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ben\Dropbox\Covid19\UK\C-19 Deaths v Vaccine Uptake UK\"/>
    </mc:Choice>
  </mc:AlternateContent>
  <xr:revisionPtr revIDLastSave="0" documentId="8_{79A578E9-11D2-4434-8313-BDB3B427222D}" xr6:coauthVersionLast="47" xr6:coauthVersionMax="47" xr10:uidLastSave="{00000000-0000-0000-0000-000000000000}"/>
  <bookViews>
    <workbookView xWindow="-108" yWindow="-108" windowWidth="23256" windowHeight="13176" activeTab="5" xr2:uid="{00000000-000D-0000-FFFF-FFFF00000000}"/>
  </bookViews>
  <sheets>
    <sheet name="Cover" sheetId="1" r:id="rId1"/>
    <sheet name="Contents" sheetId="2" r:id="rId2"/>
    <sheet name="Definitions" sheetId="13" r:id="rId3"/>
    <sheet name="Notes" sheetId="3" r:id="rId4"/>
    <sheet name="Table 1" sheetId="4" r:id="rId5"/>
    <sheet name="Table 2" sheetId="5" r:id="rId6"/>
    <sheet name="Table 3" sheetId="6" r:id="rId7"/>
    <sheet name="Table 4" sheetId="7" r:id="rId8"/>
    <sheet name="Table 5" sheetId="8" r:id="rId9"/>
    <sheet name="Table 6" sheetId="9" r:id="rId10"/>
    <sheet name="Table 7" sheetId="10" r:id="rId11"/>
    <sheet name="Table 8" sheetId="11" r:id="rId12"/>
    <sheet name="Table 9" sheetId="12"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855" i="5" l="1"/>
  <c r="AJ855" i="5" s="1"/>
  <c r="AE855" i="5"/>
  <c r="AD855" i="5"/>
  <c r="AC855" i="5"/>
  <c r="AB855" i="5"/>
  <c r="AA855" i="5"/>
  <c r="Z855" i="5"/>
  <c r="AF854" i="5"/>
  <c r="AE854" i="5"/>
  <c r="AJ854" i="5" s="1"/>
  <c r="AD854" i="5"/>
  <c r="AC854" i="5"/>
  <c r="AI854" i="5" s="1"/>
  <c r="AB854" i="5"/>
  <c r="AA854" i="5"/>
  <c r="AG854" i="5" s="1"/>
  <c r="Z854" i="5"/>
  <c r="AF853" i="5"/>
  <c r="AE853" i="5"/>
  <c r="AJ853" i="5" s="1"/>
  <c r="AD853" i="5"/>
  <c r="AC853" i="5"/>
  <c r="AI853" i="5" s="1"/>
  <c r="AB853" i="5"/>
  <c r="AA853" i="5"/>
  <c r="AH853" i="5" s="1"/>
  <c r="Z853" i="5"/>
  <c r="AG853" i="5" s="1"/>
  <c r="AJ852" i="5"/>
  <c r="AI852" i="5"/>
  <c r="AH852" i="5"/>
  <c r="AG852" i="5"/>
  <c r="AF852" i="5"/>
  <c r="AE852" i="5"/>
  <c r="AD852" i="5"/>
  <c r="AC852" i="5"/>
  <c r="AB852" i="5"/>
  <c r="AA852" i="5"/>
  <c r="Z852" i="5"/>
  <c r="AF851" i="5"/>
  <c r="AE851" i="5"/>
  <c r="AJ851" i="5" s="1"/>
  <c r="AD851" i="5"/>
  <c r="AC851" i="5"/>
  <c r="AI851" i="5" s="1"/>
  <c r="AB851" i="5"/>
  <c r="AH851" i="5" s="1"/>
  <c r="AA851" i="5"/>
  <c r="Z851" i="5"/>
  <c r="AF850" i="5"/>
  <c r="AE850" i="5"/>
  <c r="AJ850" i="5" s="1"/>
  <c r="AD850" i="5"/>
  <c r="AC850" i="5"/>
  <c r="AI850" i="5" s="1"/>
  <c r="AB850" i="5"/>
  <c r="AA850" i="5"/>
  <c r="AH850" i="5" s="1"/>
  <c r="Z850" i="5"/>
  <c r="AG850" i="5" s="1"/>
  <c r="AJ849" i="5"/>
  <c r="AI849" i="5"/>
  <c r="AH849" i="5"/>
  <c r="AF849" i="5"/>
  <c r="AE849" i="5"/>
  <c r="AD849" i="5"/>
  <c r="AC849" i="5"/>
  <c r="AB849" i="5"/>
  <c r="AA849" i="5"/>
  <c r="Z849" i="5"/>
  <c r="AG849" i="5" s="1"/>
  <c r="AF848" i="5"/>
  <c r="AE848" i="5"/>
  <c r="AJ848" i="5" s="1"/>
  <c r="AD848" i="5"/>
  <c r="AC848" i="5"/>
  <c r="AI848" i="5" s="1"/>
  <c r="AB848" i="5"/>
  <c r="AA848" i="5"/>
  <c r="Z848" i="5"/>
  <c r="AF847" i="5"/>
  <c r="AE847" i="5"/>
  <c r="AJ847" i="5" s="1"/>
  <c r="AD847" i="5"/>
  <c r="AC847" i="5"/>
  <c r="AI847" i="5" s="1"/>
  <c r="AB847" i="5"/>
  <c r="AA847" i="5"/>
  <c r="AH847" i="5" s="1"/>
  <c r="Z847" i="5"/>
  <c r="AG847" i="5" s="1"/>
  <c r="AJ846" i="5"/>
  <c r="AI846" i="5"/>
  <c r="AF846" i="5"/>
  <c r="AE846" i="5"/>
  <c r="AD846" i="5"/>
  <c r="AC846" i="5"/>
  <c r="AB846" i="5"/>
  <c r="AA846" i="5"/>
  <c r="AH846" i="5" s="1"/>
  <c r="Z846" i="5"/>
  <c r="AG846" i="5" s="1"/>
  <c r="AF845" i="5"/>
  <c r="AE845" i="5"/>
  <c r="AJ845" i="5" s="1"/>
  <c r="AD845" i="5"/>
  <c r="AI845" i="5" s="1"/>
  <c r="AC845" i="5"/>
  <c r="AB845" i="5"/>
  <c r="AA845" i="5"/>
  <c r="Z845" i="5"/>
  <c r="AF844" i="5"/>
  <c r="AE844" i="5"/>
  <c r="AJ844" i="5" s="1"/>
  <c r="AD844" i="5"/>
  <c r="AC844" i="5"/>
  <c r="AI844" i="5" s="1"/>
  <c r="AB844" i="5"/>
  <c r="AA844" i="5"/>
  <c r="AH844" i="5" s="1"/>
  <c r="Z844" i="5"/>
  <c r="AG844" i="5" s="1"/>
  <c r="AJ843" i="5"/>
  <c r="AF843" i="5"/>
  <c r="AE843" i="5"/>
  <c r="AD843" i="5"/>
  <c r="AC843" i="5"/>
  <c r="AI843" i="5" s="1"/>
  <c r="AB843" i="5"/>
  <c r="AA843" i="5"/>
  <c r="AH843" i="5" s="1"/>
  <c r="Z843" i="5"/>
  <c r="AG843" i="5" s="1"/>
  <c r="AF842" i="5"/>
  <c r="AE842" i="5"/>
  <c r="AI842" i="5" s="1"/>
  <c r="AD842" i="5"/>
  <c r="AC842" i="5"/>
  <c r="AB842" i="5"/>
  <c r="AA842" i="5"/>
  <c r="Z842" i="5"/>
  <c r="AF841" i="5"/>
  <c r="AE841" i="5"/>
  <c r="AJ841" i="5" s="1"/>
  <c r="AD841" i="5"/>
  <c r="AC841" i="5"/>
  <c r="AI841" i="5" s="1"/>
  <c r="AB841" i="5"/>
  <c r="AA841" i="5"/>
  <c r="AH841" i="5" s="1"/>
  <c r="Z841" i="5"/>
  <c r="AG841" i="5" s="1"/>
  <c r="AF840" i="5"/>
  <c r="AE840" i="5"/>
  <c r="AJ840" i="5" s="1"/>
  <c r="AD840" i="5"/>
  <c r="AC840" i="5"/>
  <c r="AI840" i="5" s="1"/>
  <c r="AB840" i="5"/>
  <c r="AA840" i="5"/>
  <c r="AH840" i="5" s="1"/>
  <c r="Z840" i="5"/>
  <c r="AG840" i="5" s="1"/>
  <c r="AF839" i="5"/>
  <c r="AI839" i="5" s="1"/>
  <c r="AE839" i="5"/>
  <c r="AD839" i="5"/>
  <c r="AD858" i="5" s="1"/>
  <c r="AC839" i="5"/>
  <c r="AB839" i="5"/>
  <c r="AB858" i="5" s="1"/>
  <c r="AA839" i="5"/>
  <c r="Z839" i="5"/>
  <c r="AF838" i="5"/>
  <c r="AE838" i="5"/>
  <c r="AJ838" i="5" s="1"/>
  <c r="AD838" i="5"/>
  <c r="AC838" i="5"/>
  <c r="AI838" i="5" s="1"/>
  <c r="AB838" i="5"/>
  <c r="AA838" i="5"/>
  <c r="AH838" i="5" s="1"/>
  <c r="Z838" i="5"/>
  <c r="X1670" i="5"/>
  <c r="W1670" i="5"/>
  <c r="V1670" i="5"/>
  <c r="T1670" i="5"/>
  <c r="S1670" i="5"/>
  <c r="R1670" i="5"/>
  <c r="Q1670" i="5"/>
  <c r="P1670" i="5"/>
  <c r="O1670" i="5"/>
  <c r="N1670" i="5"/>
  <c r="U1670" i="5" s="1"/>
  <c r="X1621" i="5"/>
  <c r="W1621" i="5"/>
  <c r="V1621" i="5"/>
  <c r="T1621" i="5"/>
  <c r="S1621" i="5"/>
  <c r="R1621" i="5"/>
  <c r="Q1621" i="5"/>
  <c r="P1621" i="5"/>
  <c r="O1621" i="5"/>
  <c r="N1621" i="5"/>
  <c r="U1621" i="5" s="1"/>
  <c r="X1572" i="5"/>
  <c r="W1572" i="5"/>
  <c r="V1572" i="5"/>
  <c r="T1572" i="5"/>
  <c r="S1572" i="5"/>
  <c r="R1572" i="5"/>
  <c r="Q1572" i="5"/>
  <c r="P1572" i="5"/>
  <c r="O1572" i="5"/>
  <c r="N1572" i="5"/>
  <c r="U1572" i="5" s="1"/>
  <c r="X1523" i="5"/>
  <c r="W1523" i="5"/>
  <c r="V1523" i="5"/>
  <c r="T1523" i="5"/>
  <c r="S1523" i="5"/>
  <c r="R1523" i="5"/>
  <c r="Q1523" i="5"/>
  <c r="P1523" i="5"/>
  <c r="O1523" i="5"/>
  <c r="N1523" i="5"/>
  <c r="U1523" i="5" s="1"/>
  <c r="X1474" i="5"/>
  <c r="W1474" i="5"/>
  <c r="V1474" i="5"/>
  <c r="T1474" i="5"/>
  <c r="S1474" i="5"/>
  <c r="R1474" i="5"/>
  <c r="Q1474" i="5"/>
  <c r="P1474" i="5"/>
  <c r="O1474" i="5"/>
  <c r="N1474" i="5"/>
  <c r="U1474" i="5" s="1"/>
  <c r="X1425" i="5"/>
  <c r="W1425" i="5"/>
  <c r="V1425" i="5"/>
  <c r="T1425" i="5"/>
  <c r="S1425" i="5"/>
  <c r="R1425" i="5"/>
  <c r="Q1425" i="5"/>
  <c r="P1425" i="5"/>
  <c r="O1425" i="5"/>
  <c r="N1425" i="5"/>
  <c r="U1425" i="5" s="1"/>
  <c r="X1376" i="5"/>
  <c r="W1376" i="5"/>
  <c r="V1376" i="5"/>
  <c r="T1376" i="5"/>
  <c r="S1376" i="5"/>
  <c r="R1376" i="5"/>
  <c r="Q1376" i="5"/>
  <c r="P1376" i="5"/>
  <c r="O1376" i="5"/>
  <c r="N1376" i="5"/>
  <c r="U1376" i="5" s="1"/>
  <c r="X1327" i="5"/>
  <c r="W1327" i="5"/>
  <c r="V1327" i="5"/>
  <c r="T1327" i="5"/>
  <c r="S1327" i="5"/>
  <c r="R1327" i="5"/>
  <c r="Q1327" i="5"/>
  <c r="P1327" i="5"/>
  <c r="O1327" i="5"/>
  <c r="N1327" i="5"/>
  <c r="U1327" i="5" s="1"/>
  <c r="X1278" i="5"/>
  <c r="W1278" i="5"/>
  <c r="V1278" i="5"/>
  <c r="T1278" i="5"/>
  <c r="S1278" i="5"/>
  <c r="R1278" i="5"/>
  <c r="Q1278" i="5"/>
  <c r="P1278" i="5"/>
  <c r="O1278" i="5"/>
  <c r="N1278" i="5"/>
  <c r="U1278" i="5" s="1"/>
  <c r="X1229" i="5"/>
  <c r="W1229" i="5"/>
  <c r="V1229" i="5"/>
  <c r="T1229" i="5"/>
  <c r="S1229" i="5"/>
  <c r="R1229" i="5"/>
  <c r="Q1229" i="5"/>
  <c r="P1229" i="5"/>
  <c r="O1229" i="5"/>
  <c r="N1229" i="5"/>
  <c r="U1229" i="5" s="1"/>
  <c r="X1180" i="5"/>
  <c r="W1180" i="5"/>
  <c r="V1180" i="5"/>
  <c r="T1180" i="5"/>
  <c r="S1180" i="5"/>
  <c r="R1180" i="5"/>
  <c r="Q1180" i="5"/>
  <c r="P1180" i="5"/>
  <c r="O1180" i="5"/>
  <c r="N1180" i="5"/>
  <c r="U1180" i="5" s="1"/>
  <c r="X1131" i="5"/>
  <c r="W1131" i="5"/>
  <c r="V1131" i="5"/>
  <c r="T1131" i="5"/>
  <c r="S1131" i="5"/>
  <c r="R1131" i="5"/>
  <c r="Q1131" i="5"/>
  <c r="P1131" i="5"/>
  <c r="O1131" i="5"/>
  <c r="N1131" i="5"/>
  <c r="U1131" i="5" s="1"/>
  <c r="X1082" i="5"/>
  <c r="W1082" i="5"/>
  <c r="V1082" i="5"/>
  <c r="T1082" i="5"/>
  <c r="S1082" i="5"/>
  <c r="R1082" i="5"/>
  <c r="Q1082" i="5"/>
  <c r="P1082" i="5"/>
  <c r="O1082" i="5"/>
  <c r="N1082" i="5"/>
  <c r="U1082" i="5" s="1"/>
  <c r="X1033" i="5"/>
  <c r="W1033" i="5"/>
  <c r="V1033" i="5"/>
  <c r="T1033" i="5"/>
  <c r="S1033" i="5"/>
  <c r="R1033" i="5"/>
  <c r="Q1033" i="5"/>
  <c r="P1033" i="5"/>
  <c r="O1033" i="5"/>
  <c r="N1033" i="5"/>
  <c r="U1033" i="5" s="1"/>
  <c r="X984" i="5"/>
  <c r="W984" i="5"/>
  <c r="V984" i="5"/>
  <c r="T984" i="5"/>
  <c r="S984" i="5"/>
  <c r="R984" i="5"/>
  <c r="Q984" i="5"/>
  <c r="P984" i="5"/>
  <c r="O984" i="5"/>
  <c r="N984" i="5"/>
  <c r="U984" i="5" s="1"/>
  <c r="X935" i="5"/>
  <c r="W935" i="5"/>
  <c r="V935" i="5"/>
  <c r="T935" i="5"/>
  <c r="S935" i="5"/>
  <c r="R935" i="5"/>
  <c r="Q935" i="5"/>
  <c r="P935" i="5"/>
  <c r="O935" i="5"/>
  <c r="N935" i="5"/>
  <c r="U935" i="5" s="1"/>
  <c r="X886" i="5"/>
  <c r="W886" i="5"/>
  <c r="V886" i="5"/>
  <c r="T886" i="5"/>
  <c r="S886" i="5"/>
  <c r="R886" i="5"/>
  <c r="Q886" i="5"/>
  <c r="P886" i="5"/>
  <c r="O886" i="5"/>
  <c r="N886" i="5"/>
  <c r="U886" i="5" s="1"/>
  <c r="M841" i="5"/>
  <c r="M842" i="5" s="1"/>
  <c r="M843" i="5" s="1"/>
  <c r="M844" i="5" s="1"/>
  <c r="M845" i="5" s="1"/>
  <c r="M846" i="5" s="1"/>
  <c r="M847" i="5" s="1"/>
  <c r="M848" i="5" s="1"/>
  <c r="M849" i="5" s="1"/>
  <c r="M850" i="5" s="1"/>
  <c r="M851" i="5" s="1"/>
  <c r="M852" i="5" s="1"/>
  <c r="M853" i="5" s="1"/>
  <c r="M854" i="5" s="1"/>
  <c r="M855" i="5" s="1"/>
  <c r="M856" i="5" s="1"/>
  <c r="M857" i="5" s="1"/>
  <c r="M858" i="5" s="1"/>
  <c r="M859" i="5" s="1"/>
  <c r="M860" i="5" s="1"/>
  <c r="M861" i="5" s="1"/>
  <c r="M862" i="5" s="1"/>
  <c r="M863" i="5" s="1"/>
  <c r="M864" i="5" s="1"/>
  <c r="M865" i="5" s="1"/>
  <c r="M866" i="5" s="1"/>
  <c r="M867" i="5" s="1"/>
  <c r="M868" i="5" s="1"/>
  <c r="M869" i="5" s="1"/>
  <c r="M870" i="5" s="1"/>
  <c r="M871" i="5" s="1"/>
  <c r="M872" i="5" s="1"/>
  <c r="M873" i="5" s="1"/>
  <c r="M874" i="5" s="1"/>
  <c r="M875" i="5" s="1"/>
  <c r="M876" i="5" s="1"/>
  <c r="M877" i="5" s="1"/>
  <c r="M878" i="5" s="1"/>
  <c r="M879" i="5" s="1"/>
  <c r="M880" i="5" s="1"/>
  <c r="M881" i="5" s="1"/>
  <c r="M882" i="5" s="1"/>
  <c r="M883" i="5" s="1"/>
  <c r="M884" i="5" s="1"/>
  <c r="M885" i="5" s="1"/>
  <c r="M886" i="5" s="1"/>
  <c r="M887" i="5" s="1"/>
  <c r="M888" i="5" s="1"/>
  <c r="M889" i="5" s="1"/>
  <c r="M890" i="5" s="1"/>
  <c r="M891" i="5" s="1"/>
  <c r="M892" i="5" s="1"/>
  <c r="M893" i="5" s="1"/>
  <c r="M894" i="5" s="1"/>
  <c r="M895" i="5" s="1"/>
  <c r="M896" i="5" s="1"/>
  <c r="M897" i="5" s="1"/>
  <c r="M898" i="5" s="1"/>
  <c r="M899" i="5" s="1"/>
  <c r="M900" i="5" s="1"/>
  <c r="M901" i="5" s="1"/>
  <c r="M902" i="5" s="1"/>
  <c r="M903" i="5" s="1"/>
  <c r="M904" i="5" s="1"/>
  <c r="M905" i="5" s="1"/>
  <c r="M906" i="5" s="1"/>
  <c r="M907" i="5" s="1"/>
  <c r="M908" i="5" s="1"/>
  <c r="M909" i="5" s="1"/>
  <c r="M910" i="5" s="1"/>
  <c r="M911" i="5" s="1"/>
  <c r="M912" i="5" s="1"/>
  <c r="M913" i="5" s="1"/>
  <c r="M914" i="5" s="1"/>
  <c r="M915" i="5" s="1"/>
  <c r="M916" i="5" s="1"/>
  <c r="M917" i="5" s="1"/>
  <c r="M918" i="5" s="1"/>
  <c r="M919" i="5" s="1"/>
  <c r="M920" i="5" s="1"/>
  <c r="M921" i="5" s="1"/>
  <c r="M922" i="5" s="1"/>
  <c r="M923" i="5" s="1"/>
  <c r="M924" i="5" s="1"/>
  <c r="M925" i="5" s="1"/>
  <c r="M926" i="5" s="1"/>
  <c r="M927" i="5" s="1"/>
  <c r="M928" i="5" s="1"/>
  <c r="M929" i="5" s="1"/>
  <c r="M930" i="5" s="1"/>
  <c r="M931" i="5" s="1"/>
  <c r="M932" i="5" s="1"/>
  <c r="M933" i="5" s="1"/>
  <c r="M934" i="5" s="1"/>
  <c r="M935" i="5" s="1"/>
  <c r="M936" i="5" s="1"/>
  <c r="M937" i="5" s="1"/>
  <c r="M938" i="5" s="1"/>
  <c r="M939" i="5" s="1"/>
  <c r="M940" i="5" s="1"/>
  <c r="M941" i="5" s="1"/>
  <c r="M942" i="5" s="1"/>
  <c r="M943" i="5" s="1"/>
  <c r="M944" i="5" s="1"/>
  <c r="M945" i="5" s="1"/>
  <c r="M946" i="5" s="1"/>
  <c r="M947" i="5" s="1"/>
  <c r="M948" i="5" s="1"/>
  <c r="M949" i="5" s="1"/>
  <c r="M950" i="5" s="1"/>
  <c r="M951" i="5" s="1"/>
  <c r="M952" i="5" s="1"/>
  <c r="M953" i="5" s="1"/>
  <c r="M954" i="5" s="1"/>
  <c r="M955" i="5" s="1"/>
  <c r="M956" i="5" s="1"/>
  <c r="M957" i="5" s="1"/>
  <c r="M958" i="5" s="1"/>
  <c r="M959" i="5" s="1"/>
  <c r="M960" i="5" s="1"/>
  <c r="M961" i="5" s="1"/>
  <c r="M962" i="5" s="1"/>
  <c r="M963" i="5" s="1"/>
  <c r="M964" i="5" s="1"/>
  <c r="M965" i="5" s="1"/>
  <c r="M966" i="5" s="1"/>
  <c r="M967" i="5" s="1"/>
  <c r="M968" i="5" s="1"/>
  <c r="M969" i="5" s="1"/>
  <c r="M970" i="5" s="1"/>
  <c r="M971" i="5" s="1"/>
  <c r="M972" i="5" s="1"/>
  <c r="M973" i="5" s="1"/>
  <c r="M974" i="5" s="1"/>
  <c r="M975" i="5" s="1"/>
  <c r="M976" i="5" s="1"/>
  <c r="M977" i="5" s="1"/>
  <c r="M978" i="5" s="1"/>
  <c r="M979" i="5" s="1"/>
  <c r="M980" i="5" s="1"/>
  <c r="M981" i="5" s="1"/>
  <c r="M982" i="5" s="1"/>
  <c r="M983" i="5" s="1"/>
  <c r="M984" i="5" s="1"/>
  <c r="M985" i="5" s="1"/>
  <c r="M986" i="5" s="1"/>
  <c r="M987" i="5" s="1"/>
  <c r="M988" i="5" s="1"/>
  <c r="M989" i="5" s="1"/>
  <c r="M990" i="5" s="1"/>
  <c r="M991" i="5" s="1"/>
  <c r="M992" i="5" s="1"/>
  <c r="M993" i="5" s="1"/>
  <c r="M994" i="5" s="1"/>
  <c r="M995" i="5" s="1"/>
  <c r="M996" i="5" s="1"/>
  <c r="M997" i="5" s="1"/>
  <c r="M998" i="5" s="1"/>
  <c r="M999" i="5" s="1"/>
  <c r="M1000" i="5" s="1"/>
  <c r="M1001" i="5" s="1"/>
  <c r="M1002" i="5" s="1"/>
  <c r="M1003" i="5" s="1"/>
  <c r="M1004" i="5" s="1"/>
  <c r="M1005" i="5" s="1"/>
  <c r="M1006" i="5" s="1"/>
  <c r="M1007" i="5" s="1"/>
  <c r="M1008" i="5" s="1"/>
  <c r="M1009" i="5" s="1"/>
  <c r="M1010" i="5" s="1"/>
  <c r="M1011" i="5" s="1"/>
  <c r="M1012" i="5" s="1"/>
  <c r="M1013" i="5" s="1"/>
  <c r="M1014" i="5" s="1"/>
  <c r="M1015" i="5" s="1"/>
  <c r="M1016" i="5" s="1"/>
  <c r="M1017" i="5" s="1"/>
  <c r="M1018" i="5" s="1"/>
  <c r="M1019" i="5" s="1"/>
  <c r="M1020" i="5" s="1"/>
  <c r="M1021" i="5" s="1"/>
  <c r="M1022" i="5" s="1"/>
  <c r="M1023" i="5" s="1"/>
  <c r="M1024" i="5" s="1"/>
  <c r="M1025" i="5" s="1"/>
  <c r="M1026" i="5" s="1"/>
  <c r="M1027" i="5" s="1"/>
  <c r="M1028" i="5" s="1"/>
  <c r="M1029" i="5" s="1"/>
  <c r="M1030" i="5" s="1"/>
  <c r="M1031" i="5" s="1"/>
  <c r="M1032" i="5" s="1"/>
  <c r="M1033" i="5" s="1"/>
  <c r="M1034" i="5" s="1"/>
  <c r="M1035" i="5" s="1"/>
  <c r="M1036" i="5" s="1"/>
  <c r="M1037" i="5" s="1"/>
  <c r="M1038" i="5" s="1"/>
  <c r="M1039" i="5" s="1"/>
  <c r="M1040" i="5" s="1"/>
  <c r="M1041" i="5" s="1"/>
  <c r="M1042" i="5" s="1"/>
  <c r="M1043" i="5" s="1"/>
  <c r="M1044" i="5" s="1"/>
  <c r="M1045" i="5" s="1"/>
  <c r="M1046" i="5" s="1"/>
  <c r="M1047" i="5" s="1"/>
  <c r="M1048" i="5" s="1"/>
  <c r="M1049" i="5" s="1"/>
  <c r="M1050" i="5" s="1"/>
  <c r="M1051" i="5" s="1"/>
  <c r="M1052" i="5" s="1"/>
  <c r="M1053" i="5" s="1"/>
  <c r="M1054" i="5" s="1"/>
  <c r="M1055" i="5" s="1"/>
  <c r="M1056" i="5" s="1"/>
  <c r="M1057" i="5" s="1"/>
  <c r="M1058" i="5" s="1"/>
  <c r="M1059" i="5" s="1"/>
  <c r="M1060" i="5" s="1"/>
  <c r="M1061" i="5" s="1"/>
  <c r="M1062" i="5" s="1"/>
  <c r="M1063" i="5" s="1"/>
  <c r="M1064" i="5" s="1"/>
  <c r="M1065" i="5" s="1"/>
  <c r="M1066" i="5" s="1"/>
  <c r="M1067" i="5" s="1"/>
  <c r="M1068" i="5" s="1"/>
  <c r="M1069" i="5" s="1"/>
  <c r="M1070" i="5" s="1"/>
  <c r="M1071" i="5" s="1"/>
  <c r="M1072" i="5" s="1"/>
  <c r="M1073" i="5" s="1"/>
  <c r="M1074" i="5" s="1"/>
  <c r="M1075" i="5" s="1"/>
  <c r="M1076" i="5" s="1"/>
  <c r="M1077" i="5" s="1"/>
  <c r="M1078" i="5" s="1"/>
  <c r="M1079" i="5" s="1"/>
  <c r="M1080" i="5" s="1"/>
  <c r="M1081" i="5" s="1"/>
  <c r="M1082" i="5" s="1"/>
  <c r="M1083" i="5" s="1"/>
  <c r="M1084" i="5" s="1"/>
  <c r="M1085" i="5" s="1"/>
  <c r="M1086" i="5" s="1"/>
  <c r="M1087" i="5" s="1"/>
  <c r="M1088" i="5" s="1"/>
  <c r="M1089" i="5" s="1"/>
  <c r="M1090" i="5" s="1"/>
  <c r="M1091" i="5" s="1"/>
  <c r="M1092" i="5" s="1"/>
  <c r="M1093" i="5" s="1"/>
  <c r="M1094" i="5" s="1"/>
  <c r="M1095" i="5" s="1"/>
  <c r="M1096" i="5" s="1"/>
  <c r="M1097" i="5" s="1"/>
  <c r="M1098" i="5" s="1"/>
  <c r="M1099" i="5" s="1"/>
  <c r="M1100" i="5" s="1"/>
  <c r="M1101" i="5" s="1"/>
  <c r="M1102" i="5" s="1"/>
  <c r="M1103" i="5" s="1"/>
  <c r="M1104" i="5" s="1"/>
  <c r="M1105" i="5" s="1"/>
  <c r="M1106" i="5" s="1"/>
  <c r="M1107" i="5" s="1"/>
  <c r="M1108" i="5" s="1"/>
  <c r="M1109" i="5" s="1"/>
  <c r="M1110" i="5" s="1"/>
  <c r="M1111" i="5" s="1"/>
  <c r="M1112" i="5" s="1"/>
  <c r="M1113" i="5" s="1"/>
  <c r="M1114" i="5" s="1"/>
  <c r="M1115" i="5" s="1"/>
  <c r="M1116" i="5" s="1"/>
  <c r="M1117" i="5" s="1"/>
  <c r="M1118" i="5" s="1"/>
  <c r="M1119" i="5" s="1"/>
  <c r="M1120" i="5" s="1"/>
  <c r="M1121" i="5" s="1"/>
  <c r="M1122" i="5" s="1"/>
  <c r="M1123" i="5" s="1"/>
  <c r="M1124" i="5" s="1"/>
  <c r="M1125" i="5" s="1"/>
  <c r="M1126" i="5" s="1"/>
  <c r="M1127" i="5" s="1"/>
  <c r="M1128" i="5" s="1"/>
  <c r="M1129" i="5" s="1"/>
  <c r="M1130" i="5" s="1"/>
  <c r="M1131" i="5" s="1"/>
  <c r="M1132" i="5" s="1"/>
  <c r="M1133" i="5" s="1"/>
  <c r="M1134" i="5" s="1"/>
  <c r="M1135" i="5" s="1"/>
  <c r="M1136" i="5" s="1"/>
  <c r="M1137" i="5" s="1"/>
  <c r="M1138" i="5" s="1"/>
  <c r="M1139" i="5" s="1"/>
  <c r="M1140" i="5" s="1"/>
  <c r="M1141" i="5" s="1"/>
  <c r="M1142" i="5" s="1"/>
  <c r="M1143" i="5" s="1"/>
  <c r="M1144" i="5" s="1"/>
  <c r="M1145" i="5" s="1"/>
  <c r="M1146" i="5" s="1"/>
  <c r="M1147" i="5" s="1"/>
  <c r="M1148" i="5" s="1"/>
  <c r="M1149" i="5" s="1"/>
  <c r="M1150" i="5" s="1"/>
  <c r="M1151" i="5" s="1"/>
  <c r="M1152" i="5" s="1"/>
  <c r="M1153" i="5" s="1"/>
  <c r="M1154" i="5" s="1"/>
  <c r="M1155" i="5" s="1"/>
  <c r="M1156" i="5" s="1"/>
  <c r="M1157" i="5" s="1"/>
  <c r="M1158" i="5" s="1"/>
  <c r="M1159" i="5" s="1"/>
  <c r="M1160" i="5" s="1"/>
  <c r="M1161" i="5" s="1"/>
  <c r="M1162" i="5" s="1"/>
  <c r="M1163" i="5" s="1"/>
  <c r="M1164" i="5" s="1"/>
  <c r="M1165" i="5" s="1"/>
  <c r="M1166" i="5" s="1"/>
  <c r="M1167" i="5" s="1"/>
  <c r="M1168" i="5" s="1"/>
  <c r="M1169" i="5" s="1"/>
  <c r="M1170" i="5" s="1"/>
  <c r="M1171" i="5" s="1"/>
  <c r="M1172" i="5" s="1"/>
  <c r="M1173" i="5" s="1"/>
  <c r="M1174" i="5" s="1"/>
  <c r="M1175" i="5" s="1"/>
  <c r="M1176" i="5" s="1"/>
  <c r="M1177" i="5" s="1"/>
  <c r="M1178" i="5" s="1"/>
  <c r="M1179" i="5" s="1"/>
  <c r="M1180" i="5" s="1"/>
  <c r="M1181" i="5" s="1"/>
  <c r="M1182" i="5" s="1"/>
  <c r="M1183" i="5" s="1"/>
  <c r="M1184" i="5" s="1"/>
  <c r="M1185" i="5" s="1"/>
  <c r="M1186" i="5" s="1"/>
  <c r="M1187" i="5" s="1"/>
  <c r="M1188" i="5" s="1"/>
  <c r="M1189" i="5" s="1"/>
  <c r="M1190" i="5" s="1"/>
  <c r="M1191" i="5" s="1"/>
  <c r="M1192" i="5" s="1"/>
  <c r="M1193" i="5" s="1"/>
  <c r="M1194" i="5" s="1"/>
  <c r="M1195" i="5" s="1"/>
  <c r="M1196" i="5" s="1"/>
  <c r="M1197" i="5" s="1"/>
  <c r="M1198" i="5" s="1"/>
  <c r="M1199" i="5" s="1"/>
  <c r="M1200" i="5" s="1"/>
  <c r="M1201" i="5" s="1"/>
  <c r="M1202" i="5" s="1"/>
  <c r="M1203" i="5" s="1"/>
  <c r="M1204" i="5" s="1"/>
  <c r="M1205" i="5" s="1"/>
  <c r="M1206" i="5" s="1"/>
  <c r="M1207" i="5" s="1"/>
  <c r="M1208" i="5" s="1"/>
  <c r="M1209" i="5" s="1"/>
  <c r="M1210" i="5" s="1"/>
  <c r="M1211" i="5" s="1"/>
  <c r="M1212" i="5" s="1"/>
  <c r="M1213" i="5" s="1"/>
  <c r="M1214" i="5" s="1"/>
  <c r="M1215" i="5" s="1"/>
  <c r="M1216" i="5" s="1"/>
  <c r="M1217" i="5" s="1"/>
  <c r="M1218" i="5" s="1"/>
  <c r="M1219" i="5" s="1"/>
  <c r="M1220" i="5" s="1"/>
  <c r="M1221" i="5" s="1"/>
  <c r="M1222" i="5" s="1"/>
  <c r="M1223" i="5" s="1"/>
  <c r="M1224" i="5" s="1"/>
  <c r="M1225" i="5" s="1"/>
  <c r="M1226" i="5" s="1"/>
  <c r="M1227" i="5" s="1"/>
  <c r="M1228" i="5" s="1"/>
  <c r="M1229" i="5" s="1"/>
  <c r="M1230" i="5" s="1"/>
  <c r="M1231" i="5" s="1"/>
  <c r="M1232" i="5" s="1"/>
  <c r="M1233" i="5" s="1"/>
  <c r="M1234" i="5" s="1"/>
  <c r="M1235" i="5" s="1"/>
  <c r="M1236" i="5" s="1"/>
  <c r="M1237" i="5" s="1"/>
  <c r="M1238" i="5" s="1"/>
  <c r="M1239" i="5" s="1"/>
  <c r="M1240" i="5" s="1"/>
  <c r="M1241" i="5" s="1"/>
  <c r="M1242" i="5" s="1"/>
  <c r="M1243" i="5" s="1"/>
  <c r="M1244" i="5" s="1"/>
  <c r="M1245" i="5" s="1"/>
  <c r="M1246" i="5" s="1"/>
  <c r="M1247" i="5" s="1"/>
  <c r="M1248" i="5" s="1"/>
  <c r="M1249" i="5" s="1"/>
  <c r="M1250" i="5" s="1"/>
  <c r="M1251" i="5" s="1"/>
  <c r="M1252" i="5" s="1"/>
  <c r="M1253" i="5" s="1"/>
  <c r="M1254" i="5" s="1"/>
  <c r="M1255" i="5" s="1"/>
  <c r="M1256" i="5" s="1"/>
  <c r="M1257" i="5" s="1"/>
  <c r="M1258" i="5" s="1"/>
  <c r="M1259" i="5" s="1"/>
  <c r="M1260" i="5" s="1"/>
  <c r="M1261" i="5" s="1"/>
  <c r="M1262" i="5" s="1"/>
  <c r="M1263" i="5" s="1"/>
  <c r="M1264" i="5" s="1"/>
  <c r="M1265" i="5" s="1"/>
  <c r="M1266" i="5" s="1"/>
  <c r="M1267" i="5" s="1"/>
  <c r="M1268" i="5" s="1"/>
  <c r="M1269" i="5" s="1"/>
  <c r="M1270" i="5" s="1"/>
  <c r="M1271" i="5" s="1"/>
  <c r="M1272" i="5" s="1"/>
  <c r="M1273" i="5" s="1"/>
  <c r="M1274" i="5" s="1"/>
  <c r="M1275" i="5" s="1"/>
  <c r="M1276" i="5" s="1"/>
  <c r="M1277" i="5" s="1"/>
  <c r="M1278" i="5" s="1"/>
  <c r="M1279" i="5" s="1"/>
  <c r="M1280" i="5" s="1"/>
  <c r="M1281" i="5" s="1"/>
  <c r="M1282" i="5" s="1"/>
  <c r="M1283" i="5" s="1"/>
  <c r="M1284" i="5" s="1"/>
  <c r="M1285" i="5" s="1"/>
  <c r="M1286" i="5" s="1"/>
  <c r="M1287" i="5" s="1"/>
  <c r="M1288" i="5" s="1"/>
  <c r="M1289" i="5" s="1"/>
  <c r="M1290" i="5" s="1"/>
  <c r="M1291" i="5" s="1"/>
  <c r="M1292" i="5" s="1"/>
  <c r="M1293" i="5" s="1"/>
  <c r="M1294" i="5" s="1"/>
  <c r="M1295" i="5" s="1"/>
  <c r="M1296" i="5" s="1"/>
  <c r="M1297" i="5" s="1"/>
  <c r="M1298" i="5" s="1"/>
  <c r="M1299" i="5" s="1"/>
  <c r="M1300" i="5" s="1"/>
  <c r="M1301" i="5" s="1"/>
  <c r="M1302" i="5" s="1"/>
  <c r="M1303" i="5" s="1"/>
  <c r="M1304" i="5" s="1"/>
  <c r="M1305" i="5" s="1"/>
  <c r="M1306" i="5" s="1"/>
  <c r="M1307" i="5" s="1"/>
  <c r="M1308" i="5" s="1"/>
  <c r="M1309" i="5" s="1"/>
  <c r="M1310" i="5" s="1"/>
  <c r="M1311" i="5" s="1"/>
  <c r="M1312" i="5" s="1"/>
  <c r="M1313" i="5" s="1"/>
  <c r="M1314" i="5" s="1"/>
  <c r="M1315" i="5" s="1"/>
  <c r="M1316" i="5" s="1"/>
  <c r="M1317" i="5" s="1"/>
  <c r="M1318" i="5" s="1"/>
  <c r="M1319" i="5" s="1"/>
  <c r="M1320" i="5" s="1"/>
  <c r="M1321" i="5" s="1"/>
  <c r="M1322" i="5" s="1"/>
  <c r="M1323" i="5" s="1"/>
  <c r="M1324" i="5" s="1"/>
  <c r="M1325" i="5" s="1"/>
  <c r="M1326" i="5" s="1"/>
  <c r="M1327" i="5" s="1"/>
  <c r="M1328" i="5" s="1"/>
  <c r="M1329" i="5" s="1"/>
  <c r="M1330" i="5" s="1"/>
  <c r="M1331" i="5" s="1"/>
  <c r="M1332" i="5" s="1"/>
  <c r="M1333" i="5" s="1"/>
  <c r="M1334" i="5" s="1"/>
  <c r="M1335" i="5" s="1"/>
  <c r="M1336" i="5" s="1"/>
  <c r="M1337" i="5" s="1"/>
  <c r="M1338" i="5" s="1"/>
  <c r="M1339" i="5" s="1"/>
  <c r="M1340" i="5" s="1"/>
  <c r="M1341" i="5" s="1"/>
  <c r="M1342" i="5" s="1"/>
  <c r="M1343" i="5" s="1"/>
  <c r="M1344" i="5" s="1"/>
  <c r="M1345" i="5" s="1"/>
  <c r="M1346" i="5" s="1"/>
  <c r="M1347" i="5" s="1"/>
  <c r="M1348" i="5" s="1"/>
  <c r="M1349" i="5" s="1"/>
  <c r="M1350" i="5" s="1"/>
  <c r="M1351" i="5" s="1"/>
  <c r="M1352" i="5" s="1"/>
  <c r="M1353" i="5" s="1"/>
  <c r="M1354" i="5" s="1"/>
  <c r="M1355" i="5" s="1"/>
  <c r="M1356" i="5" s="1"/>
  <c r="M1357" i="5" s="1"/>
  <c r="M1358" i="5" s="1"/>
  <c r="M1359" i="5" s="1"/>
  <c r="M1360" i="5" s="1"/>
  <c r="M1361" i="5" s="1"/>
  <c r="M1362" i="5" s="1"/>
  <c r="M1363" i="5" s="1"/>
  <c r="M1364" i="5" s="1"/>
  <c r="M1365" i="5" s="1"/>
  <c r="M1366" i="5" s="1"/>
  <c r="M1367" i="5" s="1"/>
  <c r="M1368" i="5" s="1"/>
  <c r="M1369" i="5" s="1"/>
  <c r="M1370" i="5" s="1"/>
  <c r="M1371" i="5" s="1"/>
  <c r="M1372" i="5" s="1"/>
  <c r="M1373" i="5" s="1"/>
  <c r="M1374" i="5" s="1"/>
  <c r="M1375" i="5" s="1"/>
  <c r="M1376" i="5" s="1"/>
  <c r="M1377" i="5" s="1"/>
  <c r="M1378" i="5" s="1"/>
  <c r="M1379" i="5" s="1"/>
  <c r="M1380" i="5" s="1"/>
  <c r="M1381" i="5" s="1"/>
  <c r="M1382" i="5" s="1"/>
  <c r="M1383" i="5" s="1"/>
  <c r="M1384" i="5" s="1"/>
  <c r="M1385" i="5" s="1"/>
  <c r="M1386" i="5" s="1"/>
  <c r="M1387" i="5" s="1"/>
  <c r="M1388" i="5" s="1"/>
  <c r="M1389" i="5" s="1"/>
  <c r="M1390" i="5" s="1"/>
  <c r="M1391" i="5" s="1"/>
  <c r="M1392" i="5" s="1"/>
  <c r="M1393" i="5" s="1"/>
  <c r="M1394" i="5" s="1"/>
  <c r="M1395" i="5" s="1"/>
  <c r="M1396" i="5" s="1"/>
  <c r="M1397" i="5" s="1"/>
  <c r="M1398" i="5" s="1"/>
  <c r="M1399" i="5" s="1"/>
  <c r="M1400" i="5" s="1"/>
  <c r="M1401" i="5" s="1"/>
  <c r="M1402" i="5" s="1"/>
  <c r="M1403" i="5" s="1"/>
  <c r="M1404" i="5" s="1"/>
  <c r="M1405" i="5" s="1"/>
  <c r="M1406" i="5" s="1"/>
  <c r="M1407" i="5" s="1"/>
  <c r="M1408" i="5" s="1"/>
  <c r="M1409" i="5" s="1"/>
  <c r="M1410" i="5" s="1"/>
  <c r="M1411" i="5" s="1"/>
  <c r="M1412" i="5" s="1"/>
  <c r="M1413" i="5" s="1"/>
  <c r="M1414" i="5" s="1"/>
  <c r="M1415" i="5" s="1"/>
  <c r="M1416" i="5" s="1"/>
  <c r="M1417" i="5" s="1"/>
  <c r="M1418" i="5" s="1"/>
  <c r="M1419" i="5" s="1"/>
  <c r="M1420" i="5" s="1"/>
  <c r="M1421" i="5" s="1"/>
  <c r="M1422" i="5" s="1"/>
  <c r="M1423" i="5" s="1"/>
  <c r="M1424" i="5" s="1"/>
  <c r="M1425" i="5" s="1"/>
  <c r="M1426" i="5" s="1"/>
  <c r="M1427" i="5" s="1"/>
  <c r="M1428" i="5" s="1"/>
  <c r="M1429" i="5" s="1"/>
  <c r="M1430" i="5" s="1"/>
  <c r="M1431" i="5" s="1"/>
  <c r="M1432" i="5" s="1"/>
  <c r="M1433" i="5" s="1"/>
  <c r="M1434" i="5" s="1"/>
  <c r="M1435" i="5" s="1"/>
  <c r="M1436" i="5" s="1"/>
  <c r="M1437" i="5" s="1"/>
  <c r="M1438" i="5" s="1"/>
  <c r="M1439" i="5" s="1"/>
  <c r="M1440" i="5" s="1"/>
  <c r="M1441" i="5" s="1"/>
  <c r="M1442" i="5" s="1"/>
  <c r="M1443" i="5" s="1"/>
  <c r="M1444" i="5" s="1"/>
  <c r="M1445" i="5" s="1"/>
  <c r="M1446" i="5" s="1"/>
  <c r="M1447" i="5" s="1"/>
  <c r="M1448" i="5" s="1"/>
  <c r="M1449" i="5" s="1"/>
  <c r="M1450" i="5" s="1"/>
  <c r="M1451" i="5" s="1"/>
  <c r="M1452" i="5" s="1"/>
  <c r="M1453" i="5" s="1"/>
  <c r="M1454" i="5" s="1"/>
  <c r="M1455" i="5" s="1"/>
  <c r="M1456" i="5" s="1"/>
  <c r="M1457" i="5" s="1"/>
  <c r="M1458" i="5" s="1"/>
  <c r="M1459" i="5" s="1"/>
  <c r="M1460" i="5" s="1"/>
  <c r="M1461" i="5" s="1"/>
  <c r="M1462" i="5" s="1"/>
  <c r="M1463" i="5" s="1"/>
  <c r="M1464" i="5" s="1"/>
  <c r="M1465" i="5" s="1"/>
  <c r="M1466" i="5" s="1"/>
  <c r="M1467" i="5" s="1"/>
  <c r="M1468" i="5" s="1"/>
  <c r="M1469" i="5" s="1"/>
  <c r="M1470" i="5" s="1"/>
  <c r="M1471" i="5" s="1"/>
  <c r="M1472" i="5" s="1"/>
  <c r="M1473" i="5" s="1"/>
  <c r="M1474" i="5" s="1"/>
  <c r="M1475" i="5" s="1"/>
  <c r="M1476" i="5" s="1"/>
  <c r="M1477" i="5" s="1"/>
  <c r="M1478" i="5" s="1"/>
  <c r="M1479" i="5" s="1"/>
  <c r="M1480" i="5" s="1"/>
  <c r="M1481" i="5" s="1"/>
  <c r="M1482" i="5" s="1"/>
  <c r="M1483" i="5" s="1"/>
  <c r="M1484" i="5" s="1"/>
  <c r="M1485" i="5" s="1"/>
  <c r="M1486" i="5" s="1"/>
  <c r="M1487" i="5" s="1"/>
  <c r="M1488" i="5" s="1"/>
  <c r="M1489" i="5" s="1"/>
  <c r="M1490" i="5" s="1"/>
  <c r="M1491" i="5" s="1"/>
  <c r="M1492" i="5" s="1"/>
  <c r="M1493" i="5" s="1"/>
  <c r="M1494" i="5" s="1"/>
  <c r="M1495" i="5" s="1"/>
  <c r="M1496" i="5" s="1"/>
  <c r="M1497" i="5" s="1"/>
  <c r="M1498" i="5" s="1"/>
  <c r="M1499" i="5" s="1"/>
  <c r="M1500" i="5" s="1"/>
  <c r="M1501" i="5" s="1"/>
  <c r="M1502" i="5" s="1"/>
  <c r="M1503" i="5" s="1"/>
  <c r="M1504" i="5" s="1"/>
  <c r="M1505" i="5" s="1"/>
  <c r="M1506" i="5" s="1"/>
  <c r="M1507" i="5" s="1"/>
  <c r="M1508" i="5" s="1"/>
  <c r="M1509" i="5" s="1"/>
  <c r="M1510" i="5" s="1"/>
  <c r="M1511" i="5" s="1"/>
  <c r="M1512" i="5" s="1"/>
  <c r="M1513" i="5" s="1"/>
  <c r="M1514" i="5" s="1"/>
  <c r="M1515" i="5" s="1"/>
  <c r="M1516" i="5" s="1"/>
  <c r="M1517" i="5" s="1"/>
  <c r="M1518" i="5" s="1"/>
  <c r="M1519" i="5" s="1"/>
  <c r="M1520" i="5" s="1"/>
  <c r="M1521" i="5" s="1"/>
  <c r="M1522" i="5" s="1"/>
  <c r="M1523" i="5" s="1"/>
  <c r="M1524" i="5" s="1"/>
  <c r="M1525" i="5" s="1"/>
  <c r="M1526" i="5" s="1"/>
  <c r="M1527" i="5" s="1"/>
  <c r="M1528" i="5" s="1"/>
  <c r="M1529" i="5" s="1"/>
  <c r="M1530" i="5" s="1"/>
  <c r="M1531" i="5" s="1"/>
  <c r="M1532" i="5" s="1"/>
  <c r="M1533" i="5" s="1"/>
  <c r="M1534" i="5" s="1"/>
  <c r="M1535" i="5" s="1"/>
  <c r="M1536" i="5" s="1"/>
  <c r="M1537" i="5" s="1"/>
  <c r="M1538" i="5" s="1"/>
  <c r="M1539" i="5" s="1"/>
  <c r="M1540" i="5" s="1"/>
  <c r="M1541" i="5" s="1"/>
  <c r="M1542" i="5" s="1"/>
  <c r="M1543" i="5" s="1"/>
  <c r="M1544" i="5" s="1"/>
  <c r="M1545" i="5" s="1"/>
  <c r="M1546" i="5" s="1"/>
  <c r="M1547" i="5" s="1"/>
  <c r="M1548" i="5" s="1"/>
  <c r="M1549" i="5" s="1"/>
  <c r="M1550" i="5" s="1"/>
  <c r="M1551" i="5" s="1"/>
  <c r="M1552" i="5" s="1"/>
  <c r="M1553" i="5" s="1"/>
  <c r="M1554" i="5" s="1"/>
  <c r="M1555" i="5" s="1"/>
  <c r="M1556" i="5" s="1"/>
  <c r="M1557" i="5" s="1"/>
  <c r="M1558" i="5" s="1"/>
  <c r="M1559" i="5" s="1"/>
  <c r="M1560" i="5" s="1"/>
  <c r="M1561" i="5" s="1"/>
  <c r="M1562" i="5" s="1"/>
  <c r="M1563" i="5" s="1"/>
  <c r="M1564" i="5" s="1"/>
  <c r="M1565" i="5" s="1"/>
  <c r="M1566" i="5" s="1"/>
  <c r="M1567" i="5" s="1"/>
  <c r="M1568" i="5" s="1"/>
  <c r="M1569" i="5" s="1"/>
  <c r="M1570" i="5" s="1"/>
  <c r="M1571" i="5" s="1"/>
  <c r="M1572" i="5" s="1"/>
  <c r="M1573" i="5" s="1"/>
  <c r="M1574" i="5" s="1"/>
  <c r="M1575" i="5" s="1"/>
  <c r="M1576" i="5" s="1"/>
  <c r="M1577" i="5" s="1"/>
  <c r="M1578" i="5" s="1"/>
  <c r="M1579" i="5" s="1"/>
  <c r="M1580" i="5" s="1"/>
  <c r="M1581" i="5" s="1"/>
  <c r="M1582" i="5" s="1"/>
  <c r="M1583" i="5" s="1"/>
  <c r="M1584" i="5" s="1"/>
  <c r="M1585" i="5" s="1"/>
  <c r="M1586" i="5" s="1"/>
  <c r="M1587" i="5" s="1"/>
  <c r="M1588" i="5" s="1"/>
  <c r="M1589" i="5" s="1"/>
  <c r="M1590" i="5" s="1"/>
  <c r="M1591" i="5" s="1"/>
  <c r="M1592" i="5" s="1"/>
  <c r="M1593" i="5" s="1"/>
  <c r="M1594" i="5" s="1"/>
  <c r="M1595" i="5" s="1"/>
  <c r="M1596" i="5" s="1"/>
  <c r="M1597" i="5" s="1"/>
  <c r="M1598" i="5" s="1"/>
  <c r="M1599" i="5" s="1"/>
  <c r="M1600" i="5" s="1"/>
  <c r="M1601" i="5" s="1"/>
  <c r="M1602" i="5" s="1"/>
  <c r="M1603" i="5" s="1"/>
  <c r="M1604" i="5" s="1"/>
  <c r="M1605" i="5" s="1"/>
  <c r="M1606" i="5" s="1"/>
  <c r="M1607" i="5" s="1"/>
  <c r="M1608" i="5" s="1"/>
  <c r="M1609" i="5" s="1"/>
  <c r="M1610" i="5" s="1"/>
  <c r="M1611" i="5" s="1"/>
  <c r="M1612" i="5" s="1"/>
  <c r="M1613" i="5" s="1"/>
  <c r="M1614" i="5" s="1"/>
  <c r="M1615" i="5" s="1"/>
  <c r="M1616" i="5" s="1"/>
  <c r="M1617" i="5" s="1"/>
  <c r="M1618" i="5" s="1"/>
  <c r="M1619" i="5" s="1"/>
  <c r="M1620" i="5" s="1"/>
  <c r="M1621" i="5" s="1"/>
  <c r="M1622" i="5" s="1"/>
  <c r="M1623" i="5" s="1"/>
  <c r="M1624" i="5" s="1"/>
  <c r="M1625" i="5" s="1"/>
  <c r="M1626" i="5" s="1"/>
  <c r="M1627" i="5" s="1"/>
  <c r="M1628" i="5" s="1"/>
  <c r="M1629" i="5" s="1"/>
  <c r="M1630" i="5" s="1"/>
  <c r="M1631" i="5" s="1"/>
  <c r="M1632" i="5" s="1"/>
  <c r="M1633" i="5" s="1"/>
  <c r="M1634" i="5" s="1"/>
  <c r="M1635" i="5" s="1"/>
  <c r="M1636" i="5" s="1"/>
  <c r="M1637" i="5" s="1"/>
  <c r="M1638" i="5" s="1"/>
  <c r="M1639" i="5" s="1"/>
  <c r="M1640" i="5" s="1"/>
  <c r="M1641" i="5" s="1"/>
  <c r="M1642" i="5" s="1"/>
  <c r="M1643" i="5" s="1"/>
  <c r="M1644" i="5" s="1"/>
  <c r="M1645" i="5" s="1"/>
  <c r="M1646" i="5" s="1"/>
  <c r="M1647" i="5" s="1"/>
  <c r="M1648" i="5" s="1"/>
  <c r="M1649" i="5" s="1"/>
  <c r="M1650" i="5" s="1"/>
  <c r="M1651" i="5" s="1"/>
  <c r="M1652" i="5" s="1"/>
  <c r="M1653" i="5" s="1"/>
  <c r="M1654" i="5" s="1"/>
  <c r="M1655" i="5" s="1"/>
  <c r="M1656" i="5" s="1"/>
  <c r="M1657" i="5" s="1"/>
  <c r="M1658" i="5" s="1"/>
  <c r="M1659" i="5" s="1"/>
  <c r="M1660" i="5" s="1"/>
  <c r="M1661" i="5" s="1"/>
  <c r="M1662" i="5" s="1"/>
  <c r="M1663" i="5" s="1"/>
  <c r="M1664" i="5" s="1"/>
  <c r="M1665" i="5" s="1"/>
  <c r="M1666" i="5" s="1"/>
  <c r="M1667" i="5" s="1"/>
  <c r="M1668" i="5" s="1"/>
  <c r="M1669" i="5" s="1"/>
  <c r="M1670" i="5" s="1"/>
  <c r="M840" i="5"/>
  <c r="M839" i="5"/>
  <c r="M10" i="5"/>
  <c r="M11" i="5" s="1"/>
  <c r="M12" i="5" s="1"/>
  <c r="M13" i="5" s="1"/>
  <c r="M14" i="5" s="1"/>
  <c r="M15" i="5" s="1"/>
  <c r="M16" i="5" s="1"/>
  <c r="M17" i="5" s="1"/>
  <c r="M18" i="5" s="1"/>
  <c r="M19" i="5" s="1"/>
  <c r="M20" i="5" s="1"/>
  <c r="M21" i="5" s="1"/>
  <c r="M22" i="5" s="1"/>
  <c r="M23" i="5" s="1"/>
  <c r="M24" i="5" s="1"/>
  <c r="M25" i="5" s="1"/>
  <c r="M26" i="5" s="1"/>
  <c r="M27" i="5" s="1"/>
  <c r="M28" i="5" s="1"/>
  <c r="M29" i="5" s="1"/>
  <c r="M30" i="5" s="1"/>
  <c r="M31" i="5" s="1"/>
  <c r="M32" i="5" s="1"/>
  <c r="M33" i="5" s="1"/>
  <c r="M34" i="5" s="1"/>
  <c r="M35" i="5" s="1"/>
  <c r="M36" i="5" s="1"/>
  <c r="M37" i="5" s="1"/>
  <c r="M38" i="5" s="1"/>
  <c r="M39" i="5" s="1"/>
  <c r="M40" i="5" s="1"/>
  <c r="M41" i="5" s="1"/>
  <c r="M42" i="5" s="1"/>
  <c r="M43" i="5" s="1"/>
  <c r="M44" i="5" s="1"/>
  <c r="M45" i="5" s="1"/>
  <c r="M46" i="5" s="1"/>
  <c r="M47" i="5" s="1"/>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M73" i="5" s="1"/>
  <c r="M74" i="5" s="1"/>
  <c r="M75" i="5" s="1"/>
  <c r="M76" i="5" s="1"/>
  <c r="M77" i="5" s="1"/>
  <c r="M78" i="5" s="1"/>
  <c r="M79" i="5" s="1"/>
  <c r="M80" i="5" s="1"/>
  <c r="M81" i="5" s="1"/>
  <c r="M82" i="5" s="1"/>
  <c r="M83" i="5" s="1"/>
  <c r="M84" i="5" s="1"/>
  <c r="M85" i="5" s="1"/>
  <c r="M86" i="5" s="1"/>
  <c r="M87" i="5" s="1"/>
  <c r="M88" i="5" s="1"/>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M111" i="5" s="1"/>
  <c r="M112" i="5" s="1"/>
  <c r="M113" i="5" s="1"/>
  <c r="M114" i="5" s="1"/>
  <c r="M115" i="5" s="1"/>
  <c r="M116" i="5" s="1"/>
  <c r="M117" i="5" s="1"/>
  <c r="M118" i="5" s="1"/>
  <c r="M119" i="5" s="1"/>
  <c r="M120" i="5" s="1"/>
  <c r="M121" i="5" s="1"/>
  <c r="M122" i="5" s="1"/>
  <c r="M123" i="5" s="1"/>
  <c r="M124" i="5" s="1"/>
  <c r="M125" i="5" s="1"/>
  <c r="M126" i="5" s="1"/>
  <c r="M127" i="5" s="1"/>
  <c r="M128" i="5" s="1"/>
  <c r="M129" i="5" s="1"/>
  <c r="M130" i="5" s="1"/>
  <c r="M131" i="5" s="1"/>
  <c r="M132" i="5" s="1"/>
  <c r="M133" i="5" s="1"/>
  <c r="M134" i="5" s="1"/>
  <c r="M135" i="5" s="1"/>
  <c r="M136" i="5" s="1"/>
  <c r="M137" i="5" s="1"/>
  <c r="M138" i="5" s="1"/>
  <c r="M139" i="5" s="1"/>
  <c r="M140" i="5" s="1"/>
  <c r="M141" i="5" s="1"/>
  <c r="M142" i="5" s="1"/>
  <c r="M143" i="5" s="1"/>
  <c r="M144" i="5" s="1"/>
  <c r="M145" i="5" s="1"/>
  <c r="M146" i="5" s="1"/>
  <c r="M147" i="5" s="1"/>
  <c r="M148" i="5" s="1"/>
  <c r="M149" i="5" s="1"/>
  <c r="M150" i="5" s="1"/>
  <c r="M151" i="5" s="1"/>
  <c r="M152" i="5" s="1"/>
  <c r="M153" i="5" s="1"/>
  <c r="M154" i="5" s="1"/>
  <c r="M155" i="5" s="1"/>
  <c r="M156" i="5" s="1"/>
  <c r="M157" i="5" s="1"/>
  <c r="M158" i="5" s="1"/>
  <c r="M159" i="5" s="1"/>
  <c r="M160" i="5" s="1"/>
  <c r="M161" i="5" s="1"/>
  <c r="M162" i="5" s="1"/>
  <c r="M163" i="5" s="1"/>
  <c r="M164" i="5" s="1"/>
  <c r="M165" i="5" s="1"/>
  <c r="M166" i="5" s="1"/>
  <c r="M167" i="5" s="1"/>
  <c r="M168" i="5" s="1"/>
  <c r="M169" i="5" s="1"/>
  <c r="M170" i="5" s="1"/>
  <c r="M171" i="5" s="1"/>
  <c r="M172" i="5" s="1"/>
  <c r="M173" i="5" s="1"/>
  <c r="M174" i="5" s="1"/>
  <c r="M175" i="5" s="1"/>
  <c r="M176" i="5" s="1"/>
  <c r="M177" i="5" s="1"/>
  <c r="M178" i="5" s="1"/>
  <c r="M179" i="5" s="1"/>
  <c r="M180" i="5" s="1"/>
  <c r="M181" i="5" s="1"/>
  <c r="M182" i="5" s="1"/>
  <c r="M183" i="5" s="1"/>
  <c r="M184" i="5" s="1"/>
  <c r="M185" i="5" s="1"/>
  <c r="M186" i="5" s="1"/>
  <c r="M187" i="5" s="1"/>
  <c r="M188" i="5" s="1"/>
  <c r="M189" i="5" s="1"/>
  <c r="M190" i="5" s="1"/>
  <c r="M191" i="5" s="1"/>
  <c r="M192" i="5" s="1"/>
  <c r="M193" i="5" s="1"/>
  <c r="M194" i="5" s="1"/>
  <c r="M195" i="5" s="1"/>
  <c r="M196" i="5" s="1"/>
  <c r="M197" i="5" s="1"/>
  <c r="M198" i="5" s="1"/>
  <c r="M199" i="5" s="1"/>
  <c r="M200" i="5" s="1"/>
  <c r="M201" i="5" s="1"/>
  <c r="M202" i="5" s="1"/>
  <c r="M203" i="5" s="1"/>
  <c r="M204" i="5" s="1"/>
  <c r="M205" i="5" s="1"/>
  <c r="M206" i="5" s="1"/>
  <c r="M207" i="5" s="1"/>
  <c r="M208" i="5" s="1"/>
  <c r="M209" i="5" s="1"/>
  <c r="M210" i="5" s="1"/>
  <c r="M211" i="5" s="1"/>
  <c r="M212" i="5" s="1"/>
  <c r="M213" i="5" s="1"/>
  <c r="M214" i="5" s="1"/>
  <c r="M215" i="5" s="1"/>
  <c r="M216" i="5" s="1"/>
  <c r="M217" i="5" s="1"/>
  <c r="M218" i="5" s="1"/>
  <c r="M219" i="5" s="1"/>
  <c r="M220" i="5" s="1"/>
  <c r="M221" i="5" s="1"/>
  <c r="M222" i="5" s="1"/>
  <c r="M223" i="5" s="1"/>
  <c r="M224" i="5" s="1"/>
  <c r="M225" i="5" s="1"/>
  <c r="M226" i="5" s="1"/>
  <c r="M227" i="5" s="1"/>
  <c r="M228" i="5" s="1"/>
  <c r="M229" i="5" s="1"/>
  <c r="M230" i="5" s="1"/>
  <c r="M231" i="5" s="1"/>
  <c r="M232" i="5" s="1"/>
  <c r="M233" i="5" s="1"/>
  <c r="M234" i="5" s="1"/>
  <c r="M235" i="5" s="1"/>
  <c r="M236" i="5" s="1"/>
  <c r="M237" i="5" s="1"/>
  <c r="M238" i="5" s="1"/>
  <c r="M239" i="5" s="1"/>
  <c r="M240" i="5" s="1"/>
  <c r="M241" i="5" s="1"/>
  <c r="M242" i="5" s="1"/>
  <c r="M243" i="5" s="1"/>
  <c r="M244" i="5" s="1"/>
  <c r="M245" i="5" s="1"/>
  <c r="M246" i="5" s="1"/>
  <c r="M247" i="5" s="1"/>
  <c r="M248" i="5" s="1"/>
  <c r="M249" i="5" s="1"/>
  <c r="M250" i="5" s="1"/>
  <c r="M251" i="5" s="1"/>
  <c r="M252" i="5" s="1"/>
  <c r="M253" i="5" s="1"/>
  <c r="M254" i="5" s="1"/>
  <c r="M255" i="5" s="1"/>
  <c r="M256" i="5" s="1"/>
  <c r="M257" i="5" s="1"/>
  <c r="M258" i="5" s="1"/>
  <c r="M259" i="5" s="1"/>
  <c r="M260" i="5" s="1"/>
  <c r="M261" i="5" s="1"/>
  <c r="M262" i="5" s="1"/>
  <c r="M263" i="5" s="1"/>
  <c r="M264" i="5" s="1"/>
  <c r="M265" i="5" s="1"/>
  <c r="M266" i="5" s="1"/>
  <c r="M267" i="5" s="1"/>
  <c r="M268" i="5" s="1"/>
  <c r="M269" i="5" s="1"/>
  <c r="M270" i="5" s="1"/>
  <c r="M271" i="5" s="1"/>
  <c r="M272" i="5" s="1"/>
  <c r="M273" i="5" s="1"/>
  <c r="M274" i="5" s="1"/>
  <c r="M275" i="5" s="1"/>
  <c r="M276" i="5" s="1"/>
  <c r="M277" i="5" s="1"/>
  <c r="M278" i="5" s="1"/>
  <c r="M279" i="5" s="1"/>
  <c r="M280" i="5" s="1"/>
  <c r="M281" i="5" s="1"/>
  <c r="M282" i="5" s="1"/>
  <c r="M283" i="5" s="1"/>
  <c r="M284" i="5" s="1"/>
  <c r="M285" i="5" s="1"/>
  <c r="M286" i="5" s="1"/>
  <c r="M287" i="5" s="1"/>
  <c r="M288" i="5" s="1"/>
  <c r="M289" i="5" s="1"/>
  <c r="M290" i="5" s="1"/>
  <c r="M291" i="5" s="1"/>
  <c r="M292" i="5" s="1"/>
  <c r="M293" i="5" s="1"/>
  <c r="M294" i="5" s="1"/>
  <c r="M295" i="5" s="1"/>
  <c r="M296" i="5" s="1"/>
  <c r="M297" i="5" s="1"/>
  <c r="M298" i="5" s="1"/>
  <c r="M299" i="5" s="1"/>
  <c r="M300" i="5" s="1"/>
  <c r="M301" i="5" s="1"/>
  <c r="M302" i="5" s="1"/>
  <c r="M303" i="5" s="1"/>
  <c r="M304" i="5" s="1"/>
  <c r="M305" i="5" s="1"/>
  <c r="M306" i="5" s="1"/>
  <c r="M307" i="5" s="1"/>
  <c r="M308" i="5" s="1"/>
  <c r="M309" i="5" s="1"/>
  <c r="M310" i="5" s="1"/>
  <c r="M311" i="5" s="1"/>
  <c r="M312" i="5" s="1"/>
  <c r="M313" i="5" s="1"/>
  <c r="M314" i="5" s="1"/>
  <c r="M315" i="5" s="1"/>
  <c r="M316" i="5" s="1"/>
  <c r="M317" i="5" s="1"/>
  <c r="M318" i="5" s="1"/>
  <c r="M319" i="5" s="1"/>
  <c r="M320" i="5" s="1"/>
  <c r="M321" i="5" s="1"/>
  <c r="M322" i="5" s="1"/>
  <c r="M323" i="5" s="1"/>
  <c r="M324" i="5" s="1"/>
  <c r="M325" i="5" s="1"/>
  <c r="M326" i="5" s="1"/>
  <c r="M327" i="5" s="1"/>
  <c r="M328" i="5" s="1"/>
  <c r="M329" i="5" s="1"/>
  <c r="M330" i="5" s="1"/>
  <c r="M331" i="5" s="1"/>
  <c r="M332" i="5" s="1"/>
  <c r="M333" i="5" s="1"/>
  <c r="M334" i="5" s="1"/>
  <c r="M335" i="5" s="1"/>
  <c r="M336" i="5" s="1"/>
  <c r="M337" i="5" s="1"/>
  <c r="M338" i="5" s="1"/>
  <c r="M339" i="5" s="1"/>
  <c r="M340" i="5" s="1"/>
  <c r="M341" i="5" s="1"/>
  <c r="M342" i="5" s="1"/>
  <c r="M343" i="5" s="1"/>
  <c r="M344" i="5" s="1"/>
  <c r="M345" i="5" s="1"/>
  <c r="M346" i="5" s="1"/>
  <c r="M347" i="5" s="1"/>
  <c r="M348" i="5" s="1"/>
  <c r="M349" i="5" s="1"/>
  <c r="M350" i="5" s="1"/>
  <c r="M351" i="5" s="1"/>
  <c r="M352" i="5" s="1"/>
  <c r="M353" i="5" s="1"/>
  <c r="M354" i="5" s="1"/>
  <c r="M355" i="5" s="1"/>
  <c r="M356" i="5" s="1"/>
  <c r="M357" i="5" s="1"/>
  <c r="M358" i="5" s="1"/>
  <c r="M359" i="5" s="1"/>
  <c r="M360" i="5" s="1"/>
  <c r="M361" i="5" s="1"/>
  <c r="M362" i="5" s="1"/>
  <c r="M363" i="5" s="1"/>
  <c r="M364" i="5" s="1"/>
  <c r="M365" i="5" s="1"/>
  <c r="M366" i="5" s="1"/>
  <c r="M367" i="5" s="1"/>
  <c r="M368" i="5" s="1"/>
  <c r="M369" i="5" s="1"/>
  <c r="M370" i="5" s="1"/>
  <c r="M371" i="5" s="1"/>
  <c r="M372" i="5" s="1"/>
  <c r="M373" i="5" s="1"/>
  <c r="M374" i="5" s="1"/>
  <c r="M375" i="5" s="1"/>
  <c r="M376" i="5" s="1"/>
  <c r="M377" i="5" s="1"/>
  <c r="M378" i="5" s="1"/>
  <c r="M379" i="5" s="1"/>
  <c r="M380" i="5" s="1"/>
  <c r="M381" i="5" s="1"/>
  <c r="M382" i="5" s="1"/>
  <c r="M383" i="5" s="1"/>
  <c r="M384" i="5" s="1"/>
  <c r="M385" i="5" s="1"/>
  <c r="M386" i="5" s="1"/>
  <c r="M387" i="5" s="1"/>
  <c r="M388" i="5" s="1"/>
  <c r="M389" i="5" s="1"/>
  <c r="M390" i="5" s="1"/>
  <c r="M391" i="5" s="1"/>
  <c r="M392" i="5" s="1"/>
  <c r="M393" i="5" s="1"/>
  <c r="M394" i="5" s="1"/>
  <c r="M395" i="5" s="1"/>
  <c r="M396" i="5" s="1"/>
  <c r="M397" i="5" s="1"/>
  <c r="M398" i="5" s="1"/>
  <c r="M399" i="5" s="1"/>
  <c r="M400" i="5" s="1"/>
  <c r="M401" i="5" s="1"/>
  <c r="M402" i="5" s="1"/>
  <c r="M403" i="5" s="1"/>
  <c r="M404" i="5" s="1"/>
  <c r="M405" i="5" s="1"/>
  <c r="M406" i="5" s="1"/>
  <c r="M407" i="5" s="1"/>
  <c r="M408" i="5" s="1"/>
  <c r="M409" i="5" s="1"/>
  <c r="M410" i="5" s="1"/>
  <c r="M411" i="5" s="1"/>
  <c r="M412" i="5" s="1"/>
  <c r="M413" i="5" s="1"/>
  <c r="M414" i="5" s="1"/>
  <c r="M415" i="5" s="1"/>
  <c r="M416" i="5" s="1"/>
  <c r="M417" i="5" s="1"/>
  <c r="M418" i="5" s="1"/>
  <c r="M419" i="5" s="1"/>
  <c r="M420" i="5" s="1"/>
  <c r="M421" i="5" s="1"/>
  <c r="M422" i="5" s="1"/>
  <c r="M423" i="5" s="1"/>
  <c r="M424" i="5" s="1"/>
  <c r="M425" i="5" s="1"/>
  <c r="M426" i="5" s="1"/>
  <c r="M427" i="5" s="1"/>
  <c r="M428" i="5" s="1"/>
  <c r="M429" i="5" s="1"/>
  <c r="M430" i="5" s="1"/>
  <c r="M431" i="5" s="1"/>
  <c r="M432" i="5" s="1"/>
  <c r="M433" i="5" s="1"/>
  <c r="M434" i="5" s="1"/>
  <c r="M435" i="5" s="1"/>
  <c r="M436" i="5" s="1"/>
  <c r="M437" i="5" s="1"/>
  <c r="M438" i="5" s="1"/>
  <c r="M439" i="5" s="1"/>
  <c r="M440" i="5" s="1"/>
  <c r="M441" i="5" s="1"/>
  <c r="M442" i="5" s="1"/>
  <c r="M443" i="5" s="1"/>
  <c r="M444" i="5" s="1"/>
  <c r="M445" i="5" s="1"/>
  <c r="M446" i="5" s="1"/>
  <c r="M447" i="5" s="1"/>
  <c r="M448" i="5" s="1"/>
  <c r="M449" i="5" s="1"/>
  <c r="M450" i="5" s="1"/>
  <c r="M451" i="5" s="1"/>
  <c r="M452" i="5" s="1"/>
  <c r="M453" i="5" s="1"/>
  <c r="M454" i="5" s="1"/>
  <c r="M455" i="5" s="1"/>
  <c r="M456" i="5" s="1"/>
  <c r="M457" i="5" s="1"/>
  <c r="M458" i="5" s="1"/>
  <c r="M459" i="5" s="1"/>
  <c r="M460" i="5" s="1"/>
  <c r="M461" i="5" s="1"/>
  <c r="M462" i="5" s="1"/>
  <c r="M463" i="5" s="1"/>
  <c r="M464" i="5" s="1"/>
  <c r="M465" i="5" s="1"/>
  <c r="M466" i="5" s="1"/>
  <c r="M467" i="5" s="1"/>
  <c r="M468" i="5" s="1"/>
  <c r="M469" i="5" s="1"/>
  <c r="M470" i="5" s="1"/>
  <c r="M471" i="5" s="1"/>
  <c r="M472" i="5" s="1"/>
  <c r="M473" i="5" s="1"/>
  <c r="M474" i="5" s="1"/>
  <c r="M475" i="5" s="1"/>
  <c r="M476" i="5" s="1"/>
  <c r="M477" i="5" s="1"/>
  <c r="M478" i="5" s="1"/>
  <c r="M479" i="5" s="1"/>
  <c r="M480" i="5" s="1"/>
  <c r="M481" i="5" s="1"/>
  <c r="M482" i="5" s="1"/>
  <c r="M483" i="5" s="1"/>
  <c r="M484" i="5" s="1"/>
  <c r="M485" i="5" s="1"/>
  <c r="M486" i="5" s="1"/>
  <c r="M487" i="5" s="1"/>
  <c r="M488" i="5" s="1"/>
  <c r="M489" i="5" s="1"/>
  <c r="M490" i="5" s="1"/>
  <c r="M491" i="5" s="1"/>
  <c r="M492" i="5" s="1"/>
  <c r="M493" i="5" s="1"/>
  <c r="M494" i="5" s="1"/>
  <c r="M495" i="5" s="1"/>
  <c r="M496" i="5" s="1"/>
  <c r="M497" i="5" s="1"/>
  <c r="M498" i="5" s="1"/>
  <c r="M499" i="5" s="1"/>
  <c r="M500" i="5" s="1"/>
  <c r="M501" i="5" s="1"/>
  <c r="M502" i="5" s="1"/>
  <c r="M503" i="5" s="1"/>
  <c r="M504" i="5" s="1"/>
  <c r="M505" i="5" s="1"/>
  <c r="M506" i="5" s="1"/>
  <c r="M507" i="5" s="1"/>
  <c r="M508" i="5" s="1"/>
  <c r="M509" i="5" s="1"/>
  <c r="M510" i="5" s="1"/>
  <c r="M511" i="5" s="1"/>
  <c r="M512" i="5" s="1"/>
  <c r="M513" i="5" s="1"/>
  <c r="M514" i="5" s="1"/>
  <c r="M515" i="5" s="1"/>
  <c r="M516" i="5" s="1"/>
  <c r="M517" i="5" s="1"/>
  <c r="M518" i="5" s="1"/>
  <c r="M519" i="5" s="1"/>
  <c r="M520" i="5" s="1"/>
  <c r="M521" i="5" s="1"/>
  <c r="M522" i="5" s="1"/>
  <c r="M523" i="5" s="1"/>
  <c r="M524" i="5" s="1"/>
  <c r="M525" i="5" s="1"/>
  <c r="M526" i="5" s="1"/>
  <c r="M527" i="5" s="1"/>
  <c r="M528" i="5" s="1"/>
  <c r="M529" i="5" s="1"/>
  <c r="M530" i="5" s="1"/>
  <c r="M531" i="5" s="1"/>
  <c r="M532" i="5" s="1"/>
  <c r="M533" i="5" s="1"/>
  <c r="M534" i="5" s="1"/>
  <c r="M535" i="5" s="1"/>
  <c r="M536" i="5" s="1"/>
  <c r="M537" i="5" s="1"/>
  <c r="M538" i="5" s="1"/>
  <c r="M539" i="5" s="1"/>
  <c r="M540" i="5" s="1"/>
  <c r="M541" i="5" s="1"/>
  <c r="M542" i="5" s="1"/>
  <c r="M543" i="5" s="1"/>
  <c r="M544" i="5" s="1"/>
  <c r="M545" i="5" s="1"/>
  <c r="M546" i="5" s="1"/>
  <c r="M547" i="5" s="1"/>
  <c r="M548" i="5" s="1"/>
  <c r="M549" i="5" s="1"/>
  <c r="M550" i="5" s="1"/>
  <c r="M551" i="5" s="1"/>
  <c r="M552" i="5" s="1"/>
  <c r="M553" i="5" s="1"/>
  <c r="M554" i="5" s="1"/>
  <c r="M555" i="5" s="1"/>
  <c r="M556" i="5" s="1"/>
  <c r="M557" i="5" s="1"/>
  <c r="M558" i="5" s="1"/>
  <c r="M559" i="5" s="1"/>
  <c r="M560" i="5" s="1"/>
  <c r="M561" i="5" s="1"/>
  <c r="M562" i="5" s="1"/>
  <c r="M563" i="5" s="1"/>
  <c r="M564" i="5" s="1"/>
  <c r="M565" i="5" s="1"/>
  <c r="M566" i="5" s="1"/>
  <c r="M567" i="5" s="1"/>
  <c r="M568" i="5" s="1"/>
  <c r="M569" i="5" s="1"/>
  <c r="M570" i="5" s="1"/>
  <c r="M571" i="5" s="1"/>
  <c r="M572" i="5" s="1"/>
  <c r="M573" i="5" s="1"/>
  <c r="M574" i="5" s="1"/>
  <c r="M575" i="5" s="1"/>
  <c r="M576" i="5" s="1"/>
  <c r="M577" i="5" s="1"/>
  <c r="M578" i="5" s="1"/>
  <c r="M579" i="5" s="1"/>
  <c r="M580" i="5" s="1"/>
  <c r="M581" i="5" s="1"/>
  <c r="M582" i="5" s="1"/>
  <c r="M583" i="5" s="1"/>
  <c r="M584" i="5" s="1"/>
  <c r="M585" i="5" s="1"/>
  <c r="M586" i="5" s="1"/>
  <c r="M587" i="5" s="1"/>
  <c r="M588" i="5" s="1"/>
  <c r="M589" i="5" s="1"/>
  <c r="M590" i="5" s="1"/>
  <c r="M591" i="5" s="1"/>
  <c r="M592" i="5" s="1"/>
  <c r="M593" i="5" s="1"/>
  <c r="M594" i="5" s="1"/>
  <c r="M595" i="5" s="1"/>
  <c r="M596" i="5" s="1"/>
  <c r="M597" i="5" s="1"/>
  <c r="M598" i="5" s="1"/>
  <c r="M599" i="5" s="1"/>
  <c r="M600" i="5" s="1"/>
  <c r="M601" i="5" s="1"/>
  <c r="M602" i="5" s="1"/>
  <c r="M603" i="5" s="1"/>
  <c r="M604" i="5" s="1"/>
  <c r="M605" i="5" s="1"/>
  <c r="M606" i="5" s="1"/>
  <c r="M607" i="5" s="1"/>
  <c r="M608" i="5" s="1"/>
  <c r="M609" i="5" s="1"/>
  <c r="M610" i="5" s="1"/>
  <c r="M611" i="5" s="1"/>
  <c r="M612" i="5" s="1"/>
  <c r="M613" i="5" s="1"/>
  <c r="M614" i="5" s="1"/>
  <c r="M615" i="5" s="1"/>
  <c r="M616" i="5" s="1"/>
  <c r="M617" i="5" s="1"/>
  <c r="M618" i="5" s="1"/>
  <c r="M619" i="5" s="1"/>
  <c r="M620" i="5" s="1"/>
  <c r="M621" i="5" s="1"/>
  <c r="M622" i="5" s="1"/>
  <c r="M623" i="5" s="1"/>
  <c r="M624" i="5" s="1"/>
  <c r="M625" i="5" s="1"/>
  <c r="M626" i="5" s="1"/>
  <c r="M627" i="5" s="1"/>
  <c r="M628" i="5" s="1"/>
  <c r="M629" i="5" s="1"/>
  <c r="M630" i="5" s="1"/>
  <c r="M631" i="5" s="1"/>
  <c r="M632" i="5" s="1"/>
  <c r="M633" i="5" s="1"/>
  <c r="M634" i="5" s="1"/>
  <c r="M635" i="5" s="1"/>
  <c r="M636" i="5" s="1"/>
  <c r="M637" i="5" s="1"/>
  <c r="M638" i="5" s="1"/>
  <c r="M639" i="5" s="1"/>
  <c r="M640" i="5" s="1"/>
  <c r="M641" i="5" s="1"/>
  <c r="M642" i="5" s="1"/>
  <c r="M643" i="5" s="1"/>
  <c r="M644" i="5" s="1"/>
  <c r="M645" i="5" s="1"/>
  <c r="M646" i="5" s="1"/>
  <c r="M647" i="5" s="1"/>
  <c r="M648" i="5" s="1"/>
  <c r="M649" i="5" s="1"/>
  <c r="M650" i="5" s="1"/>
  <c r="M651" i="5" s="1"/>
  <c r="M652" i="5" s="1"/>
  <c r="M653" i="5" s="1"/>
  <c r="M654" i="5" s="1"/>
  <c r="M655" i="5" s="1"/>
  <c r="M656" i="5" s="1"/>
  <c r="M657" i="5" s="1"/>
  <c r="M658" i="5" s="1"/>
  <c r="M659" i="5" s="1"/>
  <c r="M660" i="5" s="1"/>
  <c r="M661" i="5" s="1"/>
  <c r="M662" i="5" s="1"/>
  <c r="M663" i="5" s="1"/>
  <c r="M664" i="5" s="1"/>
  <c r="M665" i="5" s="1"/>
  <c r="M666" i="5" s="1"/>
  <c r="M667" i="5" s="1"/>
  <c r="M668" i="5" s="1"/>
  <c r="M669" i="5" s="1"/>
  <c r="M670" i="5" s="1"/>
  <c r="M671" i="5" s="1"/>
  <c r="M672" i="5" s="1"/>
  <c r="M673" i="5" s="1"/>
  <c r="M674" i="5" s="1"/>
  <c r="M675" i="5" s="1"/>
  <c r="M676" i="5" s="1"/>
  <c r="M677" i="5" s="1"/>
  <c r="M678" i="5" s="1"/>
  <c r="M679" i="5" s="1"/>
  <c r="M680" i="5" s="1"/>
  <c r="M681" i="5" s="1"/>
  <c r="M682" i="5" s="1"/>
  <c r="M683" i="5" s="1"/>
  <c r="M684" i="5" s="1"/>
  <c r="M685" i="5" s="1"/>
  <c r="M686" i="5" s="1"/>
  <c r="M687" i="5" s="1"/>
  <c r="M688" i="5" s="1"/>
  <c r="M689" i="5" s="1"/>
  <c r="M690" i="5" s="1"/>
  <c r="M691" i="5" s="1"/>
  <c r="M692" i="5" s="1"/>
  <c r="M693" i="5" s="1"/>
  <c r="M694" i="5" s="1"/>
  <c r="M695" i="5" s="1"/>
  <c r="M696" i="5" s="1"/>
  <c r="M697" i="5" s="1"/>
  <c r="M698" i="5" s="1"/>
  <c r="M699" i="5" s="1"/>
  <c r="M700" i="5" s="1"/>
  <c r="M701" i="5" s="1"/>
  <c r="M702" i="5" s="1"/>
  <c r="M703" i="5" s="1"/>
  <c r="M704" i="5" s="1"/>
  <c r="M705" i="5" s="1"/>
  <c r="M706" i="5" s="1"/>
  <c r="M707" i="5" s="1"/>
  <c r="M708" i="5" s="1"/>
  <c r="M709" i="5" s="1"/>
  <c r="M710" i="5" s="1"/>
  <c r="M711" i="5" s="1"/>
  <c r="M712" i="5" s="1"/>
  <c r="M713" i="5" s="1"/>
  <c r="M714" i="5" s="1"/>
  <c r="M715" i="5" s="1"/>
  <c r="M716" i="5" s="1"/>
  <c r="M717" i="5" s="1"/>
  <c r="M718" i="5" s="1"/>
  <c r="M719" i="5" s="1"/>
  <c r="M720" i="5" s="1"/>
  <c r="M721" i="5" s="1"/>
  <c r="M722" i="5" s="1"/>
  <c r="M723" i="5" s="1"/>
  <c r="M724" i="5" s="1"/>
  <c r="M725" i="5" s="1"/>
  <c r="M726" i="5" s="1"/>
  <c r="M727" i="5" s="1"/>
  <c r="M728" i="5" s="1"/>
  <c r="M729" i="5" s="1"/>
  <c r="M730" i="5" s="1"/>
  <c r="M731" i="5" s="1"/>
  <c r="M732" i="5" s="1"/>
  <c r="M733" i="5" s="1"/>
  <c r="M734" i="5" s="1"/>
  <c r="M735" i="5" s="1"/>
  <c r="M736" i="5" s="1"/>
  <c r="M737" i="5" s="1"/>
  <c r="M738" i="5" s="1"/>
  <c r="M739" i="5" s="1"/>
  <c r="M740" i="5" s="1"/>
  <c r="M741" i="5" s="1"/>
  <c r="M742" i="5" s="1"/>
  <c r="M743" i="5" s="1"/>
  <c r="M744" i="5" s="1"/>
  <c r="M745" i="5" s="1"/>
  <c r="M746" i="5" s="1"/>
  <c r="M747" i="5" s="1"/>
  <c r="M748" i="5" s="1"/>
  <c r="M749" i="5" s="1"/>
  <c r="M750" i="5" s="1"/>
  <c r="M751" i="5" s="1"/>
  <c r="M752" i="5" s="1"/>
  <c r="M753" i="5" s="1"/>
  <c r="M754" i="5" s="1"/>
  <c r="M755" i="5" s="1"/>
  <c r="M756" i="5" s="1"/>
  <c r="M757" i="5" s="1"/>
  <c r="M758" i="5" s="1"/>
  <c r="M759" i="5" s="1"/>
  <c r="M760" i="5" s="1"/>
  <c r="M761" i="5" s="1"/>
  <c r="M762" i="5" s="1"/>
  <c r="M763" i="5" s="1"/>
  <c r="M764" i="5" s="1"/>
  <c r="M765" i="5" s="1"/>
  <c r="M766" i="5" s="1"/>
  <c r="M767" i="5" s="1"/>
  <c r="M768" i="5" s="1"/>
  <c r="M769" i="5" s="1"/>
  <c r="M770" i="5" s="1"/>
  <c r="M771" i="5" s="1"/>
  <c r="M772" i="5" s="1"/>
  <c r="M773" i="5" s="1"/>
  <c r="M774" i="5" s="1"/>
  <c r="M775" i="5" s="1"/>
  <c r="M776" i="5" s="1"/>
  <c r="M777" i="5" s="1"/>
  <c r="M778" i="5" s="1"/>
  <c r="M779" i="5" s="1"/>
  <c r="M780" i="5" s="1"/>
  <c r="M781" i="5" s="1"/>
  <c r="M782" i="5" s="1"/>
  <c r="M783" i="5" s="1"/>
  <c r="M784" i="5" s="1"/>
  <c r="M785" i="5" s="1"/>
  <c r="M786" i="5" s="1"/>
  <c r="M787" i="5" s="1"/>
  <c r="M788" i="5" s="1"/>
  <c r="M789" i="5" s="1"/>
  <c r="M790" i="5" s="1"/>
  <c r="M791" i="5" s="1"/>
  <c r="M792" i="5" s="1"/>
  <c r="M793" i="5" s="1"/>
  <c r="M794" i="5" s="1"/>
  <c r="M795" i="5" s="1"/>
  <c r="M796" i="5" s="1"/>
  <c r="M797" i="5" s="1"/>
  <c r="M798" i="5" s="1"/>
  <c r="M799" i="5" s="1"/>
  <c r="M800" i="5" s="1"/>
  <c r="M801" i="5" s="1"/>
  <c r="M802" i="5" s="1"/>
  <c r="M803" i="5" s="1"/>
  <c r="M804" i="5" s="1"/>
  <c r="M805" i="5" s="1"/>
  <c r="M806" i="5" s="1"/>
  <c r="M807" i="5" s="1"/>
  <c r="M808" i="5" s="1"/>
  <c r="M809" i="5" s="1"/>
  <c r="M810" i="5" s="1"/>
  <c r="M811" i="5" s="1"/>
  <c r="M812" i="5" s="1"/>
  <c r="M813" i="5" s="1"/>
  <c r="M814" i="5" s="1"/>
  <c r="M815" i="5" s="1"/>
  <c r="M816" i="5" s="1"/>
  <c r="M817" i="5" s="1"/>
  <c r="M818" i="5" s="1"/>
  <c r="M819" i="5" s="1"/>
  <c r="M820" i="5" s="1"/>
  <c r="M821" i="5" s="1"/>
  <c r="M822" i="5" s="1"/>
  <c r="M823" i="5" s="1"/>
  <c r="M824" i="5" s="1"/>
  <c r="M825" i="5" s="1"/>
  <c r="M826" i="5" s="1"/>
  <c r="M827" i="5" s="1"/>
  <c r="M828" i="5" s="1"/>
  <c r="M829" i="5" s="1"/>
  <c r="M830" i="5" s="1"/>
  <c r="M831" i="5" s="1"/>
  <c r="M832" i="5" s="1"/>
  <c r="M833" i="5" s="1"/>
  <c r="M834" i="5" s="1"/>
  <c r="M835" i="5" s="1"/>
  <c r="M836" i="5" s="1"/>
  <c r="M837" i="5" s="1"/>
  <c r="M9" i="5"/>
  <c r="M8" i="5"/>
  <c r="M7" i="5"/>
  <c r="M6" i="5"/>
  <c r="AG855" i="5" l="1"/>
  <c r="AH855" i="5"/>
  <c r="AI855" i="5"/>
  <c r="AG842" i="5"/>
  <c r="AH842" i="5"/>
  <c r="AG848" i="5"/>
  <c r="AJ842" i="5"/>
  <c r="AH848" i="5"/>
  <c r="AG851" i="5"/>
  <c r="Z858" i="5"/>
  <c r="AG839" i="5"/>
  <c r="AH839" i="5"/>
  <c r="AA858" i="5"/>
  <c r="AH854" i="5"/>
  <c r="AJ839" i="5"/>
  <c r="AC858" i="5"/>
  <c r="AI858" i="5" s="1"/>
  <c r="AH845" i="5"/>
  <c r="AE858" i="5"/>
  <c r="AG845" i="5"/>
  <c r="AF858" i="5"/>
  <c r="X8" i="5"/>
  <c r="X9" i="5" s="1"/>
  <c r="X10" i="5" s="1"/>
  <c r="X11" i="5" s="1"/>
  <c r="X12" i="5" s="1"/>
  <c r="X13" i="5" s="1"/>
  <c r="X14" i="5" s="1"/>
  <c r="X15" i="5" s="1"/>
  <c r="X16" i="5" s="1"/>
  <c r="X17" i="5" s="1"/>
  <c r="X18" i="5" s="1"/>
  <c r="X19" i="5" s="1"/>
  <c r="X20" i="5" s="1"/>
  <c r="X21" i="5" s="1"/>
  <c r="X22" i="5" s="1"/>
  <c r="AA5" i="5"/>
  <c r="AA54" i="5"/>
  <c r="AA55"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400" i="5"/>
  <c r="AA401" i="5"/>
  <c r="AA402" i="5"/>
  <c r="AA403" i="5"/>
  <c r="AA404" i="5"/>
  <c r="AA405" i="5"/>
  <c r="AA406" i="5"/>
  <c r="AA407" i="5"/>
  <c r="AA408" i="5"/>
  <c r="AA409" i="5"/>
  <c r="AA410" i="5"/>
  <c r="AA411" i="5"/>
  <c r="AA412" i="5"/>
  <c r="AA413" i="5"/>
  <c r="AA414" i="5"/>
  <c r="AA415" i="5"/>
  <c r="AA416" i="5"/>
  <c r="AA417" i="5"/>
  <c r="AA418" i="5"/>
  <c r="AA419" i="5"/>
  <c r="AA420" i="5"/>
  <c r="AA421" i="5"/>
  <c r="AA422" i="5"/>
  <c r="AA423" i="5"/>
  <c r="AA424" i="5"/>
  <c r="AA425" i="5"/>
  <c r="AA426" i="5"/>
  <c r="AA427" i="5"/>
  <c r="AA428" i="5"/>
  <c r="AA429" i="5"/>
  <c r="AA430" i="5"/>
  <c r="AA431" i="5"/>
  <c r="AA432" i="5"/>
  <c r="AA433" i="5"/>
  <c r="AA434" i="5"/>
  <c r="AA435" i="5"/>
  <c r="AA436" i="5"/>
  <c r="AA437" i="5"/>
  <c r="AA438" i="5"/>
  <c r="AA439" i="5"/>
  <c r="AA440" i="5"/>
  <c r="AA441" i="5"/>
  <c r="AA442" i="5"/>
  <c r="AA443" i="5"/>
  <c r="AA444" i="5"/>
  <c r="AA445" i="5"/>
  <c r="AA446" i="5"/>
  <c r="AA447" i="5"/>
  <c r="AA449" i="5"/>
  <c r="AA450" i="5"/>
  <c r="AA451" i="5"/>
  <c r="AA452" i="5"/>
  <c r="AA453" i="5"/>
  <c r="AA454" i="5"/>
  <c r="AA455" i="5"/>
  <c r="AA456" i="5"/>
  <c r="AA457" i="5"/>
  <c r="AA458" i="5"/>
  <c r="AA459" i="5"/>
  <c r="AA460" i="5"/>
  <c r="AA461" i="5"/>
  <c r="AA462" i="5"/>
  <c r="AA463" i="5"/>
  <c r="AA464" i="5"/>
  <c r="AA465" i="5"/>
  <c r="AA466" i="5"/>
  <c r="AA467" i="5"/>
  <c r="AA468" i="5"/>
  <c r="AA469" i="5"/>
  <c r="AA470" i="5"/>
  <c r="AA471" i="5"/>
  <c r="AA472" i="5"/>
  <c r="AA473" i="5"/>
  <c r="AA474" i="5"/>
  <c r="AA475" i="5"/>
  <c r="AA476" i="5"/>
  <c r="AA477" i="5"/>
  <c r="AA478" i="5"/>
  <c r="AA479" i="5"/>
  <c r="AA480" i="5"/>
  <c r="AA481" i="5"/>
  <c r="AA482" i="5"/>
  <c r="AA483" i="5"/>
  <c r="AA484" i="5"/>
  <c r="AA485" i="5"/>
  <c r="AA486" i="5"/>
  <c r="AA487" i="5"/>
  <c r="AA488" i="5"/>
  <c r="AA489" i="5"/>
  <c r="AA490" i="5"/>
  <c r="AA491" i="5"/>
  <c r="AA492" i="5"/>
  <c r="AA493" i="5"/>
  <c r="AA494" i="5"/>
  <c r="AA495" i="5"/>
  <c r="AA496" i="5"/>
  <c r="AA498" i="5"/>
  <c r="AA499" i="5"/>
  <c r="AA500" i="5"/>
  <c r="AA501" i="5"/>
  <c r="AA502" i="5"/>
  <c r="AA503" i="5"/>
  <c r="AA504" i="5"/>
  <c r="AA505" i="5"/>
  <c r="AA506" i="5"/>
  <c r="AA507" i="5"/>
  <c r="AA508" i="5"/>
  <c r="AA509" i="5"/>
  <c r="AA510" i="5"/>
  <c r="AA511" i="5"/>
  <c r="AA512" i="5"/>
  <c r="AA513" i="5"/>
  <c r="AA514" i="5"/>
  <c r="AA515" i="5"/>
  <c r="AA516" i="5"/>
  <c r="AA517" i="5"/>
  <c r="AA518" i="5"/>
  <c r="AA519" i="5"/>
  <c r="AA520" i="5"/>
  <c r="AA521" i="5"/>
  <c r="AA522" i="5"/>
  <c r="AA523" i="5"/>
  <c r="AA524" i="5"/>
  <c r="AA525" i="5"/>
  <c r="AA526" i="5"/>
  <c r="AA527" i="5"/>
  <c r="AA528" i="5"/>
  <c r="AA529" i="5"/>
  <c r="AA530" i="5"/>
  <c r="AA531" i="5"/>
  <c r="AA532" i="5"/>
  <c r="AA533" i="5"/>
  <c r="AA534" i="5"/>
  <c r="AA535" i="5"/>
  <c r="AA536" i="5"/>
  <c r="AA537" i="5"/>
  <c r="AA538" i="5"/>
  <c r="AA539" i="5"/>
  <c r="AA540" i="5"/>
  <c r="AA541" i="5"/>
  <c r="AA542" i="5"/>
  <c r="AA543" i="5"/>
  <c r="AA544" i="5"/>
  <c r="AA545" i="5"/>
  <c r="AA547" i="5"/>
  <c r="AA548" i="5"/>
  <c r="AA549" i="5"/>
  <c r="AA550" i="5"/>
  <c r="AA551" i="5"/>
  <c r="AA552" i="5"/>
  <c r="AA553" i="5"/>
  <c r="AA554" i="5"/>
  <c r="AA555" i="5"/>
  <c r="AA556" i="5"/>
  <c r="AA557" i="5"/>
  <c r="AA558" i="5"/>
  <c r="AA559" i="5"/>
  <c r="AA560" i="5"/>
  <c r="AA561" i="5"/>
  <c r="AA562" i="5"/>
  <c r="AA563" i="5"/>
  <c r="AA564" i="5"/>
  <c r="AA565" i="5"/>
  <c r="AA566" i="5"/>
  <c r="AA567" i="5"/>
  <c r="AA568" i="5"/>
  <c r="AA569" i="5"/>
  <c r="AA570" i="5"/>
  <c r="AA571" i="5"/>
  <c r="AA572" i="5"/>
  <c r="AA573" i="5"/>
  <c r="AA574" i="5"/>
  <c r="AA575" i="5"/>
  <c r="AA576" i="5"/>
  <c r="AA577" i="5"/>
  <c r="AA578" i="5"/>
  <c r="AA579" i="5"/>
  <c r="AA580" i="5"/>
  <c r="AA581" i="5"/>
  <c r="AA582" i="5"/>
  <c r="AA583" i="5"/>
  <c r="AA584" i="5"/>
  <c r="AA585" i="5"/>
  <c r="AA586" i="5"/>
  <c r="AA587" i="5"/>
  <c r="AA588" i="5"/>
  <c r="AA589" i="5"/>
  <c r="AA590" i="5"/>
  <c r="AA591" i="5"/>
  <c r="AA592" i="5"/>
  <c r="AA593" i="5"/>
  <c r="AA594" i="5"/>
  <c r="AA596" i="5"/>
  <c r="AA597" i="5"/>
  <c r="AA598" i="5"/>
  <c r="AA599" i="5"/>
  <c r="AA600" i="5"/>
  <c r="AA601" i="5"/>
  <c r="AA602" i="5"/>
  <c r="AA603" i="5"/>
  <c r="AA604" i="5"/>
  <c r="AA605" i="5"/>
  <c r="AA606" i="5"/>
  <c r="AA607" i="5"/>
  <c r="AA608" i="5"/>
  <c r="AA609" i="5"/>
  <c r="AA610" i="5"/>
  <c r="AA611" i="5"/>
  <c r="AA612" i="5"/>
  <c r="AA613" i="5"/>
  <c r="AA614" i="5"/>
  <c r="AA615" i="5"/>
  <c r="AA616" i="5"/>
  <c r="AA617" i="5"/>
  <c r="AA618" i="5"/>
  <c r="AA619" i="5"/>
  <c r="AA620" i="5"/>
  <c r="AA621" i="5"/>
  <c r="AA622" i="5"/>
  <c r="AA623" i="5"/>
  <c r="AA624" i="5"/>
  <c r="AA625" i="5"/>
  <c r="AA626" i="5"/>
  <c r="AA627" i="5"/>
  <c r="AA628" i="5"/>
  <c r="AA629" i="5"/>
  <c r="AA630" i="5"/>
  <c r="AA631" i="5"/>
  <c r="AA632" i="5"/>
  <c r="AA633" i="5"/>
  <c r="AA634" i="5"/>
  <c r="AA635" i="5"/>
  <c r="AA636" i="5"/>
  <c r="AA637" i="5"/>
  <c r="AA638" i="5"/>
  <c r="AA639" i="5"/>
  <c r="AA640" i="5"/>
  <c r="AA641" i="5"/>
  <c r="AA642" i="5"/>
  <c r="AA643" i="5"/>
  <c r="AA645" i="5"/>
  <c r="AA646" i="5"/>
  <c r="AA647" i="5"/>
  <c r="AA648" i="5"/>
  <c r="AA649" i="5"/>
  <c r="AA650" i="5"/>
  <c r="AA651" i="5"/>
  <c r="AA652" i="5"/>
  <c r="AA653" i="5"/>
  <c r="AA654" i="5"/>
  <c r="AA655" i="5"/>
  <c r="AA656" i="5"/>
  <c r="AA657" i="5"/>
  <c r="AA658" i="5"/>
  <c r="AA659" i="5"/>
  <c r="AA660" i="5"/>
  <c r="AA661" i="5"/>
  <c r="AA662" i="5"/>
  <c r="AA663" i="5"/>
  <c r="AA664" i="5"/>
  <c r="AA665" i="5"/>
  <c r="AA666" i="5"/>
  <c r="AA667" i="5"/>
  <c r="AA668" i="5"/>
  <c r="AA669" i="5"/>
  <c r="AA670" i="5"/>
  <c r="AA671" i="5"/>
  <c r="AA672" i="5"/>
  <c r="AA673" i="5"/>
  <c r="AA674" i="5"/>
  <c r="AA675" i="5"/>
  <c r="AA676" i="5"/>
  <c r="AA677" i="5"/>
  <c r="AA678" i="5"/>
  <c r="AA679" i="5"/>
  <c r="AA680" i="5"/>
  <c r="AA681" i="5"/>
  <c r="AA682" i="5"/>
  <c r="AA683" i="5"/>
  <c r="AA684" i="5"/>
  <c r="AA685" i="5"/>
  <c r="AA686" i="5"/>
  <c r="AA687" i="5"/>
  <c r="AA688" i="5"/>
  <c r="AA689" i="5"/>
  <c r="AA690" i="5"/>
  <c r="AA691" i="5"/>
  <c r="AA692" i="5"/>
  <c r="AA694" i="5"/>
  <c r="AA695" i="5"/>
  <c r="AA696" i="5"/>
  <c r="AA697" i="5"/>
  <c r="AA698" i="5"/>
  <c r="AA699" i="5"/>
  <c r="AA700" i="5"/>
  <c r="AA701" i="5"/>
  <c r="AA702" i="5"/>
  <c r="AA703" i="5"/>
  <c r="AA704" i="5"/>
  <c r="AA705" i="5"/>
  <c r="AA706" i="5"/>
  <c r="AA707" i="5"/>
  <c r="AA708" i="5"/>
  <c r="AA709" i="5"/>
  <c r="AA710" i="5"/>
  <c r="AA711" i="5"/>
  <c r="AA712" i="5"/>
  <c r="AA713" i="5"/>
  <c r="AA714" i="5"/>
  <c r="AA715" i="5"/>
  <c r="AA716" i="5"/>
  <c r="AA717" i="5"/>
  <c r="AA718" i="5"/>
  <c r="AA719" i="5"/>
  <c r="AA720" i="5"/>
  <c r="AA721" i="5"/>
  <c r="AA722" i="5"/>
  <c r="AA723" i="5"/>
  <c r="AA724" i="5"/>
  <c r="AA725" i="5"/>
  <c r="AA726" i="5"/>
  <c r="AA727" i="5"/>
  <c r="AA728" i="5"/>
  <c r="AA729" i="5"/>
  <c r="AA730" i="5"/>
  <c r="AA731" i="5"/>
  <c r="AA732" i="5"/>
  <c r="AA733" i="5"/>
  <c r="AA734" i="5"/>
  <c r="AA735" i="5"/>
  <c r="AA736" i="5"/>
  <c r="AA737" i="5"/>
  <c r="AA738" i="5"/>
  <c r="AA739" i="5"/>
  <c r="AA740" i="5"/>
  <c r="AA741" i="5"/>
  <c r="AA743" i="5"/>
  <c r="AA744" i="5"/>
  <c r="AA746" i="5"/>
  <c r="AA747" i="5"/>
  <c r="AA748" i="5"/>
  <c r="AA749" i="5"/>
  <c r="AA750" i="5"/>
  <c r="AA751" i="5"/>
  <c r="AA752" i="5"/>
  <c r="AA753" i="5"/>
  <c r="AA754" i="5"/>
  <c r="AA755" i="5"/>
  <c r="AA756" i="5"/>
  <c r="AA757" i="5"/>
  <c r="AA758" i="5"/>
  <c r="AA759" i="5"/>
  <c r="AA760" i="5"/>
  <c r="AA761" i="5"/>
  <c r="AA762" i="5"/>
  <c r="AA763" i="5"/>
  <c r="AA764" i="5"/>
  <c r="AA765" i="5"/>
  <c r="AA766" i="5"/>
  <c r="AA767" i="5"/>
  <c r="AA768" i="5"/>
  <c r="AA769" i="5"/>
  <c r="AA770" i="5"/>
  <c r="AA771" i="5"/>
  <c r="AA772" i="5"/>
  <c r="AA773" i="5"/>
  <c r="AA774" i="5"/>
  <c r="AA775" i="5"/>
  <c r="AA776" i="5"/>
  <c r="AA777" i="5"/>
  <c r="AA778" i="5"/>
  <c r="AA779" i="5"/>
  <c r="AA780" i="5"/>
  <c r="AA781" i="5"/>
  <c r="AA782" i="5"/>
  <c r="AA783" i="5"/>
  <c r="AA784" i="5"/>
  <c r="AA785" i="5"/>
  <c r="AA786" i="5"/>
  <c r="AA787" i="5"/>
  <c r="AA788" i="5"/>
  <c r="AA789" i="5"/>
  <c r="AA790" i="5"/>
  <c r="AA791" i="5"/>
  <c r="AA792" i="5"/>
  <c r="AA793" i="5"/>
  <c r="AA794" i="5"/>
  <c r="AA795" i="5"/>
  <c r="AA796" i="5"/>
  <c r="AA797" i="5"/>
  <c r="AA798" i="5"/>
  <c r="AA799" i="5"/>
  <c r="AA800" i="5"/>
  <c r="AA801" i="5"/>
  <c r="AA802" i="5"/>
  <c r="AA803" i="5"/>
  <c r="AA804" i="5"/>
  <c r="AA805" i="5"/>
  <c r="AA806" i="5"/>
  <c r="AA807" i="5"/>
  <c r="AA808" i="5"/>
  <c r="AA809" i="5"/>
  <c r="AA810" i="5"/>
  <c r="AA811" i="5"/>
  <c r="AA812" i="5"/>
  <c r="AA813" i="5"/>
  <c r="AA814" i="5"/>
  <c r="AA815" i="5"/>
  <c r="AA816" i="5"/>
  <c r="AA817" i="5"/>
  <c r="AA818" i="5"/>
  <c r="AA819" i="5"/>
  <c r="AA820" i="5"/>
  <c r="AA821" i="5"/>
  <c r="AA822" i="5"/>
  <c r="AA823" i="5"/>
  <c r="AA824" i="5"/>
  <c r="AA825" i="5"/>
  <c r="AA826" i="5"/>
  <c r="AA827" i="5"/>
  <c r="AA828" i="5"/>
  <c r="AA829" i="5"/>
  <c r="AA830" i="5"/>
  <c r="AA831" i="5"/>
  <c r="AA832" i="5"/>
  <c r="AA833" i="5"/>
  <c r="AA834" i="5"/>
  <c r="AA835" i="5"/>
  <c r="AA836" i="5"/>
  <c r="AA860" i="5"/>
  <c r="AA861" i="5"/>
  <c r="AA862" i="5"/>
  <c r="AA863" i="5"/>
  <c r="AA864" i="5"/>
  <c r="AA865" i="5"/>
  <c r="AA866" i="5"/>
  <c r="AA867" i="5"/>
  <c r="AA868" i="5"/>
  <c r="AA869" i="5"/>
  <c r="AA870" i="5"/>
  <c r="AA871" i="5"/>
  <c r="AA872" i="5"/>
  <c r="AA873" i="5"/>
  <c r="AA874" i="5"/>
  <c r="AA875" i="5"/>
  <c r="AA876" i="5"/>
  <c r="AA877" i="5"/>
  <c r="AA878" i="5"/>
  <c r="AA879" i="5"/>
  <c r="AA880" i="5"/>
  <c r="AA881" i="5"/>
  <c r="AA882" i="5"/>
  <c r="AA883" i="5"/>
  <c r="AA884" i="5"/>
  <c r="AA885" i="5"/>
  <c r="AA886" i="5"/>
  <c r="AA887" i="5"/>
  <c r="AA888" i="5"/>
  <c r="AA889" i="5"/>
  <c r="AA890" i="5"/>
  <c r="AA891" i="5"/>
  <c r="AA892" i="5"/>
  <c r="AA893" i="5"/>
  <c r="AA894" i="5"/>
  <c r="AA895" i="5"/>
  <c r="AA896" i="5"/>
  <c r="AA897" i="5"/>
  <c r="AA898" i="5"/>
  <c r="AA899" i="5"/>
  <c r="AA900" i="5"/>
  <c r="AA901" i="5"/>
  <c r="AA902" i="5"/>
  <c r="AA903" i="5"/>
  <c r="AA904" i="5"/>
  <c r="AA905" i="5"/>
  <c r="AA906" i="5"/>
  <c r="AA907" i="5"/>
  <c r="AA908" i="5"/>
  <c r="AA909" i="5"/>
  <c r="AA910" i="5"/>
  <c r="AA911" i="5"/>
  <c r="AA912" i="5"/>
  <c r="AA913" i="5"/>
  <c r="AA914" i="5"/>
  <c r="AA915" i="5"/>
  <c r="AA916" i="5"/>
  <c r="AA917" i="5"/>
  <c r="AA918" i="5"/>
  <c r="AA919" i="5"/>
  <c r="AA920" i="5"/>
  <c r="AA921" i="5"/>
  <c r="AA922" i="5"/>
  <c r="AA923" i="5"/>
  <c r="AA924" i="5"/>
  <c r="AA925" i="5"/>
  <c r="AA926" i="5"/>
  <c r="AA927" i="5"/>
  <c r="AA928" i="5"/>
  <c r="AA929" i="5"/>
  <c r="AA930" i="5"/>
  <c r="AA931" i="5"/>
  <c r="AA932" i="5"/>
  <c r="AA933" i="5"/>
  <c r="AA934" i="5"/>
  <c r="AA935" i="5"/>
  <c r="AA936" i="5"/>
  <c r="AA937" i="5"/>
  <c r="AA938" i="5"/>
  <c r="AA939" i="5"/>
  <c r="AA940" i="5"/>
  <c r="AA941" i="5"/>
  <c r="AA942" i="5"/>
  <c r="AA943" i="5"/>
  <c r="AA944" i="5"/>
  <c r="AA945" i="5"/>
  <c r="AA946" i="5"/>
  <c r="AA947" i="5"/>
  <c r="AA948" i="5"/>
  <c r="AA949" i="5"/>
  <c r="AA950" i="5"/>
  <c r="AA951" i="5"/>
  <c r="AA952" i="5"/>
  <c r="AA953" i="5"/>
  <c r="AA954" i="5"/>
  <c r="AA955" i="5"/>
  <c r="AA956" i="5"/>
  <c r="AA957" i="5"/>
  <c r="AA958" i="5"/>
  <c r="AA959" i="5"/>
  <c r="AA960" i="5"/>
  <c r="AA961" i="5"/>
  <c r="AA962" i="5"/>
  <c r="AA963" i="5"/>
  <c r="AA964" i="5"/>
  <c r="AA965" i="5"/>
  <c r="AA966" i="5"/>
  <c r="AA967" i="5"/>
  <c r="AA968" i="5"/>
  <c r="AA969" i="5"/>
  <c r="AA970" i="5"/>
  <c r="AA971" i="5"/>
  <c r="AA972" i="5"/>
  <c r="AA973" i="5"/>
  <c r="AA974" i="5"/>
  <c r="AA975" i="5"/>
  <c r="AA976" i="5"/>
  <c r="AA977" i="5"/>
  <c r="AA978" i="5"/>
  <c r="AA979" i="5"/>
  <c r="AA980" i="5"/>
  <c r="AA981" i="5"/>
  <c r="AA982" i="5"/>
  <c r="AA983" i="5"/>
  <c r="AA984" i="5"/>
  <c r="AA985" i="5"/>
  <c r="AA986" i="5"/>
  <c r="AA987" i="5"/>
  <c r="AA988" i="5"/>
  <c r="AA989" i="5"/>
  <c r="AA990" i="5"/>
  <c r="AA991" i="5"/>
  <c r="AA992" i="5"/>
  <c r="AA993" i="5"/>
  <c r="AA994" i="5"/>
  <c r="AA995" i="5"/>
  <c r="AA996" i="5"/>
  <c r="AA997" i="5"/>
  <c r="AA998" i="5"/>
  <c r="AA999" i="5"/>
  <c r="AA1000" i="5"/>
  <c r="AA1001" i="5"/>
  <c r="AA1002" i="5"/>
  <c r="AA1003" i="5"/>
  <c r="AA1004" i="5"/>
  <c r="AA1005" i="5"/>
  <c r="AA1006" i="5"/>
  <c r="AA1007" i="5"/>
  <c r="AA1008" i="5"/>
  <c r="AA1009" i="5"/>
  <c r="AA1010" i="5"/>
  <c r="AA1011" i="5"/>
  <c r="AA1012" i="5"/>
  <c r="AA1013" i="5"/>
  <c r="AA1014" i="5"/>
  <c r="AA1015" i="5"/>
  <c r="AA1016" i="5"/>
  <c r="AA1017" i="5"/>
  <c r="AA1018" i="5"/>
  <c r="AA1019" i="5"/>
  <c r="AA1020" i="5"/>
  <c r="AA1021" i="5"/>
  <c r="AA1022" i="5"/>
  <c r="AA1023" i="5"/>
  <c r="AA1024" i="5"/>
  <c r="AA1025" i="5"/>
  <c r="AA1026" i="5"/>
  <c r="AA1027" i="5"/>
  <c r="AA1028" i="5"/>
  <c r="AA1029" i="5"/>
  <c r="AA1030" i="5"/>
  <c r="AA1031" i="5"/>
  <c r="AA1032" i="5"/>
  <c r="AA1033" i="5"/>
  <c r="AA1034" i="5"/>
  <c r="AA1035" i="5"/>
  <c r="AA1036" i="5"/>
  <c r="AA1037" i="5"/>
  <c r="AA1038" i="5"/>
  <c r="AA1039" i="5"/>
  <c r="AA1040" i="5"/>
  <c r="AA1041" i="5"/>
  <c r="AA1042" i="5"/>
  <c r="AA1043" i="5"/>
  <c r="AA1044" i="5"/>
  <c r="AA1045" i="5"/>
  <c r="AA1046" i="5"/>
  <c r="AA1047" i="5"/>
  <c r="AA1048" i="5"/>
  <c r="AA1049" i="5"/>
  <c r="AA1050" i="5"/>
  <c r="AA1051" i="5"/>
  <c r="AA1052" i="5"/>
  <c r="AA1053" i="5"/>
  <c r="AA1054" i="5"/>
  <c r="AA1055" i="5"/>
  <c r="AA1056" i="5"/>
  <c r="AA1057" i="5"/>
  <c r="AA1058" i="5"/>
  <c r="AA1059" i="5"/>
  <c r="AA1060" i="5"/>
  <c r="AA1061" i="5"/>
  <c r="AA1062" i="5"/>
  <c r="AA1063" i="5"/>
  <c r="AA1064" i="5"/>
  <c r="AA1065" i="5"/>
  <c r="AA1066" i="5"/>
  <c r="AA1067" i="5"/>
  <c r="AA1068" i="5"/>
  <c r="AA1069" i="5"/>
  <c r="AA1070" i="5"/>
  <c r="AA1071" i="5"/>
  <c r="AA1072" i="5"/>
  <c r="AA1073" i="5"/>
  <c r="AA1074" i="5"/>
  <c r="AA1075" i="5"/>
  <c r="AA1076" i="5"/>
  <c r="AA1077" i="5"/>
  <c r="AA1078" i="5"/>
  <c r="AA1079" i="5"/>
  <c r="AA1080" i="5"/>
  <c r="AA1081" i="5"/>
  <c r="AA1082" i="5"/>
  <c r="AA1083" i="5"/>
  <c r="AA1084" i="5"/>
  <c r="AA1085" i="5"/>
  <c r="AA1086" i="5"/>
  <c r="AA1087" i="5"/>
  <c r="AA1088" i="5"/>
  <c r="AA1089" i="5"/>
  <c r="AA1090" i="5"/>
  <c r="AA1091" i="5"/>
  <c r="AA1092" i="5"/>
  <c r="AA1093" i="5"/>
  <c r="AA1094" i="5"/>
  <c r="AA1095" i="5"/>
  <c r="AA1096" i="5"/>
  <c r="AA1097" i="5"/>
  <c r="AA1098" i="5"/>
  <c r="AA1099" i="5"/>
  <c r="AA1100" i="5"/>
  <c r="AA1101" i="5"/>
  <c r="AA1102" i="5"/>
  <c r="AA1103" i="5"/>
  <c r="AA1104" i="5"/>
  <c r="AA1105" i="5"/>
  <c r="AA1106" i="5"/>
  <c r="AA1107" i="5"/>
  <c r="AA1108" i="5"/>
  <c r="AA1109" i="5"/>
  <c r="AA1110" i="5"/>
  <c r="AA1111" i="5"/>
  <c r="AA1112" i="5"/>
  <c r="AA1113" i="5"/>
  <c r="AA1114" i="5"/>
  <c r="AA1115" i="5"/>
  <c r="AA1116" i="5"/>
  <c r="AA1117" i="5"/>
  <c r="AA1118" i="5"/>
  <c r="AA1119" i="5"/>
  <c r="AA1120" i="5"/>
  <c r="AA1121" i="5"/>
  <c r="AA1122" i="5"/>
  <c r="AA1123" i="5"/>
  <c r="AA1124" i="5"/>
  <c r="AA1125" i="5"/>
  <c r="AA1126" i="5"/>
  <c r="AA1127" i="5"/>
  <c r="AA1128" i="5"/>
  <c r="AA1129" i="5"/>
  <c r="AA1130" i="5"/>
  <c r="AA1131" i="5"/>
  <c r="AA1132" i="5"/>
  <c r="AA1133" i="5"/>
  <c r="AA1134" i="5"/>
  <c r="AA1135" i="5"/>
  <c r="AA1136" i="5"/>
  <c r="AA1137" i="5"/>
  <c r="AA1138" i="5"/>
  <c r="AA1139" i="5"/>
  <c r="AA1140" i="5"/>
  <c r="AA1141" i="5"/>
  <c r="AA1142" i="5"/>
  <c r="AA1143" i="5"/>
  <c r="AA1144" i="5"/>
  <c r="AA1145" i="5"/>
  <c r="AA1146" i="5"/>
  <c r="AA1147" i="5"/>
  <c r="AA1148" i="5"/>
  <c r="AA1149" i="5"/>
  <c r="AA1150" i="5"/>
  <c r="AA1151" i="5"/>
  <c r="AA1152" i="5"/>
  <c r="AA1153" i="5"/>
  <c r="AA1154" i="5"/>
  <c r="AA1155" i="5"/>
  <c r="AA1156" i="5"/>
  <c r="AA1157" i="5"/>
  <c r="AA1158" i="5"/>
  <c r="AA1159" i="5"/>
  <c r="AA1160" i="5"/>
  <c r="AA1161" i="5"/>
  <c r="AA1162" i="5"/>
  <c r="AA1163" i="5"/>
  <c r="AA1164" i="5"/>
  <c r="AA1165" i="5"/>
  <c r="AA1166" i="5"/>
  <c r="AA1167" i="5"/>
  <c r="AA1168" i="5"/>
  <c r="AA1169" i="5"/>
  <c r="AA1170" i="5"/>
  <c r="AA1171" i="5"/>
  <c r="AA1172" i="5"/>
  <c r="AA1173" i="5"/>
  <c r="AA1174" i="5"/>
  <c r="AA1175" i="5"/>
  <c r="AA1176" i="5"/>
  <c r="AA1177" i="5"/>
  <c r="AA1178" i="5"/>
  <c r="AA1179" i="5"/>
  <c r="AA1180" i="5"/>
  <c r="AA1181" i="5"/>
  <c r="AA1182" i="5"/>
  <c r="AA1183" i="5"/>
  <c r="AA1184" i="5"/>
  <c r="AA1185" i="5"/>
  <c r="AA1186" i="5"/>
  <c r="AA1187" i="5"/>
  <c r="AA1188" i="5"/>
  <c r="AA1189" i="5"/>
  <c r="AA1190" i="5"/>
  <c r="AA1191" i="5"/>
  <c r="AA1192" i="5"/>
  <c r="AA1193" i="5"/>
  <c r="AA1194" i="5"/>
  <c r="AA1195" i="5"/>
  <c r="AA1196" i="5"/>
  <c r="AA1197" i="5"/>
  <c r="AA1198" i="5"/>
  <c r="AA1199" i="5"/>
  <c r="AA1200" i="5"/>
  <c r="AA1201" i="5"/>
  <c r="AA1202" i="5"/>
  <c r="AA1203" i="5"/>
  <c r="AA1204" i="5"/>
  <c r="AA1205" i="5"/>
  <c r="AA1206" i="5"/>
  <c r="AA1207" i="5"/>
  <c r="AA1208" i="5"/>
  <c r="AA1209" i="5"/>
  <c r="AA1210" i="5"/>
  <c r="AA1211" i="5"/>
  <c r="AA1212" i="5"/>
  <c r="AA1213" i="5"/>
  <c r="AA1214" i="5"/>
  <c r="AA1215" i="5"/>
  <c r="AA1216" i="5"/>
  <c r="AA1217" i="5"/>
  <c r="AA1218" i="5"/>
  <c r="AA1219" i="5"/>
  <c r="AA1220" i="5"/>
  <c r="AA1221" i="5"/>
  <c r="AA1222" i="5"/>
  <c r="AA1223" i="5"/>
  <c r="AA1224" i="5"/>
  <c r="AA1225" i="5"/>
  <c r="AA1226" i="5"/>
  <c r="AA1227" i="5"/>
  <c r="AA1228" i="5"/>
  <c r="AA1229" i="5"/>
  <c r="AA1230" i="5"/>
  <c r="AA1231" i="5"/>
  <c r="AA1232" i="5"/>
  <c r="AA1233" i="5"/>
  <c r="AA1234" i="5"/>
  <c r="AA1235" i="5"/>
  <c r="AA1236" i="5"/>
  <c r="AA1237" i="5"/>
  <c r="AA1238" i="5"/>
  <c r="AA1239" i="5"/>
  <c r="AA1240" i="5"/>
  <c r="AA1241" i="5"/>
  <c r="AA1242" i="5"/>
  <c r="AA1243" i="5"/>
  <c r="AA1244" i="5"/>
  <c r="AA1245" i="5"/>
  <c r="AA1246" i="5"/>
  <c r="AA1247" i="5"/>
  <c r="AA1248" i="5"/>
  <c r="AA1249" i="5"/>
  <c r="AA1250" i="5"/>
  <c r="AA1251" i="5"/>
  <c r="AA1252" i="5"/>
  <c r="AA1253" i="5"/>
  <c r="AA1254" i="5"/>
  <c r="AA1255" i="5"/>
  <c r="AA1256" i="5"/>
  <c r="AA1257" i="5"/>
  <c r="AA1258" i="5"/>
  <c r="AA1259" i="5"/>
  <c r="AA1260" i="5"/>
  <c r="AA1261" i="5"/>
  <c r="AA1262" i="5"/>
  <c r="AA1263" i="5"/>
  <c r="AA1264" i="5"/>
  <c r="AA1265" i="5"/>
  <c r="AA1266" i="5"/>
  <c r="AA1267" i="5"/>
  <c r="AA1268" i="5"/>
  <c r="AA1269" i="5"/>
  <c r="AA1270" i="5"/>
  <c r="AA1271" i="5"/>
  <c r="AA1272" i="5"/>
  <c r="AA1273" i="5"/>
  <c r="AA1274" i="5"/>
  <c r="AA1275" i="5"/>
  <c r="AA1276" i="5"/>
  <c r="AA1277" i="5"/>
  <c r="AA1278" i="5"/>
  <c r="AA1279" i="5"/>
  <c r="AA1280" i="5"/>
  <c r="AA1281" i="5"/>
  <c r="AA1282" i="5"/>
  <c r="AA1283" i="5"/>
  <c r="AA1284" i="5"/>
  <c r="AA1285" i="5"/>
  <c r="AA1286" i="5"/>
  <c r="AA1287" i="5"/>
  <c r="AA1288" i="5"/>
  <c r="AA1289" i="5"/>
  <c r="AA1290" i="5"/>
  <c r="AA1291" i="5"/>
  <c r="AA1292" i="5"/>
  <c r="AA1293" i="5"/>
  <c r="AA1294" i="5"/>
  <c r="AA1295" i="5"/>
  <c r="AA1296" i="5"/>
  <c r="AA1297" i="5"/>
  <c r="AA1298" i="5"/>
  <c r="AA1299" i="5"/>
  <c r="AA1300" i="5"/>
  <c r="AA1301" i="5"/>
  <c r="AA1302" i="5"/>
  <c r="AA1303" i="5"/>
  <c r="AA1304" i="5"/>
  <c r="AA1305" i="5"/>
  <c r="AA1306" i="5"/>
  <c r="AA1307" i="5"/>
  <c r="AA1308" i="5"/>
  <c r="AA1309" i="5"/>
  <c r="AA1310" i="5"/>
  <c r="AA1311" i="5"/>
  <c r="AA1312" i="5"/>
  <c r="AA1313" i="5"/>
  <c r="AA1314" i="5"/>
  <c r="AA1315" i="5"/>
  <c r="AA1316" i="5"/>
  <c r="AA1317" i="5"/>
  <c r="AA1318" i="5"/>
  <c r="AA1319" i="5"/>
  <c r="AA1320" i="5"/>
  <c r="AA1321" i="5"/>
  <c r="AA1322" i="5"/>
  <c r="AA1323" i="5"/>
  <c r="AA1324" i="5"/>
  <c r="AA1325" i="5"/>
  <c r="AA1326" i="5"/>
  <c r="AA1327" i="5"/>
  <c r="AA1328" i="5"/>
  <c r="AA1329" i="5"/>
  <c r="AA1330" i="5"/>
  <c r="AA1331" i="5"/>
  <c r="AA1332" i="5"/>
  <c r="AA1333" i="5"/>
  <c r="AA1334" i="5"/>
  <c r="AA1335" i="5"/>
  <c r="AA1336" i="5"/>
  <c r="AA1337" i="5"/>
  <c r="AA1338" i="5"/>
  <c r="AA1339" i="5"/>
  <c r="AA1340" i="5"/>
  <c r="AA1341" i="5"/>
  <c r="AA1342" i="5"/>
  <c r="AA1343" i="5"/>
  <c r="AA1344" i="5"/>
  <c r="AA1345" i="5"/>
  <c r="AA1346" i="5"/>
  <c r="AA1347" i="5"/>
  <c r="AA1348" i="5"/>
  <c r="AA1349" i="5"/>
  <c r="AA1350" i="5"/>
  <c r="AA1351" i="5"/>
  <c r="AA1352" i="5"/>
  <c r="AA1353" i="5"/>
  <c r="AA1354" i="5"/>
  <c r="AA1355" i="5"/>
  <c r="AA1356" i="5"/>
  <c r="AA1357" i="5"/>
  <c r="AA1358" i="5"/>
  <c r="AA1359" i="5"/>
  <c r="AA1360" i="5"/>
  <c r="AA1361" i="5"/>
  <c r="AA1362" i="5"/>
  <c r="AA1363" i="5"/>
  <c r="AA1364" i="5"/>
  <c r="AA1365" i="5"/>
  <c r="AA1366" i="5"/>
  <c r="AA1367" i="5"/>
  <c r="AA1368" i="5"/>
  <c r="AA1369" i="5"/>
  <c r="AA1370" i="5"/>
  <c r="AA1371" i="5"/>
  <c r="AA1372" i="5"/>
  <c r="AA1373" i="5"/>
  <c r="AA1374" i="5"/>
  <c r="AA1375" i="5"/>
  <c r="AA1376" i="5"/>
  <c r="AA1377" i="5"/>
  <c r="AA1378" i="5"/>
  <c r="AA1379" i="5"/>
  <c r="AA1380" i="5"/>
  <c r="AA1381" i="5"/>
  <c r="AA1382" i="5"/>
  <c r="AA1383" i="5"/>
  <c r="AA1384" i="5"/>
  <c r="AA1385" i="5"/>
  <c r="AA1386" i="5"/>
  <c r="AA1387" i="5"/>
  <c r="AA1388" i="5"/>
  <c r="AA1389" i="5"/>
  <c r="AA1390" i="5"/>
  <c r="AA1391" i="5"/>
  <c r="AA1392" i="5"/>
  <c r="AA1393" i="5"/>
  <c r="AA1394" i="5"/>
  <c r="AA1395" i="5"/>
  <c r="AA1396" i="5"/>
  <c r="AA1397" i="5"/>
  <c r="AA1398" i="5"/>
  <c r="AA1399" i="5"/>
  <c r="AA1400" i="5"/>
  <c r="AA1401" i="5"/>
  <c r="AA1402" i="5"/>
  <c r="AA1403" i="5"/>
  <c r="AA1404" i="5"/>
  <c r="AA1405" i="5"/>
  <c r="AA1406" i="5"/>
  <c r="AA1407" i="5"/>
  <c r="AA1408" i="5"/>
  <c r="AA1409" i="5"/>
  <c r="AA1410" i="5"/>
  <c r="AA1411" i="5"/>
  <c r="AA1412" i="5"/>
  <c r="AA1413" i="5"/>
  <c r="AA1414" i="5"/>
  <c r="AA1415" i="5"/>
  <c r="AA1416" i="5"/>
  <c r="AA1417" i="5"/>
  <c r="AA1418" i="5"/>
  <c r="AA1419" i="5"/>
  <c r="AA1420" i="5"/>
  <c r="AA1421" i="5"/>
  <c r="AA1422" i="5"/>
  <c r="AA1423" i="5"/>
  <c r="AA1424" i="5"/>
  <c r="AA1425" i="5"/>
  <c r="AA1426" i="5"/>
  <c r="AA1427" i="5"/>
  <c r="AA1428" i="5"/>
  <c r="AA1429" i="5"/>
  <c r="AA1430" i="5"/>
  <c r="AA1431" i="5"/>
  <c r="AA1432" i="5"/>
  <c r="AA1433" i="5"/>
  <c r="AA1434" i="5"/>
  <c r="AA1435" i="5"/>
  <c r="AA1436" i="5"/>
  <c r="AA1437" i="5"/>
  <c r="AA1438" i="5"/>
  <c r="AA1439" i="5"/>
  <c r="AA1440" i="5"/>
  <c r="AA1441" i="5"/>
  <c r="AA1442" i="5"/>
  <c r="AA1443" i="5"/>
  <c r="AA1444" i="5"/>
  <c r="AA1445" i="5"/>
  <c r="AA1446" i="5"/>
  <c r="AA1447" i="5"/>
  <c r="AA1448" i="5"/>
  <c r="AA1449" i="5"/>
  <c r="AA1450" i="5"/>
  <c r="AA1451" i="5"/>
  <c r="AA1452" i="5"/>
  <c r="AA1453" i="5"/>
  <c r="AA1454" i="5"/>
  <c r="AA1455" i="5"/>
  <c r="AA1456" i="5"/>
  <c r="AA1457" i="5"/>
  <c r="AA1458" i="5"/>
  <c r="AA1459" i="5"/>
  <c r="AA1460" i="5"/>
  <c r="AA1461" i="5"/>
  <c r="AA1462" i="5"/>
  <c r="AA1463" i="5"/>
  <c r="AA1464" i="5"/>
  <c r="AA1465" i="5"/>
  <c r="AA1466" i="5"/>
  <c r="AA1467" i="5"/>
  <c r="AA1468" i="5"/>
  <c r="AA1469" i="5"/>
  <c r="AA1470" i="5"/>
  <c r="AA1471" i="5"/>
  <c r="AA1472" i="5"/>
  <c r="AA1473" i="5"/>
  <c r="AA1474" i="5"/>
  <c r="AA1475" i="5"/>
  <c r="AA1476" i="5"/>
  <c r="AA1477" i="5"/>
  <c r="AA1478" i="5"/>
  <c r="AA1479" i="5"/>
  <c r="AA1480" i="5"/>
  <c r="AA1481" i="5"/>
  <c r="AA1482" i="5"/>
  <c r="AA1483" i="5"/>
  <c r="AA1484" i="5"/>
  <c r="AA1485" i="5"/>
  <c r="AA1486" i="5"/>
  <c r="AA1487" i="5"/>
  <c r="AA1488" i="5"/>
  <c r="AA1489" i="5"/>
  <c r="AA1490" i="5"/>
  <c r="AA1491" i="5"/>
  <c r="AA1492" i="5"/>
  <c r="AA1493" i="5"/>
  <c r="AA1494" i="5"/>
  <c r="AA1495" i="5"/>
  <c r="AA1496" i="5"/>
  <c r="AA1497" i="5"/>
  <c r="AA1498" i="5"/>
  <c r="AA1499" i="5"/>
  <c r="AA1500" i="5"/>
  <c r="AA1501" i="5"/>
  <c r="AA1502" i="5"/>
  <c r="AA1503" i="5"/>
  <c r="AA1504" i="5"/>
  <c r="AA1505" i="5"/>
  <c r="AA1506" i="5"/>
  <c r="AA1507" i="5"/>
  <c r="AA1508" i="5"/>
  <c r="AA1509" i="5"/>
  <c r="AA1510" i="5"/>
  <c r="AA1511" i="5"/>
  <c r="AA1512" i="5"/>
  <c r="AA1513" i="5"/>
  <c r="AA1514" i="5"/>
  <c r="AA1515" i="5"/>
  <c r="AA1516" i="5"/>
  <c r="AA1517" i="5"/>
  <c r="AA1518" i="5"/>
  <c r="AA1519" i="5"/>
  <c r="AA1520" i="5"/>
  <c r="AA1521" i="5"/>
  <c r="AA1522" i="5"/>
  <c r="AA1523" i="5"/>
  <c r="AA1524" i="5"/>
  <c r="AA1525" i="5"/>
  <c r="AA1526" i="5"/>
  <c r="AA1527" i="5"/>
  <c r="AA1528" i="5"/>
  <c r="AA1529" i="5"/>
  <c r="AA1530" i="5"/>
  <c r="AA1531" i="5"/>
  <c r="AA1532" i="5"/>
  <c r="AA1533" i="5"/>
  <c r="AA1534" i="5"/>
  <c r="AA1535" i="5"/>
  <c r="AA1536" i="5"/>
  <c r="AA1537" i="5"/>
  <c r="AA1538" i="5"/>
  <c r="AA1539" i="5"/>
  <c r="AA1540" i="5"/>
  <c r="AA1541" i="5"/>
  <c r="AA1542" i="5"/>
  <c r="AA1543" i="5"/>
  <c r="AA1544" i="5"/>
  <c r="AA1545" i="5"/>
  <c r="AA1546" i="5"/>
  <c r="AA1547" i="5"/>
  <c r="AA1548" i="5"/>
  <c r="AA1549" i="5"/>
  <c r="AA1550" i="5"/>
  <c r="AA1551" i="5"/>
  <c r="AA1552" i="5"/>
  <c r="AA1553" i="5"/>
  <c r="AA1554" i="5"/>
  <c r="AA1555" i="5"/>
  <c r="AA1556" i="5"/>
  <c r="AA1557" i="5"/>
  <c r="AA1558" i="5"/>
  <c r="AA1559" i="5"/>
  <c r="AA1560" i="5"/>
  <c r="AA1561" i="5"/>
  <c r="AA1562" i="5"/>
  <c r="AA1563" i="5"/>
  <c r="AA1564" i="5"/>
  <c r="AA1565" i="5"/>
  <c r="AA1566" i="5"/>
  <c r="AA1567" i="5"/>
  <c r="AA1568" i="5"/>
  <c r="AA1569" i="5"/>
  <c r="AA1570" i="5"/>
  <c r="AA1571" i="5"/>
  <c r="AA1572" i="5"/>
  <c r="AA1573" i="5"/>
  <c r="AA1574" i="5"/>
  <c r="AA1575" i="5"/>
  <c r="AA1576" i="5"/>
  <c r="AA1577" i="5"/>
  <c r="AA1578" i="5"/>
  <c r="AA1579" i="5"/>
  <c r="AA1580" i="5"/>
  <c r="AA1581" i="5"/>
  <c r="AA1582" i="5"/>
  <c r="AA1583" i="5"/>
  <c r="AA1584" i="5"/>
  <c r="AA1585" i="5"/>
  <c r="AA1586" i="5"/>
  <c r="AA1587" i="5"/>
  <c r="AA1588" i="5"/>
  <c r="AA1589" i="5"/>
  <c r="AA1590" i="5"/>
  <c r="AA1591" i="5"/>
  <c r="AA1592" i="5"/>
  <c r="AA1593" i="5"/>
  <c r="AA1594" i="5"/>
  <c r="AA1595" i="5"/>
  <c r="AA1596" i="5"/>
  <c r="AA1597" i="5"/>
  <c r="AA1598" i="5"/>
  <c r="AA1599" i="5"/>
  <c r="AA1600" i="5"/>
  <c r="AA1601" i="5"/>
  <c r="AA1602" i="5"/>
  <c r="AA1603" i="5"/>
  <c r="AA1604" i="5"/>
  <c r="AA1605" i="5"/>
  <c r="AA1606" i="5"/>
  <c r="AA1607" i="5"/>
  <c r="AA1608" i="5"/>
  <c r="AA1609" i="5"/>
  <c r="AA1610" i="5"/>
  <c r="AA1611" i="5"/>
  <c r="AA1612" i="5"/>
  <c r="AA1613" i="5"/>
  <c r="AA1614" i="5"/>
  <c r="AA1615" i="5"/>
  <c r="AA1616" i="5"/>
  <c r="AA1617" i="5"/>
  <c r="AA1618" i="5"/>
  <c r="AA1619" i="5"/>
  <c r="AA1620" i="5"/>
  <c r="AA1621" i="5"/>
  <c r="AA1622" i="5"/>
  <c r="AA1623" i="5"/>
  <c r="AA1624" i="5"/>
  <c r="AA1625" i="5"/>
  <c r="AA1626" i="5"/>
  <c r="AA1627" i="5"/>
  <c r="AA1628" i="5"/>
  <c r="AA1629" i="5"/>
  <c r="AA1630" i="5"/>
  <c r="AA1631" i="5"/>
  <c r="AA1632" i="5"/>
  <c r="AA1633" i="5"/>
  <c r="AA1634" i="5"/>
  <c r="AA1635" i="5"/>
  <c r="AA1636" i="5"/>
  <c r="AA1637" i="5"/>
  <c r="AA1638" i="5"/>
  <c r="AA1639" i="5"/>
  <c r="AA1640" i="5"/>
  <c r="AA1641" i="5"/>
  <c r="AA1642" i="5"/>
  <c r="AA1643" i="5"/>
  <c r="AA1644" i="5"/>
  <c r="AA1645" i="5"/>
  <c r="AA1646" i="5"/>
  <c r="AA1647" i="5"/>
  <c r="AA1648" i="5"/>
  <c r="AA1649" i="5"/>
  <c r="AA1650" i="5"/>
  <c r="AA1651" i="5"/>
  <c r="AA1652" i="5"/>
  <c r="AA1653" i="5"/>
  <c r="AA1654" i="5"/>
  <c r="AA1655" i="5"/>
  <c r="AA1656" i="5"/>
  <c r="AA1657" i="5"/>
  <c r="AA1658" i="5"/>
  <c r="AA1659" i="5"/>
  <c r="AA1660" i="5"/>
  <c r="AA1661" i="5"/>
  <c r="AA1662" i="5"/>
  <c r="AA1663" i="5"/>
  <c r="AA1664" i="5"/>
  <c r="AA1665" i="5"/>
  <c r="AA1666" i="5"/>
  <c r="AA1667" i="5"/>
  <c r="AA1668" i="5"/>
  <c r="AA1669" i="5"/>
  <c r="AA1670" i="5"/>
  <c r="AA1671" i="5"/>
  <c r="AA1672" i="5"/>
  <c r="AA1673" i="5"/>
  <c r="AA1674" i="5"/>
  <c r="AA1675" i="5"/>
  <c r="AA1676" i="5"/>
  <c r="AA1677" i="5"/>
  <c r="AA1678" i="5"/>
  <c r="AA1679" i="5"/>
  <c r="AA1680" i="5"/>
  <c r="AA1681" i="5"/>
  <c r="AA1682" i="5"/>
  <c r="AA1683" i="5"/>
  <c r="AA1684" i="5"/>
  <c r="AA1685" i="5"/>
  <c r="AA1686" i="5"/>
  <c r="AA1687" i="5"/>
  <c r="AA1688" i="5"/>
  <c r="AA1689" i="5"/>
  <c r="AA1690" i="5"/>
  <c r="AA1691" i="5"/>
  <c r="AA1692" i="5"/>
  <c r="AA1693" i="5"/>
  <c r="AA1694" i="5"/>
  <c r="AA1695" i="5"/>
  <c r="AA1696" i="5"/>
  <c r="AA1697" i="5"/>
  <c r="AA1698" i="5"/>
  <c r="AA1699" i="5"/>
  <c r="AA1700" i="5"/>
  <c r="AA1701" i="5"/>
  <c r="AA1702" i="5"/>
  <c r="AA1703" i="5"/>
  <c r="AA1704" i="5"/>
  <c r="AA1705" i="5"/>
  <c r="AA1706" i="5"/>
  <c r="AA1707" i="5"/>
  <c r="AA1708" i="5"/>
  <c r="AA1709" i="5"/>
  <c r="AA1710" i="5"/>
  <c r="AA1711" i="5"/>
  <c r="AA1712" i="5"/>
  <c r="AA1713" i="5"/>
  <c r="AA1714" i="5"/>
  <c r="AA1715" i="5"/>
  <c r="AA1716" i="5"/>
  <c r="AA1717" i="5"/>
  <c r="AA1718" i="5"/>
  <c r="AA1719" i="5"/>
  <c r="AA1720" i="5"/>
  <c r="AA1721" i="5"/>
  <c r="AA1722" i="5"/>
  <c r="AA1723" i="5"/>
  <c r="AA1724" i="5"/>
  <c r="AA1725" i="5"/>
  <c r="AA1726" i="5"/>
  <c r="AA1727" i="5"/>
  <c r="AA1728" i="5"/>
  <c r="AA1729" i="5"/>
  <c r="AA1730" i="5"/>
  <c r="AA1731" i="5"/>
  <c r="AA1732" i="5"/>
  <c r="AA1733" i="5"/>
  <c r="AA1734" i="5"/>
  <c r="AA1735" i="5"/>
  <c r="AA1736" i="5"/>
  <c r="AA1737" i="5"/>
  <c r="AA1738" i="5"/>
  <c r="AA1739" i="5"/>
  <c r="AA1740" i="5"/>
  <c r="AA1741" i="5"/>
  <c r="AA1742" i="5"/>
  <c r="AA1743" i="5"/>
  <c r="AA1744" i="5"/>
  <c r="AA1745" i="5"/>
  <c r="AA1746" i="5"/>
  <c r="AA1747" i="5"/>
  <c r="AA1748" i="5"/>
  <c r="AA1749" i="5"/>
  <c r="AA1750" i="5"/>
  <c r="AA1751" i="5"/>
  <c r="AA1752" i="5"/>
  <c r="AA1753" i="5"/>
  <c r="AA1754" i="5"/>
  <c r="AA1755" i="5"/>
  <c r="AA1756" i="5"/>
  <c r="AA1757" i="5"/>
  <c r="AA1758" i="5"/>
  <c r="AA1759" i="5"/>
  <c r="AA1760" i="5"/>
  <c r="AA1761" i="5"/>
  <c r="AA1762" i="5"/>
  <c r="AA1763" i="5"/>
  <c r="AA1764" i="5"/>
  <c r="AA1765" i="5"/>
  <c r="AA1766" i="5"/>
  <c r="AA1767" i="5"/>
  <c r="AA1768" i="5"/>
  <c r="AA1769" i="5"/>
  <c r="AA1770" i="5"/>
  <c r="AA1771" i="5"/>
  <c r="AA1772" i="5"/>
  <c r="AA1773" i="5"/>
  <c r="AA1774" i="5"/>
  <c r="AA1775" i="5"/>
  <c r="AA1776" i="5"/>
  <c r="AA1777" i="5"/>
  <c r="AA1778" i="5"/>
  <c r="AA1779" i="5"/>
  <c r="AA1780" i="5"/>
  <c r="AA1781" i="5"/>
  <c r="AA1782" i="5"/>
  <c r="AA1783" i="5"/>
  <c r="AA1784" i="5"/>
  <c r="AA1785" i="5"/>
  <c r="AA1786" i="5"/>
  <c r="AA1787" i="5"/>
  <c r="AA1788" i="5"/>
  <c r="AA1789" i="5"/>
  <c r="AA1790" i="5"/>
  <c r="AA1791" i="5"/>
  <c r="AA1792" i="5"/>
  <c r="AA1793" i="5"/>
  <c r="AA1794" i="5"/>
  <c r="AA1795" i="5"/>
  <c r="AA1796" i="5"/>
  <c r="AA1797" i="5"/>
  <c r="AA1798" i="5"/>
  <c r="AA1799" i="5"/>
  <c r="AA1800" i="5"/>
  <c r="AA1801" i="5"/>
  <c r="AA1802" i="5"/>
  <c r="AA1803" i="5"/>
  <c r="AA1804" i="5"/>
  <c r="AA1805" i="5"/>
  <c r="AA1806" i="5"/>
  <c r="AA1807" i="5"/>
  <c r="AA1808" i="5"/>
  <c r="AA1809" i="5"/>
  <c r="AA1810" i="5"/>
  <c r="AA1811" i="5"/>
  <c r="AA1812" i="5"/>
  <c r="AA1813" i="5"/>
  <c r="AA1814" i="5"/>
  <c r="AA1815" i="5"/>
  <c r="AA1816" i="5"/>
  <c r="AA1817" i="5"/>
  <c r="AA1818" i="5"/>
  <c r="AA1819" i="5"/>
  <c r="AA1820" i="5"/>
  <c r="AA1821" i="5"/>
  <c r="AA1822" i="5"/>
  <c r="AA1823" i="5"/>
  <c r="AA1824" i="5"/>
  <c r="AA1825" i="5"/>
  <c r="AA1826" i="5"/>
  <c r="AA1827" i="5"/>
  <c r="AA1828" i="5"/>
  <c r="AA1829" i="5"/>
  <c r="AA1830" i="5"/>
  <c r="AA1831" i="5"/>
  <c r="AA1832" i="5"/>
  <c r="AA1833" i="5"/>
  <c r="AA1834" i="5"/>
  <c r="AA1835" i="5"/>
  <c r="AA1836" i="5"/>
  <c r="AA1837" i="5"/>
  <c r="AA1838" i="5"/>
  <c r="AA1839" i="5"/>
  <c r="AA1840" i="5"/>
  <c r="AA1841" i="5"/>
  <c r="AA1842" i="5"/>
  <c r="AA1843" i="5"/>
  <c r="AA1844" i="5"/>
  <c r="AA1845" i="5"/>
  <c r="AA1846" i="5"/>
  <c r="AA1847" i="5"/>
  <c r="AA1848" i="5"/>
  <c r="AA1849" i="5"/>
  <c r="AA1850" i="5"/>
  <c r="AA1851" i="5"/>
  <c r="AA1852" i="5"/>
  <c r="AA1853" i="5"/>
  <c r="AA1854" i="5"/>
  <c r="AA1855" i="5"/>
  <c r="AA1856" i="5"/>
  <c r="AA1857" i="5"/>
  <c r="AA1858" i="5"/>
  <c r="AA1859" i="5"/>
  <c r="AA1860" i="5"/>
  <c r="AA1861" i="5"/>
  <c r="AA1862" i="5"/>
  <c r="AA1863" i="5"/>
  <c r="AA1864" i="5"/>
  <c r="AA1865" i="5"/>
  <c r="AA1866" i="5"/>
  <c r="AA1867" i="5"/>
  <c r="AA1868" i="5"/>
  <c r="AA1869" i="5"/>
  <c r="AA1870" i="5"/>
  <c r="AA1871" i="5"/>
  <c r="AA1872" i="5"/>
  <c r="AA1873" i="5"/>
  <c r="AA1874" i="5"/>
  <c r="AA1875" i="5"/>
  <c r="AA1876" i="5"/>
  <c r="AA1877" i="5"/>
  <c r="AA1878" i="5"/>
  <c r="AA1879" i="5"/>
  <c r="AA1880" i="5"/>
  <c r="AA1881" i="5"/>
  <c r="AA1882" i="5"/>
  <c r="AA1883" i="5"/>
  <c r="AA1884" i="5"/>
  <c r="AA1885" i="5"/>
  <c r="AA1886" i="5"/>
  <c r="AA1887" i="5"/>
  <c r="AA1888" i="5"/>
  <c r="AA1889" i="5"/>
  <c r="AA1890" i="5"/>
  <c r="AA1891" i="5"/>
  <c r="AA1892" i="5"/>
  <c r="AA1893" i="5"/>
  <c r="AA1894" i="5"/>
  <c r="AA1895" i="5"/>
  <c r="AA1896" i="5"/>
  <c r="AA1897" i="5"/>
  <c r="AA1898" i="5"/>
  <c r="AA1899" i="5"/>
  <c r="AA1900" i="5"/>
  <c r="AA1901" i="5"/>
  <c r="AA1902" i="5"/>
  <c r="AA1903" i="5"/>
  <c r="AA1904" i="5"/>
  <c r="AA1905" i="5"/>
  <c r="AA1906" i="5"/>
  <c r="AA1907" i="5"/>
  <c r="AA1908" i="5"/>
  <c r="AA1909" i="5"/>
  <c r="AA1910" i="5"/>
  <c r="AA1911" i="5"/>
  <c r="AA1912" i="5"/>
  <c r="AA1913" i="5"/>
  <c r="AA1914" i="5"/>
  <c r="AA1915" i="5"/>
  <c r="AA1916" i="5"/>
  <c r="AA1917" i="5"/>
  <c r="AA1918" i="5"/>
  <c r="AA1919" i="5"/>
  <c r="AA1920" i="5"/>
  <c r="AA1921" i="5"/>
  <c r="AA1922" i="5"/>
  <c r="AA1923" i="5"/>
  <c r="AA1924" i="5"/>
  <c r="AA1925" i="5"/>
  <c r="AA1926" i="5"/>
  <c r="AA1927" i="5"/>
  <c r="AA1928" i="5"/>
  <c r="AA1929" i="5"/>
  <c r="AA1930" i="5"/>
  <c r="AA1931" i="5"/>
  <c r="AA1932" i="5"/>
  <c r="AA1933" i="5"/>
  <c r="AA1934" i="5"/>
  <c r="AA1935" i="5"/>
  <c r="AA1936" i="5"/>
  <c r="AA1937" i="5"/>
  <c r="AA1938" i="5"/>
  <c r="AA1939" i="5"/>
  <c r="AA1940" i="5"/>
  <c r="AA1941" i="5"/>
  <c r="AA1942" i="5"/>
  <c r="AA1943" i="5"/>
  <c r="AA1944" i="5"/>
  <c r="AA1945" i="5"/>
  <c r="AA1946" i="5"/>
  <c r="AA1947" i="5"/>
  <c r="AA1948" i="5"/>
  <c r="AA1949" i="5"/>
  <c r="AA1950" i="5"/>
  <c r="AA1951" i="5"/>
  <c r="AA1952" i="5"/>
  <c r="AA1953" i="5"/>
  <c r="AA1954" i="5"/>
  <c r="AA1955" i="5"/>
  <c r="AA1956" i="5"/>
  <c r="AA1957" i="5"/>
  <c r="AA1958" i="5"/>
  <c r="AA1959" i="5"/>
  <c r="AA1960" i="5"/>
  <c r="AA1961" i="5"/>
  <c r="AA1962" i="5"/>
  <c r="AA1963" i="5"/>
  <c r="AA1964" i="5"/>
  <c r="AA1965" i="5"/>
  <c r="AA1966" i="5"/>
  <c r="AA1967" i="5"/>
  <c r="AA1968" i="5"/>
  <c r="AA1969" i="5"/>
  <c r="AA1970" i="5"/>
  <c r="AA1971" i="5"/>
  <c r="AA1972" i="5"/>
  <c r="AA1973" i="5"/>
  <c r="AA1974" i="5"/>
  <c r="AA1975" i="5"/>
  <c r="AA1976" i="5"/>
  <c r="AA1977" i="5"/>
  <c r="AA1978" i="5"/>
  <c r="AA1979" i="5"/>
  <c r="AA1980" i="5"/>
  <c r="AA1981" i="5"/>
  <c r="AA1982" i="5"/>
  <c r="AA1983" i="5"/>
  <c r="AA1984" i="5"/>
  <c r="AA1985" i="5"/>
  <c r="AA1986" i="5"/>
  <c r="AA1987" i="5"/>
  <c r="AA1988" i="5"/>
  <c r="AA1989" i="5"/>
  <c r="AA1990" i="5"/>
  <c r="AA1991" i="5"/>
  <c r="AA1992" i="5"/>
  <c r="AA1993" i="5"/>
  <c r="AA1994" i="5"/>
  <c r="AA1995" i="5"/>
  <c r="AA1996" i="5"/>
  <c r="AA1997" i="5"/>
  <c r="AA1998" i="5"/>
  <c r="AA1999" i="5"/>
  <c r="AA2000" i="5"/>
  <c r="AA2001" i="5"/>
  <c r="AA2002" i="5"/>
  <c r="AA2003" i="5"/>
  <c r="AA2004" i="5"/>
  <c r="AA2005" i="5"/>
  <c r="AA2006" i="5"/>
  <c r="AA2007" i="5"/>
  <c r="AA2008" i="5"/>
  <c r="AA2009" i="5"/>
  <c r="AA2010" i="5"/>
  <c r="AA2011" i="5"/>
  <c r="AA2012" i="5"/>
  <c r="AA2013" i="5"/>
  <c r="AA2014" i="5"/>
  <c r="AA2015" i="5"/>
  <c r="AA2016" i="5"/>
  <c r="AA2017" i="5"/>
  <c r="AA2018" i="5"/>
  <c r="AA2019" i="5"/>
  <c r="AA2020" i="5"/>
  <c r="AA2021" i="5"/>
  <c r="AA2022" i="5"/>
  <c r="AA2023" i="5"/>
  <c r="AA2024" i="5"/>
  <c r="AA2025" i="5"/>
  <c r="AA2026" i="5"/>
  <c r="AA2027" i="5"/>
  <c r="AA2028" i="5"/>
  <c r="AA2029" i="5"/>
  <c r="AA2030" i="5"/>
  <c r="AA2031" i="5"/>
  <c r="AA2032" i="5"/>
  <c r="AA2033" i="5"/>
  <c r="AA2034" i="5"/>
  <c r="AA2035" i="5"/>
  <c r="AA2036" i="5"/>
  <c r="AA2037" i="5"/>
  <c r="AA2038" i="5"/>
  <c r="AA2039" i="5"/>
  <c r="AA2040" i="5"/>
  <c r="AA2041" i="5"/>
  <c r="AA2042" i="5"/>
  <c r="AA2043" i="5"/>
  <c r="AA2044" i="5"/>
  <c r="AA2045" i="5"/>
  <c r="AA2046" i="5"/>
  <c r="AA2047" i="5"/>
  <c r="AA2048" i="5"/>
  <c r="AA2049" i="5"/>
  <c r="AA2050" i="5"/>
  <c r="AA2051" i="5"/>
  <c r="AA2052" i="5"/>
  <c r="AA2053" i="5"/>
  <c r="AA2054" i="5"/>
  <c r="AA2055" i="5"/>
  <c r="AA2056" i="5"/>
  <c r="AA2057" i="5"/>
  <c r="AA2058" i="5"/>
  <c r="AA2059" i="5"/>
  <c r="AA2060" i="5"/>
  <c r="AA2061" i="5"/>
  <c r="AA2062" i="5"/>
  <c r="AA2063" i="5"/>
  <c r="AA2064" i="5"/>
  <c r="AA2065" i="5"/>
  <c r="AA2066" i="5"/>
  <c r="AA2067" i="5"/>
  <c r="AA2068" i="5"/>
  <c r="AA2069" i="5"/>
  <c r="AA2070" i="5"/>
  <c r="AA2071" i="5"/>
  <c r="AA2072" i="5"/>
  <c r="AA2073" i="5"/>
  <c r="AA2074" i="5"/>
  <c r="AA2075" i="5"/>
  <c r="AA2076" i="5"/>
  <c r="AA2077" i="5"/>
  <c r="AA2078" i="5"/>
  <c r="AA2079" i="5"/>
  <c r="AA2080" i="5"/>
  <c r="AA2081" i="5"/>
  <c r="AA2082" i="5"/>
  <c r="AA2083" i="5"/>
  <c r="AA2084" i="5"/>
  <c r="AA2085" i="5"/>
  <c r="AA2086" i="5"/>
  <c r="AA2087" i="5"/>
  <c r="AA2088" i="5"/>
  <c r="AA2089" i="5"/>
  <c r="AA2090" i="5"/>
  <c r="AA2091" i="5"/>
  <c r="AA2092" i="5"/>
  <c r="AA2093" i="5"/>
  <c r="AA2094" i="5"/>
  <c r="AA2095" i="5"/>
  <c r="AA2096" i="5"/>
  <c r="AA2097" i="5"/>
  <c r="AA2098" i="5"/>
  <c r="AA2099" i="5"/>
  <c r="AA2100" i="5"/>
  <c r="AA2101" i="5"/>
  <c r="AA2102" i="5"/>
  <c r="AA2103" i="5"/>
  <c r="AA2104" i="5"/>
  <c r="AA2105" i="5"/>
  <c r="AA2106" i="5"/>
  <c r="AA2107" i="5"/>
  <c r="AA2108" i="5"/>
  <c r="AA2109" i="5"/>
  <c r="AA2110" i="5"/>
  <c r="AA2111" i="5"/>
  <c r="AA2112" i="5"/>
  <c r="AA2113" i="5"/>
  <c r="AA2114" i="5"/>
  <c r="AA2115" i="5"/>
  <c r="AA2116" i="5"/>
  <c r="AA2117" i="5"/>
  <c r="AA2118" i="5"/>
  <c r="AA2119" i="5"/>
  <c r="AA2120" i="5"/>
  <c r="AA2121" i="5"/>
  <c r="AA2122" i="5"/>
  <c r="AA2123" i="5"/>
  <c r="AA2124" i="5"/>
  <c r="AA2125" i="5"/>
  <c r="AA2126" i="5"/>
  <c r="AA2127" i="5"/>
  <c r="AA2128" i="5"/>
  <c r="AA2129" i="5"/>
  <c r="AA2130" i="5"/>
  <c r="AA2131" i="5"/>
  <c r="AA2132" i="5"/>
  <c r="AA2133" i="5"/>
  <c r="AA2134" i="5"/>
  <c r="AA2135" i="5"/>
  <c r="AA2136" i="5"/>
  <c r="AA2137" i="5"/>
  <c r="AA2138" i="5"/>
  <c r="AA2139" i="5"/>
  <c r="AA2140" i="5"/>
  <c r="AA2141" i="5"/>
  <c r="AA2142" i="5"/>
  <c r="AA2143" i="5"/>
  <c r="AA2144" i="5"/>
  <c r="AA2145" i="5"/>
  <c r="AA2146" i="5"/>
  <c r="AA2147" i="5"/>
  <c r="AA2148" i="5"/>
  <c r="AA2149" i="5"/>
  <c r="AA2150" i="5"/>
  <c r="AA2151" i="5"/>
  <c r="AA2152" i="5"/>
  <c r="AA2153" i="5"/>
  <c r="AA2154" i="5"/>
  <c r="AA2155" i="5"/>
  <c r="AA2156" i="5"/>
  <c r="AA2157" i="5"/>
  <c r="AA2158" i="5"/>
  <c r="AA2159" i="5"/>
  <c r="AA2160" i="5"/>
  <c r="AA2161" i="5"/>
  <c r="AA2162" i="5"/>
  <c r="AA2163" i="5"/>
  <c r="AA2164" i="5"/>
  <c r="AA2165" i="5"/>
  <c r="AA2166" i="5"/>
  <c r="AA2167" i="5"/>
  <c r="AA2168" i="5"/>
  <c r="AA2169" i="5"/>
  <c r="AA2170" i="5"/>
  <c r="AA2171" i="5"/>
  <c r="AA2172" i="5"/>
  <c r="AA2173" i="5"/>
  <c r="AA2174" i="5"/>
  <c r="AA2175" i="5"/>
  <c r="AA2176" i="5"/>
  <c r="AA2177" i="5"/>
  <c r="AA2178" i="5"/>
  <c r="AA2179" i="5"/>
  <c r="AA2180" i="5"/>
  <c r="AA2181" i="5"/>
  <c r="AA2182" i="5"/>
  <c r="AA2183" i="5"/>
  <c r="AA2184" i="5"/>
  <c r="AA2185" i="5"/>
  <c r="AA2186" i="5"/>
  <c r="AA2187" i="5"/>
  <c r="AA2188" i="5"/>
  <c r="AA2189" i="5"/>
  <c r="AA2190" i="5"/>
  <c r="AA2191" i="5"/>
  <c r="AA2192" i="5"/>
  <c r="AA2193" i="5"/>
  <c r="AA2194" i="5"/>
  <c r="AA2195" i="5"/>
  <c r="AA2196" i="5"/>
  <c r="AA2197" i="5"/>
  <c r="AA2198" i="5"/>
  <c r="AA2199" i="5"/>
  <c r="AA2200" i="5"/>
  <c r="AA2201" i="5"/>
  <c r="AA2202" i="5"/>
  <c r="AA2203" i="5"/>
  <c r="AA2204" i="5"/>
  <c r="AA2205" i="5"/>
  <c r="AA2206" i="5"/>
  <c r="AA2207" i="5"/>
  <c r="AA2208" i="5"/>
  <c r="AA2209" i="5"/>
  <c r="AA2210" i="5"/>
  <c r="AA2211" i="5"/>
  <c r="AA2212" i="5"/>
  <c r="AA2213" i="5"/>
  <c r="AA2214" i="5"/>
  <c r="AA2215" i="5"/>
  <c r="AA2216" i="5"/>
  <c r="AA2217" i="5"/>
  <c r="AA2218" i="5"/>
  <c r="AA2219" i="5"/>
  <c r="AA2220" i="5"/>
  <c r="AA2221" i="5"/>
  <c r="AA2222" i="5"/>
  <c r="AA2223" i="5"/>
  <c r="AA2224" i="5"/>
  <c r="AA2225" i="5"/>
  <c r="AA2226" i="5"/>
  <c r="AA2227" i="5"/>
  <c r="AA2228" i="5"/>
  <c r="AA2229" i="5"/>
  <c r="AA2230" i="5"/>
  <c r="AA2231" i="5"/>
  <c r="AA2232" i="5"/>
  <c r="AA2233" i="5"/>
  <c r="AA2234" i="5"/>
  <c r="AA2235" i="5"/>
  <c r="AA2236" i="5"/>
  <c r="AA2237" i="5"/>
  <c r="AA2238" i="5"/>
  <c r="AA2239" i="5"/>
  <c r="AA2240" i="5"/>
  <c r="AA2241" i="5"/>
  <c r="AA2242" i="5"/>
  <c r="AA2243" i="5"/>
  <c r="AA2244" i="5"/>
  <c r="AA2245" i="5"/>
  <c r="AA2246" i="5"/>
  <c r="AA2247" i="5"/>
  <c r="AA2248" i="5"/>
  <c r="AA2249" i="5"/>
  <c r="AA2250" i="5"/>
  <c r="AA2251" i="5"/>
  <c r="AA2252" i="5"/>
  <c r="AA2253" i="5"/>
  <c r="AA2254" i="5"/>
  <c r="AA2255" i="5"/>
  <c r="AA2256" i="5"/>
  <c r="AA2257" i="5"/>
  <c r="AA2258" i="5"/>
  <c r="AA2259" i="5"/>
  <c r="AA2260" i="5"/>
  <c r="AA2261" i="5"/>
  <c r="AA2262" i="5"/>
  <c r="AA2263" i="5"/>
  <c r="AA2264" i="5"/>
  <c r="AA2265" i="5"/>
  <c r="AA2266" i="5"/>
  <c r="AA2267" i="5"/>
  <c r="AA2268" i="5"/>
  <c r="AA2269" i="5"/>
  <c r="AA2270" i="5"/>
  <c r="AA2271" i="5"/>
  <c r="AA2272" i="5"/>
  <c r="AA2273" i="5"/>
  <c r="AA2274" i="5"/>
  <c r="AA2275" i="5"/>
  <c r="AA2276" i="5"/>
  <c r="AA2277" i="5"/>
  <c r="AA2278" i="5"/>
  <c r="AA2279" i="5"/>
  <c r="AA2280" i="5"/>
  <c r="AA2281" i="5"/>
  <c r="AA2282" i="5"/>
  <c r="AA2283" i="5"/>
  <c r="AA2284" i="5"/>
  <c r="AA2285" i="5"/>
  <c r="AA2286" i="5"/>
  <c r="AA2287" i="5"/>
  <c r="AA2288" i="5"/>
  <c r="AA2289" i="5"/>
  <c r="AA2290" i="5"/>
  <c r="AA2291" i="5"/>
  <c r="AA2292" i="5"/>
  <c r="AA2293" i="5"/>
  <c r="AA2294" i="5"/>
  <c r="AA2295" i="5"/>
  <c r="AA2296" i="5"/>
  <c r="AA2297" i="5"/>
  <c r="AA2298" i="5"/>
  <c r="AA2299" i="5"/>
  <c r="AA2300" i="5"/>
  <c r="AA2301" i="5"/>
  <c r="AA2302" i="5"/>
  <c r="AA2303" i="5"/>
  <c r="AA2304" i="5"/>
  <c r="AA2305" i="5"/>
  <c r="AA2306" i="5"/>
  <c r="AA2307" i="5"/>
  <c r="AA2308" i="5"/>
  <c r="AA2309" i="5"/>
  <c r="AA2310" i="5"/>
  <c r="AA2311" i="5"/>
  <c r="AA2312" i="5"/>
  <c r="AA2313" i="5"/>
  <c r="AA2314" i="5"/>
  <c r="AA2315" i="5"/>
  <c r="AA2316" i="5"/>
  <c r="AA2317" i="5"/>
  <c r="AA2318" i="5"/>
  <c r="AA2319" i="5"/>
  <c r="AA2320" i="5"/>
  <c r="AA2321" i="5"/>
  <c r="AA2322" i="5"/>
  <c r="AA2323" i="5"/>
  <c r="AA2324" i="5"/>
  <c r="AA2325" i="5"/>
  <c r="AA2326" i="5"/>
  <c r="AA2327" i="5"/>
  <c r="AA2328" i="5"/>
  <c r="AA2329" i="5"/>
  <c r="AA2330" i="5"/>
  <c r="AA2331" i="5"/>
  <c r="AA2332" i="5"/>
  <c r="AA2333" i="5"/>
  <c r="AA2334" i="5"/>
  <c r="AA2335" i="5"/>
  <c r="AA2336" i="5"/>
  <c r="AA2337" i="5"/>
  <c r="AA2338" i="5"/>
  <c r="AA2339" i="5"/>
  <c r="AA2340" i="5"/>
  <c r="AA2341" i="5"/>
  <c r="AA2342" i="5"/>
  <c r="AA2343" i="5"/>
  <c r="AA2344" i="5"/>
  <c r="AA2345" i="5"/>
  <c r="AA2346" i="5"/>
  <c r="AA2347" i="5"/>
  <c r="AA2348" i="5"/>
  <c r="AA2349" i="5"/>
  <c r="AA2350" i="5"/>
  <c r="AA2351" i="5"/>
  <c r="AA2352" i="5"/>
  <c r="AA2353" i="5"/>
  <c r="AA2354" i="5"/>
  <c r="AA2355" i="5"/>
  <c r="AA2356" i="5"/>
  <c r="AA2357" i="5"/>
  <c r="AA2358" i="5"/>
  <c r="AA2359" i="5"/>
  <c r="AA2360" i="5"/>
  <c r="AA2361" i="5"/>
  <c r="AA2362" i="5"/>
  <c r="AA2363" i="5"/>
  <c r="AA2364" i="5"/>
  <c r="AA2365" i="5"/>
  <c r="AA2366" i="5"/>
  <c r="AA2367" i="5"/>
  <c r="AA2368" i="5"/>
  <c r="AA2369" i="5"/>
  <c r="AA2370" i="5"/>
  <c r="AA2371" i="5"/>
  <c r="AA2372" i="5"/>
  <c r="AA2373" i="5"/>
  <c r="AA2374" i="5"/>
  <c r="AA2375" i="5"/>
  <c r="AA2376" i="5"/>
  <c r="AA2377" i="5"/>
  <c r="AA2378" i="5"/>
  <c r="AA2379" i="5"/>
  <c r="AA2380" i="5"/>
  <c r="AA2381" i="5"/>
  <c r="AA2382" i="5"/>
  <c r="AA2383" i="5"/>
  <c r="AA2384" i="5"/>
  <c r="AA2385" i="5"/>
  <c r="AA2386" i="5"/>
  <c r="AA2387" i="5"/>
  <c r="AA2388" i="5"/>
  <c r="AA2389" i="5"/>
  <c r="AA2390" i="5"/>
  <c r="AA2391" i="5"/>
  <c r="AA2392" i="5"/>
  <c r="AA2393" i="5"/>
  <c r="AA2394" i="5"/>
  <c r="AA2395" i="5"/>
  <c r="AA2396" i="5"/>
  <c r="AA2397" i="5"/>
  <c r="AA2398" i="5"/>
  <c r="AA2399" i="5"/>
  <c r="AA2400" i="5"/>
  <c r="AA2401" i="5"/>
  <c r="AA2402" i="5"/>
  <c r="AA2403" i="5"/>
  <c r="AA2404" i="5"/>
  <c r="AA2405" i="5"/>
  <c r="AA2406" i="5"/>
  <c r="AA2407" i="5"/>
  <c r="AA2408" i="5"/>
  <c r="AA2409" i="5"/>
  <c r="AA2410" i="5"/>
  <c r="AA2411" i="5"/>
  <c r="AA2412" i="5"/>
  <c r="AA2413" i="5"/>
  <c r="AA2414" i="5"/>
  <c r="AA2415" i="5"/>
  <c r="AA2416" i="5"/>
  <c r="AA2417" i="5"/>
  <c r="AA2418" i="5"/>
  <c r="AA2419" i="5"/>
  <c r="AA2420" i="5"/>
  <c r="AA2421" i="5"/>
  <c r="AA2422" i="5"/>
  <c r="AA2423" i="5"/>
  <c r="AA2424" i="5"/>
  <c r="AA2425" i="5"/>
  <c r="AA2426" i="5"/>
  <c r="AA2427" i="5"/>
  <c r="AA2428" i="5"/>
  <c r="AA2429" i="5"/>
  <c r="AA2430" i="5"/>
  <c r="AA2431" i="5"/>
  <c r="AA2432" i="5"/>
  <c r="AA2433" i="5"/>
  <c r="AA2434" i="5"/>
  <c r="AA2435" i="5"/>
  <c r="AA2436" i="5"/>
  <c r="AA2437" i="5"/>
  <c r="AA2438" i="5"/>
  <c r="AA2439" i="5"/>
  <c r="AA2440" i="5"/>
  <c r="AA2441" i="5"/>
  <c r="AA2442" i="5"/>
  <c r="AA2443" i="5"/>
  <c r="AA2444" i="5"/>
  <c r="AA2445" i="5"/>
  <c r="AA2446" i="5"/>
  <c r="AA2447" i="5"/>
  <c r="AA2448" i="5"/>
  <c r="AA2449" i="5"/>
  <c r="AA2450" i="5"/>
  <c r="AA2451" i="5"/>
  <c r="AA2452" i="5"/>
  <c r="AA2453" i="5"/>
  <c r="AA2454" i="5"/>
  <c r="AA2455" i="5"/>
  <c r="AA2456" i="5"/>
  <c r="AA2457" i="5"/>
  <c r="AA2458" i="5"/>
  <c r="AA2459" i="5"/>
  <c r="AA2460" i="5"/>
  <c r="AA2461" i="5"/>
  <c r="AA2462" i="5"/>
  <c r="AA2463" i="5"/>
  <c r="AA2464" i="5"/>
  <c r="AA2465" i="5"/>
  <c r="AA2466" i="5"/>
  <c r="AA2467" i="5"/>
  <c r="AA2468" i="5"/>
  <c r="AA2469" i="5"/>
  <c r="AA2470" i="5"/>
  <c r="AA2471" i="5"/>
  <c r="AA2472" i="5"/>
  <c r="AA2473" i="5"/>
  <c r="AA2474" i="5"/>
  <c r="AA2475" i="5"/>
  <c r="AA2476" i="5"/>
  <c r="AA2477" i="5"/>
  <c r="AA2478" i="5"/>
  <c r="AA2479" i="5"/>
  <c r="AA2480" i="5"/>
  <c r="AA2481" i="5"/>
  <c r="AA2482" i="5"/>
  <c r="AA2483" i="5"/>
  <c r="AA2484" i="5"/>
  <c r="AA2485" i="5"/>
  <c r="AA2486" i="5"/>
  <c r="AA2487" i="5"/>
  <c r="AA2488" i="5"/>
  <c r="AA2489" i="5"/>
  <c r="AA2490" i="5"/>
  <c r="AA2491" i="5"/>
  <c r="AA2492" i="5"/>
  <c r="AA2493" i="5"/>
  <c r="AA2494" i="5"/>
  <c r="AA2495" i="5"/>
  <c r="AA2496" i="5"/>
  <c r="AA2497" i="5"/>
  <c r="AA2498" i="5"/>
  <c r="AA2499" i="5"/>
  <c r="AA2500" i="5"/>
  <c r="AA2501" i="5"/>
  <c r="AA2502" i="5"/>
  <c r="AA2503" i="5"/>
  <c r="AF5" i="5"/>
  <c r="AF54" i="5"/>
  <c r="AF55"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AF102" i="5"/>
  <c r="AF103" i="5"/>
  <c r="AF104" i="5"/>
  <c r="AF106" i="5"/>
  <c r="AF107" i="5"/>
  <c r="AF108" i="5"/>
  <c r="AF109" i="5"/>
  <c r="AF110" i="5"/>
  <c r="AF111" i="5"/>
  <c r="AF112" i="5"/>
  <c r="AF113" i="5"/>
  <c r="AF114" i="5"/>
  <c r="AF115" i="5"/>
  <c r="AF116" i="5"/>
  <c r="AF117" i="5"/>
  <c r="AF118" i="5"/>
  <c r="AF119" i="5"/>
  <c r="AF120" i="5"/>
  <c r="AF121" i="5"/>
  <c r="AF122" i="5"/>
  <c r="AF123" i="5"/>
  <c r="AF124" i="5"/>
  <c r="AF125" i="5"/>
  <c r="AF126" i="5"/>
  <c r="AF127" i="5"/>
  <c r="AF128" i="5"/>
  <c r="AF129" i="5"/>
  <c r="AF130" i="5"/>
  <c r="AF131" i="5"/>
  <c r="AF132" i="5"/>
  <c r="AF133" i="5"/>
  <c r="AF134" i="5"/>
  <c r="AF135" i="5"/>
  <c r="AF136" i="5"/>
  <c r="AF137" i="5"/>
  <c r="AF138" i="5"/>
  <c r="AF139" i="5"/>
  <c r="AF140" i="5"/>
  <c r="AF141" i="5"/>
  <c r="AF142" i="5"/>
  <c r="AF143" i="5"/>
  <c r="AF144" i="5"/>
  <c r="AF145" i="5"/>
  <c r="AF146" i="5"/>
  <c r="AF147" i="5"/>
  <c r="AF148" i="5"/>
  <c r="AF149" i="5"/>
  <c r="AF150" i="5"/>
  <c r="AF151" i="5"/>
  <c r="AF152" i="5"/>
  <c r="AF153" i="5"/>
  <c r="AF155" i="5"/>
  <c r="AF156" i="5"/>
  <c r="AF157" i="5"/>
  <c r="AF158" i="5"/>
  <c r="AF159" i="5"/>
  <c r="AF160" i="5"/>
  <c r="AF161" i="5"/>
  <c r="AF162" i="5"/>
  <c r="AF163" i="5"/>
  <c r="AF164" i="5"/>
  <c r="AF165" i="5"/>
  <c r="AF166" i="5"/>
  <c r="AF167" i="5"/>
  <c r="AF168" i="5"/>
  <c r="AF169" i="5"/>
  <c r="AF170" i="5"/>
  <c r="AF171" i="5"/>
  <c r="AF172" i="5"/>
  <c r="AF173" i="5"/>
  <c r="AF174" i="5"/>
  <c r="AF175" i="5"/>
  <c r="AF176" i="5"/>
  <c r="AF177" i="5"/>
  <c r="AF178" i="5"/>
  <c r="AF179" i="5"/>
  <c r="AF180" i="5"/>
  <c r="AF181" i="5"/>
  <c r="AF182" i="5"/>
  <c r="AF183" i="5"/>
  <c r="AF184" i="5"/>
  <c r="AF185" i="5"/>
  <c r="AF186" i="5"/>
  <c r="AF187" i="5"/>
  <c r="AF188" i="5"/>
  <c r="AF189" i="5"/>
  <c r="AF190" i="5"/>
  <c r="AF191" i="5"/>
  <c r="AF192" i="5"/>
  <c r="AF193" i="5"/>
  <c r="AF194" i="5"/>
  <c r="AF195" i="5"/>
  <c r="AF196" i="5"/>
  <c r="AF197" i="5"/>
  <c r="AF198" i="5"/>
  <c r="AF199" i="5"/>
  <c r="AF200" i="5"/>
  <c r="AF201" i="5"/>
  <c r="AF202" i="5"/>
  <c r="AF204" i="5"/>
  <c r="AF205" i="5"/>
  <c r="AF206" i="5"/>
  <c r="AF207" i="5"/>
  <c r="AF208" i="5"/>
  <c r="AF209" i="5"/>
  <c r="AF210" i="5"/>
  <c r="AF211" i="5"/>
  <c r="AF212" i="5"/>
  <c r="AF213" i="5"/>
  <c r="AF214" i="5"/>
  <c r="AF215" i="5"/>
  <c r="AF216" i="5"/>
  <c r="AF217" i="5"/>
  <c r="AF218" i="5"/>
  <c r="AF219" i="5"/>
  <c r="AF220" i="5"/>
  <c r="AF221" i="5"/>
  <c r="AF222" i="5"/>
  <c r="AF223" i="5"/>
  <c r="AF224" i="5"/>
  <c r="AF225" i="5"/>
  <c r="AF226" i="5"/>
  <c r="AF227" i="5"/>
  <c r="AF228" i="5"/>
  <c r="AF229" i="5"/>
  <c r="AF230" i="5"/>
  <c r="AF231" i="5"/>
  <c r="AF232" i="5"/>
  <c r="AF233" i="5"/>
  <c r="AF234" i="5"/>
  <c r="AF235" i="5"/>
  <c r="AF236" i="5"/>
  <c r="AF237" i="5"/>
  <c r="AF238" i="5"/>
  <c r="AF239" i="5"/>
  <c r="AF240" i="5"/>
  <c r="AF241" i="5"/>
  <c r="AF242" i="5"/>
  <c r="AF243" i="5"/>
  <c r="AF244" i="5"/>
  <c r="AF245" i="5"/>
  <c r="AF246" i="5"/>
  <c r="AF247" i="5"/>
  <c r="AF248" i="5"/>
  <c r="AF249" i="5"/>
  <c r="AF250" i="5"/>
  <c r="AF251" i="5"/>
  <c r="AF253" i="5"/>
  <c r="AF254" i="5"/>
  <c r="AF255" i="5"/>
  <c r="AF256" i="5"/>
  <c r="AF257" i="5"/>
  <c r="AF258" i="5"/>
  <c r="AF259" i="5"/>
  <c r="AF260" i="5"/>
  <c r="AF261" i="5"/>
  <c r="AF262" i="5"/>
  <c r="AF263" i="5"/>
  <c r="AF264" i="5"/>
  <c r="AF265" i="5"/>
  <c r="AF266" i="5"/>
  <c r="AF267" i="5"/>
  <c r="AF268" i="5"/>
  <c r="AF269" i="5"/>
  <c r="AF270" i="5"/>
  <c r="AF271" i="5"/>
  <c r="AF272" i="5"/>
  <c r="AF273" i="5"/>
  <c r="AF274" i="5"/>
  <c r="AF275" i="5"/>
  <c r="AF276" i="5"/>
  <c r="AF277" i="5"/>
  <c r="AF278" i="5"/>
  <c r="AF279" i="5"/>
  <c r="AF280" i="5"/>
  <c r="AF281" i="5"/>
  <c r="AF282" i="5"/>
  <c r="AF283" i="5"/>
  <c r="AF284" i="5"/>
  <c r="AF285" i="5"/>
  <c r="AF286" i="5"/>
  <c r="AF287" i="5"/>
  <c r="AF288" i="5"/>
  <c r="AF289" i="5"/>
  <c r="AF290" i="5"/>
  <c r="AF291" i="5"/>
  <c r="AF292" i="5"/>
  <c r="AF293" i="5"/>
  <c r="AF294" i="5"/>
  <c r="AF295" i="5"/>
  <c r="AF296" i="5"/>
  <c r="AF297" i="5"/>
  <c r="AF298" i="5"/>
  <c r="AF299" i="5"/>
  <c r="AF300" i="5"/>
  <c r="AF302" i="5"/>
  <c r="AF303" i="5"/>
  <c r="AF304" i="5"/>
  <c r="AF305" i="5"/>
  <c r="AF306" i="5"/>
  <c r="AF307" i="5"/>
  <c r="AF308" i="5"/>
  <c r="AF309" i="5"/>
  <c r="AF310" i="5"/>
  <c r="AF311" i="5"/>
  <c r="AF312" i="5"/>
  <c r="AF313" i="5"/>
  <c r="AF314" i="5"/>
  <c r="AF315" i="5"/>
  <c r="AF316" i="5"/>
  <c r="AF317" i="5"/>
  <c r="AF318" i="5"/>
  <c r="AF319" i="5"/>
  <c r="AF320" i="5"/>
  <c r="AF321" i="5"/>
  <c r="AF322" i="5"/>
  <c r="AF323" i="5"/>
  <c r="AF324" i="5"/>
  <c r="AF325" i="5"/>
  <c r="AF326" i="5"/>
  <c r="AF327" i="5"/>
  <c r="AF328" i="5"/>
  <c r="AF329" i="5"/>
  <c r="AF330" i="5"/>
  <c r="AF331" i="5"/>
  <c r="AF332" i="5"/>
  <c r="AF333" i="5"/>
  <c r="AF334" i="5"/>
  <c r="AF335" i="5"/>
  <c r="AF336" i="5"/>
  <c r="AF337" i="5"/>
  <c r="AF338" i="5"/>
  <c r="AF339" i="5"/>
  <c r="AF340" i="5"/>
  <c r="AF341" i="5"/>
  <c r="AF342" i="5"/>
  <c r="AF343" i="5"/>
  <c r="AF344" i="5"/>
  <c r="AF345" i="5"/>
  <c r="AF346" i="5"/>
  <c r="AF347" i="5"/>
  <c r="AF348" i="5"/>
  <c r="AF349" i="5"/>
  <c r="AF351" i="5"/>
  <c r="AF352" i="5"/>
  <c r="AF353" i="5"/>
  <c r="AF354" i="5"/>
  <c r="AF355" i="5"/>
  <c r="AF356" i="5"/>
  <c r="AF357" i="5"/>
  <c r="AF358" i="5"/>
  <c r="AF359" i="5"/>
  <c r="AF360" i="5"/>
  <c r="AF361" i="5"/>
  <c r="AF362" i="5"/>
  <c r="AF363" i="5"/>
  <c r="AF364" i="5"/>
  <c r="AF365" i="5"/>
  <c r="AF366" i="5"/>
  <c r="AF367" i="5"/>
  <c r="AF368" i="5"/>
  <c r="AF369" i="5"/>
  <c r="AF370" i="5"/>
  <c r="AF371" i="5"/>
  <c r="AF372" i="5"/>
  <c r="AF373" i="5"/>
  <c r="AF374" i="5"/>
  <c r="AF375" i="5"/>
  <c r="AF376" i="5"/>
  <c r="AF377" i="5"/>
  <c r="AF378" i="5"/>
  <c r="AF379" i="5"/>
  <c r="AF380" i="5"/>
  <c r="AF381" i="5"/>
  <c r="AF382" i="5"/>
  <c r="AF383" i="5"/>
  <c r="AF384" i="5"/>
  <c r="AF385" i="5"/>
  <c r="AF386" i="5"/>
  <c r="AF387" i="5"/>
  <c r="AF388" i="5"/>
  <c r="AF389" i="5"/>
  <c r="AF390" i="5"/>
  <c r="AF391" i="5"/>
  <c r="AF392" i="5"/>
  <c r="AF393" i="5"/>
  <c r="AF394" i="5"/>
  <c r="AF395" i="5"/>
  <c r="AF396" i="5"/>
  <c r="AF397" i="5"/>
  <c r="AF398" i="5"/>
  <c r="AF400" i="5"/>
  <c r="AF401" i="5"/>
  <c r="AF402" i="5"/>
  <c r="AF403" i="5"/>
  <c r="AF404" i="5"/>
  <c r="AF405" i="5"/>
  <c r="AF406" i="5"/>
  <c r="AF407" i="5"/>
  <c r="AF408" i="5"/>
  <c r="AF409" i="5"/>
  <c r="AF410" i="5"/>
  <c r="AF411" i="5"/>
  <c r="AF412" i="5"/>
  <c r="AF413" i="5"/>
  <c r="AF414" i="5"/>
  <c r="AF415" i="5"/>
  <c r="AF416" i="5"/>
  <c r="AF417" i="5"/>
  <c r="AF418" i="5"/>
  <c r="AF419" i="5"/>
  <c r="AF420" i="5"/>
  <c r="AF421" i="5"/>
  <c r="AF422" i="5"/>
  <c r="AF423" i="5"/>
  <c r="AF424" i="5"/>
  <c r="AF425" i="5"/>
  <c r="AF426" i="5"/>
  <c r="AF427" i="5"/>
  <c r="AF428" i="5"/>
  <c r="AF429" i="5"/>
  <c r="AF430" i="5"/>
  <c r="AF431" i="5"/>
  <c r="AF432" i="5"/>
  <c r="AF433" i="5"/>
  <c r="AF434" i="5"/>
  <c r="AF435" i="5"/>
  <c r="AF436" i="5"/>
  <c r="AF437" i="5"/>
  <c r="AF438" i="5"/>
  <c r="AF439" i="5"/>
  <c r="AF440" i="5"/>
  <c r="AF441" i="5"/>
  <c r="AF442" i="5"/>
  <c r="AF443" i="5"/>
  <c r="AF444" i="5"/>
  <c r="AF445" i="5"/>
  <c r="AF446" i="5"/>
  <c r="AF447" i="5"/>
  <c r="AF449" i="5"/>
  <c r="AF450" i="5"/>
  <c r="AF451" i="5"/>
  <c r="AF452" i="5"/>
  <c r="AF453" i="5"/>
  <c r="AF454" i="5"/>
  <c r="AF455" i="5"/>
  <c r="AF456" i="5"/>
  <c r="AF457" i="5"/>
  <c r="AF458" i="5"/>
  <c r="AF459" i="5"/>
  <c r="AF460" i="5"/>
  <c r="AF461" i="5"/>
  <c r="AF462" i="5"/>
  <c r="AF463" i="5"/>
  <c r="AF464" i="5"/>
  <c r="AF465" i="5"/>
  <c r="AF466" i="5"/>
  <c r="AF467" i="5"/>
  <c r="AF468" i="5"/>
  <c r="AF469" i="5"/>
  <c r="AF470" i="5"/>
  <c r="AF471" i="5"/>
  <c r="AF472" i="5"/>
  <c r="AF473" i="5"/>
  <c r="AF474" i="5"/>
  <c r="AF475" i="5"/>
  <c r="AF476" i="5"/>
  <c r="AF477" i="5"/>
  <c r="AF478" i="5"/>
  <c r="AF479" i="5"/>
  <c r="AF480" i="5"/>
  <c r="AF481" i="5"/>
  <c r="AF482" i="5"/>
  <c r="AF483" i="5"/>
  <c r="AF484" i="5"/>
  <c r="AF485" i="5"/>
  <c r="AF486" i="5"/>
  <c r="AF487" i="5"/>
  <c r="AF488" i="5"/>
  <c r="AF489" i="5"/>
  <c r="AF490" i="5"/>
  <c r="AF491" i="5"/>
  <c r="AF492" i="5"/>
  <c r="AF493" i="5"/>
  <c r="AF494" i="5"/>
  <c r="AF495" i="5"/>
  <c r="AF496" i="5"/>
  <c r="AF498" i="5"/>
  <c r="AF499" i="5"/>
  <c r="AF500" i="5"/>
  <c r="AF501" i="5"/>
  <c r="AF502" i="5"/>
  <c r="AF503" i="5"/>
  <c r="AF504" i="5"/>
  <c r="AF505" i="5"/>
  <c r="AF506" i="5"/>
  <c r="AF507" i="5"/>
  <c r="AF508" i="5"/>
  <c r="AF509" i="5"/>
  <c r="AF510" i="5"/>
  <c r="AF511" i="5"/>
  <c r="AF512" i="5"/>
  <c r="AF513" i="5"/>
  <c r="AF514" i="5"/>
  <c r="AF515" i="5"/>
  <c r="AF516" i="5"/>
  <c r="AF517" i="5"/>
  <c r="AF518" i="5"/>
  <c r="AF519" i="5"/>
  <c r="AF520" i="5"/>
  <c r="AF521" i="5"/>
  <c r="AF522" i="5"/>
  <c r="AF523" i="5"/>
  <c r="AF524" i="5"/>
  <c r="AF525" i="5"/>
  <c r="AF526" i="5"/>
  <c r="AF527" i="5"/>
  <c r="AF528" i="5"/>
  <c r="AF529" i="5"/>
  <c r="AF530" i="5"/>
  <c r="AF531" i="5"/>
  <c r="AF532" i="5"/>
  <c r="AF533" i="5"/>
  <c r="AF534" i="5"/>
  <c r="AF535" i="5"/>
  <c r="AF536" i="5"/>
  <c r="AF537" i="5"/>
  <c r="AF538" i="5"/>
  <c r="AF539" i="5"/>
  <c r="AF540" i="5"/>
  <c r="AF541" i="5"/>
  <c r="AF542" i="5"/>
  <c r="AF543" i="5"/>
  <c r="AF544" i="5"/>
  <c r="AF545" i="5"/>
  <c r="AF547" i="5"/>
  <c r="AF548" i="5"/>
  <c r="AF549" i="5"/>
  <c r="AF550" i="5"/>
  <c r="AF551" i="5"/>
  <c r="AF552" i="5"/>
  <c r="AF553" i="5"/>
  <c r="AF554" i="5"/>
  <c r="AF555" i="5"/>
  <c r="AF556" i="5"/>
  <c r="AF557" i="5"/>
  <c r="AF558" i="5"/>
  <c r="AF559" i="5"/>
  <c r="AF560" i="5"/>
  <c r="AF561" i="5"/>
  <c r="AF562" i="5"/>
  <c r="AF563" i="5"/>
  <c r="AF564" i="5"/>
  <c r="AF565" i="5"/>
  <c r="AF566" i="5"/>
  <c r="AF567" i="5"/>
  <c r="AF568" i="5"/>
  <c r="AF569" i="5"/>
  <c r="AF570" i="5"/>
  <c r="AF571" i="5"/>
  <c r="AF572" i="5"/>
  <c r="AF573" i="5"/>
  <c r="AF574" i="5"/>
  <c r="AF575" i="5"/>
  <c r="AF576" i="5"/>
  <c r="AF577" i="5"/>
  <c r="AF578" i="5"/>
  <c r="AF579" i="5"/>
  <c r="AF580" i="5"/>
  <c r="AF581" i="5"/>
  <c r="AF582" i="5"/>
  <c r="AF583" i="5"/>
  <c r="AF584" i="5"/>
  <c r="AF585" i="5"/>
  <c r="AF586" i="5"/>
  <c r="AF587" i="5"/>
  <c r="AF588" i="5"/>
  <c r="AF589" i="5"/>
  <c r="AF590" i="5"/>
  <c r="AF591" i="5"/>
  <c r="AF592" i="5"/>
  <c r="AF593" i="5"/>
  <c r="AF594" i="5"/>
  <c r="AF596" i="5"/>
  <c r="AF597" i="5"/>
  <c r="AF598" i="5"/>
  <c r="AF599" i="5"/>
  <c r="AF600" i="5"/>
  <c r="AF601" i="5"/>
  <c r="AF602" i="5"/>
  <c r="AF603" i="5"/>
  <c r="AF604" i="5"/>
  <c r="AF605" i="5"/>
  <c r="AF606" i="5"/>
  <c r="AF607" i="5"/>
  <c r="AF608" i="5"/>
  <c r="AF609" i="5"/>
  <c r="AF610" i="5"/>
  <c r="AF611" i="5"/>
  <c r="AF612" i="5"/>
  <c r="AF613" i="5"/>
  <c r="AF614" i="5"/>
  <c r="AF615" i="5"/>
  <c r="AF616" i="5"/>
  <c r="AF617" i="5"/>
  <c r="AF618" i="5"/>
  <c r="AF619" i="5"/>
  <c r="AF620" i="5"/>
  <c r="AF621" i="5"/>
  <c r="AF622" i="5"/>
  <c r="AF623" i="5"/>
  <c r="AF624" i="5"/>
  <c r="AF625" i="5"/>
  <c r="AF626" i="5"/>
  <c r="AF627" i="5"/>
  <c r="AF628" i="5"/>
  <c r="AF629" i="5"/>
  <c r="AF630" i="5"/>
  <c r="AF631" i="5"/>
  <c r="AF632" i="5"/>
  <c r="AF633" i="5"/>
  <c r="AF634" i="5"/>
  <c r="AF635" i="5"/>
  <c r="AF636" i="5"/>
  <c r="AF637" i="5"/>
  <c r="AF638" i="5"/>
  <c r="AF639" i="5"/>
  <c r="AF640" i="5"/>
  <c r="AF641" i="5"/>
  <c r="AF642" i="5"/>
  <c r="AF643" i="5"/>
  <c r="AF645" i="5"/>
  <c r="AF646" i="5"/>
  <c r="AF647" i="5"/>
  <c r="AF648" i="5"/>
  <c r="AF649" i="5"/>
  <c r="AF650" i="5"/>
  <c r="AF651" i="5"/>
  <c r="AF652" i="5"/>
  <c r="AF653" i="5"/>
  <c r="AF654" i="5"/>
  <c r="AF655" i="5"/>
  <c r="AF656" i="5"/>
  <c r="AF657" i="5"/>
  <c r="AF658" i="5"/>
  <c r="AF659" i="5"/>
  <c r="AF660" i="5"/>
  <c r="AF661" i="5"/>
  <c r="AF662" i="5"/>
  <c r="AF663" i="5"/>
  <c r="AF664" i="5"/>
  <c r="AF665" i="5"/>
  <c r="AF666" i="5"/>
  <c r="AF667" i="5"/>
  <c r="AF668" i="5"/>
  <c r="AF669" i="5"/>
  <c r="AF670" i="5"/>
  <c r="AF671" i="5"/>
  <c r="AF672" i="5"/>
  <c r="AF673" i="5"/>
  <c r="AF674" i="5"/>
  <c r="AF675" i="5"/>
  <c r="AF676" i="5"/>
  <c r="AF677" i="5"/>
  <c r="AF678" i="5"/>
  <c r="AF679" i="5"/>
  <c r="AF680" i="5"/>
  <c r="AF681" i="5"/>
  <c r="AF682" i="5"/>
  <c r="AF683" i="5"/>
  <c r="AF684" i="5"/>
  <c r="AF685" i="5"/>
  <c r="AF686" i="5"/>
  <c r="AF687" i="5"/>
  <c r="AF688" i="5"/>
  <c r="AF689" i="5"/>
  <c r="AF690" i="5"/>
  <c r="AF691" i="5"/>
  <c r="AF692" i="5"/>
  <c r="AF694" i="5"/>
  <c r="AF695" i="5"/>
  <c r="AF696" i="5"/>
  <c r="AF697" i="5"/>
  <c r="AF698" i="5"/>
  <c r="AF699" i="5"/>
  <c r="AF700" i="5"/>
  <c r="AF701" i="5"/>
  <c r="AF702" i="5"/>
  <c r="AF703" i="5"/>
  <c r="AF704" i="5"/>
  <c r="AF705" i="5"/>
  <c r="AF706" i="5"/>
  <c r="AF707" i="5"/>
  <c r="AF708" i="5"/>
  <c r="AF709" i="5"/>
  <c r="AF710" i="5"/>
  <c r="AF711" i="5"/>
  <c r="AF712" i="5"/>
  <c r="AF713" i="5"/>
  <c r="AF714" i="5"/>
  <c r="AF715" i="5"/>
  <c r="AF716" i="5"/>
  <c r="AF717" i="5"/>
  <c r="AF718" i="5"/>
  <c r="AF719" i="5"/>
  <c r="AF720" i="5"/>
  <c r="AF721" i="5"/>
  <c r="AF722" i="5"/>
  <c r="AF723" i="5"/>
  <c r="AF724" i="5"/>
  <c r="AF725" i="5"/>
  <c r="AF726" i="5"/>
  <c r="AF727" i="5"/>
  <c r="AF728" i="5"/>
  <c r="AF729" i="5"/>
  <c r="AF730" i="5"/>
  <c r="AF731" i="5"/>
  <c r="AF732" i="5"/>
  <c r="AF733" i="5"/>
  <c r="AF734" i="5"/>
  <c r="AF735" i="5"/>
  <c r="AF736" i="5"/>
  <c r="AF737" i="5"/>
  <c r="AF738" i="5"/>
  <c r="AF739" i="5"/>
  <c r="AF740" i="5"/>
  <c r="AF741" i="5"/>
  <c r="AF743" i="5"/>
  <c r="AF744" i="5"/>
  <c r="AF746" i="5"/>
  <c r="AF747" i="5"/>
  <c r="AF748" i="5"/>
  <c r="AF749" i="5"/>
  <c r="AF750" i="5"/>
  <c r="AF751" i="5"/>
  <c r="AF752" i="5"/>
  <c r="AF753" i="5"/>
  <c r="AF754" i="5"/>
  <c r="AF755" i="5"/>
  <c r="AF756" i="5"/>
  <c r="AF757" i="5"/>
  <c r="AF758" i="5"/>
  <c r="AF759" i="5"/>
  <c r="AF760" i="5"/>
  <c r="AF761" i="5"/>
  <c r="AF762" i="5"/>
  <c r="AF763" i="5"/>
  <c r="AF764" i="5"/>
  <c r="AF765" i="5"/>
  <c r="AF766" i="5"/>
  <c r="AF767" i="5"/>
  <c r="AF768" i="5"/>
  <c r="AF769" i="5"/>
  <c r="AF770" i="5"/>
  <c r="AF771" i="5"/>
  <c r="AF772" i="5"/>
  <c r="AF773" i="5"/>
  <c r="AF774" i="5"/>
  <c r="AF775" i="5"/>
  <c r="AF776" i="5"/>
  <c r="AF777" i="5"/>
  <c r="AF778" i="5"/>
  <c r="AF779" i="5"/>
  <c r="AF780" i="5"/>
  <c r="AF781" i="5"/>
  <c r="AF782" i="5"/>
  <c r="AF783" i="5"/>
  <c r="AF784" i="5"/>
  <c r="AF785" i="5"/>
  <c r="AF786" i="5"/>
  <c r="AF787" i="5"/>
  <c r="AF788" i="5"/>
  <c r="AF789" i="5"/>
  <c r="AF790" i="5"/>
  <c r="AF791" i="5"/>
  <c r="AF792" i="5"/>
  <c r="AF793" i="5"/>
  <c r="AF794" i="5"/>
  <c r="AF795" i="5"/>
  <c r="AF796" i="5"/>
  <c r="AF797" i="5"/>
  <c r="AF798" i="5"/>
  <c r="AF799" i="5"/>
  <c r="AF800" i="5"/>
  <c r="AF801" i="5"/>
  <c r="AF802" i="5"/>
  <c r="AF803" i="5"/>
  <c r="AF804" i="5"/>
  <c r="AF805" i="5"/>
  <c r="AF806" i="5"/>
  <c r="AF807" i="5"/>
  <c r="AF808" i="5"/>
  <c r="AF809" i="5"/>
  <c r="AF810" i="5"/>
  <c r="AF811" i="5"/>
  <c r="AF812" i="5"/>
  <c r="AF813" i="5"/>
  <c r="AF814" i="5"/>
  <c r="AF815" i="5"/>
  <c r="AF816" i="5"/>
  <c r="AF817" i="5"/>
  <c r="AF818" i="5"/>
  <c r="AF819" i="5"/>
  <c r="AF820" i="5"/>
  <c r="AF821" i="5"/>
  <c r="AF822" i="5"/>
  <c r="AF823" i="5"/>
  <c r="AF824" i="5"/>
  <c r="AF825" i="5"/>
  <c r="AF826" i="5"/>
  <c r="AF827" i="5"/>
  <c r="AF828" i="5"/>
  <c r="AF829" i="5"/>
  <c r="AF830" i="5"/>
  <c r="AF831" i="5"/>
  <c r="AF832" i="5"/>
  <c r="AF833" i="5"/>
  <c r="AF834" i="5"/>
  <c r="AF835" i="5"/>
  <c r="AF836" i="5"/>
  <c r="AF860" i="5"/>
  <c r="AF861" i="5"/>
  <c r="AF862" i="5"/>
  <c r="AF863" i="5"/>
  <c r="AF864" i="5"/>
  <c r="AF865" i="5"/>
  <c r="AF866" i="5"/>
  <c r="AF867" i="5"/>
  <c r="AF868" i="5"/>
  <c r="AF869" i="5"/>
  <c r="AF870" i="5"/>
  <c r="AF871" i="5"/>
  <c r="AF872" i="5"/>
  <c r="AF873" i="5"/>
  <c r="AF874" i="5"/>
  <c r="AF875" i="5"/>
  <c r="AF876" i="5"/>
  <c r="AF877" i="5"/>
  <c r="AF878" i="5"/>
  <c r="AF879" i="5"/>
  <c r="AF880" i="5"/>
  <c r="AF881" i="5"/>
  <c r="AF882" i="5"/>
  <c r="AF883" i="5"/>
  <c r="AF884" i="5"/>
  <c r="AF885" i="5"/>
  <c r="AF886" i="5"/>
  <c r="AF887" i="5"/>
  <c r="AF888" i="5"/>
  <c r="AF889" i="5"/>
  <c r="AF890" i="5"/>
  <c r="AF891" i="5"/>
  <c r="AF892" i="5"/>
  <c r="AF893" i="5"/>
  <c r="AF894" i="5"/>
  <c r="AF895" i="5"/>
  <c r="AF896" i="5"/>
  <c r="AF897" i="5"/>
  <c r="AF898" i="5"/>
  <c r="AF899" i="5"/>
  <c r="AF900" i="5"/>
  <c r="AF901" i="5"/>
  <c r="AF902" i="5"/>
  <c r="AF903" i="5"/>
  <c r="AF904" i="5"/>
  <c r="AF905" i="5"/>
  <c r="AF906" i="5"/>
  <c r="AF907" i="5"/>
  <c r="AF908" i="5"/>
  <c r="AF909" i="5"/>
  <c r="AF910" i="5"/>
  <c r="AF911" i="5"/>
  <c r="AF912" i="5"/>
  <c r="AF913" i="5"/>
  <c r="AF914" i="5"/>
  <c r="AF915" i="5"/>
  <c r="AF916" i="5"/>
  <c r="AF917" i="5"/>
  <c r="AF918" i="5"/>
  <c r="AF919" i="5"/>
  <c r="AF920" i="5"/>
  <c r="AF921" i="5"/>
  <c r="AF922" i="5"/>
  <c r="AF923" i="5"/>
  <c r="AF924" i="5"/>
  <c r="AF925" i="5"/>
  <c r="AF926" i="5"/>
  <c r="AF927" i="5"/>
  <c r="AF928" i="5"/>
  <c r="AF929" i="5"/>
  <c r="AF930" i="5"/>
  <c r="AF931" i="5"/>
  <c r="AF932" i="5"/>
  <c r="AF933" i="5"/>
  <c r="AF934" i="5"/>
  <c r="AF935" i="5"/>
  <c r="AF936" i="5"/>
  <c r="AF937" i="5"/>
  <c r="AF938" i="5"/>
  <c r="AF939" i="5"/>
  <c r="AF940" i="5"/>
  <c r="AF941" i="5"/>
  <c r="AF942" i="5"/>
  <c r="AF943" i="5"/>
  <c r="AF944" i="5"/>
  <c r="AF945" i="5"/>
  <c r="AF946" i="5"/>
  <c r="AF947" i="5"/>
  <c r="AF948" i="5"/>
  <c r="AF949" i="5"/>
  <c r="AF950" i="5"/>
  <c r="AF951" i="5"/>
  <c r="AF952" i="5"/>
  <c r="AF953" i="5"/>
  <c r="AF954" i="5"/>
  <c r="AF955" i="5"/>
  <c r="AF956" i="5"/>
  <c r="AF957" i="5"/>
  <c r="AF958" i="5"/>
  <c r="AF959" i="5"/>
  <c r="AF960" i="5"/>
  <c r="AF961" i="5"/>
  <c r="AF962" i="5"/>
  <c r="AF963" i="5"/>
  <c r="AF964" i="5"/>
  <c r="AF965" i="5"/>
  <c r="AF966" i="5"/>
  <c r="AF967" i="5"/>
  <c r="AF968" i="5"/>
  <c r="AF969" i="5"/>
  <c r="AF970" i="5"/>
  <c r="AF971" i="5"/>
  <c r="AF972" i="5"/>
  <c r="AF973" i="5"/>
  <c r="AF974" i="5"/>
  <c r="AF975" i="5"/>
  <c r="AF976" i="5"/>
  <c r="AF977" i="5"/>
  <c r="AF978" i="5"/>
  <c r="AF979" i="5"/>
  <c r="AF980" i="5"/>
  <c r="AF981" i="5"/>
  <c r="AF982" i="5"/>
  <c r="AF983" i="5"/>
  <c r="AF984" i="5"/>
  <c r="AF985" i="5"/>
  <c r="AF986" i="5"/>
  <c r="AF987" i="5"/>
  <c r="AF988" i="5"/>
  <c r="AF989" i="5"/>
  <c r="AF990" i="5"/>
  <c r="AF991" i="5"/>
  <c r="AF992" i="5"/>
  <c r="AF993" i="5"/>
  <c r="AF994" i="5"/>
  <c r="AF995" i="5"/>
  <c r="AF996" i="5"/>
  <c r="AF997" i="5"/>
  <c r="AF998" i="5"/>
  <c r="AF999" i="5"/>
  <c r="AF1000" i="5"/>
  <c r="AF1001" i="5"/>
  <c r="AF1002" i="5"/>
  <c r="AF1003" i="5"/>
  <c r="AF1004" i="5"/>
  <c r="AF1005" i="5"/>
  <c r="AF1006" i="5"/>
  <c r="AF1007" i="5"/>
  <c r="AF1008" i="5"/>
  <c r="AF1009" i="5"/>
  <c r="AF1010" i="5"/>
  <c r="AF1011" i="5"/>
  <c r="AF1012" i="5"/>
  <c r="AF1013" i="5"/>
  <c r="AF1014" i="5"/>
  <c r="AF1015" i="5"/>
  <c r="AF1016" i="5"/>
  <c r="AF1017" i="5"/>
  <c r="AF1018" i="5"/>
  <c r="AF1019" i="5"/>
  <c r="AF1020" i="5"/>
  <c r="AF1021" i="5"/>
  <c r="AF1022" i="5"/>
  <c r="AF1023" i="5"/>
  <c r="AF1024" i="5"/>
  <c r="AF1025" i="5"/>
  <c r="AF1026" i="5"/>
  <c r="AF1027" i="5"/>
  <c r="AF1028" i="5"/>
  <c r="AF1029" i="5"/>
  <c r="AF1030" i="5"/>
  <c r="AF1031" i="5"/>
  <c r="AF1032" i="5"/>
  <c r="AF1033" i="5"/>
  <c r="AF1034" i="5"/>
  <c r="AF1035" i="5"/>
  <c r="AF1036" i="5"/>
  <c r="AF1037" i="5"/>
  <c r="AF1038" i="5"/>
  <c r="AF1039" i="5"/>
  <c r="AF1040" i="5"/>
  <c r="AF1041" i="5"/>
  <c r="AF1042" i="5"/>
  <c r="AF1043" i="5"/>
  <c r="AF1044" i="5"/>
  <c r="AF1045" i="5"/>
  <c r="AF1046" i="5"/>
  <c r="AF1047" i="5"/>
  <c r="AF1048" i="5"/>
  <c r="AF1049" i="5"/>
  <c r="AF1050" i="5"/>
  <c r="AF1051" i="5"/>
  <c r="AF1052" i="5"/>
  <c r="AF1053" i="5"/>
  <c r="AF1054" i="5"/>
  <c r="AF1055" i="5"/>
  <c r="AF1056" i="5"/>
  <c r="AF1057" i="5"/>
  <c r="AF1058" i="5"/>
  <c r="AF1059" i="5"/>
  <c r="AF1060" i="5"/>
  <c r="AF1061" i="5"/>
  <c r="AF1062" i="5"/>
  <c r="AF1063" i="5"/>
  <c r="AF1064" i="5"/>
  <c r="AF1065" i="5"/>
  <c r="AF1066" i="5"/>
  <c r="AF1067" i="5"/>
  <c r="AF1068" i="5"/>
  <c r="AF1069" i="5"/>
  <c r="AF1070" i="5"/>
  <c r="AF1071" i="5"/>
  <c r="AF1072" i="5"/>
  <c r="AF1073" i="5"/>
  <c r="AF1074" i="5"/>
  <c r="AF1075" i="5"/>
  <c r="AF1076" i="5"/>
  <c r="AF1077" i="5"/>
  <c r="AF1078" i="5"/>
  <c r="AF1079" i="5"/>
  <c r="AF1080" i="5"/>
  <c r="AF1081" i="5"/>
  <c r="AF1082" i="5"/>
  <c r="AF1083" i="5"/>
  <c r="AF1084" i="5"/>
  <c r="AF1085" i="5"/>
  <c r="AF1086" i="5"/>
  <c r="AF1087" i="5"/>
  <c r="AF1088" i="5"/>
  <c r="AF1089" i="5"/>
  <c r="AF1090" i="5"/>
  <c r="AF1091" i="5"/>
  <c r="AF1092" i="5"/>
  <c r="AF1093" i="5"/>
  <c r="AF1094" i="5"/>
  <c r="AF1095" i="5"/>
  <c r="AF1096" i="5"/>
  <c r="AF1097" i="5"/>
  <c r="AF1098" i="5"/>
  <c r="AF1099" i="5"/>
  <c r="AF1100" i="5"/>
  <c r="AF1101" i="5"/>
  <c r="AF1102" i="5"/>
  <c r="AF1103" i="5"/>
  <c r="AF1104" i="5"/>
  <c r="AF1105" i="5"/>
  <c r="AF1106" i="5"/>
  <c r="AF1107" i="5"/>
  <c r="AF1108" i="5"/>
  <c r="AF1109" i="5"/>
  <c r="AF1110" i="5"/>
  <c r="AF1111" i="5"/>
  <c r="AF1112" i="5"/>
  <c r="AF1113" i="5"/>
  <c r="AF1114" i="5"/>
  <c r="AF1115" i="5"/>
  <c r="AF1116" i="5"/>
  <c r="AF1117" i="5"/>
  <c r="AF1118" i="5"/>
  <c r="AF1119" i="5"/>
  <c r="AF1120" i="5"/>
  <c r="AF1121" i="5"/>
  <c r="AF1122" i="5"/>
  <c r="AF1123" i="5"/>
  <c r="AF1124" i="5"/>
  <c r="AF1125" i="5"/>
  <c r="AF1126" i="5"/>
  <c r="AF1127" i="5"/>
  <c r="AF1128" i="5"/>
  <c r="AF1129" i="5"/>
  <c r="AF1130" i="5"/>
  <c r="AF1131" i="5"/>
  <c r="AF1132" i="5"/>
  <c r="AF1133" i="5"/>
  <c r="AF1134" i="5"/>
  <c r="AF1135" i="5"/>
  <c r="AF1136" i="5"/>
  <c r="AF1137" i="5"/>
  <c r="AF1138" i="5"/>
  <c r="AF1139" i="5"/>
  <c r="AF1140" i="5"/>
  <c r="AF1141" i="5"/>
  <c r="AF1142" i="5"/>
  <c r="AF1143" i="5"/>
  <c r="AF1144" i="5"/>
  <c r="AF1145" i="5"/>
  <c r="AF1146" i="5"/>
  <c r="AF1147" i="5"/>
  <c r="AF1148" i="5"/>
  <c r="AF1149" i="5"/>
  <c r="AF1150" i="5"/>
  <c r="AF1151" i="5"/>
  <c r="AF1152" i="5"/>
  <c r="AF1153" i="5"/>
  <c r="AF1154" i="5"/>
  <c r="AF1155" i="5"/>
  <c r="AF1156" i="5"/>
  <c r="AF1157" i="5"/>
  <c r="AF1158" i="5"/>
  <c r="AF1159" i="5"/>
  <c r="AF1160" i="5"/>
  <c r="AF1161" i="5"/>
  <c r="AF1162" i="5"/>
  <c r="AF1163" i="5"/>
  <c r="AF1164" i="5"/>
  <c r="AF1165" i="5"/>
  <c r="AF1166" i="5"/>
  <c r="AF1167" i="5"/>
  <c r="AF1168" i="5"/>
  <c r="AF1169" i="5"/>
  <c r="AF1170" i="5"/>
  <c r="AF1171" i="5"/>
  <c r="AF1172" i="5"/>
  <c r="AF1173" i="5"/>
  <c r="AF1174" i="5"/>
  <c r="AF1175" i="5"/>
  <c r="AF1176" i="5"/>
  <c r="AF1177" i="5"/>
  <c r="AF1178" i="5"/>
  <c r="AF1179" i="5"/>
  <c r="AF1180" i="5"/>
  <c r="AF1181" i="5"/>
  <c r="AF1182" i="5"/>
  <c r="AF1183" i="5"/>
  <c r="AF1184" i="5"/>
  <c r="AF1185" i="5"/>
  <c r="AF1186" i="5"/>
  <c r="AF1187" i="5"/>
  <c r="AF1188" i="5"/>
  <c r="AF1189" i="5"/>
  <c r="AF1190" i="5"/>
  <c r="AF1191" i="5"/>
  <c r="AF1192" i="5"/>
  <c r="AF1193" i="5"/>
  <c r="AF1194" i="5"/>
  <c r="AF1195" i="5"/>
  <c r="AF1196" i="5"/>
  <c r="AF1197" i="5"/>
  <c r="AF1198" i="5"/>
  <c r="AF1199" i="5"/>
  <c r="AF1200" i="5"/>
  <c r="AF1201" i="5"/>
  <c r="AF1202" i="5"/>
  <c r="AF1203" i="5"/>
  <c r="AF1204" i="5"/>
  <c r="AF1205" i="5"/>
  <c r="AF1206" i="5"/>
  <c r="AF1207" i="5"/>
  <c r="AF1208" i="5"/>
  <c r="AF1209" i="5"/>
  <c r="AF1210" i="5"/>
  <c r="AF1211" i="5"/>
  <c r="AF1212" i="5"/>
  <c r="AF1213" i="5"/>
  <c r="AF1214" i="5"/>
  <c r="AF1215" i="5"/>
  <c r="AF1216" i="5"/>
  <c r="AF1217" i="5"/>
  <c r="AF1218" i="5"/>
  <c r="AF1219" i="5"/>
  <c r="AF1220" i="5"/>
  <c r="AF1221" i="5"/>
  <c r="AF1222" i="5"/>
  <c r="AF1223" i="5"/>
  <c r="AF1224" i="5"/>
  <c r="AF1225" i="5"/>
  <c r="AF1226" i="5"/>
  <c r="AF1227" i="5"/>
  <c r="AF1228" i="5"/>
  <c r="AF1229" i="5"/>
  <c r="AF1230" i="5"/>
  <c r="AF1231" i="5"/>
  <c r="AF1232" i="5"/>
  <c r="AF1233" i="5"/>
  <c r="AF1234" i="5"/>
  <c r="AF1235" i="5"/>
  <c r="AF1236" i="5"/>
  <c r="AF1237" i="5"/>
  <c r="AF1238" i="5"/>
  <c r="AF1239" i="5"/>
  <c r="AF1240" i="5"/>
  <c r="AF1241" i="5"/>
  <c r="AF1242" i="5"/>
  <c r="AF1243" i="5"/>
  <c r="AF1244" i="5"/>
  <c r="AF1245" i="5"/>
  <c r="AF1246" i="5"/>
  <c r="AF1247" i="5"/>
  <c r="AF1248" i="5"/>
  <c r="AF1249" i="5"/>
  <c r="AF1250" i="5"/>
  <c r="AF1251" i="5"/>
  <c r="AF1252" i="5"/>
  <c r="AF1253" i="5"/>
  <c r="AF1254" i="5"/>
  <c r="AF1255" i="5"/>
  <c r="AF1256" i="5"/>
  <c r="AF1257" i="5"/>
  <c r="AF1258" i="5"/>
  <c r="AF1259" i="5"/>
  <c r="AF1260" i="5"/>
  <c r="AF1261" i="5"/>
  <c r="AF1262" i="5"/>
  <c r="AF1263" i="5"/>
  <c r="AF1264" i="5"/>
  <c r="AF1265" i="5"/>
  <c r="AF1266" i="5"/>
  <c r="AF1267" i="5"/>
  <c r="AF1268" i="5"/>
  <c r="AF1269" i="5"/>
  <c r="AF1270" i="5"/>
  <c r="AF1271" i="5"/>
  <c r="AF1272" i="5"/>
  <c r="AF1273" i="5"/>
  <c r="AF1274" i="5"/>
  <c r="AF1275" i="5"/>
  <c r="AF1276" i="5"/>
  <c r="AF1277" i="5"/>
  <c r="AF1278" i="5"/>
  <c r="AF1279" i="5"/>
  <c r="AF1280" i="5"/>
  <c r="AF1281" i="5"/>
  <c r="AF1282" i="5"/>
  <c r="AF1283" i="5"/>
  <c r="AF1284" i="5"/>
  <c r="AF1285" i="5"/>
  <c r="AF1286" i="5"/>
  <c r="AF1287" i="5"/>
  <c r="AF1288" i="5"/>
  <c r="AF1289" i="5"/>
  <c r="AF1290" i="5"/>
  <c r="AF1291" i="5"/>
  <c r="AF1292" i="5"/>
  <c r="AF1293" i="5"/>
  <c r="AF1294" i="5"/>
  <c r="AF1295" i="5"/>
  <c r="AF1296" i="5"/>
  <c r="AF1297" i="5"/>
  <c r="AF1298" i="5"/>
  <c r="AF1299" i="5"/>
  <c r="AF1300" i="5"/>
  <c r="AF1301" i="5"/>
  <c r="AF1302" i="5"/>
  <c r="AF1303" i="5"/>
  <c r="AF1304" i="5"/>
  <c r="AF1305" i="5"/>
  <c r="AF1306" i="5"/>
  <c r="AF1307" i="5"/>
  <c r="AF1308" i="5"/>
  <c r="AF1309" i="5"/>
  <c r="AF1310" i="5"/>
  <c r="AF1311" i="5"/>
  <c r="AF1312" i="5"/>
  <c r="AF1313" i="5"/>
  <c r="AF1314" i="5"/>
  <c r="AF1315" i="5"/>
  <c r="AF1316" i="5"/>
  <c r="AF1317" i="5"/>
  <c r="AF1318" i="5"/>
  <c r="AF1319" i="5"/>
  <c r="AF1320" i="5"/>
  <c r="AF1321" i="5"/>
  <c r="AF1322" i="5"/>
  <c r="AF1323" i="5"/>
  <c r="AF1324" i="5"/>
  <c r="AF1325" i="5"/>
  <c r="AF1326" i="5"/>
  <c r="AF1327" i="5"/>
  <c r="AF1328" i="5"/>
  <c r="AF1329" i="5"/>
  <c r="AF1330" i="5"/>
  <c r="AF1331" i="5"/>
  <c r="AF1332" i="5"/>
  <c r="AF1333" i="5"/>
  <c r="AF1334" i="5"/>
  <c r="AF1335" i="5"/>
  <c r="AF1336" i="5"/>
  <c r="AF1337" i="5"/>
  <c r="AF1338" i="5"/>
  <c r="AF1339" i="5"/>
  <c r="AF1340" i="5"/>
  <c r="AF1341" i="5"/>
  <c r="AF1342" i="5"/>
  <c r="AF1343" i="5"/>
  <c r="AF1344" i="5"/>
  <c r="AF1345" i="5"/>
  <c r="AF1346" i="5"/>
  <c r="AF1347" i="5"/>
  <c r="AF1348" i="5"/>
  <c r="AF1349" i="5"/>
  <c r="AF1350" i="5"/>
  <c r="AF1351" i="5"/>
  <c r="AF1352" i="5"/>
  <c r="AF1353" i="5"/>
  <c r="AF1354" i="5"/>
  <c r="AF1355" i="5"/>
  <c r="AF1356" i="5"/>
  <c r="AF1357" i="5"/>
  <c r="AF1358" i="5"/>
  <c r="AF1359" i="5"/>
  <c r="AF1360" i="5"/>
  <c r="AF1361" i="5"/>
  <c r="AF1362" i="5"/>
  <c r="AF1363" i="5"/>
  <c r="AF1364" i="5"/>
  <c r="AF1365" i="5"/>
  <c r="AF1366" i="5"/>
  <c r="AF1367" i="5"/>
  <c r="AF1368" i="5"/>
  <c r="AF1369" i="5"/>
  <c r="AF1370" i="5"/>
  <c r="AF1371" i="5"/>
  <c r="AF1372" i="5"/>
  <c r="AF1373" i="5"/>
  <c r="AF1374" i="5"/>
  <c r="AF1375" i="5"/>
  <c r="AF1376" i="5"/>
  <c r="AF1377" i="5"/>
  <c r="AF1378" i="5"/>
  <c r="AF1379" i="5"/>
  <c r="AF1380" i="5"/>
  <c r="AF1381" i="5"/>
  <c r="AF1382" i="5"/>
  <c r="AF1383" i="5"/>
  <c r="AF1384" i="5"/>
  <c r="AF1385" i="5"/>
  <c r="AF1386" i="5"/>
  <c r="AF1387" i="5"/>
  <c r="AF1388" i="5"/>
  <c r="AF1389" i="5"/>
  <c r="AF1390" i="5"/>
  <c r="AF1391" i="5"/>
  <c r="AF1392" i="5"/>
  <c r="AF1393" i="5"/>
  <c r="AF1394" i="5"/>
  <c r="AF1395" i="5"/>
  <c r="AF1396" i="5"/>
  <c r="AF1397" i="5"/>
  <c r="AF1398" i="5"/>
  <c r="AF1399" i="5"/>
  <c r="AF1400" i="5"/>
  <c r="AF1401" i="5"/>
  <c r="AF1402" i="5"/>
  <c r="AF1403" i="5"/>
  <c r="AF1404" i="5"/>
  <c r="AF1405" i="5"/>
  <c r="AF1406" i="5"/>
  <c r="AF1407" i="5"/>
  <c r="AF1408" i="5"/>
  <c r="AF1409" i="5"/>
  <c r="AF1410" i="5"/>
  <c r="AF1411" i="5"/>
  <c r="AF1412" i="5"/>
  <c r="AF1413" i="5"/>
  <c r="AF1414" i="5"/>
  <c r="AF1415" i="5"/>
  <c r="AF1416" i="5"/>
  <c r="AF1417" i="5"/>
  <c r="AF1418" i="5"/>
  <c r="AF1419" i="5"/>
  <c r="AF1420" i="5"/>
  <c r="AF1421" i="5"/>
  <c r="AF1422" i="5"/>
  <c r="AF1423" i="5"/>
  <c r="AF1424" i="5"/>
  <c r="AF1425" i="5"/>
  <c r="AF1426" i="5"/>
  <c r="AF1427" i="5"/>
  <c r="AF1428" i="5"/>
  <c r="AF1429" i="5"/>
  <c r="AF1430" i="5"/>
  <c r="AF1431" i="5"/>
  <c r="AF1432" i="5"/>
  <c r="AF1433" i="5"/>
  <c r="AF1434" i="5"/>
  <c r="AF1435" i="5"/>
  <c r="AF1436" i="5"/>
  <c r="AF1437" i="5"/>
  <c r="AF1438" i="5"/>
  <c r="AF1439" i="5"/>
  <c r="AF1440" i="5"/>
  <c r="AF1441" i="5"/>
  <c r="AF1442" i="5"/>
  <c r="AF1443" i="5"/>
  <c r="AF1444" i="5"/>
  <c r="AF1445" i="5"/>
  <c r="AF1446" i="5"/>
  <c r="AF1447" i="5"/>
  <c r="AF1448" i="5"/>
  <c r="AF1449" i="5"/>
  <c r="AF1450" i="5"/>
  <c r="AF1451" i="5"/>
  <c r="AF1452" i="5"/>
  <c r="AF1453" i="5"/>
  <c r="AF1454" i="5"/>
  <c r="AF1455" i="5"/>
  <c r="AF1456" i="5"/>
  <c r="AF1457" i="5"/>
  <c r="AF1458" i="5"/>
  <c r="AF1459" i="5"/>
  <c r="AF1460" i="5"/>
  <c r="AF1461" i="5"/>
  <c r="AF1462" i="5"/>
  <c r="AF1463" i="5"/>
  <c r="AF1464" i="5"/>
  <c r="AF1465" i="5"/>
  <c r="AF1466" i="5"/>
  <c r="AF1467" i="5"/>
  <c r="AF1468" i="5"/>
  <c r="AF1469" i="5"/>
  <c r="AF1470" i="5"/>
  <c r="AF1471" i="5"/>
  <c r="AF1472" i="5"/>
  <c r="AF1473" i="5"/>
  <c r="AF1474" i="5"/>
  <c r="AF1475" i="5"/>
  <c r="AF1476" i="5"/>
  <c r="AF1477" i="5"/>
  <c r="AF1478" i="5"/>
  <c r="AF1479" i="5"/>
  <c r="AF1480" i="5"/>
  <c r="AF1481" i="5"/>
  <c r="AF1482" i="5"/>
  <c r="AF1483" i="5"/>
  <c r="AF1484" i="5"/>
  <c r="AF1485" i="5"/>
  <c r="AF1486" i="5"/>
  <c r="AF1487" i="5"/>
  <c r="AF1488" i="5"/>
  <c r="AF1489" i="5"/>
  <c r="AF1490" i="5"/>
  <c r="AF1491" i="5"/>
  <c r="AF1492" i="5"/>
  <c r="AF1493" i="5"/>
  <c r="AF1494" i="5"/>
  <c r="AF1495" i="5"/>
  <c r="AF1496" i="5"/>
  <c r="AF1497" i="5"/>
  <c r="AF1498" i="5"/>
  <c r="AF1499" i="5"/>
  <c r="AF1500" i="5"/>
  <c r="AF1501" i="5"/>
  <c r="AF1502" i="5"/>
  <c r="AF1503" i="5"/>
  <c r="AF1504" i="5"/>
  <c r="AF1505" i="5"/>
  <c r="AF1506" i="5"/>
  <c r="AF1507" i="5"/>
  <c r="AF1508" i="5"/>
  <c r="AF1509" i="5"/>
  <c r="AF1510" i="5"/>
  <c r="AF1511" i="5"/>
  <c r="AF1512" i="5"/>
  <c r="AF1513" i="5"/>
  <c r="AF1514" i="5"/>
  <c r="AF1515" i="5"/>
  <c r="AF1516" i="5"/>
  <c r="AF1517" i="5"/>
  <c r="AF1518" i="5"/>
  <c r="AF1519" i="5"/>
  <c r="AF1520" i="5"/>
  <c r="AF1521" i="5"/>
  <c r="AF1522" i="5"/>
  <c r="AF1523" i="5"/>
  <c r="AF1524" i="5"/>
  <c r="AF1525" i="5"/>
  <c r="AF1526" i="5"/>
  <c r="AF1527" i="5"/>
  <c r="AF1528" i="5"/>
  <c r="AF1529" i="5"/>
  <c r="AF1530" i="5"/>
  <c r="AF1531" i="5"/>
  <c r="AF1532" i="5"/>
  <c r="AF1533" i="5"/>
  <c r="AF1534" i="5"/>
  <c r="AF1535" i="5"/>
  <c r="AF1536" i="5"/>
  <c r="AF1537" i="5"/>
  <c r="AF1538" i="5"/>
  <c r="AF1539" i="5"/>
  <c r="AF1540" i="5"/>
  <c r="AF1541" i="5"/>
  <c r="AF1542" i="5"/>
  <c r="AF1543" i="5"/>
  <c r="AF1544" i="5"/>
  <c r="AF1545" i="5"/>
  <c r="AF1546" i="5"/>
  <c r="AF1547" i="5"/>
  <c r="AF1548" i="5"/>
  <c r="AF1549" i="5"/>
  <c r="AF1550" i="5"/>
  <c r="AF1551" i="5"/>
  <c r="AF1552" i="5"/>
  <c r="AF1553" i="5"/>
  <c r="AF1554" i="5"/>
  <c r="AF1555" i="5"/>
  <c r="AF1556" i="5"/>
  <c r="AF1557" i="5"/>
  <c r="AF1558" i="5"/>
  <c r="AF1559" i="5"/>
  <c r="AF1560" i="5"/>
  <c r="AF1561" i="5"/>
  <c r="AF1562" i="5"/>
  <c r="AF1563" i="5"/>
  <c r="AF1564" i="5"/>
  <c r="AF1565" i="5"/>
  <c r="AF1566" i="5"/>
  <c r="AF1567" i="5"/>
  <c r="AF1568" i="5"/>
  <c r="AF1569" i="5"/>
  <c r="AF1570" i="5"/>
  <c r="AF1571" i="5"/>
  <c r="AF1572" i="5"/>
  <c r="AF1573" i="5"/>
  <c r="AF1574" i="5"/>
  <c r="AF1575" i="5"/>
  <c r="AF1576" i="5"/>
  <c r="AF1577" i="5"/>
  <c r="AF1578" i="5"/>
  <c r="AF1579" i="5"/>
  <c r="AF1580" i="5"/>
  <c r="AF1581" i="5"/>
  <c r="AF1582" i="5"/>
  <c r="AF1583" i="5"/>
  <c r="AF1584" i="5"/>
  <c r="AF1585" i="5"/>
  <c r="AF1586" i="5"/>
  <c r="AF1587" i="5"/>
  <c r="AF1588" i="5"/>
  <c r="AF1589" i="5"/>
  <c r="AF1590" i="5"/>
  <c r="AF1591" i="5"/>
  <c r="AF1592" i="5"/>
  <c r="AF1593" i="5"/>
  <c r="AF1594" i="5"/>
  <c r="AF1595" i="5"/>
  <c r="AF1596" i="5"/>
  <c r="AF1597" i="5"/>
  <c r="AF1598" i="5"/>
  <c r="AF1599" i="5"/>
  <c r="AF1600" i="5"/>
  <c r="AF1601" i="5"/>
  <c r="AF1602" i="5"/>
  <c r="AF1603" i="5"/>
  <c r="AF1604" i="5"/>
  <c r="AF1605" i="5"/>
  <c r="AF1606" i="5"/>
  <c r="AF1607" i="5"/>
  <c r="AF1608" i="5"/>
  <c r="AF1609" i="5"/>
  <c r="AF1610" i="5"/>
  <c r="AF1611" i="5"/>
  <c r="AF1612" i="5"/>
  <c r="AF1613" i="5"/>
  <c r="AF1614" i="5"/>
  <c r="AF1615" i="5"/>
  <c r="AF1616" i="5"/>
  <c r="AF1617" i="5"/>
  <c r="AF1618" i="5"/>
  <c r="AF1619" i="5"/>
  <c r="AF1620" i="5"/>
  <c r="AF1621" i="5"/>
  <c r="AF1622" i="5"/>
  <c r="AF1623" i="5"/>
  <c r="AF1624" i="5"/>
  <c r="AF1625" i="5"/>
  <c r="AF1626" i="5"/>
  <c r="AF1627" i="5"/>
  <c r="AF1628" i="5"/>
  <c r="AF1629" i="5"/>
  <c r="AF1630" i="5"/>
  <c r="AF1631" i="5"/>
  <c r="AF1632" i="5"/>
  <c r="AF1633" i="5"/>
  <c r="AF1634" i="5"/>
  <c r="AF1635" i="5"/>
  <c r="AF1636" i="5"/>
  <c r="AF1637" i="5"/>
  <c r="AF1638" i="5"/>
  <c r="AF1639" i="5"/>
  <c r="AF1640" i="5"/>
  <c r="AF1641" i="5"/>
  <c r="AF1642" i="5"/>
  <c r="AF1643" i="5"/>
  <c r="AF1644" i="5"/>
  <c r="AF1645" i="5"/>
  <c r="AF1646" i="5"/>
  <c r="AF1647" i="5"/>
  <c r="AF1648" i="5"/>
  <c r="AF1649" i="5"/>
  <c r="AF1650" i="5"/>
  <c r="AF1651" i="5"/>
  <c r="AF1652" i="5"/>
  <c r="AF1653" i="5"/>
  <c r="AF1654" i="5"/>
  <c r="AF1655" i="5"/>
  <c r="AF1656" i="5"/>
  <c r="AF1657" i="5"/>
  <c r="AF1658" i="5"/>
  <c r="AF1659" i="5"/>
  <c r="AF1660" i="5"/>
  <c r="AF1661" i="5"/>
  <c r="AF1662" i="5"/>
  <c r="AF1663" i="5"/>
  <c r="AF1664" i="5"/>
  <c r="AF1665" i="5"/>
  <c r="AF1666" i="5"/>
  <c r="AF1667" i="5"/>
  <c r="AF1668" i="5"/>
  <c r="AF1669" i="5"/>
  <c r="AF1670" i="5"/>
  <c r="AF1671" i="5"/>
  <c r="AF1672" i="5"/>
  <c r="AF1673" i="5"/>
  <c r="AF1674" i="5"/>
  <c r="AF1675" i="5"/>
  <c r="AF1676" i="5"/>
  <c r="AF1677" i="5"/>
  <c r="AF1678" i="5"/>
  <c r="AF1679" i="5"/>
  <c r="AF1680" i="5"/>
  <c r="AF1681" i="5"/>
  <c r="AF1682" i="5"/>
  <c r="AF1683" i="5"/>
  <c r="AF1684" i="5"/>
  <c r="AF1685" i="5"/>
  <c r="AF1686" i="5"/>
  <c r="AF1687" i="5"/>
  <c r="AF1688" i="5"/>
  <c r="AF1689" i="5"/>
  <c r="AF1690" i="5"/>
  <c r="AF1691" i="5"/>
  <c r="AF1692" i="5"/>
  <c r="AF1693" i="5"/>
  <c r="AF1694" i="5"/>
  <c r="AF1695" i="5"/>
  <c r="AF1696" i="5"/>
  <c r="AF1697" i="5"/>
  <c r="AF1698" i="5"/>
  <c r="AF1699" i="5"/>
  <c r="AF1700" i="5"/>
  <c r="AF1701" i="5"/>
  <c r="AF1702" i="5"/>
  <c r="AF1703" i="5"/>
  <c r="AF1704" i="5"/>
  <c r="AF1705" i="5"/>
  <c r="AF1706" i="5"/>
  <c r="AF1707" i="5"/>
  <c r="AF1708" i="5"/>
  <c r="AF1709" i="5"/>
  <c r="AF1710" i="5"/>
  <c r="AF1711" i="5"/>
  <c r="AF1712" i="5"/>
  <c r="AF1713" i="5"/>
  <c r="AF1714" i="5"/>
  <c r="AF1715" i="5"/>
  <c r="AF1716" i="5"/>
  <c r="AF1717" i="5"/>
  <c r="AF1718" i="5"/>
  <c r="AF1719" i="5"/>
  <c r="AF1720" i="5"/>
  <c r="AF1721" i="5"/>
  <c r="AF1722" i="5"/>
  <c r="AF1723" i="5"/>
  <c r="AF1724" i="5"/>
  <c r="AF1725" i="5"/>
  <c r="AF1726" i="5"/>
  <c r="AF1727" i="5"/>
  <c r="AF1728" i="5"/>
  <c r="AF1729" i="5"/>
  <c r="AF1730" i="5"/>
  <c r="AF1731" i="5"/>
  <c r="AF1732" i="5"/>
  <c r="AF1733" i="5"/>
  <c r="AF1734" i="5"/>
  <c r="AF1735" i="5"/>
  <c r="AF1736" i="5"/>
  <c r="AF1737" i="5"/>
  <c r="AF1738" i="5"/>
  <c r="AF1739" i="5"/>
  <c r="AF1740" i="5"/>
  <c r="AF1741" i="5"/>
  <c r="AF1742" i="5"/>
  <c r="AF1743" i="5"/>
  <c r="AF1744" i="5"/>
  <c r="AF1745" i="5"/>
  <c r="AF1746" i="5"/>
  <c r="AF1747" i="5"/>
  <c r="AF1748" i="5"/>
  <c r="AF1749" i="5"/>
  <c r="AF1750" i="5"/>
  <c r="AF1751" i="5"/>
  <c r="AF1752" i="5"/>
  <c r="AF1753" i="5"/>
  <c r="AF1754" i="5"/>
  <c r="AF1755" i="5"/>
  <c r="AF1756" i="5"/>
  <c r="AF1757" i="5"/>
  <c r="AF1758" i="5"/>
  <c r="AF1759" i="5"/>
  <c r="AF1760" i="5"/>
  <c r="AF1761" i="5"/>
  <c r="AF1762" i="5"/>
  <c r="AF1763" i="5"/>
  <c r="AF1764" i="5"/>
  <c r="AF1765" i="5"/>
  <c r="AF1766" i="5"/>
  <c r="AF1767" i="5"/>
  <c r="AF1768" i="5"/>
  <c r="AF1769" i="5"/>
  <c r="AF1770" i="5"/>
  <c r="AF1771" i="5"/>
  <c r="AF1772" i="5"/>
  <c r="AF1773" i="5"/>
  <c r="AF1774" i="5"/>
  <c r="AF1775" i="5"/>
  <c r="AF1776" i="5"/>
  <c r="AF1777" i="5"/>
  <c r="AF1778" i="5"/>
  <c r="AF1779" i="5"/>
  <c r="AF1780" i="5"/>
  <c r="AF1781" i="5"/>
  <c r="AF1782" i="5"/>
  <c r="AF1783" i="5"/>
  <c r="AF1784" i="5"/>
  <c r="AF1785" i="5"/>
  <c r="AF1786" i="5"/>
  <c r="AF1787" i="5"/>
  <c r="AF1788" i="5"/>
  <c r="AF1789" i="5"/>
  <c r="AF1790" i="5"/>
  <c r="AF1791" i="5"/>
  <c r="AF1792" i="5"/>
  <c r="AF1793" i="5"/>
  <c r="AF1794" i="5"/>
  <c r="AF1795" i="5"/>
  <c r="AF1796" i="5"/>
  <c r="AF1797" i="5"/>
  <c r="AF1798" i="5"/>
  <c r="AF1799" i="5"/>
  <c r="AF1800" i="5"/>
  <c r="AF1801" i="5"/>
  <c r="AF1802" i="5"/>
  <c r="AF1803" i="5"/>
  <c r="AF1804" i="5"/>
  <c r="AF1805" i="5"/>
  <c r="AF1806" i="5"/>
  <c r="AF1807" i="5"/>
  <c r="AF1808" i="5"/>
  <c r="AF1809" i="5"/>
  <c r="AF1810" i="5"/>
  <c r="AF1811" i="5"/>
  <c r="AF1812" i="5"/>
  <c r="AF1813" i="5"/>
  <c r="AF1814" i="5"/>
  <c r="AF1815" i="5"/>
  <c r="AF1816" i="5"/>
  <c r="AF1817" i="5"/>
  <c r="AF1818" i="5"/>
  <c r="AF1819" i="5"/>
  <c r="AF1820" i="5"/>
  <c r="AF1821" i="5"/>
  <c r="AF1822" i="5"/>
  <c r="AF1823" i="5"/>
  <c r="AF1824" i="5"/>
  <c r="AF1825" i="5"/>
  <c r="AF1826" i="5"/>
  <c r="AF1827" i="5"/>
  <c r="AF1828" i="5"/>
  <c r="AF1829" i="5"/>
  <c r="AF1830" i="5"/>
  <c r="AF1831" i="5"/>
  <c r="AF1832" i="5"/>
  <c r="AF1833" i="5"/>
  <c r="AF1834" i="5"/>
  <c r="AF1835" i="5"/>
  <c r="AF1836" i="5"/>
  <c r="AF1837" i="5"/>
  <c r="AF1838" i="5"/>
  <c r="AF1839" i="5"/>
  <c r="AF1840" i="5"/>
  <c r="AF1841" i="5"/>
  <c r="AF1842" i="5"/>
  <c r="AF1843" i="5"/>
  <c r="AF1844" i="5"/>
  <c r="AF1845" i="5"/>
  <c r="AF1846" i="5"/>
  <c r="AF1847" i="5"/>
  <c r="AF1848" i="5"/>
  <c r="AF1849" i="5"/>
  <c r="AF1850" i="5"/>
  <c r="AF1851" i="5"/>
  <c r="AF1852" i="5"/>
  <c r="AF1853" i="5"/>
  <c r="AF1854" i="5"/>
  <c r="AF1855" i="5"/>
  <c r="AF1856" i="5"/>
  <c r="AF1857" i="5"/>
  <c r="AF1858" i="5"/>
  <c r="AF1859" i="5"/>
  <c r="AF1860" i="5"/>
  <c r="AF1861" i="5"/>
  <c r="AF1862" i="5"/>
  <c r="AF1863" i="5"/>
  <c r="AF1864" i="5"/>
  <c r="AF1865" i="5"/>
  <c r="AF1866" i="5"/>
  <c r="AF1867" i="5"/>
  <c r="AF1868" i="5"/>
  <c r="AF1869" i="5"/>
  <c r="AF1870" i="5"/>
  <c r="AF1871" i="5"/>
  <c r="AF1872" i="5"/>
  <c r="AF1873" i="5"/>
  <c r="AF1874" i="5"/>
  <c r="AF1875" i="5"/>
  <c r="AF1876" i="5"/>
  <c r="AF1877" i="5"/>
  <c r="AF1878" i="5"/>
  <c r="AF1879" i="5"/>
  <c r="AF1880" i="5"/>
  <c r="AF1881" i="5"/>
  <c r="AF1882" i="5"/>
  <c r="AF1883" i="5"/>
  <c r="AF1884" i="5"/>
  <c r="AF1885" i="5"/>
  <c r="AF1886" i="5"/>
  <c r="AF1887" i="5"/>
  <c r="AF1888" i="5"/>
  <c r="AF1889" i="5"/>
  <c r="AF1890" i="5"/>
  <c r="AF1891" i="5"/>
  <c r="AF1892" i="5"/>
  <c r="AF1893" i="5"/>
  <c r="AF1894" i="5"/>
  <c r="AF1895" i="5"/>
  <c r="AF1896" i="5"/>
  <c r="AF1897" i="5"/>
  <c r="AF1898" i="5"/>
  <c r="AF1899" i="5"/>
  <c r="AF1900" i="5"/>
  <c r="AF1901" i="5"/>
  <c r="AF1902" i="5"/>
  <c r="AF1903" i="5"/>
  <c r="AF1904" i="5"/>
  <c r="AF1905" i="5"/>
  <c r="AF1906" i="5"/>
  <c r="AF1907" i="5"/>
  <c r="AF1908" i="5"/>
  <c r="AF1909" i="5"/>
  <c r="AF1910" i="5"/>
  <c r="AF1911" i="5"/>
  <c r="AF1912" i="5"/>
  <c r="AF1913" i="5"/>
  <c r="AF1914" i="5"/>
  <c r="AF1915" i="5"/>
  <c r="AF1916" i="5"/>
  <c r="AF1917" i="5"/>
  <c r="AF1918" i="5"/>
  <c r="AF1919" i="5"/>
  <c r="AF1920" i="5"/>
  <c r="AF1921" i="5"/>
  <c r="AF1922" i="5"/>
  <c r="AF1923" i="5"/>
  <c r="AF1924" i="5"/>
  <c r="AF1925" i="5"/>
  <c r="AF1926" i="5"/>
  <c r="AF1927" i="5"/>
  <c r="AF1928" i="5"/>
  <c r="AF1929" i="5"/>
  <c r="AF1930" i="5"/>
  <c r="AF1931" i="5"/>
  <c r="AF1932" i="5"/>
  <c r="AF1933" i="5"/>
  <c r="AF1934" i="5"/>
  <c r="AF1935" i="5"/>
  <c r="AF1936" i="5"/>
  <c r="AF1937" i="5"/>
  <c r="AF1938" i="5"/>
  <c r="AF1939" i="5"/>
  <c r="AF1940" i="5"/>
  <c r="AF1941" i="5"/>
  <c r="AF1942" i="5"/>
  <c r="AF1943" i="5"/>
  <c r="AF1944" i="5"/>
  <c r="AF1945" i="5"/>
  <c r="AF1946" i="5"/>
  <c r="AF1947" i="5"/>
  <c r="AF1948" i="5"/>
  <c r="AF1949" i="5"/>
  <c r="AF1950" i="5"/>
  <c r="AF1951" i="5"/>
  <c r="AF1952" i="5"/>
  <c r="AF1953" i="5"/>
  <c r="AF1954" i="5"/>
  <c r="AF1955" i="5"/>
  <c r="AF1956" i="5"/>
  <c r="AF1957" i="5"/>
  <c r="AF1958" i="5"/>
  <c r="AF1959" i="5"/>
  <c r="AF1960" i="5"/>
  <c r="AF1961" i="5"/>
  <c r="AF1962" i="5"/>
  <c r="AF1963" i="5"/>
  <c r="AF1964" i="5"/>
  <c r="AF1965" i="5"/>
  <c r="AF1966" i="5"/>
  <c r="AF1967" i="5"/>
  <c r="AF1968" i="5"/>
  <c r="AF1969" i="5"/>
  <c r="AF1970" i="5"/>
  <c r="AF1971" i="5"/>
  <c r="AF1972" i="5"/>
  <c r="AF1973" i="5"/>
  <c r="AF1974" i="5"/>
  <c r="AF1975" i="5"/>
  <c r="AF1976" i="5"/>
  <c r="AF1977" i="5"/>
  <c r="AF1978" i="5"/>
  <c r="AF1979" i="5"/>
  <c r="AF1980" i="5"/>
  <c r="AF1981" i="5"/>
  <c r="AF1982" i="5"/>
  <c r="AF1983" i="5"/>
  <c r="AF1984" i="5"/>
  <c r="AF1985" i="5"/>
  <c r="AF1986" i="5"/>
  <c r="AF1987" i="5"/>
  <c r="AF1988" i="5"/>
  <c r="AF1989" i="5"/>
  <c r="AF1990" i="5"/>
  <c r="AF1991" i="5"/>
  <c r="AF1992" i="5"/>
  <c r="AF1993" i="5"/>
  <c r="AF1994" i="5"/>
  <c r="AF1995" i="5"/>
  <c r="AF1996" i="5"/>
  <c r="AF1997" i="5"/>
  <c r="AF1998" i="5"/>
  <c r="AF1999" i="5"/>
  <c r="AF2000" i="5"/>
  <c r="AF2001" i="5"/>
  <c r="AF2002" i="5"/>
  <c r="AF2003" i="5"/>
  <c r="AF2004" i="5"/>
  <c r="AF2005" i="5"/>
  <c r="AF2006" i="5"/>
  <c r="AF2007" i="5"/>
  <c r="AF2008" i="5"/>
  <c r="AF2009" i="5"/>
  <c r="AF2010" i="5"/>
  <c r="AF2011" i="5"/>
  <c r="AF2012" i="5"/>
  <c r="AF2013" i="5"/>
  <c r="AF2014" i="5"/>
  <c r="AF2015" i="5"/>
  <c r="AF2016" i="5"/>
  <c r="AF2017" i="5"/>
  <c r="AF2018" i="5"/>
  <c r="AF2019" i="5"/>
  <c r="AF2020" i="5"/>
  <c r="AF2021" i="5"/>
  <c r="AF2022" i="5"/>
  <c r="AF2023" i="5"/>
  <c r="AF2024" i="5"/>
  <c r="AF2025" i="5"/>
  <c r="AF2026" i="5"/>
  <c r="AF2027" i="5"/>
  <c r="AF2028" i="5"/>
  <c r="AF2029" i="5"/>
  <c r="AF2030" i="5"/>
  <c r="AF2031" i="5"/>
  <c r="AF2032" i="5"/>
  <c r="AF2033" i="5"/>
  <c r="AF2034" i="5"/>
  <c r="AF2035" i="5"/>
  <c r="AF2036" i="5"/>
  <c r="AF2037" i="5"/>
  <c r="AF2038" i="5"/>
  <c r="AF2039" i="5"/>
  <c r="AF2040" i="5"/>
  <c r="AF2041" i="5"/>
  <c r="AF2042" i="5"/>
  <c r="AF2043" i="5"/>
  <c r="AF2044" i="5"/>
  <c r="AF2045" i="5"/>
  <c r="AF2046" i="5"/>
  <c r="AF2047" i="5"/>
  <c r="AF2048" i="5"/>
  <c r="AF2049" i="5"/>
  <c r="AF2050" i="5"/>
  <c r="AF2051" i="5"/>
  <c r="AF2052" i="5"/>
  <c r="AF2053" i="5"/>
  <c r="AF2054" i="5"/>
  <c r="AF2055" i="5"/>
  <c r="AF2056" i="5"/>
  <c r="AF2057" i="5"/>
  <c r="AF2058" i="5"/>
  <c r="AF2059" i="5"/>
  <c r="AF2060" i="5"/>
  <c r="AF2061" i="5"/>
  <c r="AF2062" i="5"/>
  <c r="AF2063" i="5"/>
  <c r="AF2064" i="5"/>
  <c r="AF2065" i="5"/>
  <c r="AF2066" i="5"/>
  <c r="AF2067" i="5"/>
  <c r="AF2068" i="5"/>
  <c r="AF2069" i="5"/>
  <c r="AF2070" i="5"/>
  <c r="AF2071" i="5"/>
  <c r="AF2072" i="5"/>
  <c r="AF2073" i="5"/>
  <c r="AF2074" i="5"/>
  <c r="AF2075" i="5"/>
  <c r="AF2076" i="5"/>
  <c r="AF2077" i="5"/>
  <c r="AF2078" i="5"/>
  <c r="AF2079" i="5"/>
  <c r="AF2080" i="5"/>
  <c r="AF2081" i="5"/>
  <c r="AF2082" i="5"/>
  <c r="AF2083" i="5"/>
  <c r="AF2084" i="5"/>
  <c r="AF2085" i="5"/>
  <c r="AF2086" i="5"/>
  <c r="AF2087" i="5"/>
  <c r="AF2088" i="5"/>
  <c r="AF2089" i="5"/>
  <c r="AF2090" i="5"/>
  <c r="AF2091" i="5"/>
  <c r="AF2092" i="5"/>
  <c r="AF2093" i="5"/>
  <c r="AF2094" i="5"/>
  <c r="AF2095" i="5"/>
  <c r="AF2096" i="5"/>
  <c r="AF2097" i="5"/>
  <c r="AF2098" i="5"/>
  <c r="AF2099" i="5"/>
  <c r="AF2100" i="5"/>
  <c r="AF2101" i="5"/>
  <c r="AF2102" i="5"/>
  <c r="AF2103" i="5"/>
  <c r="AF2104" i="5"/>
  <c r="AF2105" i="5"/>
  <c r="AF2106" i="5"/>
  <c r="AF2107" i="5"/>
  <c r="AF2108" i="5"/>
  <c r="AF2109" i="5"/>
  <c r="AF2110" i="5"/>
  <c r="AF2111" i="5"/>
  <c r="AF2112" i="5"/>
  <c r="AF2113" i="5"/>
  <c r="AF2114" i="5"/>
  <c r="AF2115" i="5"/>
  <c r="AF2116" i="5"/>
  <c r="AF2117" i="5"/>
  <c r="AF2118" i="5"/>
  <c r="AF2119" i="5"/>
  <c r="AF2120" i="5"/>
  <c r="AF2121" i="5"/>
  <c r="AF2122" i="5"/>
  <c r="AF2123" i="5"/>
  <c r="AF2124" i="5"/>
  <c r="AF2125" i="5"/>
  <c r="AF2126" i="5"/>
  <c r="AF2127" i="5"/>
  <c r="AF2128" i="5"/>
  <c r="AF2129" i="5"/>
  <c r="AF2130" i="5"/>
  <c r="AF2131" i="5"/>
  <c r="AF2132" i="5"/>
  <c r="AF2133" i="5"/>
  <c r="AF2134" i="5"/>
  <c r="AF2135" i="5"/>
  <c r="AF2136" i="5"/>
  <c r="AF2137" i="5"/>
  <c r="AF2138" i="5"/>
  <c r="AF2139" i="5"/>
  <c r="AF2140" i="5"/>
  <c r="AF2141" i="5"/>
  <c r="AF2142" i="5"/>
  <c r="AF2143" i="5"/>
  <c r="AF2144" i="5"/>
  <c r="AF2145" i="5"/>
  <c r="AF2146" i="5"/>
  <c r="AF2147" i="5"/>
  <c r="AF2148" i="5"/>
  <c r="AF2149" i="5"/>
  <c r="AF2150" i="5"/>
  <c r="AF2151" i="5"/>
  <c r="AF2152" i="5"/>
  <c r="AF2153" i="5"/>
  <c r="AF2154" i="5"/>
  <c r="AF2155" i="5"/>
  <c r="AF2156" i="5"/>
  <c r="AF2157" i="5"/>
  <c r="AF2158" i="5"/>
  <c r="AF2159" i="5"/>
  <c r="AF2160" i="5"/>
  <c r="AF2161" i="5"/>
  <c r="AF2162" i="5"/>
  <c r="AF2163" i="5"/>
  <c r="AF2164" i="5"/>
  <c r="AF2165" i="5"/>
  <c r="AF2166" i="5"/>
  <c r="AF2167" i="5"/>
  <c r="AF2168" i="5"/>
  <c r="AF2169" i="5"/>
  <c r="AF2170" i="5"/>
  <c r="AF2171" i="5"/>
  <c r="AF2172" i="5"/>
  <c r="AF2173" i="5"/>
  <c r="AF2174" i="5"/>
  <c r="AF2175" i="5"/>
  <c r="AF2176" i="5"/>
  <c r="AF2177" i="5"/>
  <c r="AF2178" i="5"/>
  <c r="AF2179" i="5"/>
  <c r="AF2180" i="5"/>
  <c r="AF2181" i="5"/>
  <c r="AF2182" i="5"/>
  <c r="AF2183" i="5"/>
  <c r="AF2184" i="5"/>
  <c r="AF2185" i="5"/>
  <c r="AF2186" i="5"/>
  <c r="AF2187" i="5"/>
  <c r="AF2188" i="5"/>
  <c r="AF2189" i="5"/>
  <c r="AF2190" i="5"/>
  <c r="AF2191" i="5"/>
  <c r="AF2192" i="5"/>
  <c r="AF2193" i="5"/>
  <c r="AF2194" i="5"/>
  <c r="AF2195" i="5"/>
  <c r="AF2196" i="5"/>
  <c r="AF2197" i="5"/>
  <c r="AF2198" i="5"/>
  <c r="AF2199" i="5"/>
  <c r="AF2200" i="5"/>
  <c r="AF2201" i="5"/>
  <c r="AF2202" i="5"/>
  <c r="AF2203" i="5"/>
  <c r="AF2204" i="5"/>
  <c r="AF2205" i="5"/>
  <c r="AF2206" i="5"/>
  <c r="AF2207" i="5"/>
  <c r="AF2208" i="5"/>
  <c r="AF2209" i="5"/>
  <c r="AF2210" i="5"/>
  <c r="AF2211" i="5"/>
  <c r="AF2212" i="5"/>
  <c r="AF2213" i="5"/>
  <c r="AF2214" i="5"/>
  <c r="AF2215" i="5"/>
  <c r="AF2216" i="5"/>
  <c r="AF2217" i="5"/>
  <c r="AF2218" i="5"/>
  <c r="AF2219" i="5"/>
  <c r="AF2220" i="5"/>
  <c r="AF2221" i="5"/>
  <c r="AF2222" i="5"/>
  <c r="AF2223" i="5"/>
  <c r="AF2224" i="5"/>
  <c r="AF2225" i="5"/>
  <c r="AF2226" i="5"/>
  <c r="AF2227" i="5"/>
  <c r="AF2228" i="5"/>
  <c r="AF2229" i="5"/>
  <c r="AF2230" i="5"/>
  <c r="AF2231" i="5"/>
  <c r="AF2232" i="5"/>
  <c r="AF2233" i="5"/>
  <c r="AF2234" i="5"/>
  <c r="AF2235" i="5"/>
  <c r="AF2236" i="5"/>
  <c r="AF2237" i="5"/>
  <c r="AF2238" i="5"/>
  <c r="AF2239" i="5"/>
  <c r="AF2240" i="5"/>
  <c r="AF2241" i="5"/>
  <c r="AF2242" i="5"/>
  <c r="AF2243" i="5"/>
  <c r="AF2244" i="5"/>
  <c r="AF2245" i="5"/>
  <c r="AF2246" i="5"/>
  <c r="AF2247" i="5"/>
  <c r="AF2248" i="5"/>
  <c r="AF2249" i="5"/>
  <c r="AF2250" i="5"/>
  <c r="AF2251" i="5"/>
  <c r="AF2252" i="5"/>
  <c r="AF2253" i="5"/>
  <c r="AF2254" i="5"/>
  <c r="AF2255" i="5"/>
  <c r="AF2256" i="5"/>
  <c r="AF2257" i="5"/>
  <c r="AF2258" i="5"/>
  <c r="AF2259" i="5"/>
  <c r="AF2260" i="5"/>
  <c r="AF2261" i="5"/>
  <c r="AF2262" i="5"/>
  <c r="AF2263" i="5"/>
  <c r="AF2264" i="5"/>
  <c r="AF2265" i="5"/>
  <c r="AF2266" i="5"/>
  <c r="AF2267" i="5"/>
  <c r="AF2268" i="5"/>
  <c r="AF2269" i="5"/>
  <c r="AF2270" i="5"/>
  <c r="AF2271" i="5"/>
  <c r="AF2272" i="5"/>
  <c r="AF2273" i="5"/>
  <c r="AF2274" i="5"/>
  <c r="AF2275" i="5"/>
  <c r="AF2276" i="5"/>
  <c r="AF2277" i="5"/>
  <c r="AF2278" i="5"/>
  <c r="AF2279" i="5"/>
  <c r="AF2280" i="5"/>
  <c r="AF2281" i="5"/>
  <c r="AF2282" i="5"/>
  <c r="AF2283" i="5"/>
  <c r="AF2284" i="5"/>
  <c r="AF2285" i="5"/>
  <c r="AF2286" i="5"/>
  <c r="AF2287" i="5"/>
  <c r="AF2288" i="5"/>
  <c r="AF2289" i="5"/>
  <c r="AF2290" i="5"/>
  <c r="AF2291" i="5"/>
  <c r="AF2292" i="5"/>
  <c r="AF2293" i="5"/>
  <c r="AF2294" i="5"/>
  <c r="AF2295" i="5"/>
  <c r="AF2296" i="5"/>
  <c r="AF2297" i="5"/>
  <c r="AF2298" i="5"/>
  <c r="AF2299" i="5"/>
  <c r="AF2300" i="5"/>
  <c r="AF2301" i="5"/>
  <c r="AF2302" i="5"/>
  <c r="AF2303" i="5"/>
  <c r="AF2304" i="5"/>
  <c r="AF2305" i="5"/>
  <c r="AF2306" i="5"/>
  <c r="AF2307" i="5"/>
  <c r="AF2308" i="5"/>
  <c r="AF2309" i="5"/>
  <c r="AF2310" i="5"/>
  <c r="AF2311" i="5"/>
  <c r="AF2312" i="5"/>
  <c r="AF2313" i="5"/>
  <c r="AF2314" i="5"/>
  <c r="AF2315" i="5"/>
  <c r="AF2316" i="5"/>
  <c r="AF2317" i="5"/>
  <c r="AF2318" i="5"/>
  <c r="AF2319" i="5"/>
  <c r="AF2320" i="5"/>
  <c r="AF2321" i="5"/>
  <c r="AF2322" i="5"/>
  <c r="AF2323" i="5"/>
  <c r="AF2324" i="5"/>
  <c r="AF2325" i="5"/>
  <c r="AF2326" i="5"/>
  <c r="AF2327" i="5"/>
  <c r="AF2328" i="5"/>
  <c r="AF2329" i="5"/>
  <c r="AF2330" i="5"/>
  <c r="AF2331" i="5"/>
  <c r="AF2332" i="5"/>
  <c r="AF2333" i="5"/>
  <c r="AF2334" i="5"/>
  <c r="AF2335" i="5"/>
  <c r="AF2336" i="5"/>
  <c r="AF2337" i="5"/>
  <c r="AF2338" i="5"/>
  <c r="AF2339" i="5"/>
  <c r="AF2340" i="5"/>
  <c r="AF2341" i="5"/>
  <c r="AF2342" i="5"/>
  <c r="AF2343" i="5"/>
  <c r="AF2344" i="5"/>
  <c r="AF2345" i="5"/>
  <c r="AF2346" i="5"/>
  <c r="AF2347" i="5"/>
  <c r="AF2348" i="5"/>
  <c r="AF2349" i="5"/>
  <c r="AF2350" i="5"/>
  <c r="AF2351" i="5"/>
  <c r="AF2352" i="5"/>
  <c r="AF2353" i="5"/>
  <c r="AF2354" i="5"/>
  <c r="AF2355" i="5"/>
  <c r="AF2356" i="5"/>
  <c r="AF2357" i="5"/>
  <c r="AF2358" i="5"/>
  <c r="AF2359" i="5"/>
  <c r="AF2360" i="5"/>
  <c r="AF2361" i="5"/>
  <c r="AF2362" i="5"/>
  <c r="AF2363" i="5"/>
  <c r="AF2364" i="5"/>
  <c r="AF2365" i="5"/>
  <c r="AF2366" i="5"/>
  <c r="AF2367" i="5"/>
  <c r="AF2368" i="5"/>
  <c r="AF2369" i="5"/>
  <c r="AF2370" i="5"/>
  <c r="AF2371" i="5"/>
  <c r="AF2372" i="5"/>
  <c r="AF2373" i="5"/>
  <c r="AF2374" i="5"/>
  <c r="AF2375" i="5"/>
  <c r="AF2376" i="5"/>
  <c r="AF2377" i="5"/>
  <c r="AF2378" i="5"/>
  <c r="AF2379" i="5"/>
  <c r="AF2380" i="5"/>
  <c r="AF2381" i="5"/>
  <c r="AF2382" i="5"/>
  <c r="AF2383" i="5"/>
  <c r="AF2384" i="5"/>
  <c r="AF2385" i="5"/>
  <c r="AF2386" i="5"/>
  <c r="AF2387" i="5"/>
  <c r="AF2388" i="5"/>
  <c r="AF2389" i="5"/>
  <c r="AF2390" i="5"/>
  <c r="AF2391" i="5"/>
  <c r="AF2392" i="5"/>
  <c r="AF2393" i="5"/>
  <c r="AF2394" i="5"/>
  <c r="AF2395" i="5"/>
  <c r="AF2396" i="5"/>
  <c r="AF2397" i="5"/>
  <c r="AF2398" i="5"/>
  <c r="AF2399" i="5"/>
  <c r="AF2400" i="5"/>
  <c r="AF2401" i="5"/>
  <c r="AF2402" i="5"/>
  <c r="AF2403" i="5"/>
  <c r="AF2404" i="5"/>
  <c r="AF2405" i="5"/>
  <c r="AF2406" i="5"/>
  <c r="AF2407" i="5"/>
  <c r="AF2408" i="5"/>
  <c r="AF2409" i="5"/>
  <c r="AF2410" i="5"/>
  <c r="AF2411" i="5"/>
  <c r="AF2412" i="5"/>
  <c r="AF2413" i="5"/>
  <c r="AF2414" i="5"/>
  <c r="AF2415" i="5"/>
  <c r="AF2416" i="5"/>
  <c r="AF2417" i="5"/>
  <c r="AF2418" i="5"/>
  <c r="AF2419" i="5"/>
  <c r="AF2420" i="5"/>
  <c r="AF2421" i="5"/>
  <c r="AF2422" i="5"/>
  <c r="AF2423" i="5"/>
  <c r="AF2424" i="5"/>
  <c r="AF2425" i="5"/>
  <c r="AF2426" i="5"/>
  <c r="AF2427" i="5"/>
  <c r="AF2428" i="5"/>
  <c r="AF2429" i="5"/>
  <c r="AF2430" i="5"/>
  <c r="AF2431" i="5"/>
  <c r="AF2432" i="5"/>
  <c r="AF2433" i="5"/>
  <c r="AF2434" i="5"/>
  <c r="AF2435" i="5"/>
  <c r="AF2436" i="5"/>
  <c r="AF2437" i="5"/>
  <c r="AF2438" i="5"/>
  <c r="AF2439" i="5"/>
  <c r="AF2440" i="5"/>
  <c r="AF2441" i="5"/>
  <c r="AF2442" i="5"/>
  <c r="AF2443" i="5"/>
  <c r="AF2444" i="5"/>
  <c r="AF2445" i="5"/>
  <c r="AF2446" i="5"/>
  <c r="AF2447" i="5"/>
  <c r="AF2448" i="5"/>
  <c r="AF2449" i="5"/>
  <c r="AF2450" i="5"/>
  <c r="AF2451" i="5"/>
  <c r="AF2452" i="5"/>
  <c r="AF2453" i="5"/>
  <c r="AF2454" i="5"/>
  <c r="AF2455" i="5"/>
  <c r="AF2456" i="5"/>
  <c r="AF2457" i="5"/>
  <c r="AF2458" i="5"/>
  <c r="AF2459" i="5"/>
  <c r="AF2460" i="5"/>
  <c r="AF2461" i="5"/>
  <c r="AF2462" i="5"/>
  <c r="AF2463" i="5"/>
  <c r="AF2464" i="5"/>
  <c r="AF2465" i="5"/>
  <c r="AF2466" i="5"/>
  <c r="AF2467" i="5"/>
  <c r="AF2468" i="5"/>
  <c r="AF2469" i="5"/>
  <c r="AF2470" i="5"/>
  <c r="AF2471" i="5"/>
  <c r="AF2472" i="5"/>
  <c r="AF2473" i="5"/>
  <c r="AF2474" i="5"/>
  <c r="AF2475" i="5"/>
  <c r="AF2476" i="5"/>
  <c r="AF2477" i="5"/>
  <c r="AF2478" i="5"/>
  <c r="AF2479" i="5"/>
  <c r="AF2480" i="5"/>
  <c r="AF2481" i="5"/>
  <c r="AF2482" i="5"/>
  <c r="AF2483" i="5"/>
  <c r="AF2484" i="5"/>
  <c r="AF2485" i="5"/>
  <c r="AF2486" i="5"/>
  <c r="AF2487" i="5"/>
  <c r="AF2488" i="5"/>
  <c r="AF2489" i="5"/>
  <c r="AF2490" i="5"/>
  <c r="AF2491" i="5"/>
  <c r="AF2492" i="5"/>
  <c r="AF2493" i="5"/>
  <c r="AF2494" i="5"/>
  <c r="AF2495" i="5"/>
  <c r="AF2496" i="5"/>
  <c r="AF2497" i="5"/>
  <c r="AF2498" i="5"/>
  <c r="AF2499" i="5"/>
  <c r="AF2500" i="5"/>
  <c r="AF2501" i="5"/>
  <c r="AF2502" i="5"/>
  <c r="AF2503" i="5"/>
  <c r="AE5" i="5"/>
  <c r="AJ5" i="5" s="1"/>
  <c r="AE54" i="5"/>
  <c r="AJ54" i="5" s="1"/>
  <c r="AE55" i="5"/>
  <c r="AE57" i="5"/>
  <c r="AJ57" i="5" s="1"/>
  <c r="AE58" i="5"/>
  <c r="AJ58" i="5" s="1"/>
  <c r="AE59" i="5"/>
  <c r="AJ59" i="5" s="1"/>
  <c r="AE60" i="5"/>
  <c r="AJ60" i="5" s="1"/>
  <c r="AE61" i="5"/>
  <c r="AE62" i="5"/>
  <c r="AE63" i="5"/>
  <c r="AJ63" i="5" s="1"/>
  <c r="AE64" i="5"/>
  <c r="AJ64" i="5" s="1"/>
  <c r="AE65" i="5"/>
  <c r="AJ65" i="5" s="1"/>
  <c r="AE66" i="5"/>
  <c r="AJ66" i="5" s="1"/>
  <c r="AE67" i="5"/>
  <c r="AJ67" i="5" s="1"/>
  <c r="AE68" i="5"/>
  <c r="AJ68" i="5" s="1"/>
  <c r="AE69" i="5"/>
  <c r="AJ69" i="5" s="1"/>
  <c r="AE70" i="5"/>
  <c r="AJ70" i="5" s="1"/>
  <c r="AE71" i="5"/>
  <c r="AJ71" i="5" s="1"/>
  <c r="AE72" i="5"/>
  <c r="AE73" i="5"/>
  <c r="AJ73" i="5" s="1"/>
  <c r="AE74" i="5"/>
  <c r="AJ74" i="5" s="1"/>
  <c r="AE75" i="5"/>
  <c r="AJ75" i="5" s="1"/>
  <c r="AE76" i="5"/>
  <c r="AJ76" i="5" s="1"/>
  <c r="AE77" i="5"/>
  <c r="AE78" i="5"/>
  <c r="AE79" i="5"/>
  <c r="AJ79" i="5" s="1"/>
  <c r="AE80" i="5"/>
  <c r="AJ80" i="5" s="1"/>
  <c r="AE81" i="5"/>
  <c r="AJ81" i="5" s="1"/>
  <c r="AE82" i="5"/>
  <c r="AJ82" i="5" s="1"/>
  <c r="AE83" i="5"/>
  <c r="AJ83" i="5" s="1"/>
  <c r="AE84" i="5"/>
  <c r="AJ84" i="5" s="1"/>
  <c r="AE85" i="5"/>
  <c r="AJ85" i="5" s="1"/>
  <c r="AE86" i="5"/>
  <c r="AJ86" i="5" s="1"/>
  <c r="AE87" i="5"/>
  <c r="AJ87" i="5" s="1"/>
  <c r="AE88" i="5"/>
  <c r="AE89" i="5"/>
  <c r="AJ89" i="5" s="1"/>
  <c r="AE90" i="5"/>
  <c r="AJ90" i="5" s="1"/>
  <c r="AE91" i="5"/>
  <c r="AJ91" i="5" s="1"/>
  <c r="AE92" i="5"/>
  <c r="AJ92" i="5" s="1"/>
  <c r="AE93" i="5"/>
  <c r="AE94" i="5"/>
  <c r="AE95" i="5"/>
  <c r="AJ95" i="5" s="1"/>
  <c r="AE96" i="5"/>
  <c r="AJ96" i="5" s="1"/>
  <c r="AE97" i="5"/>
  <c r="AJ97" i="5" s="1"/>
  <c r="AE98" i="5"/>
  <c r="AJ98" i="5" s="1"/>
  <c r="AE99" i="5"/>
  <c r="AJ99" i="5" s="1"/>
  <c r="AE100" i="5"/>
  <c r="AJ100" i="5" s="1"/>
  <c r="AE101" i="5"/>
  <c r="AJ101" i="5" s="1"/>
  <c r="AE102" i="5"/>
  <c r="AJ102" i="5" s="1"/>
  <c r="AE103" i="5"/>
  <c r="AJ103" i="5" s="1"/>
  <c r="AE104" i="5"/>
  <c r="AE106" i="5"/>
  <c r="AJ106" i="5" s="1"/>
  <c r="AE107" i="5"/>
  <c r="AJ107" i="5" s="1"/>
  <c r="AE108" i="5"/>
  <c r="AJ108" i="5" s="1"/>
  <c r="AE109" i="5"/>
  <c r="AJ109" i="5" s="1"/>
  <c r="AE110" i="5"/>
  <c r="AE111" i="5"/>
  <c r="AE112" i="5"/>
  <c r="AJ112" i="5" s="1"/>
  <c r="AE113" i="5"/>
  <c r="AJ113" i="5" s="1"/>
  <c r="AE114" i="5"/>
  <c r="AJ114" i="5" s="1"/>
  <c r="AE115" i="5"/>
  <c r="AJ115" i="5" s="1"/>
  <c r="AE116" i="5"/>
  <c r="AJ116" i="5" s="1"/>
  <c r="AE117" i="5"/>
  <c r="AJ117" i="5" s="1"/>
  <c r="AE118" i="5"/>
  <c r="AJ118" i="5" s="1"/>
  <c r="AE119" i="5"/>
  <c r="AJ119" i="5" s="1"/>
  <c r="AE120" i="5"/>
  <c r="AJ120" i="5" s="1"/>
  <c r="AE121" i="5"/>
  <c r="AE122" i="5"/>
  <c r="AJ122" i="5" s="1"/>
  <c r="AE123" i="5"/>
  <c r="AJ123" i="5" s="1"/>
  <c r="AE124" i="5"/>
  <c r="AJ124" i="5" s="1"/>
  <c r="AE125" i="5"/>
  <c r="AJ125" i="5" s="1"/>
  <c r="AE126" i="5"/>
  <c r="AE127" i="5"/>
  <c r="AE128" i="5"/>
  <c r="AJ128" i="5" s="1"/>
  <c r="AE129" i="5"/>
  <c r="AJ129" i="5" s="1"/>
  <c r="AE130" i="5"/>
  <c r="AJ130" i="5" s="1"/>
  <c r="AE131" i="5"/>
  <c r="AJ131" i="5" s="1"/>
  <c r="AE132" i="5"/>
  <c r="AJ132" i="5" s="1"/>
  <c r="AE133" i="5"/>
  <c r="AJ133" i="5" s="1"/>
  <c r="AE134" i="5"/>
  <c r="AJ134" i="5" s="1"/>
  <c r="AE135" i="5"/>
  <c r="AJ135" i="5" s="1"/>
  <c r="AE136" i="5"/>
  <c r="AJ136" i="5" s="1"/>
  <c r="AE137" i="5"/>
  <c r="AE138" i="5"/>
  <c r="AJ138" i="5" s="1"/>
  <c r="AE139" i="5"/>
  <c r="AJ139" i="5" s="1"/>
  <c r="AE140" i="5"/>
  <c r="AJ140" i="5" s="1"/>
  <c r="AE141" i="5"/>
  <c r="AJ141" i="5" s="1"/>
  <c r="AE142" i="5"/>
  <c r="AE143" i="5"/>
  <c r="AE144" i="5"/>
  <c r="AJ144" i="5" s="1"/>
  <c r="AE145" i="5"/>
  <c r="AJ145" i="5" s="1"/>
  <c r="AE146" i="5"/>
  <c r="AJ146" i="5" s="1"/>
  <c r="AE147" i="5"/>
  <c r="AJ147" i="5" s="1"/>
  <c r="AE148" i="5"/>
  <c r="AJ148" i="5" s="1"/>
  <c r="AE149" i="5"/>
  <c r="AJ149" i="5" s="1"/>
  <c r="AE150" i="5"/>
  <c r="AJ150" i="5" s="1"/>
  <c r="AE151" i="5"/>
  <c r="AJ151" i="5" s="1"/>
  <c r="AE152" i="5"/>
  <c r="AJ152" i="5" s="1"/>
  <c r="AE153" i="5"/>
  <c r="AE155" i="5"/>
  <c r="AJ155" i="5" s="1"/>
  <c r="AE156" i="5"/>
  <c r="AJ156" i="5" s="1"/>
  <c r="AE157" i="5"/>
  <c r="AJ157" i="5" s="1"/>
  <c r="AE158" i="5"/>
  <c r="AJ158" i="5" s="1"/>
  <c r="AE159" i="5"/>
  <c r="AE160" i="5"/>
  <c r="AE161" i="5"/>
  <c r="AJ161" i="5" s="1"/>
  <c r="AE162" i="5"/>
  <c r="AJ162" i="5" s="1"/>
  <c r="AE163" i="5"/>
  <c r="AJ163" i="5" s="1"/>
  <c r="AE164" i="5"/>
  <c r="AJ164" i="5" s="1"/>
  <c r="AE165" i="5"/>
  <c r="AJ165" i="5" s="1"/>
  <c r="AE166" i="5"/>
  <c r="AJ166" i="5" s="1"/>
  <c r="AE167" i="5"/>
  <c r="AJ167" i="5" s="1"/>
  <c r="AE168" i="5"/>
  <c r="AJ168" i="5" s="1"/>
  <c r="AE169" i="5"/>
  <c r="AJ169" i="5" s="1"/>
  <c r="AE170" i="5"/>
  <c r="AE171" i="5"/>
  <c r="AJ171" i="5" s="1"/>
  <c r="AE172" i="5"/>
  <c r="AJ172" i="5" s="1"/>
  <c r="AE173" i="5"/>
  <c r="AJ173" i="5" s="1"/>
  <c r="AE174" i="5"/>
  <c r="AJ174" i="5" s="1"/>
  <c r="AE175" i="5"/>
  <c r="AE176" i="5"/>
  <c r="AE177" i="5"/>
  <c r="AJ177" i="5" s="1"/>
  <c r="AE178" i="5"/>
  <c r="AJ178" i="5" s="1"/>
  <c r="AE179" i="5"/>
  <c r="AJ179" i="5" s="1"/>
  <c r="AE180" i="5"/>
  <c r="AJ180" i="5" s="1"/>
  <c r="AE181" i="5"/>
  <c r="AJ181" i="5" s="1"/>
  <c r="AE182" i="5"/>
  <c r="AJ182" i="5" s="1"/>
  <c r="AE183" i="5"/>
  <c r="AJ183" i="5" s="1"/>
  <c r="AE184" i="5"/>
  <c r="AJ184" i="5" s="1"/>
  <c r="AE185" i="5"/>
  <c r="AJ185" i="5" s="1"/>
  <c r="AE186" i="5"/>
  <c r="AE187" i="5"/>
  <c r="AJ187" i="5" s="1"/>
  <c r="AE188" i="5"/>
  <c r="AJ188" i="5" s="1"/>
  <c r="AE189" i="5"/>
  <c r="AJ189" i="5" s="1"/>
  <c r="AE190" i="5"/>
  <c r="AJ190" i="5" s="1"/>
  <c r="AE191" i="5"/>
  <c r="AE192" i="5"/>
  <c r="AE193" i="5"/>
  <c r="AJ193" i="5" s="1"/>
  <c r="AE194" i="5"/>
  <c r="AJ194" i="5" s="1"/>
  <c r="AE195" i="5"/>
  <c r="AJ195" i="5" s="1"/>
  <c r="AE196" i="5"/>
  <c r="AJ196" i="5" s="1"/>
  <c r="AE197" i="5"/>
  <c r="AJ197" i="5" s="1"/>
  <c r="AE198" i="5"/>
  <c r="AJ198" i="5" s="1"/>
  <c r="AE199" i="5"/>
  <c r="AJ199" i="5" s="1"/>
  <c r="AE200" i="5"/>
  <c r="AJ200" i="5" s="1"/>
  <c r="AE201" i="5"/>
  <c r="AJ201" i="5" s="1"/>
  <c r="AE202" i="5"/>
  <c r="AE204" i="5"/>
  <c r="AJ204" i="5" s="1"/>
  <c r="AE205" i="5"/>
  <c r="AJ205" i="5" s="1"/>
  <c r="AE206" i="5"/>
  <c r="AJ206" i="5" s="1"/>
  <c r="AE207" i="5"/>
  <c r="AJ207" i="5" s="1"/>
  <c r="AE208" i="5"/>
  <c r="AE209" i="5"/>
  <c r="AE210" i="5"/>
  <c r="AJ210" i="5" s="1"/>
  <c r="AE211" i="5"/>
  <c r="AJ211" i="5" s="1"/>
  <c r="AE212" i="5"/>
  <c r="AJ212" i="5" s="1"/>
  <c r="AE213" i="5"/>
  <c r="AJ213" i="5" s="1"/>
  <c r="AE214" i="5"/>
  <c r="AJ214" i="5" s="1"/>
  <c r="AE215" i="5"/>
  <c r="AJ215" i="5" s="1"/>
  <c r="AE216" i="5"/>
  <c r="AJ216" i="5" s="1"/>
  <c r="AE217" i="5"/>
  <c r="AJ217" i="5" s="1"/>
  <c r="AE218" i="5"/>
  <c r="AJ218" i="5" s="1"/>
  <c r="AE219" i="5"/>
  <c r="AE220" i="5"/>
  <c r="AJ220" i="5" s="1"/>
  <c r="AE221" i="5"/>
  <c r="AJ221" i="5" s="1"/>
  <c r="AE222" i="5"/>
  <c r="AJ222" i="5" s="1"/>
  <c r="AE223" i="5"/>
  <c r="AJ223" i="5" s="1"/>
  <c r="AE224" i="5"/>
  <c r="AE225" i="5"/>
  <c r="AE226" i="5"/>
  <c r="AJ226" i="5" s="1"/>
  <c r="AE227" i="5"/>
  <c r="AJ227" i="5" s="1"/>
  <c r="AE228" i="5"/>
  <c r="AJ228" i="5" s="1"/>
  <c r="AE229" i="5"/>
  <c r="AJ229" i="5" s="1"/>
  <c r="AE230" i="5"/>
  <c r="AJ230" i="5" s="1"/>
  <c r="AE231" i="5"/>
  <c r="AJ231" i="5" s="1"/>
  <c r="AE232" i="5"/>
  <c r="AJ232" i="5" s="1"/>
  <c r="AE233" i="5"/>
  <c r="AJ233" i="5" s="1"/>
  <c r="AE234" i="5"/>
  <c r="AJ234" i="5" s="1"/>
  <c r="AE235" i="5"/>
  <c r="AE236" i="5"/>
  <c r="AJ236" i="5" s="1"/>
  <c r="AE237" i="5"/>
  <c r="AJ237" i="5" s="1"/>
  <c r="AE238" i="5"/>
  <c r="AJ238" i="5" s="1"/>
  <c r="AE239" i="5"/>
  <c r="AJ239" i="5" s="1"/>
  <c r="AE240" i="5"/>
  <c r="AE241" i="5"/>
  <c r="AE242" i="5"/>
  <c r="AJ242" i="5" s="1"/>
  <c r="AE243" i="5"/>
  <c r="AJ243" i="5" s="1"/>
  <c r="AE244" i="5"/>
  <c r="AJ244" i="5" s="1"/>
  <c r="AE245" i="5"/>
  <c r="AJ245" i="5" s="1"/>
  <c r="AE246" i="5"/>
  <c r="AJ246" i="5" s="1"/>
  <c r="AE247" i="5"/>
  <c r="AJ247" i="5" s="1"/>
  <c r="AE248" i="5"/>
  <c r="AJ248" i="5" s="1"/>
  <c r="AE249" i="5"/>
  <c r="AJ249" i="5" s="1"/>
  <c r="AE250" i="5"/>
  <c r="AJ250" i="5" s="1"/>
  <c r="AE251" i="5"/>
  <c r="AE253" i="5"/>
  <c r="AJ253" i="5" s="1"/>
  <c r="AE254" i="5"/>
  <c r="AJ254" i="5" s="1"/>
  <c r="AE255" i="5"/>
  <c r="AJ255" i="5" s="1"/>
  <c r="AE256" i="5"/>
  <c r="AJ256" i="5" s="1"/>
  <c r="AE257" i="5"/>
  <c r="AE258" i="5"/>
  <c r="AE259" i="5"/>
  <c r="AJ259" i="5" s="1"/>
  <c r="AE260" i="5"/>
  <c r="AJ260" i="5" s="1"/>
  <c r="AE261" i="5"/>
  <c r="AJ261" i="5" s="1"/>
  <c r="AE262" i="5"/>
  <c r="AJ262" i="5" s="1"/>
  <c r="AE263" i="5"/>
  <c r="AJ263" i="5" s="1"/>
  <c r="AE264" i="5"/>
  <c r="AJ264" i="5" s="1"/>
  <c r="AE265" i="5"/>
  <c r="AJ265" i="5" s="1"/>
  <c r="AE266" i="5"/>
  <c r="AJ266" i="5" s="1"/>
  <c r="AE267" i="5"/>
  <c r="AJ267" i="5" s="1"/>
  <c r="AE268" i="5"/>
  <c r="AE269" i="5"/>
  <c r="AJ269" i="5" s="1"/>
  <c r="AE270" i="5"/>
  <c r="AJ270" i="5" s="1"/>
  <c r="AE271" i="5"/>
  <c r="AJ271" i="5" s="1"/>
  <c r="AE272" i="5"/>
  <c r="AJ272" i="5" s="1"/>
  <c r="AE273" i="5"/>
  <c r="AE274" i="5"/>
  <c r="AE275" i="5"/>
  <c r="AJ275" i="5" s="1"/>
  <c r="AE276" i="5"/>
  <c r="AJ276" i="5" s="1"/>
  <c r="AE277" i="5"/>
  <c r="AJ277" i="5" s="1"/>
  <c r="AE278" i="5"/>
  <c r="AJ278" i="5" s="1"/>
  <c r="AE279" i="5"/>
  <c r="AJ279" i="5" s="1"/>
  <c r="AE280" i="5"/>
  <c r="AJ280" i="5" s="1"/>
  <c r="AE281" i="5"/>
  <c r="AJ281" i="5" s="1"/>
  <c r="AE282" i="5"/>
  <c r="AJ282" i="5" s="1"/>
  <c r="AE283" i="5"/>
  <c r="AJ283" i="5" s="1"/>
  <c r="AE284" i="5"/>
  <c r="AE285" i="5"/>
  <c r="AJ285" i="5" s="1"/>
  <c r="AE286" i="5"/>
  <c r="AJ286" i="5" s="1"/>
  <c r="AE287" i="5"/>
  <c r="AJ287" i="5" s="1"/>
  <c r="AE288" i="5"/>
  <c r="AJ288" i="5" s="1"/>
  <c r="AE289" i="5"/>
  <c r="AE290" i="5"/>
  <c r="AE291" i="5"/>
  <c r="AJ291" i="5" s="1"/>
  <c r="AE292" i="5"/>
  <c r="AJ292" i="5" s="1"/>
  <c r="AE293" i="5"/>
  <c r="AJ293" i="5" s="1"/>
  <c r="AE294" i="5"/>
  <c r="AJ294" i="5" s="1"/>
  <c r="AE295" i="5"/>
  <c r="AJ295" i="5" s="1"/>
  <c r="AE296" i="5"/>
  <c r="AJ296" i="5" s="1"/>
  <c r="AE297" i="5"/>
  <c r="AJ297" i="5" s="1"/>
  <c r="AE298" i="5"/>
  <c r="AJ298" i="5" s="1"/>
  <c r="AE299" i="5"/>
  <c r="AJ299" i="5" s="1"/>
  <c r="AE300" i="5"/>
  <c r="AE302" i="5"/>
  <c r="AJ302" i="5" s="1"/>
  <c r="AE303" i="5"/>
  <c r="AJ303" i="5" s="1"/>
  <c r="AE304" i="5"/>
  <c r="AJ304" i="5" s="1"/>
  <c r="AE305" i="5"/>
  <c r="AJ305" i="5" s="1"/>
  <c r="AE306" i="5"/>
  <c r="AE307" i="5"/>
  <c r="AE308" i="5"/>
  <c r="AJ308" i="5" s="1"/>
  <c r="AE309" i="5"/>
  <c r="AJ309" i="5" s="1"/>
  <c r="AE310" i="5"/>
  <c r="AJ310" i="5" s="1"/>
  <c r="AE311" i="5"/>
  <c r="AJ311" i="5" s="1"/>
  <c r="AE312" i="5"/>
  <c r="AJ312" i="5" s="1"/>
  <c r="AE313" i="5"/>
  <c r="AJ313" i="5" s="1"/>
  <c r="AE314" i="5"/>
  <c r="AJ314" i="5" s="1"/>
  <c r="AE315" i="5"/>
  <c r="AJ315" i="5" s="1"/>
  <c r="AE316" i="5"/>
  <c r="AJ316" i="5" s="1"/>
  <c r="AE317" i="5"/>
  <c r="AE318" i="5"/>
  <c r="AJ318" i="5" s="1"/>
  <c r="AE319" i="5"/>
  <c r="AJ319" i="5" s="1"/>
  <c r="AE320" i="5"/>
  <c r="AJ320" i="5" s="1"/>
  <c r="AE321" i="5"/>
  <c r="AJ321" i="5" s="1"/>
  <c r="AE322" i="5"/>
  <c r="AE323" i="5"/>
  <c r="AE324" i="5"/>
  <c r="AJ324" i="5" s="1"/>
  <c r="AE325" i="5"/>
  <c r="AJ325" i="5" s="1"/>
  <c r="AE326" i="5"/>
  <c r="AJ326" i="5" s="1"/>
  <c r="AE327" i="5"/>
  <c r="AJ327" i="5" s="1"/>
  <c r="AE328" i="5"/>
  <c r="AJ328" i="5" s="1"/>
  <c r="AE329" i="5"/>
  <c r="AJ329" i="5" s="1"/>
  <c r="AE330" i="5"/>
  <c r="AJ330" i="5" s="1"/>
  <c r="AE331" i="5"/>
  <c r="AJ331" i="5" s="1"/>
  <c r="AE332" i="5"/>
  <c r="AJ332" i="5" s="1"/>
  <c r="AE333" i="5"/>
  <c r="AE334" i="5"/>
  <c r="AJ334" i="5" s="1"/>
  <c r="AE335" i="5"/>
  <c r="AJ335" i="5" s="1"/>
  <c r="AE336" i="5"/>
  <c r="AJ336" i="5" s="1"/>
  <c r="AE337" i="5"/>
  <c r="AJ337" i="5" s="1"/>
  <c r="AE338" i="5"/>
  <c r="AE339" i="5"/>
  <c r="AE340" i="5"/>
  <c r="AJ340" i="5" s="1"/>
  <c r="AE341" i="5"/>
  <c r="AJ341" i="5" s="1"/>
  <c r="AE342" i="5"/>
  <c r="AJ342" i="5" s="1"/>
  <c r="AE343" i="5"/>
  <c r="AJ343" i="5" s="1"/>
  <c r="AE344" i="5"/>
  <c r="AJ344" i="5" s="1"/>
  <c r="AE345" i="5"/>
  <c r="AJ345" i="5" s="1"/>
  <c r="AE346" i="5"/>
  <c r="AJ346" i="5" s="1"/>
  <c r="AE347" i="5"/>
  <c r="AJ347" i="5" s="1"/>
  <c r="AE348" i="5"/>
  <c r="AJ348" i="5" s="1"/>
  <c r="AE349" i="5"/>
  <c r="AE351" i="5"/>
  <c r="AJ351" i="5" s="1"/>
  <c r="AE352" i="5"/>
  <c r="AJ352" i="5" s="1"/>
  <c r="AE353" i="5"/>
  <c r="AJ353" i="5" s="1"/>
  <c r="AE354" i="5"/>
  <c r="AJ354" i="5" s="1"/>
  <c r="AE355" i="5"/>
  <c r="AE356" i="5"/>
  <c r="AE357" i="5"/>
  <c r="AJ357" i="5" s="1"/>
  <c r="AE358" i="5"/>
  <c r="AJ358" i="5" s="1"/>
  <c r="AE359" i="5"/>
  <c r="AJ359" i="5" s="1"/>
  <c r="AE360" i="5"/>
  <c r="AJ360" i="5" s="1"/>
  <c r="AE361" i="5"/>
  <c r="AJ361" i="5" s="1"/>
  <c r="AE362" i="5"/>
  <c r="AJ362" i="5" s="1"/>
  <c r="AE363" i="5"/>
  <c r="AJ363" i="5" s="1"/>
  <c r="AE364" i="5"/>
  <c r="AJ364" i="5" s="1"/>
  <c r="AE365" i="5"/>
  <c r="AJ365" i="5" s="1"/>
  <c r="AE366" i="5"/>
  <c r="AE367" i="5"/>
  <c r="AJ367" i="5" s="1"/>
  <c r="AE368" i="5"/>
  <c r="AJ368" i="5" s="1"/>
  <c r="AE369" i="5"/>
  <c r="AJ369" i="5" s="1"/>
  <c r="AE370" i="5"/>
  <c r="AJ370" i="5" s="1"/>
  <c r="AE371" i="5"/>
  <c r="AE372" i="5"/>
  <c r="AE373" i="5"/>
  <c r="AJ373" i="5" s="1"/>
  <c r="AE374" i="5"/>
  <c r="AJ374" i="5" s="1"/>
  <c r="AE375" i="5"/>
  <c r="AJ375" i="5" s="1"/>
  <c r="AE376" i="5"/>
  <c r="AJ376" i="5" s="1"/>
  <c r="AE377" i="5"/>
  <c r="AJ377" i="5" s="1"/>
  <c r="AE378" i="5"/>
  <c r="AJ378" i="5" s="1"/>
  <c r="AE379" i="5"/>
  <c r="AJ379" i="5" s="1"/>
  <c r="AE380" i="5"/>
  <c r="AJ380" i="5" s="1"/>
  <c r="AE381" i="5"/>
  <c r="AJ381" i="5" s="1"/>
  <c r="AE382" i="5"/>
  <c r="AE383" i="5"/>
  <c r="AJ383" i="5" s="1"/>
  <c r="AE384" i="5"/>
  <c r="AJ384" i="5" s="1"/>
  <c r="AE385" i="5"/>
  <c r="AJ385" i="5" s="1"/>
  <c r="AE386" i="5"/>
  <c r="AJ386" i="5" s="1"/>
  <c r="AE387" i="5"/>
  <c r="AE388" i="5"/>
  <c r="AE389" i="5"/>
  <c r="AJ389" i="5" s="1"/>
  <c r="AE390" i="5"/>
  <c r="AJ390" i="5" s="1"/>
  <c r="AE391" i="5"/>
  <c r="AJ391" i="5" s="1"/>
  <c r="AE392" i="5"/>
  <c r="AJ392" i="5" s="1"/>
  <c r="AE393" i="5"/>
  <c r="AJ393" i="5" s="1"/>
  <c r="AE394" i="5"/>
  <c r="AJ394" i="5" s="1"/>
  <c r="AE395" i="5"/>
  <c r="AJ395" i="5" s="1"/>
  <c r="AE396" i="5"/>
  <c r="AJ396" i="5" s="1"/>
  <c r="AE397" i="5"/>
  <c r="AJ397" i="5" s="1"/>
  <c r="AE398" i="5"/>
  <c r="AE400" i="5"/>
  <c r="AJ400" i="5" s="1"/>
  <c r="AE401" i="5"/>
  <c r="AJ401" i="5" s="1"/>
  <c r="AE402" i="5"/>
  <c r="AJ402" i="5" s="1"/>
  <c r="AE403" i="5"/>
  <c r="AJ403" i="5" s="1"/>
  <c r="AE404" i="5"/>
  <c r="AE405" i="5"/>
  <c r="AE406" i="5"/>
  <c r="AJ406" i="5" s="1"/>
  <c r="AE407" i="5"/>
  <c r="AJ407" i="5" s="1"/>
  <c r="AE408" i="5"/>
  <c r="AJ408" i="5" s="1"/>
  <c r="AE409" i="5"/>
  <c r="AJ409" i="5" s="1"/>
  <c r="AE410" i="5"/>
  <c r="AJ410" i="5" s="1"/>
  <c r="AE411" i="5"/>
  <c r="AJ411" i="5" s="1"/>
  <c r="AE412" i="5"/>
  <c r="AJ412" i="5" s="1"/>
  <c r="AE413" i="5"/>
  <c r="AJ413" i="5" s="1"/>
  <c r="AE414" i="5"/>
  <c r="AJ414" i="5" s="1"/>
  <c r="AE415" i="5"/>
  <c r="AE416" i="5"/>
  <c r="AJ416" i="5" s="1"/>
  <c r="AE417" i="5"/>
  <c r="AJ417" i="5" s="1"/>
  <c r="AE418" i="5"/>
  <c r="AJ418" i="5" s="1"/>
  <c r="AE419" i="5"/>
  <c r="AJ419" i="5" s="1"/>
  <c r="AE420" i="5"/>
  <c r="AE421" i="5"/>
  <c r="AE422" i="5"/>
  <c r="AJ422" i="5" s="1"/>
  <c r="AE423" i="5"/>
  <c r="AJ423" i="5" s="1"/>
  <c r="AE424" i="5"/>
  <c r="AJ424" i="5" s="1"/>
  <c r="AE425" i="5"/>
  <c r="AJ425" i="5" s="1"/>
  <c r="AE426" i="5"/>
  <c r="AJ426" i="5" s="1"/>
  <c r="AE427" i="5"/>
  <c r="AJ427" i="5" s="1"/>
  <c r="AE428" i="5"/>
  <c r="AJ428" i="5" s="1"/>
  <c r="AE429" i="5"/>
  <c r="AJ429" i="5" s="1"/>
  <c r="AE430" i="5"/>
  <c r="AJ430" i="5" s="1"/>
  <c r="AE431" i="5"/>
  <c r="AE432" i="5"/>
  <c r="AJ432" i="5" s="1"/>
  <c r="AE433" i="5"/>
  <c r="AJ433" i="5" s="1"/>
  <c r="AE434" i="5"/>
  <c r="AJ434" i="5" s="1"/>
  <c r="AE435" i="5"/>
  <c r="AJ435" i="5" s="1"/>
  <c r="AE436" i="5"/>
  <c r="AE437" i="5"/>
  <c r="AE438" i="5"/>
  <c r="AJ438" i="5" s="1"/>
  <c r="AE439" i="5"/>
  <c r="AJ439" i="5" s="1"/>
  <c r="AE440" i="5"/>
  <c r="AJ440" i="5" s="1"/>
  <c r="AE441" i="5"/>
  <c r="AJ441" i="5" s="1"/>
  <c r="AE442" i="5"/>
  <c r="AJ442" i="5" s="1"/>
  <c r="AE443" i="5"/>
  <c r="AJ443" i="5" s="1"/>
  <c r="AE444" i="5"/>
  <c r="AJ444" i="5" s="1"/>
  <c r="AE445" i="5"/>
  <c r="AJ445" i="5" s="1"/>
  <c r="AE446" i="5"/>
  <c r="AJ446" i="5" s="1"/>
  <c r="AE447" i="5"/>
  <c r="AE449" i="5"/>
  <c r="AJ449" i="5" s="1"/>
  <c r="AE450" i="5"/>
  <c r="AJ450" i="5" s="1"/>
  <c r="AE451" i="5"/>
  <c r="AJ451" i="5" s="1"/>
  <c r="AE452" i="5"/>
  <c r="AJ452" i="5" s="1"/>
  <c r="AE453" i="5"/>
  <c r="AE454" i="5"/>
  <c r="AE455" i="5"/>
  <c r="AJ455" i="5" s="1"/>
  <c r="AE456" i="5"/>
  <c r="AJ456" i="5" s="1"/>
  <c r="AE457" i="5"/>
  <c r="AJ457" i="5" s="1"/>
  <c r="AE458" i="5"/>
  <c r="AJ458" i="5" s="1"/>
  <c r="AE459" i="5"/>
  <c r="AJ459" i="5" s="1"/>
  <c r="AE460" i="5"/>
  <c r="AJ460" i="5" s="1"/>
  <c r="AE461" i="5"/>
  <c r="AJ461" i="5" s="1"/>
  <c r="AE462" i="5"/>
  <c r="AJ462" i="5" s="1"/>
  <c r="AE463" i="5"/>
  <c r="AJ463" i="5" s="1"/>
  <c r="AE464" i="5"/>
  <c r="AE465" i="5"/>
  <c r="AJ465" i="5" s="1"/>
  <c r="AE466" i="5"/>
  <c r="AJ466" i="5" s="1"/>
  <c r="AE467" i="5"/>
  <c r="AJ467" i="5" s="1"/>
  <c r="AE468" i="5"/>
  <c r="AJ468" i="5" s="1"/>
  <c r="AE469" i="5"/>
  <c r="AE470" i="5"/>
  <c r="AE471" i="5"/>
  <c r="AJ471" i="5" s="1"/>
  <c r="AE472" i="5"/>
  <c r="AJ472" i="5" s="1"/>
  <c r="AE473" i="5"/>
  <c r="AJ473" i="5" s="1"/>
  <c r="AE474" i="5"/>
  <c r="AJ474" i="5" s="1"/>
  <c r="AE475" i="5"/>
  <c r="AJ475" i="5" s="1"/>
  <c r="AE476" i="5"/>
  <c r="AJ476" i="5" s="1"/>
  <c r="AE477" i="5"/>
  <c r="AJ477" i="5" s="1"/>
  <c r="AE478" i="5"/>
  <c r="AJ478" i="5" s="1"/>
  <c r="AE479" i="5"/>
  <c r="AJ479" i="5" s="1"/>
  <c r="AE480" i="5"/>
  <c r="AE481" i="5"/>
  <c r="AJ481" i="5" s="1"/>
  <c r="AE482" i="5"/>
  <c r="AJ482" i="5" s="1"/>
  <c r="AE483" i="5"/>
  <c r="AJ483" i="5" s="1"/>
  <c r="AE484" i="5"/>
  <c r="AJ484" i="5" s="1"/>
  <c r="AE485" i="5"/>
  <c r="AE486" i="5"/>
  <c r="AE487" i="5"/>
  <c r="AJ487" i="5" s="1"/>
  <c r="AE488" i="5"/>
  <c r="AJ488" i="5" s="1"/>
  <c r="AE489" i="5"/>
  <c r="AJ489" i="5" s="1"/>
  <c r="AE490" i="5"/>
  <c r="AJ490" i="5" s="1"/>
  <c r="AE491" i="5"/>
  <c r="AJ491" i="5" s="1"/>
  <c r="AE492" i="5"/>
  <c r="AJ492" i="5" s="1"/>
  <c r="AE493" i="5"/>
  <c r="AJ493" i="5" s="1"/>
  <c r="AE494" i="5"/>
  <c r="AJ494" i="5" s="1"/>
  <c r="AE495" i="5"/>
  <c r="AJ495" i="5" s="1"/>
  <c r="AE496" i="5"/>
  <c r="AE498" i="5"/>
  <c r="AJ498" i="5" s="1"/>
  <c r="AE499" i="5"/>
  <c r="AJ499" i="5" s="1"/>
  <c r="AE500" i="5"/>
  <c r="AJ500" i="5" s="1"/>
  <c r="AE501" i="5"/>
  <c r="AJ501" i="5" s="1"/>
  <c r="AE502" i="5"/>
  <c r="AE503" i="5"/>
  <c r="AE504" i="5"/>
  <c r="AJ504" i="5" s="1"/>
  <c r="AE505" i="5"/>
  <c r="AJ505" i="5" s="1"/>
  <c r="AE506" i="5"/>
  <c r="AJ506" i="5" s="1"/>
  <c r="AE507" i="5"/>
  <c r="AJ507" i="5" s="1"/>
  <c r="AE508" i="5"/>
  <c r="AJ508" i="5" s="1"/>
  <c r="AE509" i="5"/>
  <c r="AJ509" i="5" s="1"/>
  <c r="AE510" i="5"/>
  <c r="AJ510" i="5" s="1"/>
  <c r="AE511" i="5"/>
  <c r="AJ511" i="5" s="1"/>
  <c r="AE512" i="5"/>
  <c r="AJ512" i="5" s="1"/>
  <c r="AE513" i="5"/>
  <c r="AE514" i="5"/>
  <c r="AJ514" i="5" s="1"/>
  <c r="AE515" i="5"/>
  <c r="AJ515" i="5" s="1"/>
  <c r="AE516" i="5"/>
  <c r="AJ516" i="5" s="1"/>
  <c r="AE517" i="5"/>
  <c r="AJ517" i="5" s="1"/>
  <c r="AE518" i="5"/>
  <c r="AE519" i="5"/>
  <c r="AE520" i="5"/>
  <c r="AJ520" i="5" s="1"/>
  <c r="AE521" i="5"/>
  <c r="AJ521" i="5" s="1"/>
  <c r="AE522" i="5"/>
  <c r="AJ522" i="5" s="1"/>
  <c r="AE523" i="5"/>
  <c r="AJ523" i="5" s="1"/>
  <c r="AE524" i="5"/>
  <c r="AJ524" i="5" s="1"/>
  <c r="AE525" i="5"/>
  <c r="AJ525" i="5" s="1"/>
  <c r="AE526" i="5"/>
  <c r="AJ526" i="5" s="1"/>
  <c r="AE527" i="5"/>
  <c r="AJ527" i="5" s="1"/>
  <c r="AE528" i="5"/>
  <c r="AJ528" i="5" s="1"/>
  <c r="AE529" i="5"/>
  <c r="AE530" i="5"/>
  <c r="AJ530" i="5" s="1"/>
  <c r="AE531" i="5"/>
  <c r="AJ531" i="5" s="1"/>
  <c r="AE532" i="5"/>
  <c r="AJ532" i="5" s="1"/>
  <c r="AE533" i="5"/>
  <c r="AJ533" i="5" s="1"/>
  <c r="AE534" i="5"/>
  <c r="AE535" i="5"/>
  <c r="AE536" i="5"/>
  <c r="AJ536" i="5" s="1"/>
  <c r="AE537" i="5"/>
  <c r="AJ537" i="5" s="1"/>
  <c r="AE538" i="5"/>
  <c r="AJ538" i="5" s="1"/>
  <c r="AE539" i="5"/>
  <c r="AJ539" i="5" s="1"/>
  <c r="AE540" i="5"/>
  <c r="AJ540" i="5" s="1"/>
  <c r="AE541" i="5"/>
  <c r="AJ541" i="5" s="1"/>
  <c r="AE542" i="5"/>
  <c r="AJ542" i="5" s="1"/>
  <c r="AE543" i="5"/>
  <c r="AJ543" i="5" s="1"/>
  <c r="AE544" i="5"/>
  <c r="AJ544" i="5" s="1"/>
  <c r="AE545" i="5"/>
  <c r="AE547" i="5"/>
  <c r="AJ547" i="5" s="1"/>
  <c r="AE548" i="5"/>
  <c r="AJ548" i="5" s="1"/>
  <c r="AE549" i="5"/>
  <c r="AJ549" i="5" s="1"/>
  <c r="AE550" i="5"/>
  <c r="AJ550" i="5" s="1"/>
  <c r="AE551" i="5"/>
  <c r="AE552" i="5"/>
  <c r="AE553" i="5"/>
  <c r="AJ553" i="5" s="1"/>
  <c r="AE554" i="5"/>
  <c r="AJ554" i="5" s="1"/>
  <c r="AE555" i="5"/>
  <c r="AJ555" i="5" s="1"/>
  <c r="AE556" i="5"/>
  <c r="AJ556" i="5" s="1"/>
  <c r="AE557" i="5"/>
  <c r="AJ557" i="5" s="1"/>
  <c r="AE558" i="5"/>
  <c r="AJ558" i="5" s="1"/>
  <c r="AE559" i="5"/>
  <c r="AJ559" i="5" s="1"/>
  <c r="AE560" i="5"/>
  <c r="AJ560" i="5" s="1"/>
  <c r="AE561" i="5"/>
  <c r="AJ561" i="5" s="1"/>
  <c r="AE562" i="5"/>
  <c r="AE563" i="5"/>
  <c r="AJ563" i="5" s="1"/>
  <c r="AE564" i="5"/>
  <c r="AJ564" i="5" s="1"/>
  <c r="AE565" i="5"/>
  <c r="AJ565" i="5" s="1"/>
  <c r="AE566" i="5"/>
  <c r="AJ566" i="5" s="1"/>
  <c r="AE567" i="5"/>
  <c r="AE568" i="5"/>
  <c r="AE569" i="5"/>
  <c r="AJ569" i="5" s="1"/>
  <c r="AE570" i="5"/>
  <c r="AJ570" i="5" s="1"/>
  <c r="AE571" i="5"/>
  <c r="AJ571" i="5" s="1"/>
  <c r="AE572" i="5"/>
  <c r="AJ572" i="5" s="1"/>
  <c r="AE573" i="5"/>
  <c r="AJ573" i="5" s="1"/>
  <c r="AE574" i="5"/>
  <c r="AJ574" i="5" s="1"/>
  <c r="AE575" i="5"/>
  <c r="AJ575" i="5" s="1"/>
  <c r="AE576" i="5"/>
  <c r="AJ576" i="5" s="1"/>
  <c r="AE577" i="5"/>
  <c r="AJ577" i="5" s="1"/>
  <c r="AE578" i="5"/>
  <c r="AE579" i="5"/>
  <c r="AJ579" i="5" s="1"/>
  <c r="AE580" i="5"/>
  <c r="AJ580" i="5" s="1"/>
  <c r="AE581" i="5"/>
  <c r="AJ581" i="5" s="1"/>
  <c r="AE582" i="5"/>
  <c r="AJ582" i="5" s="1"/>
  <c r="AE583" i="5"/>
  <c r="AE584" i="5"/>
  <c r="AE585" i="5"/>
  <c r="AJ585" i="5" s="1"/>
  <c r="AE586" i="5"/>
  <c r="AJ586" i="5" s="1"/>
  <c r="AE587" i="5"/>
  <c r="AJ587" i="5" s="1"/>
  <c r="AE588" i="5"/>
  <c r="AJ588" i="5" s="1"/>
  <c r="AE589" i="5"/>
  <c r="AJ589" i="5" s="1"/>
  <c r="AE590" i="5"/>
  <c r="AJ590" i="5" s="1"/>
  <c r="AE591" i="5"/>
  <c r="AJ591" i="5" s="1"/>
  <c r="AE592" i="5"/>
  <c r="AJ592" i="5" s="1"/>
  <c r="AE593" i="5"/>
  <c r="AJ593" i="5" s="1"/>
  <c r="AE594" i="5"/>
  <c r="AE596" i="5"/>
  <c r="AJ596" i="5" s="1"/>
  <c r="AE597" i="5"/>
  <c r="AJ597" i="5" s="1"/>
  <c r="AE598" i="5"/>
  <c r="AJ598" i="5" s="1"/>
  <c r="AE599" i="5"/>
  <c r="AJ599" i="5" s="1"/>
  <c r="AE600" i="5"/>
  <c r="AE601" i="5"/>
  <c r="AE602" i="5"/>
  <c r="AJ602" i="5" s="1"/>
  <c r="AE603" i="5"/>
  <c r="AJ603" i="5" s="1"/>
  <c r="AE604" i="5"/>
  <c r="AJ604" i="5" s="1"/>
  <c r="AE605" i="5"/>
  <c r="AJ605" i="5" s="1"/>
  <c r="AE606" i="5"/>
  <c r="AJ606" i="5" s="1"/>
  <c r="AE607" i="5"/>
  <c r="AJ607" i="5" s="1"/>
  <c r="AE608" i="5"/>
  <c r="AJ608" i="5" s="1"/>
  <c r="AE609" i="5"/>
  <c r="AJ609" i="5" s="1"/>
  <c r="AE610" i="5"/>
  <c r="AJ610" i="5" s="1"/>
  <c r="AE611" i="5"/>
  <c r="AE612" i="5"/>
  <c r="AJ612" i="5" s="1"/>
  <c r="AE613" i="5"/>
  <c r="AJ613" i="5" s="1"/>
  <c r="AE614" i="5"/>
  <c r="AJ614" i="5" s="1"/>
  <c r="AE615" i="5"/>
  <c r="AJ615" i="5" s="1"/>
  <c r="AE616" i="5"/>
  <c r="AE617" i="5"/>
  <c r="AE618" i="5"/>
  <c r="AJ618" i="5" s="1"/>
  <c r="AE619" i="5"/>
  <c r="AJ619" i="5" s="1"/>
  <c r="AE620" i="5"/>
  <c r="AJ620" i="5" s="1"/>
  <c r="AE621" i="5"/>
  <c r="AJ621" i="5" s="1"/>
  <c r="AE622" i="5"/>
  <c r="AJ622" i="5" s="1"/>
  <c r="AE623" i="5"/>
  <c r="AJ623" i="5" s="1"/>
  <c r="AE624" i="5"/>
  <c r="AJ624" i="5" s="1"/>
  <c r="AE625" i="5"/>
  <c r="AJ625" i="5" s="1"/>
  <c r="AE626" i="5"/>
  <c r="AJ626" i="5" s="1"/>
  <c r="AE627" i="5"/>
  <c r="AE628" i="5"/>
  <c r="AJ628" i="5" s="1"/>
  <c r="AE629" i="5"/>
  <c r="AJ629" i="5" s="1"/>
  <c r="AE630" i="5"/>
  <c r="AJ630" i="5" s="1"/>
  <c r="AE631" i="5"/>
  <c r="AJ631" i="5" s="1"/>
  <c r="AE632" i="5"/>
  <c r="AE633" i="5"/>
  <c r="AE634" i="5"/>
  <c r="AJ634" i="5" s="1"/>
  <c r="AE635" i="5"/>
  <c r="AJ635" i="5" s="1"/>
  <c r="AE636" i="5"/>
  <c r="AJ636" i="5" s="1"/>
  <c r="AE637" i="5"/>
  <c r="AJ637" i="5" s="1"/>
  <c r="AE638" i="5"/>
  <c r="AJ638" i="5" s="1"/>
  <c r="AE639" i="5"/>
  <c r="AJ639" i="5" s="1"/>
  <c r="AE640" i="5"/>
  <c r="AJ640" i="5" s="1"/>
  <c r="AE641" i="5"/>
  <c r="AJ641" i="5" s="1"/>
  <c r="AE642" i="5"/>
  <c r="AJ642" i="5" s="1"/>
  <c r="AE643" i="5"/>
  <c r="AE645" i="5"/>
  <c r="AJ645" i="5" s="1"/>
  <c r="AE646" i="5"/>
  <c r="AJ646" i="5" s="1"/>
  <c r="AE647" i="5"/>
  <c r="AJ647" i="5" s="1"/>
  <c r="AE648" i="5"/>
  <c r="AJ648" i="5" s="1"/>
  <c r="AE649" i="5"/>
  <c r="AE650" i="5"/>
  <c r="AE651" i="5"/>
  <c r="AJ651" i="5" s="1"/>
  <c r="AE652" i="5"/>
  <c r="AJ652" i="5" s="1"/>
  <c r="AE653" i="5"/>
  <c r="AJ653" i="5" s="1"/>
  <c r="AE654" i="5"/>
  <c r="AJ654" i="5" s="1"/>
  <c r="AE655" i="5"/>
  <c r="AJ655" i="5" s="1"/>
  <c r="AE656" i="5"/>
  <c r="AJ656" i="5" s="1"/>
  <c r="AE657" i="5"/>
  <c r="AJ657" i="5" s="1"/>
  <c r="AE658" i="5"/>
  <c r="AJ658" i="5" s="1"/>
  <c r="AE659" i="5"/>
  <c r="AJ659" i="5" s="1"/>
  <c r="AE660" i="5"/>
  <c r="AE661" i="5"/>
  <c r="AJ661" i="5" s="1"/>
  <c r="AE662" i="5"/>
  <c r="AJ662" i="5" s="1"/>
  <c r="AE663" i="5"/>
  <c r="AJ663" i="5" s="1"/>
  <c r="AE664" i="5"/>
  <c r="AJ664" i="5" s="1"/>
  <c r="AE665" i="5"/>
  <c r="AE666" i="5"/>
  <c r="AE667" i="5"/>
  <c r="AJ667" i="5" s="1"/>
  <c r="AE668" i="5"/>
  <c r="AJ668" i="5" s="1"/>
  <c r="AE669" i="5"/>
  <c r="AJ669" i="5" s="1"/>
  <c r="AE670" i="5"/>
  <c r="AJ670" i="5" s="1"/>
  <c r="AE671" i="5"/>
  <c r="AJ671" i="5" s="1"/>
  <c r="AE672" i="5"/>
  <c r="AJ672" i="5" s="1"/>
  <c r="AE673" i="5"/>
  <c r="AJ673" i="5" s="1"/>
  <c r="AE674" i="5"/>
  <c r="AJ674" i="5" s="1"/>
  <c r="AE675" i="5"/>
  <c r="AJ675" i="5" s="1"/>
  <c r="AE676" i="5"/>
  <c r="AE677" i="5"/>
  <c r="AJ677" i="5" s="1"/>
  <c r="AE678" i="5"/>
  <c r="AJ678" i="5" s="1"/>
  <c r="AE679" i="5"/>
  <c r="AJ679" i="5" s="1"/>
  <c r="AE680" i="5"/>
  <c r="AJ680" i="5" s="1"/>
  <c r="AE681" i="5"/>
  <c r="AE682" i="5"/>
  <c r="AE683" i="5"/>
  <c r="AJ683" i="5" s="1"/>
  <c r="AE684" i="5"/>
  <c r="AJ684" i="5" s="1"/>
  <c r="AE685" i="5"/>
  <c r="AJ685" i="5" s="1"/>
  <c r="AE686" i="5"/>
  <c r="AJ686" i="5" s="1"/>
  <c r="AE687" i="5"/>
  <c r="AJ687" i="5" s="1"/>
  <c r="AE688" i="5"/>
  <c r="AJ688" i="5" s="1"/>
  <c r="AE689" i="5"/>
  <c r="AJ689" i="5" s="1"/>
  <c r="AE690" i="5"/>
  <c r="AJ690" i="5" s="1"/>
  <c r="AE691" i="5"/>
  <c r="AE692" i="5"/>
  <c r="AE694" i="5"/>
  <c r="AJ694" i="5" s="1"/>
  <c r="AE695" i="5"/>
  <c r="AJ695" i="5" s="1"/>
  <c r="AE696" i="5"/>
  <c r="AJ696" i="5" s="1"/>
  <c r="AE697" i="5"/>
  <c r="AJ697" i="5" s="1"/>
  <c r="AE698" i="5"/>
  <c r="AE699" i="5"/>
  <c r="AE700" i="5"/>
  <c r="AJ700" i="5" s="1"/>
  <c r="AE701" i="5"/>
  <c r="AJ701" i="5" s="1"/>
  <c r="AE702" i="5"/>
  <c r="AJ702" i="5" s="1"/>
  <c r="AE703" i="5"/>
  <c r="AJ703" i="5" s="1"/>
  <c r="AE704" i="5"/>
  <c r="AJ704" i="5" s="1"/>
  <c r="AE705" i="5"/>
  <c r="AJ705" i="5" s="1"/>
  <c r="AE706" i="5"/>
  <c r="AJ706" i="5" s="1"/>
  <c r="AE707" i="5"/>
  <c r="AE708" i="5"/>
  <c r="AJ708" i="5" s="1"/>
  <c r="AE709" i="5"/>
  <c r="AE710" i="5"/>
  <c r="AJ710" i="5" s="1"/>
  <c r="AE711" i="5"/>
  <c r="AJ711" i="5" s="1"/>
  <c r="AE712" i="5"/>
  <c r="AJ712" i="5" s="1"/>
  <c r="AE713" i="5"/>
  <c r="AJ713" i="5" s="1"/>
  <c r="AE714" i="5"/>
  <c r="AE715" i="5"/>
  <c r="AE716" i="5"/>
  <c r="AJ716" i="5" s="1"/>
  <c r="AE717" i="5"/>
  <c r="AJ717" i="5" s="1"/>
  <c r="AE718" i="5"/>
  <c r="AJ718" i="5" s="1"/>
  <c r="AE719" i="5"/>
  <c r="AJ719" i="5" s="1"/>
  <c r="AE720" i="5"/>
  <c r="AJ720" i="5" s="1"/>
  <c r="AE721" i="5"/>
  <c r="AJ721" i="5" s="1"/>
  <c r="AE722" i="5"/>
  <c r="AJ722" i="5" s="1"/>
  <c r="AE723" i="5"/>
  <c r="AE724" i="5"/>
  <c r="AJ724" i="5" s="1"/>
  <c r="AE725" i="5"/>
  <c r="AE726" i="5"/>
  <c r="AJ726" i="5" s="1"/>
  <c r="AE727" i="5"/>
  <c r="AJ727" i="5" s="1"/>
  <c r="AE728" i="5"/>
  <c r="AJ728" i="5" s="1"/>
  <c r="AE729" i="5"/>
  <c r="AJ729" i="5" s="1"/>
  <c r="AE730" i="5"/>
  <c r="AE731" i="5"/>
  <c r="AE732" i="5"/>
  <c r="AJ732" i="5" s="1"/>
  <c r="AE733" i="5"/>
  <c r="AJ733" i="5" s="1"/>
  <c r="AE734" i="5"/>
  <c r="AJ734" i="5" s="1"/>
  <c r="AE735" i="5"/>
  <c r="AJ735" i="5" s="1"/>
  <c r="AE736" i="5"/>
  <c r="AJ736" i="5" s="1"/>
  <c r="AE737" i="5"/>
  <c r="AJ737" i="5" s="1"/>
  <c r="AE738" i="5"/>
  <c r="AJ738" i="5" s="1"/>
  <c r="AE739" i="5"/>
  <c r="AE740" i="5"/>
  <c r="AJ740" i="5" s="1"/>
  <c r="AE741" i="5"/>
  <c r="AE743" i="5"/>
  <c r="AJ743" i="5" s="1"/>
  <c r="AE744" i="5"/>
  <c r="AJ744" i="5" s="1"/>
  <c r="AE746" i="5"/>
  <c r="AJ746" i="5" s="1"/>
  <c r="AE747" i="5"/>
  <c r="AJ747" i="5" s="1"/>
  <c r="AE748" i="5"/>
  <c r="AE749" i="5"/>
  <c r="AE750" i="5"/>
  <c r="AJ750" i="5" s="1"/>
  <c r="AE751" i="5"/>
  <c r="AJ751" i="5" s="1"/>
  <c r="AE752" i="5"/>
  <c r="AJ752" i="5" s="1"/>
  <c r="AE753" i="5"/>
  <c r="AJ753" i="5" s="1"/>
  <c r="AE754" i="5"/>
  <c r="AJ754" i="5" s="1"/>
  <c r="AE755" i="5"/>
  <c r="AE756" i="5"/>
  <c r="AJ756" i="5" s="1"/>
  <c r="AE757" i="5"/>
  <c r="AE758" i="5"/>
  <c r="AJ758" i="5" s="1"/>
  <c r="AE759" i="5"/>
  <c r="AE760" i="5"/>
  <c r="AJ760" i="5" s="1"/>
  <c r="AE761" i="5"/>
  <c r="AJ761" i="5" s="1"/>
  <c r="AE762" i="5"/>
  <c r="AJ762" i="5" s="1"/>
  <c r="AE763" i="5"/>
  <c r="AJ763" i="5" s="1"/>
  <c r="AE764" i="5"/>
  <c r="AE765" i="5"/>
  <c r="AE766" i="5"/>
  <c r="AJ766" i="5" s="1"/>
  <c r="AE767" i="5"/>
  <c r="AJ767" i="5" s="1"/>
  <c r="AE768" i="5"/>
  <c r="AJ768" i="5" s="1"/>
  <c r="AE769" i="5"/>
  <c r="AJ769" i="5" s="1"/>
  <c r="AE770" i="5"/>
  <c r="AJ770" i="5" s="1"/>
  <c r="AE771" i="5"/>
  <c r="AE772" i="5"/>
  <c r="AJ772" i="5" s="1"/>
  <c r="AE773" i="5"/>
  <c r="AE774" i="5"/>
  <c r="AJ774" i="5" s="1"/>
  <c r="AE775" i="5"/>
  <c r="AE776" i="5"/>
  <c r="AJ776" i="5" s="1"/>
  <c r="AE777" i="5"/>
  <c r="AJ777" i="5" s="1"/>
  <c r="AE778" i="5"/>
  <c r="AJ778" i="5" s="1"/>
  <c r="AE779" i="5"/>
  <c r="AJ779" i="5" s="1"/>
  <c r="AE780" i="5"/>
  <c r="AE781" i="5"/>
  <c r="AE782" i="5"/>
  <c r="AJ782" i="5" s="1"/>
  <c r="AE783" i="5"/>
  <c r="AJ783" i="5" s="1"/>
  <c r="AE784" i="5"/>
  <c r="AJ784" i="5" s="1"/>
  <c r="AE785" i="5"/>
  <c r="AJ785" i="5" s="1"/>
  <c r="AE786" i="5"/>
  <c r="AJ786" i="5" s="1"/>
  <c r="AE787" i="5"/>
  <c r="AE788" i="5"/>
  <c r="AJ788" i="5" s="1"/>
  <c r="AE789" i="5"/>
  <c r="AE790" i="5"/>
  <c r="AJ790" i="5" s="1"/>
  <c r="AE791" i="5"/>
  <c r="AE792" i="5"/>
  <c r="AJ792" i="5" s="1"/>
  <c r="AE793" i="5"/>
  <c r="AJ793" i="5" s="1"/>
  <c r="AE794" i="5"/>
  <c r="AJ794" i="5" s="1"/>
  <c r="AE795" i="5"/>
  <c r="AJ795" i="5" s="1"/>
  <c r="AE796" i="5"/>
  <c r="AE797" i="5"/>
  <c r="AE798" i="5"/>
  <c r="AJ798" i="5" s="1"/>
  <c r="AE799" i="5"/>
  <c r="AJ799" i="5" s="1"/>
  <c r="AE800" i="5"/>
  <c r="AJ800" i="5" s="1"/>
  <c r="AE801" i="5"/>
  <c r="AJ801" i="5" s="1"/>
  <c r="AE802" i="5"/>
  <c r="AJ802" i="5" s="1"/>
  <c r="AE803" i="5"/>
  <c r="AE804" i="5"/>
  <c r="AJ804" i="5" s="1"/>
  <c r="AE805" i="5"/>
  <c r="AE806" i="5"/>
  <c r="AJ806" i="5" s="1"/>
  <c r="AE807" i="5"/>
  <c r="AE808" i="5"/>
  <c r="AJ808" i="5" s="1"/>
  <c r="AE809" i="5"/>
  <c r="AJ809" i="5" s="1"/>
  <c r="AE810" i="5"/>
  <c r="AJ810" i="5" s="1"/>
  <c r="AE811" i="5"/>
  <c r="AJ811" i="5" s="1"/>
  <c r="AE812" i="5"/>
  <c r="AE813" i="5"/>
  <c r="AE814" i="5"/>
  <c r="AJ814" i="5" s="1"/>
  <c r="AE815" i="5"/>
  <c r="AJ815" i="5" s="1"/>
  <c r="AE816" i="5"/>
  <c r="AJ816" i="5" s="1"/>
  <c r="AE817" i="5"/>
  <c r="AJ817" i="5" s="1"/>
  <c r="AE818" i="5"/>
  <c r="AJ818" i="5" s="1"/>
  <c r="AE819" i="5"/>
  <c r="AE820" i="5"/>
  <c r="AJ820" i="5" s="1"/>
  <c r="AE821" i="5"/>
  <c r="AE822" i="5"/>
  <c r="AJ822" i="5" s="1"/>
  <c r="AE823" i="5"/>
  <c r="AE824" i="5"/>
  <c r="AJ824" i="5" s="1"/>
  <c r="AE825" i="5"/>
  <c r="AJ825" i="5" s="1"/>
  <c r="AE826" i="5"/>
  <c r="AJ826" i="5" s="1"/>
  <c r="AE827" i="5"/>
  <c r="AJ827" i="5" s="1"/>
  <c r="AE828" i="5"/>
  <c r="AE829" i="5"/>
  <c r="AE830" i="5"/>
  <c r="AJ830" i="5" s="1"/>
  <c r="AE831" i="5"/>
  <c r="AJ831" i="5" s="1"/>
  <c r="AE832" i="5"/>
  <c r="AJ832" i="5" s="1"/>
  <c r="AE833" i="5"/>
  <c r="AJ833" i="5" s="1"/>
  <c r="AE834" i="5"/>
  <c r="AJ834" i="5" s="1"/>
  <c r="AE835" i="5"/>
  <c r="AE836" i="5"/>
  <c r="AJ836" i="5" s="1"/>
  <c r="AE860" i="5"/>
  <c r="AE861" i="5"/>
  <c r="AE862" i="5"/>
  <c r="AJ862" i="5" s="1"/>
  <c r="AE863" i="5"/>
  <c r="AJ863" i="5" s="1"/>
  <c r="AE864" i="5"/>
  <c r="AJ864" i="5" s="1"/>
  <c r="AE865" i="5"/>
  <c r="AJ865" i="5" s="1"/>
  <c r="AE866" i="5"/>
  <c r="AJ866" i="5" s="1"/>
  <c r="AE867" i="5"/>
  <c r="AE868" i="5"/>
  <c r="AJ868" i="5" s="1"/>
  <c r="AE869" i="5"/>
  <c r="AE870" i="5"/>
  <c r="AJ870" i="5" s="1"/>
  <c r="AE871" i="5"/>
  <c r="AE872" i="5"/>
  <c r="AJ872" i="5" s="1"/>
  <c r="AE873" i="5"/>
  <c r="AJ873" i="5" s="1"/>
  <c r="AE874" i="5"/>
  <c r="AJ874" i="5" s="1"/>
  <c r="AE875" i="5"/>
  <c r="AJ875" i="5" s="1"/>
  <c r="AE876" i="5"/>
  <c r="AE877" i="5"/>
  <c r="AE878" i="5"/>
  <c r="AJ878" i="5" s="1"/>
  <c r="AE879" i="5"/>
  <c r="AJ879" i="5" s="1"/>
  <c r="AE880" i="5"/>
  <c r="AJ880" i="5" s="1"/>
  <c r="AE881" i="5"/>
  <c r="AJ881" i="5" s="1"/>
  <c r="AE882" i="5"/>
  <c r="AJ882" i="5" s="1"/>
  <c r="AE883" i="5"/>
  <c r="AE884" i="5"/>
  <c r="AJ884" i="5" s="1"/>
  <c r="AE885" i="5"/>
  <c r="AE886" i="5"/>
  <c r="AJ886" i="5" s="1"/>
  <c r="AE887" i="5"/>
  <c r="AE888" i="5"/>
  <c r="AJ888" i="5" s="1"/>
  <c r="AE889" i="5"/>
  <c r="AJ889" i="5" s="1"/>
  <c r="AE890" i="5"/>
  <c r="AJ890" i="5" s="1"/>
  <c r="AE891" i="5"/>
  <c r="AJ891" i="5" s="1"/>
  <c r="AE892" i="5"/>
  <c r="AE893" i="5"/>
  <c r="AE894" i="5"/>
  <c r="AJ894" i="5" s="1"/>
  <c r="AE895" i="5"/>
  <c r="AJ895" i="5" s="1"/>
  <c r="AE896" i="5"/>
  <c r="AJ896" i="5" s="1"/>
  <c r="AE897" i="5"/>
  <c r="AJ897" i="5" s="1"/>
  <c r="AE898" i="5"/>
  <c r="AJ898" i="5" s="1"/>
  <c r="AE899" i="5"/>
  <c r="AE900" i="5"/>
  <c r="AJ900" i="5" s="1"/>
  <c r="AE901" i="5"/>
  <c r="AE902" i="5"/>
  <c r="AJ902" i="5" s="1"/>
  <c r="AE903" i="5"/>
  <c r="AE904" i="5"/>
  <c r="AJ904" i="5" s="1"/>
  <c r="AE905" i="5"/>
  <c r="AJ905" i="5" s="1"/>
  <c r="AE906" i="5"/>
  <c r="AJ906" i="5" s="1"/>
  <c r="AE907" i="5"/>
  <c r="AJ907" i="5" s="1"/>
  <c r="AE908" i="5"/>
  <c r="AE909" i="5"/>
  <c r="AE910" i="5"/>
  <c r="AJ910" i="5" s="1"/>
  <c r="AE911" i="5"/>
  <c r="AJ911" i="5" s="1"/>
  <c r="AE912" i="5"/>
  <c r="AJ912" i="5" s="1"/>
  <c r="AE913" i="5"/>
  <c r="AJ913" i="5" s="1"/>
  <c r="AE914" i="5"/>
  <c r="AJ914" i="5" s="1"/>
  <c r="AE915" i="5"/>
  <c r="AE916" i="5"/>
  <c r="AJ916" i="5" s="1"/>
  <c r="AE917" i="5"/>
  <c r="AE918" i="5"/>
  <c r="AJ918" i="5" s="1"/>
  <c r="AE919" i="5"/>
  <c r="AE920" i="5"/>
  <c r="AJ920" i="5" s="1"/>
  <c r="AE921" i="5"/>
  <c r="AJ921" i="5" s="1"/>
  <c r="AE922" i="5"/>
  <c r="AJ922" i="5" s="1"/>
  <c r="AE923" i="5"/>
  <c r="AJ923" i="5" s="1"/>
  <c r="AE924" i="5"/>
  <c r="AE925" i="5"/>
  <c r="AE926" i="5"/>
  <c r="AJ926" i="5" s="1"/>
  <c r="AE927" i="5"/>
  <c r="AJ927" i="5" s="1"/>
  <c r="AE928" i="5"/>
  <c r="AJ928" i="5" s="1"/>
  <c r="AE929" i="5"/>
  <c r="AJ929" i="5" s="1"/>
  <c r="AE930" i="5"/>
  <c r="AJ930" i="5" s="1"/>
  <c r="AE931" i="5"/>
  <c r="AE932" i="5"/>
  <c r="AJ932" i="5" s="1"/>
  <c r="AE933" i="5"/>
  <c r="AE934" i="5"/>
  <c r="AJ934" i="5" s="1"/>
  <c r="AE935" i="5"/>
  <c r="AE936" i="5"/>
  <c r="AJ936" i="5" s="1"/>
  <c r="AE937" i="5"/>
  <c r="AJ937" i="5" s="1"/>
  <c r="AE938" i="5"/>
  <c r="AJ938" i="5" s="1"/>
  <c r="AE939" i="5"/>
  <c r="AJ939" i="5" s="1"/>
  <c r="AE940" i="5"/>
  <c r="AE941" i="5"/>
  <c r="AE942" i="5"/>
  <c r="AJ942" i="5" s="1"/>
  <c r="AE943" i="5"/>
  <c r="AJ943" i="5" s="1"/>
  <c r="AE944" i="5"/>
  <c r="AJ944" i="5" s="1"/>
  <c r="AE945" i="5"/>
  <c r="AJ945" i="5" s="1"/>
  <c r="AE946" i="5"/>
  <c r="AJ946" i="5" s="1"/>
  <c r="AE947" i="5"/>
  <c r="AE948" i="5"/>
  <c r="AJ948" i="5" s="1"/>
  <c r="AE949" i="5"/>
  <c r="AE950" i="5"/>
  <c r="AJ950" i="5" s="1"/>
  <c r="AE951" i="5"/>
  <c r="AE952" i="5"/>
  <c r="AJ952" i="5" s="1"/>
  <c r="AE953" i="5"/>
  <c r="AJ953" i="5" s="1"/>
  <c r="AE954" i="5"/>
  <c r="AJ954" i="5" s="1"/>
  <c r="AE955" i="5"/>
  <c r="AJ955" i="5" s="1"/>
  <c r="AE956" i="5"/>
  <c r="AE957" i="5"/>
  <c r="AE958" i="5"/>
  <c r="AJ958" i="5" s="1"/>
  <c r="AE959" i="5"/>
  <c r="AJ959" i="5" s="1"/>
  <c r="AE960" i="5"/>
  <c r="AJ960" i="5" s="1"/>
  <c r="AE961" i="5"/>
  <c r="AJ961" i="5" s="1"/>
  <c r="AE962" i="5"/>
  <c r="AJ962" i="5" s="1"/>
  <c r="AE963" i="5"/>
  <c r="AE964" i="5"/>
  <c r="AJ964" i="5" s="1"/>
  <c r="AE965" i="5"/>
  <c r="AE966" i="5"/>
  <c r="AJ966" i="5" s="1"/>
  <c r="AE967" i="5"/>
  <c r="AE968" i="5"/>
  <c r="AJ968" i="5" s="1"/>
  <c r="AE969" i="5"/>
  <c r="AJ969" i="5" s="1"/>
  <c r="AE970" i="5"/>
  <c r="AJ970" i="5" s="1"/>
  <c r="AE971" i="5"/>
  <c r="AJ971" i="5" s="1"/>
  <c r="AE972" i="5"/>
  <c r="AE973" i="5"/>
  <c r="AE974" i="5"/>
  <c r="AJ974" i="5" s="1"/>
  <c r="AE975" i="5"/>
  <c r="AJ975" i="5" s="1"/>
  <c r="AE976" i="5"/>
  <c r="AJ976" i="5" s="1"/>
  <c r="AE977" i="5"/>
  <c r="AJ977" i="5" s="1"/>
  <c r="AE978" i="5"/>
  <c r="AJ978" i="5" s="1"/>
  <c r="AE979" i="5"/>
  <c r="AE980" i="5"/>
  <c r="AJ980" i="5" s="1"/>
  <c r="AE981" i="5"/>
  <c r="AE982" i="5"/>
  <c r="AJ982" i="5" s="1"/>
  <c r="AE983" i="5"/>
  <c r="AE984" i="5"/>
  <c r="AJ984" i="5" s="1"/>
  <c r="AE985" i="5"/>
  <c r="AJ985" i="5" s="1"/>
  <c r="AE986" i="5"/>
  <c r="AJ986" i="5" s="1"/>
  <c r="AE987" i="5"/>
  <c r="AJ987" i="5" s="1"/>
  <c r="AE988" i="5"/>
  <c r="AE989" i="5"/>
  <c r="AE990" i="5"/>
  <c r="AJ990" i="5" s="1"/>
  <c r="AE991" i="5"/>
  <c r="AJ991" i="5" s="1"/>
  <c r="AE992" i="5"/>
  <c r="AJ992" i="5" s="1"/>
  <c r="AE993" i="5"/>
  <c r="AJ993" i="5" s="1"/>
  <c r="AE994" i="5"/>
  <c r="AJ994" i="5" s="1"/>
  <c r="AE995" i="5"/>
  <c r="AE996" i="5"/>
  <c r="AJ996" i="5" s="1"/>
  <c r="AE997" i="5"/>
  <c r="AE998" i="5"/>
  <c r="AJ998" i="5" s="1"/>
  <c r="AE999" i="5"/>
  <c r="AE1000" i="5"/>
  <c r="AJ1000" i="5" s="1"/>
  <c r="AE1001" i="5"/>
  <c r="AJ1001" i="5" s="1"/>
  <c r="AE1002" i="5"/>
  <c r="AJ1002" i="5" s="1"/>
  <c r="AE1003" i="5"/>
  <c r="AJ1003" i="5" s="1"/>
  <c r="AE1004" i="5"/>
  <c r="AE1005" i="5"/>
  <c r="AE1006" i="5"/>
  <c r="AJ1006" i="5" s="1"/>
  <c r="AE1007" i="5"/>
  <c r="AJ1007" i="5" s="1"/>
  <c r="AE1008" i="5"/>
  <c r="AJ1008" i="5" s="1"/>
  <c r="AE1009" i="5"/>
  <c r="AJ1009" i="5" s="1"/>
  <c r="AE1010" i="5"/>
  <c r="AJ1010" i="5" s="1"/>
  <c r="AE1011" i="5"/>
  <c r="AE1012" i="5"/>
  <c r="AJ1012" i="5" s="1"/>
  <c r="AE1013" i="5"/>
  <c r="AE1014" i="5"/>
  <c r="AJ1014" i="5" s="1"/>
  <c r="AE1015" i="5"/>
  <c r="AE1016" i="5"/>
  <c r="AJ1016" i="5" s="1"/>
  <c r="AE1017" i="5"/>
  <c r="AJ1017" i="5" s="1"/>
  <c r="AE1018" i="5"/>
  <c r="AJ1018" i="5" s="1"/>
  <c r="AE1019" i="5"/>
  <c r="AJ1019" i="5" s="1"/>
  <c r="AE1020" i="5"/>
  <c r="AE1021" i="5"/>
  <c r="AE1022" i="5"/>
  <c r="AJ1022" i="5" s="1"/>
  <c r="AE1023" i="5"/>
  <c r="AJ1023" i="5" s="1"/>
  <c r="AE1024" i="5"/>
  <c r="AJ1024" i="5" s="1"/>
  <c r="AE1025" i="5"/>
  <c r="AJ1025" i="5" s="1"/>
  <c r="AE1026" i="5"/>
  <c r="AJ1026" i="5" s="1"/>
  <c r="AE1027" i="5"/>
  <c r="AE1028" i="5"/>
  <c r="AJ1028" i="5" s="1"/>
  <c r="AE1029" i="5"/>
  <c r="AE1030" i="5"/>
  <c r="AJ1030" i="5" s="1"/>
  <c r="AE1031" i="5"/>
  <c r="AE1032" i="5"/>
  <c r="AJ1032" i="5" s="1"/>
  <c r="AE1033" i="5"/>
  <c r="AJ1033" i="5" s="1"/>
  <c r="AE1034" i="5"/>
  <c r="AJ1034" i="5" s="1"/>
  <c r="AE1035" i="5"/>
  <c r="AJ1035" i="5" s="1"/>
  <c r="AE1036" i="5"/>
  <c r="AE1037" i="5"/>
  <c r="AE1038" i="5"/>
  <c r="AJ1038" i="5" s="1"/>
  <c r="AE1039" i="5"/>
  <c r="AJ1039" i="5" s="1"/>
  <c r="AE1040" i="5"/>
  <c r="AJ1040" i="5" s="1"/>
  <c r="AE1041" i="5"/>
  <c r="AJ1041" i="5" s="1"/>
  <c r="AE1042" i="5"/>
  <c r="AJ1042" i="5" s="1"/>
  <c r="AE1043" i="5"/>
  <c r="AE1044" i="5"/>
  <c r="AJ1044" i="5" s="1"/>
  <c r="AE1045" i="5"/>
  <c r="AE1046" i="5"/>
  <c r="AJ1046" i="5" s="1"/>
  <c r="AE1047" i="5"/>
  <c r="AE1048" i="5"/>
  <c r="AJ1048" i="5" s="1"/>
  <c r="AE1049" i="5"/>
  <c r="AJ1049" i="5" s="1"/>
  <c r="AE1050" i="5"/>
  <c r="AJ1050" i="5" s="1"/>
  <c r="AE1051" i="5"/>
  <c r="AJ1051" i="5" s="1"/>
  <c r="AE1052" i="5"/>
  <c r="AE1053" i="5"/>
  <c r="AE1054" i="5"/>
  <c r="AJ1054" i="5" s="1"/>
  <c r="AE1055" i="5"/>
  <c r="AJ1055" i="5" s="1"/>
  <c r="AE1056" i="5"/>
  <c r="AJ1056" i="5" s="1"/>
  <c r="AE1057" i="5"/>
  <c r="AJ1057" i="5" s="1"/>
  <c r="AE1058" i="5"/>
  <c r="AJ1058" i="5" s="1"/>
  <c r="AE1059" i="5"/>
  <c r="AE1060" i="5"/>
  <c r="AJ1060" i="5" s="1"/>
  <c r="AE1061" i="5"/>
  <c r="AE1062" i="5"/>
  <c r="AJ1062" i="5" s="1"/>
  <c r="AE1063" i="5"/>
  <c r="AE1064" i="5"/>
  <c r="AJ1064" i="5" s="1"/>
  <c r="AE1065" i="5"/>
  <c r="AJ1065" i="5" s="1"/>
  <c r="AE1066" i="5"/>
  <c r="AJ1066" i="5" s="1"/>
  <c r="AE1067" i="5"/>
  <c r="AJ1067" i="5" s="1"/>
  <c r="AE1068" i="5"/>
  <c r="AE1069" i="5"/>
  <c r="AE1070" i="5"/>
  <c r="AJ1070" i="5" s="1"/>
  <c r="AE1071" i="5"/>
  <c r="AJ1071" i="5" s="1"/>
  <c r="AE1072" i="5"/>
  <c r="AJ1072" i="5" s="1"/>
  <c r="AE1073" i="5"/>
  <c r="AJ1073" i="5" s="1"/>
  <c r="AE1074" i="5"/>
  <c r="AJ1074" i="5" s="1"/>
  <c r="AE1075" i="5"/>
  <c r="AE1076" i="5"/>
  <c r="AJ1076" i="5" s="1"/>
  <c r="AE1077" i="5"/>
  <c r="AE1078" i="5"/>
  <c r="AJ1078" i="5" s="1"/>
  <c r="AE1079" i="5"/>
  <c r="AE1080" i="5"/>
  <c r="AJ1080" i="5" s="1"/>
  <c r="AE1081" i="5"/>
  <c r="AJ1081" i="5" s="1"/>
  <c r="AE1082" i="5"/>
  <c r="AJ1082" i="5" s="1"/>
  <c r="AE1083" i="5"/>
  <c r="AJ1083" i="5" s="1"/>
  <c r="AE1084" i="5"/>
  <c r="AE1085" i="5"/>
  <c r="AE1086" i="5"/>
  <c r="AJ1086" i="5" s="1"/>
  <c r="AE1087" i="5"/>
  <c r="AJ1087" i="5" s="1"/>
  <c r="AE1088" i="5"/>
  <c r="AJ1088" i="5" s="1"/>
  <c r="AE1089" i="5"/>
  <c r="AJ1089" i="5" s="1"/>
  <c r="AE1090" i="5"/>
  <c r="AJ1090" i="5" s="1"/>
  <c r="AE1091" i="5"/>
  <c r="AE1092" i="5"/>
  <c r="AJ1092" i="5" s="1"/>
  <c r="AE1093" i="5"/>
  <c r="AE1094" i="5"/>
  <c r="AJ1094" i="5" s="1"/>
  <c r="AE1095" i="5"/>
  <c r="AE1096" i="5"/>
  <c r="AJ1096" i="5" s="1"/>
  <c r="AE1097" i="5"/>
  <c r="AJ1097" i="5" s="1"/>
  <c r="AE1098" i="5"/>
  <c r="AJ1098" i="5" s="1"/>
  <c r="AE1099" i="5"/>
  <c r="AJ1099" i="5" s="1"/>
  <c r="AE1100" i="5"/>
  <c r="AE1101" i="5"/>
  <c r="AE1102" i="5"/>
  <c r="AJ1102" i="5" s="1"/>
  <c r="AE1103" i="5"/>
  <c r="AJ1103" i="5" s="1"/>
  <c r="AE1104" i="5"/>
  <c r="AJ1104" i="5" s="1"/>
  <c r="AE1105" i="5"/>
  <c r="AJ1105" i="5" s="1"/>
  <c r="AE1106" i="5"/>
  <c r="AJ1106" i="5" s="1"/>
  <c r="AE1107" i="5"/>
  <c r="AE1108" i="5"/>
  <c r="AJ1108" i="5" s="1"/>
  <c r="AE1109" i="5"/>
  <c r="AE1110" i="5"/>
  <c r="AJ1110" i="5" s="1"/>
  <c r="AE1111" i="5"/>
  <c r="AE1112" i="5"/>
  <c r="AJ1112" i="5" s="1"/>
  <c r="AE1113" i="5"/>
  <c r="AJ1113" i="5" s="1"/>
  <c r="AE1114" i="5"/>
  <c r="AJ1114" i="5" s="1"/>
  <c r="AE1115" i="5"/>
  <c r="AJ1115" i="5" s="1"/>
  <c r="AE1116" i="5"/>
  <c r="AE1117" i="5"/>
  <c r="AE1118" i="5"/>
  <c r="AJ1118" i="5" s="1"/>
  <c r="AE1119" i="5"/>
  <c r="AJ1119" i="5" s="1"/>
  <c r="AE1120" i="5"/>
  <c r="AJ1120" i="5" s="1"/>
  <c r="AE1121" i="5"/>
  <c r="AJ1121" i="5" s="1"/>
  <c r="AE1122" i="5"/>
  <c r="AJ1122" i="5" s="1"/>
  <c r="AE1123" i="5"/>
  <c r="AE1124" i="5"/>
  <c r="AJ1124" i="5" s="1"/>
  <c r="AE1125" i="5"/>
  <c r="AE1126" i="5"/>
  <c r="AJ1126" i="5" s="1"/>
  <c r="AE1127" i="5"/>
  <c r="AE1128" i="5"/>
  <c r="AJ1128" i="5" s="1"/>
  <c r="AE1129" i="5"/>
  <c r="AJ1129" i="5" s="1"/>
  <c r="AE1130" i="5"/>
  <c r="AJ1130" i="5" s="1"/>
  <c r="AE1131" i="5"/>
  <c r="AJ1131" i="5" s="1"/>
  <c r="AE1132" i="5"/>
  <c r="AE1133" i="5"/>
  <c r="AE1134" i="5"/>
  <c r="AJ1134" i="5" s="1"/>
  <c r="AE1135" i="5"/>
  <c r="AJ1135" i="5" s="1"/>
  <c r="AE1136" i="5"/>
  <c r="AJ1136" i="5" s="1"/>
  <c r="AE1137" i="5"/>
  <c r="AJ1137" i="5" s="1"/>
  <c r="AE1138" i="5"/>
  <c r="AJ1138" i="5" s="1"/>
  <c r="AE1139" i="5"/>
  <c r="AE1140" i="5"/>
  <c r="AJ1140" i="5" s="1"/>
  <c r="AE1141" i="5"/>
  <c r="AE1142" i="5"/>
  <c r="AJ1142" i="5" s="1"/>
  <c r="AE1143" i="5"/>
  <c r="AE1144" i="5"/>
  <c r="AJ1144" i="5" s="1"/>
  <c r="AE1145" i="5"/>
  <c r="AJ1145" i="5" s="1"/>
  <c r="AE1146" i="5"/>
  <c r="AJ1146" i="5" s="1"/>
  <c r="AE1147" i="5"/>
  <c r="AJ1147" i="5" s="1"/>
  <c r="AE1148" i="5"/>
  <c r="AE1149" i="5"/>
  <c r="AE1150" i="5"/>
  <c r="AJ1150" i="5" s="1"/>
  <c r="AE1151" i="5"/>
  <c r="AJ1151" i="5" s="1"/>
  <c r="AE1152" i="5"/>
  <c r="AJ1152" i="5" s="1"/>
  <c r="AE1153" i="5"/>
  <c r="AJ1153" i="5" s="1"/>
  <c r="AE1154" i="5"/>
  <c r="AJ1154" i="5" s="1"/>
  <c r="AE1155" i="5"/>
  <c r="AE1156" i="5"/>
  <c r="AJ1156" i="5" s="1"/>
  <c r="AE1157" i="5"/>
  <c r="AE1158" i="5"/>
  <c r="AJ1158" i="5" s="1"/>
  <c r="AE1159" i="5"/>
  <c r="AE1160" i="5"/>
  <c r="AJ1160" i="5" s="1"/>
  <c r="AE1161" i="5"/>
  <c r="AJ1161" i="5" s="1"/>
  <c r="AE1162" i="5"/>
  <c r="AJ1162" i="5" s="1"/>
  <c r="AE1163" i="5"/>
  <c r="AJ1163" i="5" s="1"/>
  <c r="AE1164" i="5"/>
  <c r="AE1165" i="5"/>
  <c r="AE1166" i="5"/>
  <c r="AJ1166" i="5" s="1"/>
  <c r="AE1167" i="5"/>
  <c r="AJ1167" i="5" s="1"/>
  <c r="AE1168" i="5"/>
  <c r="AJ1168" i="5" s="1"/>
  <c r="AE1169" i="5"/>
  <c r="AJ1169" i="5" s="1"/>
  <c r="AE1170" i="5"/>
  <c r="AJ1170" i="5" s="1"/>
  <c r="AE1171" i="5"/>
  <c r="AE1172" i="5"/>
  <c r="AJ1172" i="5" s="1"/>
  <c r="AE1173" i="5"/>
  <c r="AE1174" i="5"/>
  <c r="AJ1174" i="5" s="1"/>
  <c r="AE1175" i="5"/>
  <c r="AE1176" i="5"/>
  <c r="AJ1176" i="5" s="1"/>
  <c r="AE1177" i="5"/>
  <c r="AJ1177" i="5" s="1"/>
  <c r="AE1178" i="5"/>
  <c r="AJ1178" i="5" s="1"/>
  <c r="AE1179" i="5"/>
  <c r="AJ1179" i="5" s="1"/>
  <c r="AE1180" i="5"/>
  <c r="AE1181" i="5"/>
  <c r="AE1182" i="5"/>
  <c r="AJ1182" i="5" s="1"/>
  <c r="AE1183" i="5"/>
  <c r="AJ1183" i="5" s="1"/>
  <c r="AE1184" i="5"/>
  <c r="AJ1184" i="5" s="1"/>
  <c r="AE1185" i="5"/>
  <c r="AJ1185" i="5" s="1"/>
  <c r="AE1186" i="5"/>
  <c r="AJ1186" i="5" s="1"/>
  <c r="AE1187" i="5"/>
  <c r="AE1188" i="5"/>
  <c r="AJ1188" i="5" s="1"/>
  <c r="AE1189" i="5"/>
  <c r="AE1190" i="5"/>
  <c r="AJ1190" i="5" s="1"/>
  <c r="AE1191" i="5"/>
  <c r="AE1192" i="5"/>
  <c r="AJ1192" i="5" s="1"/>
  <c r="AE1193" i="5"/>
  <c r="AJ1193" i="5" s="1"/>
  <c r="AE1194" i="5"/>
  <c r="AJ1194" i="5" s="1"/>
  <c r="AE1195" i="5"/>
  <c r="AJ1195" i="5" s="1"/>
  <c r="AE1196" i="5"/>
  <c r="AE1197" i="5"/>
  <c r="AE1198" i="5"/>
  <c r="AJ1198" i="5" s="1"/>
  <c r="AE1199" i="5"/>
  <c r="AJ1199" i="5" s="1"/>
  <c r="AE1200" i="5"/>
  <c r="AJ1200" i="5" s="1"/>
  <c r="AE1201" i="5"/>
  <c r="AJ1201" i="5" s="1"/>
  <c r="AE1202" i="5"/>
  <c r="AJ1202" i="5" s="1"/>
  <c r="AE1203" i="5"/>
  <c r="AE1204" i="5"/>
  <c r="AJ1204" i="5" s="1"/>
  <c r="AE1205" i="5"/>
  <c r="AE1206" i="5"/>
  <c r="AJ1206" i="5" s="1"/>
  <c r="AE1207" i="5"/>
  <c r="AE1208" i="5"/>
  <c r="AJ1208" i="5" s="1"/>
  <c r="AE1209" i="5"/>
  <c r="AJ1209" i="5" s="1"/>
  <c r="AE1210" i="5"/>
  <c r="AJ1210" i="5" s="1"/>
  <c r="AE1211" i="5"/>
  <c r="AJ1211" i="5" s="1"/>
  <c r="AE1212" i="5"/>
  <c r="AE1213" i="5"/>
  <c r="AE1214" i="5"/>
  <c r="AJ1214" i="5" s="1"/>
  <c r="AE1215" i="5"/>
  <c r="AJ1215" i="5" s="1"/>
  <c r="AE1216" i="5"/>
  <c r="AJ1216" i="5" s="1"/>
  <c r="AE1217" i="5"/>
  <c r="AJ1217" i="5" s="1"/>
  <c r="AE1218" i="5"/>
  <c r="AJ1218" i="5" s="1"/>
  <c r="AE1219" i="5"/>
  <c r="AE1220" i="5"/>
  <c r="AJ1220" i="5" s="1"/>
  <c r="AE1221" i="5"/>
  <c r="AE1222" i="5"/>
  <c r="AJ1222" i="5" s="1"/>
  <c r="AE1223" i="5"/>
  <c r="AE1224" i="5"/>
  <c r="AJ1224" i="5" s="1"/>
  <c r="AE1225" i="5"/>
  <c r="AJ1225" i="5" s="1"/>
  <c r="AE1226" i="5"/>
  <c r="AJ1226" i="5" s="1"/>
  <c r="AE1227" i="5"/>
  <c r="AJ1227" i="5" s="1"/>
  <c r="AE1228" i="5"/>
  <c r="AE1229" i="5"/>
  <c r="AE1230" i="5"/>
  <c r="AJ1230" i="5" s="1"/>
  <c r="AE1231" i="5"/>
  <c r="AJ1231" i="5" s="1"/>
  <c r="AE1232" i="5"/>
  <c r="AE1233" i="5"/>
  <c r="AJ1233" i="5" s="1"/>
  <c r="AE1234" i="5"/>
  <c r="AJ1234" i="5" s="1"/>
  <c r="AE1235" i="5"/>
  <c r="AE1236" i="5"/>
  <c r="AJ1236" i="5" s="1"/>
  <c r="AE1237" i="5"/>
  <c r="AE1238" i="5"/>
  <c r="AJ1238" i="5" s="1"/>
  <c r="AE1239" i="5"/>
  <c r="AE1240" i="5"/>
  <c r="AJ1240" i="5" s="1"/>
  <c r="AE1241" i="5"/>
  <c r="AJ1241" i="5" s="1"/>
  <c r="AE1242" i="5"/>
  <c r="AJ1242" i="5" s="1"/>
  <c r="AE1243" i="5"/>
  <c r="AJ1243" i="5" s="1"/>
  <c r="AE1244" i="5"/>
  <c r="AE1245" i="5"/>
  <c r="AE1246" i="5"/>
  <c r="AJ1246" i="5" s="1"/>
  <c r="AE1247" i="5"/>
  <c r="AJ1247" i="5" s="1"/>
  <c r="AE1248" i="5"/>
  <c r="AJ1248" i="5" s="1"/>
  <c r="AE1249" i="5"/>
  <c r="AJ1249" i="5" s="1"/>
  <c r="AE1250" i="5"/>
  <c r="AJ1250" i="5" s="1"/>
  <c r="AE1251" i="5"/>
  <c r="AE1252" i="5"/>
  <c r="AJ1252" i="5" s="1"/>
  <c r="AE1253" i="5"/>
  <c r="AE1254" i="5"/>
  <c r="AJ1254" i="5" s="1"/>
  <c r="AE1255" i="5"/>
  <c r="AE1256" i="5"/>
  <c r="AJ1256" i="5" s="1"/>
  <c r="AE1257" i="5"/>
  <c r="AJ1257" i="5" s="1"/>
  <c r="AE1258" i="5"/>
  <c r="AJ1258" i="5" s="1"/>
  <c r="AE1259" i="5"/>
  <c r="AJ1259" i="5" s="1"/>
  <c r="AE1260" i="5"/>
  <c r="AE1261" i="5"/>
  <c r="AE1262" i="5"/>
  <c r="AJ1262" i="5" s="1"/>
  <c r="AE1263" i="5"/>
  <c r="AJ1263" i="5" s="1"/>
  <c r="AE1264" i="5"/>
  <c r="AJ1264" i="5" s="1"/>
  <c r="AE1265" i="5"/>
  <c r="AJ1265" i="5" s="1"/>
  <c r="AE1266" i="5"/>
  <c r="AJ1266" i="5" s="1"/>
  <c r="AE1267" i="5"/>
  <c r="AE1268" i="5"/>
  <c r="AJ1268" i="5" s="1"/>
  <c r="AE1269" i="5"/>
  <c r="AE1270" i="5"/>
  <c r="AJ1270" i="5" s="1"/>
  <c r="AE1271" i="5"/>
  <c r="AE1272" i="5"/>
  <c r="AJ1272" i="5" s="1"/>
  <c r="AE1273" i="5"/>
  <c r="AJ1273" i="5" s="1"/>
  <c r="AE1274" i="5"/>
  <c r="AJ1274" i="5" s="1"/>
  <c r="AE1275" i="5"/>
  <c r="AJ1275" i="5" s="1"/>
  <c r="AE1276" i="5"/>
  <c r="AE1277" i="5"/>
  <c r="AE1278" i="5"/>
  <c r="AJ1278" i="5" s="1"/>
  <c r="AE1279" i="5"/>
  <c r="AJ1279" i="5" s="1"/>
  <c r="AE1280" i="5"/>
  <c r="AE1281" i="5"/>
  <c r="AJ1281" i="5" s="1"/>
  <c r="AE1282" i="5"/>
  <c r="AJ1282" i="5" s="1"/>
  <c r="AE1283" i="5"/>
  <c r="AE1284" i="5"/>
  <c r="AJ1284" i="5" s="1"/>
  <c r="AE1285" i="5"/>
  <c r="AE1286" i="5"/>
  <c r="AJ1286" i="5" s="1"/>
  <c r="AE1287" i="5"/>
  <c r="AE1288" i="5"/>
  <c r="AJ1288" i="5" s="1"/>
  <c r="AE1289" i="5"/>
  <c r="AJ1289" i="5" s="1"/>
  <c r="AE1290" i="5"/>
  <c r="AJ1290" i="5" s="1"/>
  <c r="AE1291" i="5"/>
  <c r="AJ1291" i="5" s="1"/>
  <c r="AE1292" i="5"/>
  <c r="AE1293" i="5"/>
  <c r="AE1294" i="5"/>
  <c r="AJ1294" i="5" s="1"/>
  <c r="AE1295" i="5"/>
  <c r="AJ1295" i="5" s="1"/>
  <c r="AE1296" i="5"/>
  <c r="AJ1296" i="5" s="1"/>
  <c r="AE1297" i="5"/>
  <c r="AJ1297" i="5" s="1"/>
  <c r="AE1298" i="5"/>
  <c r="AJ1298" i="5" s="1"/>
  <c r="AE1299" i="5"/>
  <c r="AE1300" i="5"/>
  <c r="AJ1300" i="5" s="1"/>
  <c r="AE1301" i="5"/>
  <c r="AE1302" i="5"/>
  <c r="AJ1302" i="5" s="1"/>
  <c r="AE1303" i="5"/>
  <c r="AE1304" i="5"/>
  <c r="AJ1304" i="5" s="1"/>
  <c r="AE1305" i="5"/>
  <c r="AJ1305" i="5" s="1"/>
  <c r="AE1306" i="5"/>
  <c r="AJ1306" i="5" s="1"/>
  <c r="AE1307" i="5"/>
  <c r="AJ1307" i="5" s="1"/>
  <c r="AE1308" i="5"/>
  <c r="AE1309" i="5"/>
  <c r="AE1310" i="5"/>
  <c r="AJ1310" i="5" s="1"/>
  <c r="AE1311" i="5"/>
  <c r="AJ1311" i="5" s="1"/>
  <c r="AE1312" i="5"/>
  <c r="AJ1312" i="5" s="1"/>
  <c r="AE1313" i="5"/>
  <c r="AJ1313" i="5" s="1"/>
  <c r="AE1314" i="5"/>
  <c r="AJ1314" i="5" s="1"/>
  <c r="AE1315" i="5"/>
  <c r="AE1316" i="5"/>
  <c r="AJ1316" i="5" s="1"/>
  <c r="AE1317" i="5"/>
  <c r="AE1318" i="5"/>
  <c r="AJ1318" i="5" s="1"/>
  <c r="AE1319" i="5"/>
  <c r="AE1320" i="5"/>
  <c r="AJ1320" i="5" s="1"/>
  <c r="AE1321" i="5"/>
  <c r="AJ1321" i="5" s="1"/>
  <c r="AE1322" i="5"/>
  <c r="AJ1322" i="5" s="1"/>
  <c r="AE1323" i="5"/>
  <c r="AJ1323" i="5" s="1"/>
  <c r="AE1324" i="5"/>
  <c r="AE1325" i="5"/>
  <c r="AE1326" i="5"/>
  <c r="AJ1326" i="5" s="1"/>
  <c r="AE1327" i="5"/>
  <c r="AJ1327" i="5" s="1"/>
  <c r="AE1328" i="5"/>
  <c r="AJ1328" i="5" s="1"/>
  <c r="AE1329" i="5"/>
  <c r="AJ1329" i="5" s="1"/>
  <c r="AE1330" i="5"/>
  <c r="AJ1330" i="5" s="1"/>
  <c r="AE1331" i="5"/>
  <c r="AE1332" i="5"/>
  <c r="AJ1332" i="5" s="1"/>
  <c r="AE1333" i="5"/>
  <c r="AE1334" i="5"/>
  <c r="AJ1334" i="5" s="1"/>
  <c r="AE1335" i="5"/>
  <c r="AE1336" i="5"/>
  <c r="AJ1336" i="5" s="1"/>
  <c r="AE1337" i="5"/>
  <c r="AJ1337" i="5" s="1"/>
  <c r="AE1338" i="5"/>
  <c r="AJ1338" i="5" s="1"/>
  <c r="AE1339" i="5"/>
  <c r="AJ1339" i="5" s="1"/>
  <c r="AE1340" i="5"/>
  <c r="AE1341" i="5"/>
  <c r="AE1342" i="5"/>
  <c r="AJ1342" i="5" s="1"/>
  <c r="AE1343" i="5"/>
  <c r="AJ1343" i="5" s="1"/>
  <c r="AE1344" i="5"/>
  <c r="AJ1344" i="5" s="1"/>
  <c r="AE1345" i="5"/>
  <c r="AJ1345" i="5" s="1"/>
  <c r="AE1346" i="5"/>
  <c r="AJ1346" i="5" s="1"/>
  <c r="AE1347" i="5"/>
  <c r="AE1348" i="5"/>
  <c r="AJ1348" i="5" s="1"/>
  <c r="AE1349" i="5"/>
  <c r="AE1350" i="5"/>
  <c r="AJ1350" i="5" s="1"/>
  <c r="AE1351" i="5"/>
  <c r="AE1352" i="5"/>
  <c r="AJ1352" i="5" s="1"/>
  <c r="AE1353" i="5"/>
  <c r="AJ1353" i="5" s="1"/>
  <c r="AE1354" i="5"/>
  <c r="AJ1354" i="5" s="1"/>
  <c r="AE1355" i="5"/>
  <c r="AJ1355" i="5" s="1"/>
  <c r="AE1356" i="5"/>
  <c r="AE1357" i="5"/>
  <c r="AE1358" i="5"/>
  <c r="AJ1358" i="5" s="1"/>
  <c r="AE1359" i="5"/>
  <c r="AJ1359" i="5" s="1"/>
  <c r="AE1360" i="5"/>
  <c r="AJ1360" i="5" s="1"/>
  <c r="AE1361" i="5"/>
  <c r="AJ1361" i="5" s="1"/>
  <c r="AE1362" i="5"/>
  <c r="AJ1362" i="5" s="1"/>
  <c r="AE1363" i="5"/>
  <c r="AE1364" i="5"/>
  <c r="AJ1364" i="5" s="1"/>
  <c r="AE1365" i="5"/>
  <c r="AE1366" i="5"/>
  <c r="AJ1366" i="5" s="1"/>
  <c r="AE1367" i="5"/>
  <c r="AE1368" i="5"/>
  <c r="AJ1368" i="5" s="1"/>
  <c r="AE1369" i="5"/>
  <c r="AJ1369" i="5" s="1"/>
  <c r="AE1370" i="5"/>
  <c r="AJ1370" i="5" s="1"/>
  <c r="AE1371" i="5"/>
  <c r="AJ1371" i="5" s="1"/>
  <c r="AE1372" i="5"/>
  <c r="AE1373" i="5"/>
  <c r="AE1374" i="5"/>
  <c r="AJ1374" i="5" s="1"/>
  <c r="AE1375" i="5"/>
  <c r="AJ1375" i="5" s="1"/>
  <c r="AE1376" i="5"/>
  <c r="AJ1376" i="5" s="1"/>
  <c r="AE1377" i="5"/>
  <c r="AJ1377" i="5" s="1"/>
  <c r="AE1378" i="5"/>
  <c r="AJ1378" i="5" s="1"/>
  <c r="AE1379" i="5"/>
  <c r="AE1380" i="5"/>
  <c r="AJ1380" i="5" s="1"/>
  <c r="AE1381" i="5"/>
  <c r="AE1382" i="5"/>
  <c r="AJ1382" i="5" s="1"/>
  <c r="AE1383" i="5"/>
  <c r="AE1384" i="5"/>
  <c r="AJ1384" i="5" s="1"/>
  <c r="AE1385" i="5"/>
  <c r="AJ1385" i="5" s="1"/>
  <c r="AE1386" i="5"/>
  <c r="AJ1386" i="5" s="1"/>
  <c r="AE1387" i="5"/>
  <c r="AJ1387" i="5" s="1"/>
  <c r="AE1388" i="5"/>
  <c r="AE1389" i="5"/>
  <c r="AE1390" i="5"/>
  <c r="AJ1390" i="5" s="1"/>
  <c r="AE1391" i="5"/>
  <c r="AJ1391" i="5" s="1"/>
  <c r="AE1392" i="5"/>
  <c r="AJ1392" i="5" s="1"/>
  <c r="AE1393" i="5"/>
  <c r="AJ1393" i="5" s="1"/>
  <c r="AE1394" i="5"/>
  <c r="AJ1394" i="5" s="1"/>
  <c r="AE1395" i="5"/>
  <c r="AE1396" i="5"/>
  <c r="AJ1396" i="5" s="1"/>
  <c r="AE1397" i="5"/>
  <c r="AE1398" i="5"/>
  <c r="AJ1398" i="5" s="1"/>
  <c r="AE1399" i="5"/>
  <c r="AE1400" i="5"/>
  <c r="AJ1400" i="5" s="1"/>
  <c r="AE1401" i="5"/>
  <c r="AJ1401" i="5" s="1"/>
  <c r="AE1402" i="5"/>
  <c r="AJ1402" i="5" s="1"/>
  <c r="AE1403" i="5"/>
  <c r="AJ1403" i="5" s="1"/>
  <c r="AE1404" i="5"/>
  <c r="AE1405" i="5"/>
  <c r="AE1406" i="5"/>
  <c r="AJ1406" i="5" s="1"/>
  <c r="AE1407" i="5"/>
  <c r="AJ1407" i="5" s="1"/>
  <c r="AE1408" i="5"/>
  <c r="AJ1408" i="5" s="1"/>
  <c r="AE1409" i="5"/>
  <c r="AJ1409" i="5" s="1"/>
  <c r="AE1410" i="5"/>
  <c r="AJ1410" i="5" s="1"/>
  <c r="AE1411" i="5"/>
  <c r="AE1412" i="5"/>
  <c r="AJ1412" i="5" s="1"/>
  <c r="AE1413" i="5"/>
  <c r="AE1414" i="5"/>
  <c r="AJ1414" i="5" s="1"/>
  <c r="AE1415" i="5"/>
  <c r="AE1416" i="5"/>
  <c r="AJ1416" i="5" s="1"/>
  <c r="AE1417" i="5"/>
  <c r="AJ1417" i="5" s="1"/>
  <c r="AE1418" i="5"/>
  <c r="AJ1418" i="5" s="1"/>
  <c r="AE1419" i="5"/>
  <c r="AJ1419" i="5" s="1"/>
  <c r="AE1420" i="5"/>
  <c r="AE1421" i="5"/>
  <c r="AE1422" i="5"/>
  <c r="AJ1422" i="5" s="1"/>
  <c r="AE1423" i="5"/>
  <c r="AJ1423" i="5" s="1"/>
  <c r="AE1424" i="5"/>
  <c r="AJ1424" i="5" s="1"/>
  <c r="AE1425" i="5"/>
  <c r="AJ1425" i="5" s="1"/>
  <c r="AE1426" i="5"/>
  <c r="AJ1426" i="5" s="1"/>
  <c r="AE1427" i="5"/>
  <c r="AE1428" i="5"/>
  <c r="AJ1428" i="5" s="1"/>
  <c r="AE1429" i="5"/>
  <c r="AE1430" i="5"/>
  <c r="AJ1430" i="5" s="1"/>
  <c r="AE1431" i="5"/>
  <c r="AE1432" i="5"/>
  <c r="AJ1432" i="5" s="1"/>
  <c r="AE1433" i="5"/>
  <c r="AJ1433" i="5" s="1"/>
  <c r="AE1434" i="5"/>
  <c r="AJ1434" i="5" s="1"/>
  <c r="AE1435" i="5"/>
  <c r="AJ1435" i="5" s="1"/>
  <c r="AE1436" i="5"/>
  <c r="AE1437" i="5"/>
  <c r="AE1438" i="5"/>
  <c r="AJ1438" i="5" s="1"/>
  <c r="AE1439" i="5"/>
  <c r="AJ1439" i="5" s="1"/>
  <c r="AE1440" i="5"/>
  <c r="AJ1440" i="5" s="1"/>
  <c r="AE1441" i="5"/>
  <c r="AJ1441" i="5" s="1"/>
  <c r="AE1442" i="5"/>
  <c r="AJ1442" i="5" s="1"/>
  <c r="AE1443" i="5"/>
  <c r="AE1444" i="5"/>
  <c r="AJ1444" i="5" s="1"/>
  <c r="AE1445" i="5"/>
  <c r="AE1446" i="5"/>
  <c r="AJ1446" i="5" s="1"/>
  <c r="AE1447" i="5"/>
  <c r="AE1448" i="5"/>
  <c r="AJ1448" i="5" s="1"/>
  <c r="AE1449" i="5"/>
  <c r="AJ1449" i="5" s="1"/>
  <c r="AE1450" i="5"/>
  <c r="AJ1450" i="5" s="1"/>
  <c r="AE1451" i="5"/>
  <c r="AJ1451" i="5" s="1"/>
  <c r="AE1452" i="5"/>
  <c r="AE1453" i="5"/>
  <c r="AE1454" i="5"/>
  <c r="AJ1454" i="5" s="1"/>
  <c r="AE1455" i="5"/>
  <c r="AJ1455" i="5" s="1"/>
  <c r="AE1456" i="5"/>
  <c r="AJ1456" i="5" s="1"/>
  <c r="AE1457" i="5"/>
  <c r="AJ1457" i="5" s="1"/>
  <c r="AE1458" i="5"/>
  <c r="AJ1458" i="5" s="1"/>
  <c r="AE1459" i="5"/>
  <c r="AE1460" i="5"/>
  <c r="AJ1460" i="5" s="1"/>
  <c r="AE1461" i="5"/>
  <c r="AE1462" i="5"/>
  <c r="AJ1462" i="5" s="1"/>
  <c r="AE1463" i="5"/>
  <c r="AE1464" i="5"/>
  <c r="AJ1464" i="5" s="1"/>
  <c r="AE1465" i="5"/>
  <c r="AJ1465" i="5" s="1"/>
  <c r="AE1466" i="5"/>
  <c r="AJ1466" i="5" s="1"/>
  <c r="AE1467" i="5"/>
  <c r="AJ1467" i="5" s="1"/>
  <c r="AE1468" i="5"/>
  <c r="AE1469" i="5"/>
  <c r="AE1470" i="5"/>
  <c r="AJ1470" i="5" s="1"/>
  <c r="AE1471" i="5"/>
  <c r="AJ1471" i="5" s="1"/>
  <c r="AE1472" i="5"/>
  <c r="AJ1472" i="5" s="1"/>
  <c r="AE1473" i="5"/>
  <c r="AJ1473" i="5" s="1"/>
  <c r="AE1474" i="5"/>
  <c r="AJ1474" i="5" s="1"/>
  <c r="AE1475" i="5"/>
  <c r="AE1476" i="5"/>
  <c r="AJ1476" i="5" s="1"/>
  <c r="AE1477" i="5"/>
  <c r="AE1478" i="5"/>
  <c r="AJ1478" i="5" s="1"/>
  <c r="AE1479" i="5"/>
  <c r="AE1480" i="5"/>
  <c r="AJ1480" i="5" s="1"/>
  <c r="AE1481" i="5"/>
  <c r="AJ1481" i="5" s="1"/>
  <c r="AE1482" i="5"/>
  <c r="AJ1482" i="5" s="1"/>
  <c r="AE1483" i="5"/>
  <c r="AJ1483" i="5" s="1"/>
  <c r="AE1484" i="5"/>
  <c r="AE1485" i="5"/>
  <c r="AE1486" i="5"/>
  <c r="AJ1486" i="5" s="1"/>
  <c r="AE1487" i="5"/>
  <c r="AJ1487" i="5" s="1"/>
  <c r="AE1488" i="5"/>
  <c r="AJ1488" i="5" s="1"/>
  <c r="AE1489" i="5"/>
  <c r="AJ1489" i="5" s="1"/>
  <c r="AE1490" i="5"/>
  <c r="AJ1490" i="5" s="1"/>
  <c r="AE1491" i="5"/>
  <c r="AE1492" i="5"/>
  <c r="AJ1492" i="5" s="1"/>
  <c r="AE1493" i="5"/>
  <c r="AE1494" i="5"/>
  <c r="AJ1494" i="5" s="1"/>
  <c r="AE1495" i="5"/>
  <c r="AE1496" i="5"/>
  <c r="AJ1496" i="5" s="1"/>
  <c r="AE1497" i="5"/>
  <c r="AJ1497" i="5" s="1"/>
  <c r="AE1498" i="5"/>
  <c r="AJ1498" i="5" s="1"/>
  <c r="AE1499" i="5"/>
  <c r="AJ1499" i="5" s="1"/>
  <c r="AE1500" i="5"/>
  <c r="AE1501" i="5"/>
  <c r="AE1502" i="5"/>
  <c r="AJ1502" i="5" s="1"/>
  <c r="AE1503" i="5"/>
  <c r="AJ1503" i="5" s="1"/>
  <c r="AE1504" i="5"/>
  <c r="AJ1504" i="5" s="1"/>
  <c r="AE1505" i="5"/>
  <c r="AJ1505" i="5" s="1"/>
  <c r="AE1506" i="5"/>
  <c r="AJ1506" i="5" s="1"/>
  <c r="AE1507" i="5"/>
  <c r="AE1508" i="5"/>
  <c r="AJ1508" i="5" s="1"/>
  <c r="AE1509" i="5"/>
  <c r="AE1510" i="5"/>
  <c r="AJ1510" i="5" s="1"/>
  <c r="AE1511" i="5"/>
  <c r="AE1512" i="5"/>
  <c r="AJ1512" i="5" s="1"/>
  <c r="AE1513" i="5"/>
  <c r="AJ1513" i="5" s="1"/>
  <c r="AE1514" i="5"/>
  <c r="AJ1514" i="5" s="1"/>
  <c r="AE1515" i="5"/>
  <c r="AJ1515" i="5" s="1"/>
  <c r="AE1516" i="5"/>
  <c r="AE1517" i="5"/>
  <c r="AE1518" i="5"/>
  <c r="AJ1518" i="5" s="1"/>
  <c r="AE1519" i="5"/>
  <c r="AJ1519" i="5" s="1"/>
  <c r="AE1520" i="5"/>
  <c r="AJ1520" i="5" s="1"/>
  <c r="AE1521" i="5"/>
  <c r="AJ1521" i="5" s="1"/>
  <c r="AE1522" i="5"/>
  <c r="AJ1522" i="5" s="1"/>
  <c r="AE1523" i="5"/>
  <c r="AE1524" i="5"/>
  <c r="AJ1524" i="5" s="1"/>
  <c r="AE1525" i="5"/>
  <c r="AE1526" i="5"/>
  <c r="AJ1526" i="5" s="1"/>
  <c r="AE1527" i="5"/>
  <c r="AE1528" i="5"/>
  <c r="AJ1528" i="5" s="1"/>
  <c r="AE1529" i="5"/>
  <c r="AJ1529" i="5" s="1"/>
  <c r="AE1530" i="5"/>
  <c r="AJ1530" i="5" s="1"/>
  <c r="AE1531" i="5"/>
  <c r="AJ1531" i="5" s="1"/>
  <c r="AE1532" i="5"/>
  <c r="AE1533" i="5"/>
  <c r="AE1534" i="5"/>
  <c r="AJ1534" i="5" s="1"/>
  <c r="AE1535" i="5"/>
  <c r="AJ1535" i="5" s="1"/>
  <c r="AE1536" i="5"/>
  <c r="AJ1536" i="5" s="1"/>
  <c r="AE1537" i="5"/>
  <c r="AJ1537" i="5" s="1"/>
  <c r="AE1538" i="5"/>
  <c r="AJ1538" i="5" s="1"/>
  <c r="AE1539" i="5"/>
  <c r="AE1540" i="5"/>
  <c r="AJ1540" i="5" s="1"/>
  <c r="AE1541" i="5"/>
  <c r="AE1542" i="5"/>
  <c r="AJ1542" i="5" s="1"/>
  <c r="AE1543" i="5"/>
  <c r="AE1544" i="5"/>
  <c r="AJ1544" i="5" s="1"/>
  <c r="AE1545" i="5"/>
  <c r="AJ1545" i="5" s="1"/>
  <c r="AE1546" i="5"/>
  <c r="AJ1546" i="5" s="1"/>
  <c r="AE1547" i="5"/>
  <c r="AJ1547" i="5" s="1"/>
  <c r="AE1548" i="5"/>
  <c r="AE1549" i="5"/>
  <c r="AE1550" i="5"/>
  <c r="AJ1550" i="5" s="1"/>
  <c r="AE1551" i="5"/>
  <c r="AJ1551" i="5" s="1"/>
  <c r="AE1552" i="5"/>
  <c r="AJ1552" i="5" s="1"/>
  <c r="AE1553" i="5"/>
  <c r="AJ1553" i="5" s="1"/>
  <c r="AE1554" i="5"/>
  <c r="AJ1554" i="5" s="1"/>
  <c r="AE1555" i="5"/>
  <c r="AE1556" i="5"/>
  <c r="AJ1556" i="5" s="1"/>
  <c r="AE1557" i="5"/>
  <c r="AE1558" i="5"/>
  <c r="AJ1558" i="5" s="1"/>
  <c r="AE1559" i="5"/>
  <c r="AE1560" i="5"/>
  <c r="AJ1560" i="5" s="1"/>
  <c r="AE1561" i="5"/>
  <c r="AJ1561" i="5" s="1"/>
  <c r="AE1562" i="5"/>
  <c r="AJ1562" i="5" s="1"/>
  <c r="AE1563" i="5"/>
  <c r="AJ1563" i="5" s="1"/>
  <c r="AE1564" i="5"/>
  <c r="AE1565" i="5"/>
  <c r="AE1566" i="5"/>
  <c r="AJ1566" i="5" s="1"/>
  <c r="AE1567" i="5"/>
  <c r="AJ1567" i="5" s="1"/>
  <c r="AE1568" i="5"/>
  <c r="AJ1568" i="5" s="1"/>
  <c r="AE1569" i="5"/>
  <c r="AJ1569" i="5" s="1"/>
  <c r="AE1570" i="5"/>
  <c r="AJ1570" i="5" s="1"/>
  <c r="AE1571" i="5"/>
  <c r="AE1572" i="5"/>
  <c r="AJ1572" i="5" s="1"/>
  <c r="AE1573" i="5"/>
  <c r="AE1574" i="5"/>
  <c r="AJ1574" i="5" s="1"/>
  <c r="AE1575" i="5"/>
  <c r="AE1576" i="5"/>
  <c r="AJ1576" i="5" s="1"/>
  <c r="AE1577" i="5"/>
  <c r="AJ1577" i="5" s="1"/>
  <c r="AE1578" i="5"/>
  <c r="AJ1578" i="5" s="1"/>
  <c r="AE1579" i="5"/>
  <c r="AJ1579" i="5" s="1"/>
  <c r="AE1580" i="5"/>
  <c r="AE1581" i="5"/>
  <c r="AE1582" i="5"/>
  <c r="AJ1582" i="5" s="1"/>
  <c r="AE1583" i="5"/>
  <c r="AJ1583" i="5" s="1"/>
  <c r="AE1584" i="5"/>
  <c r="AJ1584" i="5" s="1"/>
  <c r="AE1585" i="5"/>
  <c r="AJ1585" i="5" s="1"/>
  <c r="AE1586" i="5"/>
  <c r="AJ1586" i="5" s="1"/>
  <c r="AE1587" i="5"/>
  <c r="AE1588" i="5"/>
  <c r="AJ1588" i="5" s="1"/>
  <c r="AE1589" i="5"/>
  <c r="AE1590" i="5"/>
  <c r="AJ1590" i="5" s="1"/>
  <c r="AE1591" i="5"/>
  <c r="AE1592" i="5"/>
  <c r="AJ1592" i="5" s="1"/>
  <c r="AE1593" i="5"/>
  <c r="AJ1593" i="5" s="1"/>
  <c r="AE1594" i="5"/>
  <c r="AJ1594" i="5" s="1"/>
  <c r="AE1595" i="5"/>
  <c r="AJ1595" i="5" s="1"/>
  <c r="AE1596" i="5"/>
  <c r="AE1597" i="5"/>
  <c r="AE1598" i="5"/>
  <c r="AJ1598" i="5" s="1"/>
  <c r="AE1599" i="5"/>
  <c r="AJ1599" i="5" s="1"/>
  <c r="AE1600" i="5"/>
  <c r="AJ1600" i="5" s="1"/>
  <c r="AE1601" i="5"/>
  <c r="AJ1601" i="5" s="1"/>
  <c r="AE1602" i="5"/>
  <c r="AJ1602" i="5" s="1"/>
  <c r="AE1603" i="5"/>
  <c r="AE1604" i="5"/>
  <c r="AJ1604" i="5" s="1"/>
  <c r="AE1605" i="5"/>
  <c r="AE1606" i="5"/>
  <c r="AJ1606" i="5" s="1"/>
  <c r="AE1607" i="5"/>
  <c r="AE1608" i="5"/>
  <c r="AJ1608" i="5" s="1"/>
  <c r="AE1609" i="5"/>
  <c r="AJ1609" i="5" s="1"/>
  <c r="AE1610" i="5"/>
  <c r="AJ1610" i="5" s="1"/>
  <c r="AE1611" i="5"/>
  <c r="AJ1611" i="5" s="1"/>
  <c r="AE1612" i="5"/>
  <c r="AE1613" i="5"/>
  <c r="AE1614" i="5"/>
  <c r="AJ1614" i="5" s="1"/>
  <c r="AE1615" i="5"/>
  <c r="AJ1615" i="5" s="1"/>
  <c r="AE1616" i="5"/>
  <c r="AJ1616" i="5" s="1"/>
  <c r="AE1617" i="5"/>
  <c r="AJ1617" i="5" s="1"/>
  <c r="AE1618" i="5"/>
  <c r="AJ1618" i="5" s="1"/>
  <c r="AE1619" i="5"/>
  <c r="AE1620" i="5"/>
  <c r="AJ1620" i="5" s="1"/>
  <c r="AE1621" i="5"/>
  <c r="AE1622" i="5"/>
  <c r="AJ1622" i="5" s="1"/>
  <c r="AE1623" i="5"/>
  <c r="AE1624" i="5"/>
  <c r="AJ1624" i="5" s="1"/>
  <c r="AE1625" i="5"/>
  <c r="AJ1625" i="5" s="1"/>
  <c r="AE1626" i="5"/>
  <c r="AJ1626" i="5" s="1"/>
  <c r="AE1627" i="5"/>
  <c r="AJ1627" i="5" s="1"/>
  <c r="AE1628" i="5"/>
  <c r="AE1629" i="5"/>
  <c r="AE1630" i="5"/>
  <c r="AJ1630" i="5" s="1"/>
  <c r="AE1631" i="5"/>
  <c r="AJ1631" i="5" s="1"/>
  <c r="AE1632" i="5"/>
  <c r="AJ1632" i="5" s="1"/>
  <c r="AE1633" i="5"/>
  <c r="AJ1633" i="5" s="1"/>
  <c r="AE1634" i="5"/>
  <c r="AJ1634" i="5" s="1"/>
  <c r="AE1635" i="5"/>
  <c r="AE1636" i="5"/>
  <c r="AJ1636" i="5" s="1"/>
  <c r="AE1637" i="5"/>
  <c r="AE1638" i="5"/>
  <c r="AJ1638" i="5" s="1"/>
  <c r="AE1639" i="5"/>
  <c r="AE1640" i="5"/>
  <c r="AJ1640" i="5" s="1"/>
  <c r="AE1641" i="5"/>
  <c r="AJ1641" i="5" s="1"/>
  <c r="AE1642" i="5"/>
  <c r="AJ1642" i="5" s="1"/>
  <c r="AE1643" i="5"/>
  <c r="AJ1643" i="5" s="1"/>
  <c r="AE1644" i="5"/>
  <c r="AE1645" i="5"/>
  <c r="AE1646" i="5"/>
  <c r="AJ1646" i="5" s="1"/>
  <c r="AE1647" i="5"/>
  <c r="AJ1647" i="5" s="1"/>
  <c r="AE1648" i="5"/>
  <c r="AJ1648" i="5" s="1"/>
  <c r="AE1649" i="5"/>
  <c r="AJ1649" i="5" s="1"/>
  <c r="AE1650" i="5"/>
  <c r="AJ1650" i="5" s="1"/>
  <c r="AE1651" i="5"/>
  <c r="AE1652" i="5"/>
  <c r="AJ1652" i="5" s="1"/>
  <c r="AE1653" i="5"/>
  <c r="AE1654" i="5"/>
  <c r="AJ1654" i="5" s="1"/>
  <c r="AE1655" i="5"/>
  <c r="AE1656" i="5"/>
  <c r="AJ1656" i="5" s="1"/>
  <c r="AE1657" i="5"/>
  <c r="AJ1657" i="5" s="1"/>
  <c r="AE1658" i="5"/>
  <c r="AJ1658" i="5" s="1"/>
  <c r="AE1659" i="5"/>
  <c r="AJ1659" i="5" s="1"/>
  <c r="AE1660" i="5"/>
  <c r="AE1661" i="5"/>
  <c r="AE1662" i="5"/>
  <c r="AJ1662" i="5" s="1"/>
  <c r="AE1663" i="5"/>
  <c r="AJ1663" i="5" s="1"/>
  <c r="AE1664" i="5"/>
  <c r="AJ1664" i="5" s="1"/>
  <c r="AE1665" i="5"/>
  <c r="AJ1665" i="5" s="1"/>
  <c r="AE1666" i="5"/>
  <c r="AJ1666" i="5" s="1"/>
  <c r="AE1667" i="5"/>
  <c r="AE1668" i="5"/>
  <c r="AJ1668" i="5" s="1"/>
  <c r="AE1669" i="5"/>
  <c r="AE1670" i="5"/>
  <c r="AJ1670" i="5" s="1"/>
  <c r="AE1671" i="5"/>
  <c r="AE1672" i="5"/>
  <c r="AJ1672" i="5" s="1"/>
  <c r="AE1673" i="5"/>
  <c r="AJ1673" i="5" s="1"/>
  <c r="AE1674" i="5"/>
  <c r="AJ1674" i="5" s="1"/>
  <c r="AE1675" i="5"/>
  <c r="AJ1675" i="5" s="1"/>
  <c r="AE1676" i="5"/>
  <c r="AE1677" i="5"/>
  <c r="AE1678" i="5"/>
  <c r="AJ1678" i="5" s="1"/>
  <c r="AE1679" i="5"/>
  <c r="AJ1679" i="5" s="1"/>
  <c r="AE1680" i="5"/>
  <c r="AJ1680" i="5" s="1"/>
  <c r="AE1681" i="5"/>
  <c r="AJ1681" i="5" s="1"/>
  <c r="AE1682" i="5"/>
  <c r="AJ1682" i="5" s="1"/>
  <c r="AE1683" i="5"/>
  <c r="AE1684" i="5"/>
  <c r="AJ1684" i="5" s="1"/>
  <c r="AE1685" i="5"/>
  <c r="AE1686" i="5"/>
  <c r="AJ1686" i="5" s="1"/>
  <c r="AE1687" i="5"/>
  <c r="AE1688" i="5"/>
  <c r="AJ1688" i="5" s="1"/>
  <c r="AE1689" i="5"/>
  <c r="AJ1689" i="5" s="1"/>
  <c r="AE1690" i="5"/>
  <c r="AJ1690" i="5" s="1"/>
  <c r="AE1691" i="5"/>
  <c r="AJ1691" i="5" s="1"/>
  <c r="AE1692" i="5"/>
  <c r="AE1693" i="5"/>
  <c r="AE1694" i="5"/>
  <c r="AJ1694" i="5" s="1"/>
  <c r="AE1695" i="5"/>
  <c r="AJ1695" i="5" s="1"/>
  <c r="AE1696" i="5"/>
  <c r="AJ1696" i="5" s="1"/>
  <c r="AE1697" i="5"/>
  <c r="AJ1697" i="5" s="1"/>
  <c r="AE1698" i="5"/>
  <c r="AJ1698" i="5" s="1"/>
  <c r="AE1699" i="5"/>
  <c r="AE1700" i="5"/>
  <c r="AJ1700" i="5" s="1"/>
  <c r="AE1701" i="5"/>
  <c r="AE1702" i="5"/>
  <c r="AJ1702" i="5" s="1"/>
  <c r="AE1703" i="5"/>
  <c r="AE1704" i="5"/>
  <c r="AJ1704" i="5" s="1"/>
  <c r="AE1705" i="5"/>
  <c r="AJ1705" i="5" s="1"/>
  <c r="AE1706" i="5"/>
  <c r="AJ1706" i="5" s="1"/>
  <c r="AE1707" i="5"/>
  <c r="AJ1707" i="5" s="1"/>
  <c r="AE1708" i="5"/>
  <c r="AE1709" i="5"/>
  <c r="AE1710" i="5"/>
  <c r="AJ1710" i="5" s="1"/>
  <c r="AE1711" i="5"/>
  <c r="AJ1711" i="5" s="1"/>
  <c r="AE1712" i="5"/>
  <c r="AJ1712" i="5" s="1"/>
  <c r="AE1713" i="5"/>
  <c r="AJ1713" i="5" s="1"/>
  <c r="AE1714" i="5"/>
  <c r="AJ1714" i="5" s="1"/>
  <c r="AE1715" i="5"/>
  <c r="AE1716" i="5"/>
  <c r="AJ1716" i="5" s="1"/>
  <c r="AE1717" i="5"/>
  <c r="AE1718" i="5"/>
  <c r="AJ1718" i="5" s="1"/>
  <c r="AE1719" i="5"/>
  <c r="AE1720" i="5"/>
  <c r="AJ1720" i="5" s="1"/>
  <c r="AE1721" i="5"/>
  <c r="AJ1721" i="5" s="1"/>
  <c r="AE1722" i="5"/>
  <c r="AJ1722" i="5" s="1"/>
  <c r="AE1723" i="5"/>
  <c r="AJ1723" i="5" s="1"/>
  <c r="AE1724" i="5"/>
  <c r="AE1725" i="5"/>
  <c r="AE1726" i="5"/>
  <c r="AJ1726" i="5" s="1"/>
  <c r="AE1727" i="5"/>
  <c r="AJ1727" i="5" s="1"/>
  <c r="AE1728" i="5"/>
  <c r="AJ1728" i="5" s="1"/>
  <c r="AE1729" i="5"/>
  <c r="AJ1729" i="5" s="1"/>
  <c r="AE1730" i="5"/>
  <c r="AJ1730" i="5" s="1"/>
  <c r="AE1731" i="5"/>
  <c r="AE1732" i="5"/>
  <c r="AJ1732" i="5" s="1"/>
  <c r="AE1733" i="5"/>
  <c r="AE1734" i="5"/>
  <c r="AJ1734" i="5" s="1"/>
  <c r="AE1735" i="5"/>
  <c r="AE1736" i="5"/>
  <c r="AJ1736" i="5" s="1"/>
  <c r="AE1737" i="5"/>
  <c r="AJ1737" i="5" s="1"/>
  <c r="AE1738" i="5"/>
  <c r="AJ1738" i="5" s="1"/>
  <c r="AE1739" i="5"/>
  <c r="AJ1739" i="5" s="1"/>
  <c r="AE1740" i="5"/>
  <c r="AE1741" i="5"/>
  <c r="AE1742" i="5"/>
  <c r="AJ1742" i="5" s="1"/>
  <c r="AE1743" i="5"/>
  <c r="AJ1743" i="5" s="1"/>
  <c r="AE1744" i="5"/>
  <c r="AJ1744" i="5" s="1"/>
  <c r="AE1745" i="5"/>
  <c r="AJ1745" i="5" s="1"/>
  <c r="AE1746" i="5"/>
  <c r="AJ1746" i="5" s="1"/>
  <c r="AE1747" i="5"/>
  <c r="AE1748" i="5"/>
  <c r="AJ1748" i="5" s="1"/>
  <c r="AE1749" i="5"/>
  <c r="AE1750" i="5"/>
  <c r="AJ1750" i="5" s="1"/>
  <c r="AE1751" i="5"/>
  <c r="AE1752" i="5"/>
  <c r="AJ1752" i="5" s="1"/>
  <c r="AE1753" i="5"/>
  <c r="AJ1753" i="5" s="1"/>
  <c r="AE1754" i="5"/>
  <c r="AJ1754" i="5" s="1"/>
  <c r="AE1755" i="5"/>
  <c r="AJ1755" i="5" s="1"/>
  <c r="AE1756" i="5"/>
  <c r="AE1757" i="5"/>
  <c r="AE1758" i="5"/>
  <c r="AJ1758" i="5" s="1"/>
  <c r="AE1759" i="5"/>
  <c r="AJ1759" i="5" s="1"/>
  <c r="AE1760" i="5"/>
  <c r="AJ1760" i="5" s="1"/>
  <c r="AE1761" i="5"/>
  <c r="AJ1761" i="5" s="1"/>
  <c r="AE1762" i="5"/>
  <c r="AJ1762" i="5" s="1"/>
  <c r="AE1763" i="5"/>
  <c r="AE1764" i="5"/>
  <c r="AJ1764" i="5" s="1"/>
  <c r="AE1765" i="5"/>
  <c r="AE1766" i="5"/>
  <c r="AJ1766" i="5" s="1"/>
  <c r="AE1767" i="5"/>
  <c r="AE1768" i="5"/>
  <c r="AJ1768" i="5" s="1"/>
  <c r="AE1769" i="5"/>
  <c r="AJ1769" i="5" s="1"/>
  <c r="AE1770" i="5"/>
  <c r="AJ1770" i="5" s="1"/>
  <c r="AE1771" i="5"/>
  <c r="AJ1771" i="5" s="1"/>
  <c r="AE1772" i="5"/>
  <c r="AE1773" i="5"/>
  <c r="AE1774" i="5"/>
  <c r="AJ1774" i="5" s="1"/>
  <c r="AE1775" i="5"/>
  <c r="AJ1775" i="5" s="1"/>
  <c r="AE1776" i="5"/>
  <c r="AJ1776" i="5" s="1"/>
  <c r="AE1777" i="5"/>
  <c r="AJ1777" i="5" s="1"/>
  <c r="AE1778" i="5"/>
  <c r="AJ1778" i="5" s="1"/>
  <c r="AE1779" i="5"/>
  <c r="AE1780" i="5"/>
  <c r="AJ1780" i="5" s="1"/>
  <c r="AE1781" i="5"/>
  <c r="AE1782" i="5"/>
  <c r="AJ1782" i="5" s="1"/>
  <c r="AE1783" i="5"/>
  <c r="AE1784" i="5"/>
  <c r="AJ1784" i="5" s="1"/>
  <c r="AE1785" i="5"/>
  <c r="AJ1785" i="5" s="1"/>
  <c r="AE1786" i="5"/>
  <c r="AJ1786" i="5" s="1"/>
  <c r="AE1787" i="5"/>
  <c r="AJ1787" i="5" s="1"/>
  <c r="AE1788" i="5"/>
  <c r="AE1789" i="5"/>
  <c r="AE1790" i="5"/>
  <c r="AJ1790" i="5" s="1"/>
  <c r="AE1791" i="5"/>
  <c r="AJ1791" i="5" s="1"/>
  <c r="AE1792" i="5"/>
  <c r="AJ1792" i="5" s="1"/>
  <c r="AE1793" i="5"/>
  <c r="AJ1793" i="5" s="1"/>
  <c r="AE1794" i="5"/>
  <c r="AJ1794" i="5" s="1"/>
  <c r="AE1795" i="5"/>
  <c r="AE1796" i="5"/>
  <c r="AJ1796" i="5" s="1"/>
  <c r="AE1797" i="5"/>
  <c r="AE1798" i="5"/>
  <c r="AJ1798" i="5" s="1"/>
  <c r="AE1799" i="5"/>
  <c r="AE1800" i="5"/>
  <c r="AJ1800" i="5" s="1"/>
  <c r="AE1801" i="5"/>
  <c r="AJ1801" i="5" s="1"/>
  <c r="AE1802" i="5"/>
  <c r="AJ1802" i="5" s="1"/>
  <c r="AE1803" i="5"/>
  <c r="AJ1803" i="5" s="1"/>
  <c r="AE1804" i="5"/>
  <c r="AE1805" i="5"/>
  <c r="AE1806" i="5"/>
  <c r="AJ1806" i="5" s="1"/>
  <c r="AE1807" i="5"/>
  <c r="AJ1807" i="5" s="1"/>
  <c r="AE1808" i="5"/>
  <c r="AJ1808" i="5" s="1"/>
  <c r="AE1809" i="5"/>
  <c r="AJ1809" i="5" s="1"/>
  <c r="AE1810" i="5"/>
  <c r="AJ1810" i="5" s="1"/>
  <c r="AE1811" i="5"/>
  <c r="AE1812" i="5"/>
  <c r="AJ1812" i="5" s="1"/>
  <c r="AE1813" i="5"/>
  <c r="AE1814" i="5"/>
  <c r="AJ1814" i="5" s="1"/>
  <c r="AE1815" i="5"/>
  <c r="AE1816" i="5"/>
  <c r="AJ1816" i="5" s="1"/>
  <c r="AE1817" i="5"/>
  <c r="AJ1817" i="5" s="1"/>
  <c r="AE1818" i="5"/>
  <c r="AJ1818" i="5" s="1"/>
  <c r="AE1819" i="5"/>
  <c r="AJ1819" i="5" s="1"/>
  <c r="AE1820" i="5"/>
  <c r="AE1821" i="5"/>
  <c r="AE1822" i="5"/>
  <c r="AJ1822" i="5" s="1"/>
  <c r="AE1823" i="5"/>
  <c r="AJ1823" i="5" s="1"/>
  <c r="AE1824" i="5"/>
  <c r="AJ1824" i="5" s="1"/>
  <c r="AE1825" i="5"/>
  <c r="AJ1825" i="5" s="1"/>
  <c r="AE1826" i="5"/>
  <c r="AJ1826" i="5" s="1"/>
  <c r="AE1827" i="5"/>
  <c r="AE1828" i="5"/>
  <c r="AJ1828" i="5" s="1"/>
  <c r="AE1829" i="5"/>
  <c r="AE1830" i="5"/>
  <c r="AJ1830" i="5" s="1"/>
  <c r="AE1831" i="5"/>
  <c r="AE1832" i="5"/>
  <c r="AJ1832" i="5" s="1"/>
  <c r="AE1833" i="5"/>
  <c r="AJ1833" i="5" s="1"/>
  <c r="AE1834" i="5"/>
  <c r="AJ1834" i="5" s="1"/>
  <c r="AE1835" i="5"/>
  <c r="AJ1835" i="5" s="1"/>
  <c r="AE1836" i="5"/>
  <c r="AE1837" i="5"/>
  <c r="AE1838" i="5"/>
  <c r="AJ1838" i="5" s="1"/>
  <c r="AE1839" i="5"/>
  <c r="AJ1839" i="5" s="1"/>
  <c r="AE1840" i="5"/>
  <c r="AJ1840" i="5" s="1"/>
  <c r="AE1841" i="5"/>
  <c r="AJ1841" i="5" s="1"/>
  <c r="AE1842" i="5"/>
  <c r="AJ1842" i="5" s="1"/>
  <c r="AE1843" i="5"/>
  <c r="AE1844" i="5"/>
  <c r="AJ1844" i="5" s="1"/>
  <c r="AE1845" i="5"/>
  <c r="AE1846" i="5"/>
  <c r="AJ1846" i="5" s="1"/>
  <c r="AE1847" i="5"/>
  <c r="AE1848" i="5"/>
  <c r="AJ1848" i="5" s="1"/>
  <c r="AE1849" i="5"/>
  <c r="AJ1849" i="5" s="1"/>
  <c r="AE1850" i="5"/>
  <c r="AJ1850" i="5" s="1"/>
  <c r="AE1851" i="5"/>
  <c r="AJ1851" i="5" s="1"/>
  <c r="AE1852" i="5"/>
  <c r="AE1853" i="5"/>
  <c r="AE1854" i="5"/>
  <c r="AJ1854" i="5" s="1"/>
  <c r="AE1855" i="5"/>
  <c r="AJ1855" i="5" s="1"/>
  <c r="AE1856" i="5"/>
  <c r="AJ1856" i="5" s="1"/>
  <c r="AE1857" i="5"/>
  <c r="AJ1857" i="5" s="1"/>
  <c r="AE1858" i="5"/>
  <c r="AJ1858" i="5" s="1"/>
  <c r="AE1859" i="5"/>
  <c r="AE1860" i="5"/>
  <c r="AJ1860" i="5" s="1"/>
  <c r="AE1861" i="5"/>
  <c r="AE1862" i="5"/>
  <c r="AJ1862" i="5" s="1"/>
  <c r="AE1863" i="5"/>
  <c r="AE1864" i="5"/>
  <c r="AJ1864" i="5" s="1"/>
  <c r="AE1865" i="5"/>
  <c r="AJ1865" i="5" s="1"/>
  <c r="AE1866" i="5"/>
  <c r="AJ1866" i="5" s="1"/>
  <c r="AE1867" i="5"/>
  <c r="AJ1867" i="5" s="1"/>
  <c r="AE1868" i="5"/>
  <c r="AE1869" i="5"/>
  <c r="AE1870" i="5"/>
  <c r="AJ1870" i="5" s="1"/>
  <c r="AE1871" i="5"/>
  <c r="AJ1871" i="5" s="1"/>
  <c r="AE1872" i="5"/>
  <c r="AJ1872" i="5" s="1"/>
  <c r="AE1873" i="5"/>
  <c r="AJ1873" i="5" s="1"/>
  <c r="AE1874" i="5"/>
  <c r="AJ1874" i="5" s="1"/>
  <c r="AE1875" i="5"/>
  <c r="AE1876" i="5"/>
  <c r="AJ1876" i="5" s="1"/>
  <c r="AE1877" i="5"/>
  <c r="AE1878" i="5"/>
  <c r="AJ1878" i="5" s="1"/>
  <c r="AE1879" i="5"/>
  <c r="AE1880" i="5"/>
  <c r="AJ1880" i="5" s="1"/>
  <c r="AE1881" i="5"/>
  <c r="AJ1881" i="5" s="1"/>
  <c r="AE1882" i="5"/>
  <c r="AJ1882" i="5" s="1"/>
  <c r="AE1883" i="5"/>
  <c r="AJ1883" i="5" s="1"/>
  <c r="AE1884" i="5"/>
  <c r="AE1885" i="5"/>
  <c r="AE1886" i="5"/>
  <c r="AJ1886" i="5" s="1"/>
  <c r="AE1887" i="5"/>
  <c r="AJ1887" i="5" s="1"/>
  <c r="AE1888" i="5"/>
  <c r="AJ1888" i="5" s="1"/>
  <c r="AE1889" i="5"/>
  <c r="AJ1889" i="5" s="1"/>
  <c r="AE1890" i="5"/>
  <c r="AJ1890" i="5" s="1"/>
  <c r="AE1891" i="5"/>
  <c r="AE1892" i="5"/>
  <c r="AJ1892" i="5" s="1"/>
  <c r="AE1893" i="5"/>
  <c r="AE1894" i="5"/>
  <c r="AJ1894" i="5" s="1"/>
  <c r="AE1895" i="5"/>
  <c r="AE1896" i="5"/>
  <c r="AJ1896" i="5" s="1"/>
  <c r="AE1897" i="5"/>
  <c r="AJ1897" i="5" s="1"/>
  <c r="AE1898" i="5"/>
  <c r="AJ1898" i="5" s="1"/>
  <c r="AE1899" i="5"/>
  <c r="AJ1899" i="5" s="1"/>
  <c r="AE1900" i="5"/>
  <c r="AE1901" i="5"/>
  <c r="AE1902" i="5"/>
  <c r="AJ1902" i="5" s="1"/>
  <c r="AE1903" i="5"/>
  <c r="AJ1903" i="5" s="1"/>
  <c r="AE1904" i="5"/>
  <c r="AJ1904" i="5" s="1"/>
  <c r="AE1905" i="5"/>
  <c r="AJ1905" i="5" s="1"/>
  <c r="AE1906" i="5"/>
  <c r="AJ1906" i="5" s="1"/>
  <c r="AE1907" i="5"/>
  <c r="AE1908" i="5"/>
  <c r="AJ1908" i="5" s="1"/>
  <c r="AE1909" i="5"/>
  <c r="AE1910" i="5"/>
  <c r="AJ1910" i="5" s="1"/>
  <c r="AE1911" i="5"/>
  <c r="AE1912" i="5"/>
  <c r="AJ1912" i="5" s="1"/>
  <c r="AE1913" i="5"/>
  <c r="AJ1913" i="5" s="1"/>
  <c r="AE1914" i="5"/>
  <c r="AJ1914" i="5" s="1"/>
  <c r="AE1915" i="5"/>
  <c r="AJ1915" i="5" s="1"/>
  <c r="AE1916" i="5"/>
  <c r="AE1917" i="5"/>
  <c r="AE1918" i="5"/>
  <c r="AJ1918" i="5" s="1"/>
  <c r="AE1919" i="5"/>
  <c r="AJ1919" i="5" s="1"/>
  <c r="AE1920" i="5"/>
  <c r="AJ1920" i="5" s="1"/>
  <c r="AE1921" i="5"/>
  <c r="AJ1921" i="5" s="1"/>
  <c r="AE1922" i="5"/>
  <c r="AJ1922" i="5" s="1"/>
  <c r="AE1923" i="5"/>
  <c r="AE1924" i="5"/>
  <c r="AJ1924" i="5" s="1"/>
  <c r="AE1925" i="5"/>
  <c r="AE1926" i="5"/>
  <c r="AJ1926" i="5" s="1"/>
  <c r="AE1927" i="5"/>
  <c r="AE1928" i="5"/>
  <c r="AJ1928" i="5" s="1"/>
  <c r="AE1929" i="5"/>
  <c r="AJ1929" i="5" s="1"/>
  <c r="AE1930" i="5"/>
  <c r="AJ1930" i="5" s="1"/>
  <c r="AE1931" i="5"/>
  <c r="AJ1931" i="5" s="1"/>
  <c r="AE1932" i="5"/>
  <c r="AE1933" i="5"/>
  <c r="AE1934" i="5"/>
  <c r="AJ1934" i="5" s="1"/>
  <c r="AE1935" i="5"/>
  <c r="AJ1935" i="5" s="1"/>
  <c r="AE1936" i="5"/>
  <c r="AJ1936" i="5" s="1"/>
  <c r="AE1937" i="5"/>
  <c r="AJ1937" i="5" s="1"/>
  <c r="AE1938" i="5"/>
  <c r="AJ1938" i="5" s="1"/>
  <c r="AE1939" i="5"/>
  <c r="AE1940" i="5"/>
  <c r="AJ1940" i="5" s="1"/>
  <c r="AE1941" i="5"/>
  <c r="AE1942" i="5"/>
  <c r="AJ1942" i="5" s="1"/>
  <c r="AE1943" i="5"/>
  <c r="AE1944" i="5"/>
  <c r="AJ1944" i="5" s="1"/>
  <c r="AE1945" i="5"/>
  <c r="AJ1945" i="5" s="1"/>
  <c r="AE1946" i="5"/>
  <c r="AJ1946" i="5" s="1"/>
  <c r="AE1947" i="5"/>
  <c r="AJ1947" i="5" s="1"/>
  <c r="AE1948" i="5"/>
  <c r="AE1949" i="5"/>
  <c r="AE1950" i="5"/>
  <c r="AJ1950" i="5" s="1"/>
  <c r="AE1951" i="5"/>
  <c r="AJ1951" i="5" s="1"/>
  <c r="AE1952" i="5"/>
  <c r="AJ1952" i="5" s="1"/>
  <c r="AE1953" i="5"/>
  <c r="AJ1953" i="5" s="1"/>
  <c r="AE1954" i="5"/>
  <c r="AJ1954" i="5" s="1"/>
  <c r="AE1955" i="5"/>
  <c r="AE1956" i="5"/>
  <c r="AJ1956" i="5" s="1"/>
  <c r="AE1957" i="5"/>
  <c r="AE1958" i="5"/>
  <c r="AJ1958" i="5" s="1"/>
  <c r="AE1959" i="5"/>
  <c r="AE1960" i="5"/>
  <c r="AJ1960" i="5" s="1"/>
  <c r="AE1961" i="5"/>
  <c r="AJ1961" i="5" s="1"/>
  <c r="AE1962" i="5"/>
  <c r="AJ1962" i="5" s="1"/>
  <c r="AE1963" i="5"/>
  <c r="AJ1963" i="5" s="1"/>
  <c r="AE1964" i="5"/>
  <c r="AE1965" i="5"/>
  <c r="AE1966" i="5"/>
  <c r="AJ1966" i="5" s="1"/>
  <c r="AE1967" i="5"/>
  <c r="AJ1967" i="5" s="1"/>
  <c r="AE1968" i="5"/>
  <c r="AJ1968" i="5" s="1"/>
  <c r="AE1969" i="5"/>
  <c r="AJ1969" i="5" s="1"/>
  <c r="AE1970" i="5"/>
  <c r="AJ1970" i="5" s="1"/>
  <c r="AE1971" i="5"/>
  <c r="AE1972" i="5"/>
  <c r="AJ1972" i="5" s="1"/>
  <c r="AE1973" i="5"/>
  <c r="AE1974" i="5"/>
  <c r="AJ1974" i="5" s="1"/>
  <c r="AE1975" i="5"/>
  <c r="AE1976" i="5"/>
  <c r="AJ1976" i="5" s="1"/>
  <c r="AE1977" i="5"/>
  <c r="AJ1977" i="5" s="1"/>
  <c r="AE1978" i="5"/>
  <c r="AJ1978" i="5" s="1"/>
  <c r="AE1979" i="5"/>
  <c r="AJ1979" i="5" s="1"/>
  <c r="AE1980" i="5"/>
  <c r="AE1981" i="5"/>
  <c r="AE1982" i="5"/>
  <c r="AJ1982" i="5" s="1"/>
  <c r="AE1983" i="5"/>
  <c r="AJ1983" i="5" s="1"/>
  <c r="AE1984" i="5"/>
  <c r="AJ1984" i="5" s="1"/>
  <c r="AE1985" i="5"/>
  <c r="AJ1985" i="5" s="1"/>
  <c r="AE1986" i="5"/>
  <c r="AJ1986" i="5" s="1"/>
  <c r="AE1987" i="5"/>
  <c r="AE1988" i="5"/>
  <c r="AJ1988" i="5" s="1"/>
  <c r="AE1989" i="5"/>
  <c r="AE1990" i="5"/>
  <c r="AJ1990" i="5" s="1"/>
  <c r="AE1991" i="5"/>
  <c r="AE1992" i="5"/>
  <c r="AJ1992" i="5" s="1"/>
  <c r="AE1993" i="5"/>
  <c r="AJ1993" i="5" s="1"/>
  <c r="AE1994" i="5"/>
  <c r="AJ1994" i="5" s="1"/>
  <c r="AE1995" i="5"/>
  <c r="AJ1995" i="5" s="1"/>
  <c r="AE1996" i="5"/>
  <c r="AE1997" i="5"/>
  <c r="AE1998" i="5"/>
  <c r="AJ1998" i="5" s="1"/>
  <c r="AE1999" i="5"/>
  <c r="AJ1999" i="5" s="1"/>
  <c r="AE2000" i="5"/>
  <c r="AJ2000" i="5" s="1"/>
  <c r="AE2001" i="5"/>
  <c r="AJ2001" i="5" s="1"/>
  <c r="AE2002" i="5"/>
  <c r="AJ2002" i="5" s="1"/>
  <c r="AE2003" i="5"/>
  <c r="AE2004" i="5"/>
  <c r="AJ2004" i="5" s="1"/>
  <c r="AE2005" i="5"/>
  <c r="AE2006" i="5"/>
  <c r="AJ2006" i="5" s="1"/>
  <c r="AE2007" i="5"/>
  <c r="AE2008" i="5"/>
  <c r="AJ2008" i="5" s="1"/>
  <c r="AE2009" i="5"/>
  <c r="AJ2009" i="5" s="1"/>
  <c r="AE2010" i="5"/>
  <c r="AJ2010" i="5" s="1"/>
  <c r="AE2011" i="5"/>
  <c r="AJ2011" i="5" s="1"/>
  <c r="AE2012" i="5"/>
  <c r="AE2013" i="5"/>
  <c r="AE2014" i="5"/>
  <c r="AJ2014" i="5" s="1"/>
  <c r="AE2015" i="5"/>
  <c r="AJ2015" i="5" s="1"/>
  <c r="AE2016" i="5"/>
  <c r="AJ2016" i="5" s="1"/>
  <c r="AE2017" i="5"/>
  <c r="AJ2017" i="5" s="1"/>
  <c r="AE2018" i="5"/>
  <c r="AJ2018" i="5" s="1"/>
  <c r="AE2019" i="5"/>
  <c r="AE2020" i="5"/>
  <c r="AJ2020" i="5" s="1"/>
  <c r="AE2021" i="5"/>
  <c r="AE2022" i="5"/>
  <c r="AJ2022" i="5" s="1"/>
  <c r="AE2023" i="5"/>
  <c r="AE2024" i="5"/>
  <c r="AJ2024" i="5" s="1"/>
  <c r="AE2025" i="5"/>
  <c r="AJ2025" i="5" s="1"/>
  <c r="AE2026" i="5"/>
  <c r="AJ2026" i="5" s="1"/>
  <c r="AE2027" i="5"/>
  <c r="AJ2027" i="5" s="1"/>
  <c r="AE2028" i="5"/>
  <c r="AE2029" i="5"/>
  <c r="AE2030" i="5"/>
  <c r="AJ2030" i="5" s="1"/>
  <c r="AE2031" i="5"/>
  <c r="AJ2031" i="5" s="1"/>
  <c r="AE2032" i="5"/>
  <c r="AJ2032" i="5" s="1"/>
  <c r="AE2033" i="5"/>
  <c r="AJ2033" i="5" s="1"/>
  <c r="AE2034" i="5"/>
  <c r="AJ2034" i="5" s="1"/>
  <c r="AE2035" i="5"/>
  <c r="AE2036" i="5"/>
  <c r="AJ2036" i="5" s="1"/>
  <c r="AE2037" i="5"/>
  <c r="AE2038" i="5"/>
  <c r="AJ2038" i="5" s="1"/>
  <c r="AE2039" i="5"/>
  <c r="AE2040" i="5"/>
  <c r="AJ2040" i="5" s="1"/>
  <c r="AE2041" i="5"/>
  <c r="AJ2041" i="5" s="1"/>
  <c r="AE2042" i="5"/>
  <c r="AJ2042" i="5" s="1"/>
  <c r="AE2043" i="5"/>
  <c r="AJ2043" i="5" s="1"/>
  <c r="AE2044" i="5"/>
  <c r="AE2045" i="5"/>
  <c r="AE2046" i="5"/>
  <c r="AJ2046" i="5" s="1"/>
  <c r="AE2047" i="5"/>
  <c r="AJ2047" i="5" s="1"/>
  <c r="AE2048" i="5"/>
  <c r="AJ2048" i="5" s="1"/>
  <c r="AE2049" i="5"/>
  <c r="AJ2049" i="5" s="1"/>
  <c r="AE2050" i="5"/>
  <c r="AJ2050" i="5" s="1"/>
  <c r="AE2051" i="5"/>
  <c r="AE2052" i="5"/>
  <c r="AJ2052" i="5" s="1"/>
  <c r="AE2053" i="5"/>
  <c r="AE2054" i="5"/>
  <c r="AJ2054" i="5" s="1"/>
  <c r="AE2055" i="5"/>
  <c r="AE2056" i="5"/>
  <c r="AJ2056" i="5" s="1"/>
  <c r="AE2057" i="5"/>
  <c r="AJ2057" i="5" s="1"/>
  <c r="AE2058" i="5"/>
  <c r="AJ2058" i="5" s="1"/>
  <c r="AE2059" i="5"/>
  <c r="AJ2059" i="5" s="1"/>
  <c r="AE2060" i="5"/>
  <c r="AE2061" i="5"/>
  <c r="AE2062" i="5"/>
  <c r="AJ2062" i="5" s="1"/>
  <c r="AE2063" i="5"/>
  <c r="AJ2063" i="5" s="1"/>
  <c r="AE2064" i="5"/>
  <c r="AJ2064" i="5" s="1"/>
  <c r="AE2065" i="5"/>
  <c r="AJ2065" i="5" s="1"/>
  <c r="AE2066" i="5"/>
  <c r="AJ2066" i="5" s="1"/>
  <c r="AE2067" i="5"/>
  <c r="AE2068" i="5"/>
  <c r="AJ2068" i="5" s="1"/>
  <c r="AE2069" i="5"/>
  <c r="AE2070" i="5"/>
  <c r="AJ2070" i="5" s="1"/>
  <c r="AE2071" i="5"/>
  <c r="AE2072" i="5"/>
  <c r="AJ2072" i="5" s="1"/>
  <c r="AE2073" i="5"/>
  <c r="AJ2073" i="5" s="1"/>
  <c r="AE2074" i="5"/>
  <c r="AJ2074" i="5" s="1"/>
  <c r="AE2075" i="5"/>
  <c r="AJ2075" i="5" s="1"/>
  <c r="AE2076" i="5"/>
  <c r="AE2077" i="5"/>
  <c r="AE2078" i="5"/>
  <c r="AJ2078" i="5" s="1"/>
  <c r="AE2079" i="5"/>
  <c r="AJ2079" i="5" s="1"/>
  <c r="AE2080" i="5"/>
  <c r="AJ2080" i="5" s="1"/>
  <c r="AE2081" i="5"/>
  <c r="AJ2081" i="5" s="1"/>
  <c r="AE2082" i="5"/>
  <c r="AJ2082" i="5" s="1"/>
  <c r="AE2083" i="5"/>
  <c r="AE2084" i="5"/>
  <c r="AJ2084" i="5" s="1"/>
  <c r="AE2085" i="5"/>
  <c r="AE2086" i="5"/>
  <c r="AJ2086" i="5" s="1"/>
  <c r="AE2087" i="5"/>
  <c r="AE2088" i="5"/>
  <c r="AJ2088" i="5" s="1"/>
  <c r="AE2089" i="5"/>
  <c r="AJ2089" i="5" s="1"/>
  <c r="AE2090" i="5"/>
  <c r="AJ2090" i="5" s="1"/>
  <c r="AE2091" i="5"/>
  <c r="AJ2091" i="5" s="1"/>
  <c r="AE2092" i="5"/>
  <c r="AE2093" i="5"/>
  <c r="AE2094" i="5"/>
  <c r="AJ2094" i="5" s="1"/>
  <c r="AE2095" i="5"/>
  <c r="AJ2095" i="5" s="1"/>
  <c r="AE2096" i="5"/>
  <c r="AJ2096" i="5" s="1"/>
  <c r="AE2097" i="5"/>
  <c r="AJ2097" i="5" s="1"/>
  <c r="AE2098" i="5"/>
  <c r="AJ2098" i="5" s="1"/>
  <c r="AE2099" i="5"/>
  <c r="AE2100" i="5"/>
  <c r="AJ2100" i="5" s="1"/>
  <c r="AE2101" i="5"/>
  <c r="AE2102" i="5"/>
  <c r="AJ2102" i="5" s="1"/>
  <c r="AE2103" i="5"/>
  <c r="AE2104" i="5"/>
  <c r="AJ2104" i="5" s="1"/>
  <c r="AE2105" i="5"/>
  <c r="AJ2105" i="5" s="1"/>
  <c r="AE2106" i="5"/>
  <c r="AJ2106" i="5" s="1"/>
  <c r="AE2107" i="5"/>
  <c r="AJ2107" i="5" s="1"/>
  <c r="AE2108" i="5"/>
  <c r="AE2109" i="5"/>
  <c r="AE2110" i="5"/>
  <c r="AJ2110" i="5" s="1"/>
  <c r="AE2111" i="5"/>
  <c r="AJ2111" i="5" s="1"/>
  <c r="AE2112" i="5"/>
  <c r="AJ2112" i="5" s="1"/>
  <c r="AE2113" i="5"/>
  <c r="AJ2113" i="5" s="1"/>
  <c r="AE2114" i="5"/>
  <c r="AJ2114" i="5" s="1"/>
  <c r="AE2115" i="5"/>
  <c r="AE2116" i="5"/>
  <c r="AJ2116" i="5" s="1"/>
  <c r="AE2117" i="5"/>
  <c r="AE2118" i="5"/>
  <c r="AJ2118" i="5" s="1"/>
  <c r="AE2119" i="5"/>
  <c r="AE2120" i="5"/>
  <c r="AJ2120" i="5" s="1"/>
  <c r="AE2121" i="5"/>
  <c r="AJ2121" i="5" s="1"/>
  <c r="AE2122" i="5"/>
  <c r="AJ2122" i="5" s="1"/>
  <c r="AE2123" i="5"/>
  <c r="AJ2123" i="5" s="1"/>
  <c r="AE2124" i="5"/>
  <c r="AE2125" i="5"/>
  <c r="AE2126" i="5"/>
  <c r="AJ2126" i="5" s="1"/>
  <c r="AE2127" i="5"/>
  <c r="AJ2127" i="5" s="1"/>
  <c r="AE2128" i="5"/>
  <c r="AJ2128" i="5" s="1"/>
  <c r="AE2129" i="5"/>
  <c r="AJ2129" i="5" s="1"/>
  <c r="AE2130" i="5"/>
  <c r="AJ2130" i="5" s="1"/>
  <c r="AE2131" i="5"/>
  <c r="AE2132" i="5"/>
  <c r="AJ2132" i="5" s="1"/>
  <c r="AE2133" i="5"/>
  <c r="AE2134" i="5"/>
  <c r="AJ2134" i="5" s="1"/>
  <c r="AE2135" i="5"/>
  <c r="AE2136" i="5"/>
  <c r="AJ2136" i="5" s="1"/>
  <c r="AE2137" i="5"/>
  <c r="AJ2137" i="5" s="1"/>
  <c r="AE2138" i="5"/>
  <c r="AJ2138" i="5" s="1"/>
  <c r="AE2139" i="5"/>
  <c r="AJ2139" i="5" s="1"/>
  <c r="AE2140" i="5"/>
  <c r="AE2141" i="5"/>
  <c r="AE2142" i="5"/>
  <c r="AJ2142" i="5" s="1"/>
  <c r="AE2143" i="5"/>
  <c r="AJ2143" i="5" s="1"/>
  <c r="AE2144" i="5"/>
  <c r="AJ2144" i="5" s="1"/>
  <c r="AE2145" i="5"/>
  <c r="AJ2145" i="5" s="1"/>
  <c r="AE2146" i="5"/>
  <c r="AJ2146" i="5" s="1"/>
  <c r="AE2147" i="5"/>
  <c r="AE2148" i="5"/>
  <c r="AJ2148" i="5" s="1"/>
  <c r="AE2149" i="5"/>
  <c r="AE2150" i="5"/>
  <c r="AJ2150" i="5" s="1"/>
  <c r="AE2151" i="5"/>
  <c r="AE2152" i="5"/>
  <c r="AJ2152" i="5" s="1"/>
  <c r="AE2153" i="5"/>
  <c r="AJ2153" i="5" s="1"/>
  <c r="AE2154" i="5"/>
  <c r="AJ2154" i="5" s="1"/>
  <c r="AE2155" i="5"/>
  <c r="AJ2155" i="5" s="1"/>
  <c r="AE2156" i="5"/>
  <c r="AE2157" i="5"/>
  <c r="AE2158" i="5"/>
  <c r="AJ2158" i="5" s="1"/>
  <c r="AE2159" i="5"/>
  <c r="AJ2159" i="5" s="1"/>
  <c r="AE2160" i="5"/>
  <c r="AJ2160" i="5" s="1"/>
  <c r="AE2161" i="5"/>
  <c r="AJ2161" i="5" s="1"/>
  <c r="AE2162" i="5"/>
  <c r="AJ2162" i="5" s="1"/>
  <c r="AE2163" i="5"/>
  <c r="AE2164" i="5"/>
  <c r="AJ2164" i="5" s="1"/>
  <c r="AE2165" i="5"/>
  <c r="AE2166" i="5"/>
  <c r="AJ2166" i="5" s="1"/>
  <c r="AE2167" i="5"/>
  <c r="AE2168" i="5"/>
  <c r="AJ2168" i="5" s="1"/>
  <c r="AE2169" i="5"/>
  <c r="AJ2169" i="5" s="1"/>
  <c r="AE2170" i="5"/>
  <c r="AJ2170" i="5" s="1"/>
  <c r="AE2171" i="5"/>
  <c r="AJ2171" i="5" s="1"/>
  <c r="AE2172" i="5"/>
  <c r="AE2173" i="5"/>
  <c r="AE2174" i="5"/>
  <c r="AJ2174" i="5" s="1"/>
  <c r="AE2175" i="5"/>
  <c r="AJ2175" i="5" s="1"/>
  <c r="AE2176" i="5"/>
  <c r="AJ2176" i="5" s="1"/>
  <c r="AE2177" i="5"/>
  <c r="AJ2177" i="5" s="1"/>
  <c r="AE2178" i="5"/>
  <c r="AJ2178" i="5" s="1"/>
  <c r="AE2179" i="5"/>
  <c r="AE2180" i="5"/>
  <c r="AJ2180" i="5" s="1"/>
  <c r="AE2181" i="5"/>
  <c r="AE2182" i="5"/>
  <c r="AJ2182" i="5" s="1"/>
  <c r="AE2183" i="5"/>
  <c r="AE2184" i="5"/>
  <c r="AJ2184" i="5" s="1"/>
  <c r="AE2185" i="5"/>
  <c r="AJ2185" i="5" s="1"/>
  <c r="AE2186" i="5"/>
  <c r="AJ2186" i="5" s="1"/>
  <c r="AE2187" i="5"/>
  <c r="AJ2187" i="5" s="1"/>
  <c r="AE2188" i="5"/>
  <c r="AE2189" i="5"/>
  <c r="AE2190" i="5"/>
  <c r="AJ2190" i="5" s="1"/>
  <c r="AE2191" i="5"/>
  <c r="AJ2191" i="5" s="1"/>
  <c r="AE2192" i="5"/>
  <c r="AJ2192" i="5" s="1"/>
  <c r="AE2193" i="5"/>
  <c r="AJ2193" i="5" s="1"/>
  <c r="AE2194" i="5"/>
  <c r="AJ2194" i="5" s="1"/>
  <c r="AE2195" i="5"/>
  <c r="AE2196" i="5"/>
  <c r="AJ2196" i="5" s="1"/>
  <c r="AE2197" i="5"/>
  <c r="AE2198" i="5"/>
  <c r="AJ2198" i="5" s="1"/>
  <c r="AE2199" i="5"/>
  <c r="AE2200" i="5"/>
  <c r="AJ2200" i="5" s="1"/>
  <c r="AE2201" i="5"/>
  <c r="AJ2201" i="5" s="1"/>
  <c r="AE2202" i="5"/>
  <c r="AJ2202" i="5" s="1"/>
  <c r="AE2203" i="5"/>
  <c r="AJ2203" i="5" s="1"/>
  <c r="AE2204" i="5"/>
  <c r="AE2205" i="5"/>
  <c r="AE2206" i="5"/>
  <c r="AJ2206" i="5" s="1"/>
  <c r="AE2207" i="5"/>
  <c r="AJ2207" i="5" s="1"/>
  <c r="AE2208" i="5"/>
  <c r="AJ2208" i="5" s="1"/>
  <c r="AE2209" i="5"/>
  <c r="AJ2209" i="5" s="1"/>
  <c r="AE2210" i="5"/>
  <c r="AJ2210" i="5" s="1"/>
  <c r="AE2211" i="5"/>
  <c r="AE2212" i="5"/>
  <c r="AJ2212" i="5" s="1"/>
  <c r="AE2213" i="5"/>
  <c r="AE2214" i="5"/>
  <c r="AJ2214" i="5" s="1"/>
  <c r="AE2215" i="5"/>
  <c r="AE2216" i="5"/>
  <c r="AJ2216" i="5" s="1"/>
  <c r="AE2217" i="5"/>
  <c r="AJ2217" i="5" s="1"/>
  <c r="AE2218" i="5"/>
  <c r="AJ2218" i="5" s="1"/>
  <c r="AE2219" i="5"/>
  <c r="AJ2219" i="5" s="1"/>
  <c r="AE2220" i="5"/>
  <c r="AE2221" i="5"/>
  <c r="AE2222" i="5"/>
  <c r="AJ2222" i="5" s="1"/>
  <c r="AE2223" i="5"/>
  <c r="AJ2223" i="5" s="1"/>
  <c r="AE2224" i="5"/>
  <c r="AJ2224" i="5" s="1"/>
  <c r="AE2225" i="5"/>
  <c r="AJ2225" i="5" s="1"/>
  <c r="AE2226" i="5"/>
  <c r="AJ2226" i="5" s="1"/>
  <c r="AE2227" i="5"/>
  <c r="AE2228" i="5"/>
  <c r="AJ2228" i="5" s="1"/>
  <c r="AE2229" i="5"/>
  <c r="AE2230" i="5"/>
  <c r="AJ2230" i="5" s="1"/>
  <c r="AE2231" i="5"/>
  <c r="AE2232" i="5"/>
  <c r="AJ2232" i="5" s="1"/>
  <c r="AE2233" i="5"/>
  <c r="AJ2233" i="5" s="1"/>
  <c r="AE2234" i="5"/>
  <c r="AJ2234" i="5" s="1"/>
  <c r="AE2235" i="5"/>
  <c r="AJ2235" i="5" s="1"/>
  <c r="AE2236" i="5"/>
  <c r="AE2237" i="5"/>
  <c r="AE2238" i="5"/>
  <c r="AJ2238" i="5" s="1"/>
  <c r="AE2239" i="5"/>
  <c r="AJ2239" i="5" s="1"/>
  <c r="AE2240" i="5"/>
  <c r="AJ2240" i="5" s="1"/>
  <c r="AE2241" i="5"/>
  <c r="AJ2241" i="5" s="1"/>
  <c r="AE2242" i="5"/>
  <c r="AJ2242" i="5" s="1"/>
  <c r="AE2243" i="5"/>
  <c r="AE2244" i="5"/>
  <c r="AJ2244" i="5" s="1"/>
  <c r="AE2245" i="5"/>
  <c r="AE2246" i="5"/>
  <c r="AJ2246" i="5" s="1"/>
  <c r="AE2247" i="5"/>
  <c r="AE2248" i="5"/>
  <c r="AJ2248" i="5" s="1"/>
  <c r="AE2249" i="5"/>
  <c r="AJ2249" i="5" s="1"/>
  <c r="AE2250" i="5"/>
  <c r="AJ2250" i="5" s="1"/>
  <c r="AE2251" i="5"/>
  <c r="AJ2251" i="5" s="1"/>
  <c r="AE2252" i="5"/>
  <c r="AE2253" i="5"/>
  <c r="AE2254" i="5"/>
  <c r="AJ2254" i="5" s="1"/>
  <c r="AE2255" i="5"/>
  <c r="AJ2255" i="5" s="1"/>
  <c r="AE2256" i="5"/>
  <c r="AJ2256" i="5" s="1"/>
  <c r="AE2257" i="5"/>
  <c r="AJ2257" i="5" s="1"/>
  <c r="AE2258" i="5"/>
  <c r="AJ2258" i="5" s="1"/>
  <c r="AE2259" i="5"/>
  <c r="AE2260" i="5"/>
  <c r="AJ2260" i="5" s="1"/>
  <c r="AE2261" i="5"/>
  <c r="AE2262" i="5"/>
  <c r="AJ2262" i="5" s="1"/>
  <c r="AE2263" i="5"/>
  <c r="AE2264" i="5"/>
  <c r="AJ2264" i="5" s="1"/>
  <c r="AE2265" i="5"/>
  <c r="AJ2265" i="5" s="1"/>
  <c r="AE2266" i="5"/>
  <c r="AJ2266" i="5" s="1"/>
  <c r="AE2267" i="5"/>
  <c r="AJ2267" i="5" s="1"/>
  <c r="AE2268" i="5"/>
  <c r="AE2269" i="5"/>
  <c r="AE2270" i="5"/>
  <c r="AJ2270" i="5" s="1"/>
  <c r="AE2271" i="5"/>
  <c r="AJ2271" i="5" s="1"/>
  <c r="AE2272" i="5"/>
  <c r="AJ2272" i="5" s="1"/>
  <c r="AE2273" i="5"/>
  <c r="AJ2273" i="5" s="1"/>
  <c r="AE2274" i="5"/>
  <c r="AJ2274" i="5" s="1"/>
  <c r="AE2275" i="5"/>
  <c r="AE2276" i="5"/>
  <c r="AJ2276" i="5" s="1"/>
  <c r="AE2277" i="5"/>
  <c r="AE2278" i="5"/>
  <c r="AJ2278" i="5" s="1"/>
  <c r="AE2279" i="5"/>
  <c r="AE2280" i="5"/>
  <c r="AJ2280" i="5" s="1"/>
  <c r="AE2281" i="5"/>
  <c r="AJ2281" i="5" s="1"/>
  <c r="AE2282" i="5"/>
  <c r="AJ2282" i="5" s="1"/>
  <c r="AE2283" i="5"/>
  <c r="AJ2283" i="5" s="1"/>
  <c r="AE2284" i="5"/>
  <c r="AE2285" i="5"/>
  <c r="AE2286" i="5"/>
  <c r="AJ2286" i="5" s="1"/>
  <c r="AE2287" i="5"/>
  <c r="AJ2287" i="5" s="1"/>
  <c r="AE2288" i="5"/>
  <c r="AJ2288" i="5" s="1"/>
  <c r="AE2289" i="5"/>
  <c r="AJ2289" i="5" s="1"/>
  <c r="AE2290" i="5"/>
  <c r="AJ2290" i="5" s="1"/>
  <c r="AE2291" i="5"/>
  <c r="AE2292" i="5"/>
  <c r="AJ2292" i="5" s="1"/>
  <c r="AE2293" i="5"/>
  <c r="AE2294" i="5"/>
  <c r="AJ2294" i="5" s="1"/>
  <c r="AE2295" i="5"/>
  <c r="AE2296" i="5"/>
  <c r="AJ2296" i="5" s="1"/>
  <c r="AE2297" i="5"/>
  <c r="AJ2297" i="5" s="1"/>
  <c r="AE2298" i="5"/>
  <c r="AJ2298" i="5" s="1"/>
  <c r="AE2299" i="5"/>
  <c r="AJ2299" i="5" s="1"/>
  <c r="AE2300" i="5"/>
  <c r="AE2301" i="5"/>
  <c r="AE2302" i="5"/>
  <c r="AJ2302" i="5" s="1"/>
  <c r="AE2303" i="5"/>
  <c r="AJ2303" i="5" s="1"/>
  <c r="AE2304" i="5"/>
  <c r="AJ2304" i="5" s="1"/>
  <c r="AE2305" i="5"/>
  <c r="AJ2305" i="5" s="1"/>
  <c r="AE2306" i="5"/>
  <c r="AJ2306" i="5" s="1"/>
  <c r="AE2307" i="5"/>
  <c r="AE2308" i="5"/>
  <c r="AJ2308" i="5" s="1"/>
  <c r="AE2309" i="5"/>
  <c r="AE2310" i="5"/>
  <c r="AJ2310" i="5" s="1"/>
  <c r="AE2311" i="5"/>
  <c r="AE2312" i="5"/>
  <c r="AJ2312" i="5" s="1"/>
  <c r="AE2313" i="5"/>
  <c r="AJ2313" i="5" s="1"/>
  <c r="AE2314" i="5"/>
  <c r="AJ2314" i="5" s="1"/>
  <c r="AE2315" i="5"/>
  <c r="AJ2315" i="5" s="1"/>
  <c r="AE2316" i="5"/>
  <c r="AE2317" i="5"/>
  <c r="AE2318" i="5"/>
  <c r="AJ2318" i="5" s="1"/>
  <c r="AE2319" i="5"/>
  <c r="AJ2319" i="5" s="1"/>
  <c r="AE2320" i="5"/>
  <c r="AJ2320" i="5" s="1"/>
  <c r="AE2321" i="5"/>
  <c r="AJ2321" i="5" s="1"/>
  <c r="AE2322" i="5"/>
  <c r="AJ2322" i="5" s="1"/>
  <c r="AE2323" i="5"/>
  <c r="AE2324" i="5"/>
  <c r="AJ2324" i="5" s="1"/>
  <c r="AE2325" i="5"/>
  <c r="AE2326" i="5"/>
  <c r="AJ2326" i="5" s="1"/>
  <c r="AE2327" i="5"/>
  <c r="AE2328" i="5"/>
  <c r="AJ2328" i="5" s="1"/>
  <c r="AE2329" i="5"/>
  <c r="AJ2329" i="5" s="1"/>
  <c r="AE2330" i="5"/>
  <c r="AJ2330" i="5" s="1"/>
  <c r="AE2331" i="5"/>
  <c r="AJ2331" i="5" s="1"/>
  <c r="AE2332" i="5"/>
  <c r="AE2333" i="5"/>
  <c r="AE2334" i="5"/>
  <c r="AJ2334" i="5" s="1"/>
  <c r="AE2335" i="5"/>
  <c r="AJ2335" i="5" s="1"/>
  <c r="AE2336" i="5"/>
  <c r="AJ2336" i="5" s="1"/>
  <c r="AE2337" i="5"/>
  <c r="AJ2337" i="5" s="1"/>
  <c r="AE2338" i="5"/>
  <c r="AJ2338" i="5" s="1"/>
  <c r="AE2339" i="5"/>
  <c r="AE2340" i="5"/>
  <c r="AJ2340" i="5" s="1"/>
  <c r="AE2341" i="5"/>
  <c r="AE2342" i="5"/>
  <c r="AJ2342" i="5" s="1"/>
  <c r="AE2343" i="5"/>
  <c r="AE2344" i="5"/>
  <c r="AJ2344" i="5" s="1"/>
  <c r="AE2345" i="5"/>
  <c r="AJ2345" i="5" s="1"/>
  <c r="AE2346" i="5"/>
  <c r="AJ2346" i="5" s="1"/>
  <c r="AE2347" i="5"/>
  <c r="AJ2347" i="5" s="1"/>
  <c r="AE2348" i="5"/>
  <c r="AE2349" i="5"/>
  <c r="AE2350" i="5"/>
  <c r="AJ2350" i="5" s="1"/>
  <c r="AE2351" i="5"/>
  <c r="AJ2351" i="5" s="1"/>
  <c r="AE2352" i="5"/>
  <c r="AJ2352" i="5" s="1"/>
  <c r="AE2353" i="5"/>
  <c r="AJ2353" i="5" s="1"/>
  <c r="AE2354" i="5"/>
  <c r="AJ2354" i="5" s="1"/>
  <c r="AE2355" i="5"/>
  <c r="AE2356" i="5"/>
  <c r="AJ2356" i="5" s="1"/>
  <c r="AE2357" i="5"/>
  <c r="AE2358" i="5"/>
  <c r="AJ2358" i="5" s="1"/>
  <c r="AE2359" i="5"/>
  <c r="AE2360" i="5"/>
  <c r="AJ2360" i="5" s="1"/>
  <c r="AE2361" i="5"/>
  <c r="AJ2361" i="5" s="1"/>
  <c r="AE2362" i="5"/>
  <c r="AJ2362" i="5" s="1"/>
  <c r="AE2363" i="5"/>
  <c r="AJ2363" i="5" s="1"/>
  <c r="AE2364" i="5"/>
  <c r="AE2365" i="5"/>
  <c r="AE2366" i="5"/>
  <c r="AJ2366" i="5" s="1"/>
  <c r="AE2367" i="5"/>
  <c r="AJ2367" i="5" s="1"/>
  <c r="AE2368" i="5"/>
  <c r="AJ2368" i="5" s="1"/>
  <c r="AE2369" i="5"/>
  <c r="AJ2369" i="5" s="1"/>
  <c r="AE2370" i="5"/>
  <c r="AJ2370" i="5" s="1"/>
  <c r="AE2371" i="5"/>
  <c r="AE2372" i="5"/>
  <c r="AJ2372" i="5" s="1"/>
  <c r="AE2373" i="5"/>
  <c r="AE2374" i="5"/>
  <c r="AJ2374" i="5" s="1"/>
  <c r="AE2375" i="5"/>
  <c r="AE2376" i="5"/>
  <c r="AJ2376" i="5" s="1"/>
  <c r="AE2377" i="5"/>
  <c r="AJ2377" i="5" s="1"/>
  <c r="AE2378" i="5"/>
  <c r="AJ2378" i="5" s="1"/>
  <c r="AE2379" i="5"/>
  <c r="AJ2379" i="5" s="1"/>
  <c r="AE2380" i="5"/>
  <c r="AE2381" i="5"/>
  <c r="AE2382" i="5"/>
  <c r="AJ2382" i="5" s="1"/>
  <c r="AE2383" i="5"/>
  <c r="AJ2383" i="5" s="1"/>
  <c r="AE2384" i="5"/>
  <c r="AJ2384" i="5" s="1"/>
  <c r="AE2385" i="5"/>
  <c r="AJ2385" i="5" s="1"/>
  <c r="AE2386" i="5"/>
  <c r="AJ2386" i="5" s="1"/>
  <c r="AE2387" i="5"/>
  <c r="AE2388" i="5"/>
  <c r="AJ2388" i="5" s="1"/>
  <c r="AE2389" i="5"/>
  <c r="AE2390" i="5"/>
  <c r="AJ2390" i="5" s="1"/>
  <c r="AE2391" i="5"/>
  <c r="AE2392" i="5"/>
  <c r="AJ2392" i="5" s="1"/>
  <c r="AE2393" i="5"/>
  <c r="AJ2393" i="5" s="1"/>
  <c r="AE2394" i="5"/>
  <c r="AJ2394" i="5" s="1"/>
  <c r="AE2395" i="5"/>
  <c r="AJ2395" i="5" s="1"/>
  <c r="AE2396" i="5"/>
  <c r="AE2397" i="5"/>
  <c r="AE2398" i="5"/>
  <c r="AJ2398" i="5" s="1"/>
  <c r="AE2399" i="5"/>
  <c r="AJ2399" i="5" s="1"/>
  <c r="AE2400" i="5"/>
  <c r="AJ2400" i="5" s="1"/>
  <c r="AE2401" i="5"/>
  <c r="AJ2401" i="5" s="1"/>
  <c r="AE2402" i="5"/>
  <c r="AJ2402" i="5" s="1"/>
  <c r="AE2403" i="5"/>
  <c r="AE2404" i="5"/>
  <c r="AJ2404" i="5" s="1"/>
  <c r="AE2405" i="5"/>
  <c r="AE2406" i="5"/>
  <c r="AJ2406" i="5" s="1"/>
  <c r="AE2407" i="5"/>
  <c r="AE2408" i="5"/>
  <c r="AJ2408" i="5" s="1"/>
  <c r="AE2409" i="5"/>
  <c r="AJ2409" i="5" s="1"/>
  <c r="AE2410" i="5"/>
  <c r="AJ2410" i="5" s="1"/>
  <c r="AE2411" i="5"/>
  <c r="AJ2411" i="5" s="1"/>
  <c r="AE2412" i="5"/>
  <c r="AE2413" i="5"/>
  <c r="AE2414" i="5"/>
  <c r="AJ2414" i="5" s="1"/>
  <c r="AE2415" i="5"/>
  <c r="AJ2415" i="5" s="1"/>
  <c r="AE2416" i="5"/>
  <c r="AJ2416" i="5" s="1"/>
  <c r="AE2417" i="5"/>
  <c r="AJ2417" i="5" s="1"/>
  <c r="AE2418" i="5"/>
  <c r="AJ2418" i="5" s="1"/>
  <c r="AE2419" i="5"/>
  <c r="AE2420" i="5"/>
  <c r="AJ2420" i="5" s="1"/>
  <c r="AE2421" i="5"/>
  <c r="AE2422" i="5"/>
  <c r="AJ2422" i="5" s="1"/>
  <c r="AE2423" i="5"/>
  <c r="AE2424" i="5"/>
  <c r="AJ2424" i="5" s="1"/>
  <c r="AE2425" i="5"/>
  <c r="AJ2425" i="5" s="1"/>
  <c r="AE2426" i="5"/>
  <c r="AJ2426" i="5" s="1"/>
  <c r="AE2427" i="5"/>
  <c r="AJ2427" i="5" s="1"/>
  <c r="AE2428" i="5"/>
  <c r="AE2429" i="5"/>
  <c r="AE2430" i="5"/>
  <c r="AJ2430" i="5" s="1"/>
  <c r="AE2431" i="5"/>
  <c r="AJ2431" i="5" s="1"/>
  <c r="AE2432" i="5"/>
  <c r="AJ2432" i="5" s="1"/>
  <c r="AE2433" i="5"/>
  <c r="AJ2433" i="5" s="1"/>
  <c r="AE2434" i="5"/>
  <c r="AJ2434" i="5" s="1"/>
  <c r="AE2435" i="5"/>
  <c r="AE2436" i="5"/>
  <c r="AJ2436" i="5" s="1"/>
  <c r="AE2437" i="5"/>
  <c r="AE2438" i="5"/>
  <c r="AJ2438" i="5" s="1"/>
  <c r="AE2439" i="5"/>
  <c r="AE2440" i="5"/>
  <c r="AJ2440" i="5" s="1"/>
  <c r="AE2441" i="5"/>
  <c r="AJ2441" i="5" s="1"/>
  <c r="AE2442" i="5"/>
  <c r="AJ2442" i="5" s="1"/>
  <c r="AE2443" i="5"/>
  <c r="AJ2443" i="5" s="1"/>
  <c r="AE2444" i="5"/>
  <c r="AE2445" i="5"/>
  <c r="AE2446" i="5"/>
  <c r="AJ2446" i="5" s="1"/>
  <c r="AE2447" i="5"/>
  <c r="AJ2447" i="5" s="1"/>
  <c r="AE2448" i="5"/>
  <c r="AJ2448" i="5" s="1"/>
  <c r="AE2449" i="5"/>
  <c r="AJ2449" i="5" s="1"/>
  <c r="AE2450" i="5"/>
  <c r="AJ2450" i="5" s="1"/>
  <c r="AE2451" i="5"/>
  <c r="AE2452" i="5"/>
  <c r="AJ2452" i="5" s="1"/>
  <c r="AE2453" i="5"/>
  <c r="AE2454" i="5"/>
  <c r="AJ2454" i="5" s="1"/>
  <c r="AE2455" i="5"/>
  <c r="AE2456" i="5"/>
  <c r="AJ2456" i="5" s="1"/>
  <c r="AE2457" i="5"/>
  <c r="AJ2457" i="5" s="1"/>
  <c r="AE2458" i="5"/>
  <c r="AJ2458" i="5" s="1"/>
  <c r="AE2459" i="5"/>
  <c r="AJ2459" i="5" s="1"/>
  <c r="AE2460" i="5"/>
  <c r="AE2461" i="5"/>
  <c r="AE2462" i="5"/>
  <c r="AJ2462" i="5" s="1"/>
  <c r="AE2463" i="5"/>
  <c r="AJ2463" i="5" s="1"/>
  <c r="AE2464" i="5"/>
  <c r="AJ2464" i="5" s="1"/>
  <c r="AE2465" i="5"/>
  <c r="AJ2465" i="5" s="1"/>
  <c r="AE2466" i="5"/>
  <c r="AJ2466" i="5" s="1"/>
  <c r="AE2467" i="5"/>
  <c r="AE2468" i="5"/>
  <c r="AJ2468" i="5" s="1"/>
  <c r="AE2469" i="5"/>
  <c r="AE2470" i="5"/>
  <c r="AJ2470" i="5" s="1"/>
  <c r="AE2471" i="5"/>
  <c r="AE2472" i="5"/>
  <c r="AJ2472" i="5" s="1"/>
  <c r="AE2473" i="5"/>
  <c r="AJ2473" i="5" s="1"/>
  <c r="AE2474" i="5"/>
  <c r="AJ2474" i="5" s="1"/>
  <c r="AE2475" i="5"/>
  <c r="AJ2475" i="5" s="1"/>
  <c r="AE2476" i="5"/>
  <c r="AE2477" i="5"/>
  <c r="AE2478" i="5"/>
  <c r="AJ2478" i="5" s="1"/>
  <c r="AE2479" i="5"/>
  <c r="AJ2479" i="5" s="1"/>
  <c r="AE2480" i="5"/>
  <c r="AJ2480" i="5" s="1"/>
  <c r="AE2481" i="5"/>
  <c r="AJ2481" i="5" s="1"/>
  <c r="AE2482" i="5"/>
  <c r="AJ2482" i="5" s="1"/>
  <c r="AE2483" i="5"/>
  <c r="AE2484" i="5"/>
  <c r="AJ2484" i="5" s="1"/>
  <c r="AE2485" i="5"/>
  <c r="AE2486" i="5"/>
  <c r="AJ2486" i="5" s="1"/>
  <c r="AE2487" i="5"/>
  <c r="AE2488" i="5"/>
  <c r="AJ2488" i="5" s="1"/>
  <c r="AE2489" i="5"/>
  <c r="AJ2489" i="5" s="1"/>
  <c r="AE2490" i="5"/>
  <c r="AJ2490" i="5" s="1"/>
  <c r="AE2491" i="5"/>
  <c r="AJ2491" i="5" s="1"/>
  <c r="AE2492" i="5"/>
  <c r="AE2493" i="5"/>
  <c r="AE2494" i="5"/>
  <c r="AJ2494" i="5" s="1"/>
  <c r="AE2495" i="5"/>
  <c r="AJ2495" i="5" s="1"/>
  <c r="AE2496" i="5"/>
  <c r="AJ2496" i="5" s="1"/>
  <c r="AE2497" i="5"/>
  <c r="AJ2497" i="5" s="1"/>
  <c r="AE2498" i="5"/>
  <c r="AJ2498" i="5" s="1"/>
  <c r="AE2499" i="5"/>
  <c r="AE2500" i="5"/>
  <c r="AJ2500" i="5" s="1"/>
  <c r="AE2501" i="5"/>
  <c r="AE2502" i="5"/>
  <c r="AJ2502" i="5" s="1"/>
  <c r="AE2503" i="5"/>
  <c r="AD5" i="5"/>
  <c r="AD54" i="5"/>
  <c r="AD55"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6" i="5"/>
  <c r="AD107" i="5"/>
  <c r="AD108" i="5"/>
  <c r="AD109" i="5"/>
  <c r="AD110" i="5"/>
  <c r="AD111" i="5"/>
  <c r="AD112" i="5"/>
  <c r="AD113" i="5"/>
  <c r="AD114" i="5"/>
  <c r="AD115" i="5"/>
  <c r="AD116" i="5"/>
  <c r="AD117" i="5"/>
  <c r="AD118" i="5"/>
  <c r="AD119" i="5"/>
  <c r="AD120" i="5"/>
  <c r="AD121" i="5"/>
  <c r="AD122" i="5"/>
  <c r="AD123" i="5"/>
  <c r="AD124" i="5"/>
  <c r="AD125" i="5"/>
  <c r="AD126" i="5"/>
  <c r="AD127" i="5"/>
  <c r="AD128" i="5"/>
  <c r="AD129" i="5"/>
  <c r="AD130" i="5"/>
  <c r="AD131" i="5"/>
  <c r="AD132" i="5"/>
  <c r="AD133" i="5"/>
  <c r="AD134" i="5"/>
  <c r="AD135" i="5"/>
  <c r="AD136" i="5"/>
  <c r="AD137" i="5"/>
  <c r="AD138" i="5"/>
  <c r="AD139" i="5"/>
  <c r="AD140" i="5"/>
  <c r="AD141" i="5"/>
  <c r="AD142" i="5"/>
  <c r="AD143" i="5"/>
  <c r="AD144" i="5"/>
  <c r="AD145" i="5"/>
  <c r="AD146" i="5"/>
  <c r="AD147" i="5"/>
  <c r="AD148" i="5"/>
  <c r="AD149" i="5"/>
  <c r="AD150" i="5"/>
  <c r="AD151" i="5"/>
  <c r="AD152" i="5"/>
  <c r="AD153" i="5"/>
  <c r="AD155" i="5"/>
  <c r="AD156" i="5"/>
  <c r="AD157" i="5"/>
  <c r="AD158" i="5"/>
  <c r="AD159" i="5"/>
  <c r="AD160" i="5"/>
  <c r="AD161" i="5"/>
  <c r="AD162" i="5"/>
  <c r="AD163" i="5"/>
  <c r="AD164" i="5"/>
  <c r="AD165" i="5"/>
  <c r="AD166" i="5"/>
  <c r="AD167" i="5"/>
  <c r="AD168" i="5"/>
  <c r="AD169" i="5"/>
  <c r="AD170" i="5"/>
  <c r="AD171" i="5"/>
  <c r="AD172" i="5"/>
  <c r="AD173" i="5"/>
  <c r="AD174" i="5"/>
  <c r="AD175" i="5"/>
  <c r="AD176" i="5"/>
  <c r="AD177" i="5"/>
  <c r="AD178" i="5"/>
  <c r="AD179" i="5"/>
  <c r="AD180" i="5"/>
  <c r="AD181" i="5"/>
  <c r="AD182" i="5"/>
  <c r="AD183" i="5"/>
  <c r="AD184" i="5"/>
  <c r="AD185" i="5"/>
  <c r="AD186" i="5"/>
  <c r="AD187" i="5"/>
  <c r="AD188" i="5"/>
  <c r="AD189" i="5"/>
  <c r="AD190" i="5"/>
  <c r="AD191" i="5"/>
  <c r="AD192" i="5"/>
  <c r="AD193" i="5"/>
  <c r="AD194" i="5"/>
  <c r="AD195" i="5"/>
  <c r="AD196" i="5"/>
  <c r="AD197" i="5"/>
  <c r="AD198" i="5"/>
  <c r="AD199" i="5"/>
  <c r="AD200" i="5"/>
  <c r="AD201" i="5"/>
  <c r="AD202" i="5"/>
  <c r="AD204" i="5"/>
  <c r="AD205" i="5"/>
  <c r="AD206" i="5"/>
  <c r="AD207" i="5"/>
  <c r="AD208" i="5"/>
  <c r="AD209" i="5"/>
  <c r="AD210" i="5"/>
  <c r="AD211" i="5"/>
  <c r="AD212" i="5"/>
  <c r="AD213" i="5"/>
  <c r="AD214" i="5"/>
  <c r="AD215" i="5"/>
  <c r="AD216" i="5"/>
  <c r="AD217" i="5"/>
  <c r="AD218" i="5"/>
  <c r="AD219" i="5"/>
  <c r="AD220" i="5"/>
  <c r="AD221" i="5"/>
  <c r="AD222" i="5"/>
  <c r="AD223" i="5"/>
  <c r="AD224" i="5"/>
  <c r="AD225" i="5"/>
  <c r="AD226" i="5"/>
  <c r="AD227" i="5"/>
  <c r="AD228" i="5"/>
  <c r="AD229" i="5"/>
  <c r="AD230" i="5"/>
  <c r="AD231" i="5"/>
  <c r="AD232" i="5"/>
  <c r="AD233" i="5"/>
  <c r="AD234" i="5"/>
  <c r="AD235" i="5"/>
  <c r="AD236" i="5"/>
  <c r="AD237" i="5"/>
  <c r="AD238" i="5"/>
  <c r="AD239" i="5"/>
  <c r="AD240" i="5"/>
  <c r="AD241" i="5"/>
  <c r="AD242" i="5"/>
  <c r="AD243" i="5"/>
  <c r="AD244" i="5"/>
  <c r="AD245" i="5"/>
  <c r="AD246" i="5"/>
  <c r="AD247" i="5"/>
  <c r="AD248" i="5"/>
  <c r="AD249" i="5"/>
  <c r="AD250" i="5"/>
  <c r="AD251" i="5"/>
  <c r="AD253" i="5"/>
  <c r="AD254" i="5"/>
  <c r="AD255" i="5"/>
  <c r="AD256" i="5"/>
  <c r="AD257" i="5"/>
  <c r="AD258" i="5"/>
  <c r="AD259" i="5"/>
  <c r="AD260" i="5"/>
  <c r="AD261" i="5"/>
  <c r="AD262" i="5"/>
  <c r="AD263" i="5"/>
  <c r="AD264" i="5"/>
  <c r="AD265" i="5"/>
  <c r="AD266" i="5"/>
  <c r="AD267" i="5"/>
  <c r="AD268" i="5"/>
  <c r="AD269" i="5"/>
  <c r="AD270" i="5"/>
  <c r="AD271" i="5"/>
  <c r="AD272" i="5"/>
  <c r="AD273" i="5"/>
  <c r="AD274" i="5"/>
  <c r="AD275" i="5"/>
  <c r="AD276" i="5"/>
  <c r="AD277" i="5"/>
  <c r="AD278" i="5"/>
  <c r="AD279" i="5"/>
  <c r="AD280" i="5"/>
  <c r="AD281" i="5"/>
  <c r="AD282" i="5"/>
  <c r="AD283" i="5"/>
  <c r="AD284" i="5"/>
  <c r="AD285" i="5"/>
  <c r="AD286" i="5"/>
  <c r="AD287" i="5"/>
  <c r="AD288" i="5"/>
  <c r="AD289" i="5"/>
  <c r="AD290" i="5"/>
  <c r="AD291" i="5"/>
  <c r="AD292" i="5"/>
  <c r="AD293" i="5"/>
  <c r="AD294" i="5"/>
  <c r="AD295" i="5"/>
  <c r="AD296" i="5"/>
  <c r="AD297" i="5"/>
  <c r="AD298" i="5"/>
  <c r="AD299" i="5"/>
  <c r="AD300" i="5"/>
  <c r="AD302" i="5"/>
  <c r="AD303" i="5"/>
  <c r="AD304" i="5"/>
  <c r="AD305" i="5"/>
  <c r="AD306" i="5"/>
  <c r="AD307" i="5"/>
  <c r="AD308" i="5"/>
  <c r="AD309" i="5"/>
  <c r="AD310" i="5"/>
  <c r="AD311" i="5"/>
  <c r="AD312" i="5"/>
  <c r="AD313" i="5"/>
  <c r="AD314" i="5"/>
  <c r="AD315" i="5"/>
  <c r="AD316" i="5"/>
  <c r="AD317" i="5"/>
  <c r="AD318" i="5"/>
  <c r="AD319" i="5"/>
  <c r="AD320" i="5"/>
  <c r="AD321" i="5"/>
  <c r="AD322" i="5"/>
  <c r="AD323" i="5"/>
  <c r="AD324" i="5"/>
  <c r="AD325" i="5"/>
  <c r="AD326" i="5"/>
  <c r="AD327" i="5"/>
  <c r="AD328" i="5"/>
  <c r="AD329" i="5"/>
  <c r="AD330" i="5"/>
  <c r="AD331" i="5"/>
  <c r="AD332" i="5"/>
  <c r="AD333" i="5"/>
  <c r="AD334" i="5"/>
  <c r="AD335" i="5"/>
  <c r="AD336" i="5"/>
  <c r="AD337" i="5"/>
  <c r="AD338" i="5"/>
  <c r="AD339" i="5"/>
  <c r="AD340" i="5"/>
  <c r="AD341" i="5"/>
  <c r="AD342" i="5"/>
  <c r="AD343" i="5"/>
  <c r="AD344" i="5"/>
  <c r="AD345" i="5"/>
  <c r="AD346" i="5"/>
  <c r="AD347" i="5"/>
  <c r="AD348" i="5"/>
  <c r="AD349" i="5"/>
  <c r="AD351" i="5"/>
  <c r="AD352" i="5"/>
  <c r="AD353" i="5"/>
  <c r="AD354" i="5"/>
  <c r="AD355" i="5"/>
  <c r="AD356" i="5"/>
  <c r="AD357" i="5"/>
  <c r="AD358" i="5"/>
  <c r="AD359" i="5"/>
  <c r="AD360" i="5"/>
  <c r="AD361" i="5"/>
  <c r="AD362" i="5"/>
  <c r="AD363" i="5"/>
  <c r="AD364" i="5"/>
  <c r="AD365" i="5"/>
  <c r="AD366" i="5"/>
  <c r="AD367" i="5"/>
  <c r="AD368" i="5"/>
  <c r="AD369" i="5"/>
  <c r="AD370" i="5"/>
  <c r="AD371" i="5"/>
  <c r="AD372" i="5"/>
  <c r="AD373" i="5"/>
  <c r="AD374" i="5"/>
  <c r="AD375" i="5"/>
  <c r="AD376" i="5"/>
  <c r="AD377" i="5"/>
  <c r="AD378" i="5"/>
  <c r="AD379" i="5"/>
  <c r="AD380" i="5"/>
  <c r="AD381" i="5"/>
  <c r="AD382" i="5"/>
  <c r="AD383" i="5"/>
  <c r="AD384" i="5"/>
  <c r="AD385" i="5"/>
  <c r="AD386" i="5"/>
  <c r="AD387" i="5"/>
  <c r="AD388" i="5"/>
  <c r="AD389" i="5"/>
  <c r="AD390" i="5"/>
  <c r="AD391" i="5"/>
  <c r="AD392" i="5"/>
  <c r="AD393" i="5"/>
  <c r="AD394" i="5"/>
  <c r="AD395" i="5"/>
  <c r="AD396" i="5"/>
  <c r="AD397" i="5"/>
  <c r="AD398" i="5"/>
  <c r="AD400" i="5"/>
  <c r="AD401" i="5"/>
  <c r="AD402" i="5"/>
  <c r="AD403" i="5"/>
  <c r="AD404" i="5"/>
  <c r="AD405" i="5"/>
  <c r="AD406" i="5"/>
  <c r="AD407" i="5"/>
  <c r="AD408" i="5"/>
  <c r="AD409" i="5"/>
  <c r="AD410" i="5"/>
  <c r="AD411" i="5"/>
  <c r="AD412" i="5"/>
  <c r="AD413" i="5"/>
  <c r="AD414" i="5"/>
  <c r="AD415" i="5"/>
  <c r="AD416" i="5"/>
  <c r="AD417" i="5"/>
  <c r="AD418" i="5"/>
  <c r="AD419" i="5"/>
  <c r="AD420" i="5"/>
  <c r="AD421" i="5"/>
  <c r="AD422" i="5"/>
  <c r="AD423" i="5"/>
  <c r="AD424" i="5"/>
  <c r="AD425" i="5"/>
  <c r="AD426" i="5"/>
  <c r="AD427" i="5"/>
  <c r="AD428" i="5"/>
  <c r="AD429" i="5"/>
  <c r="AD430" i="5"/>
  <c r="AD431" i="5"/>
  <c r="AD432" i="5"/>
  <c r="AD433" i="5"/>
  <c r="AD434" i="5"/>
  <c r="AD435" i="5"/>
  <c r="AD436" i="5"/>
  <c r="AD437" i="5"/>
  <c r="AD438" i="5"/>
  <c r="AD439" i="5"/>
  <c r="AD440" i="5"/>
  <c r="AD441" i="5"/>
  <c r="AD442" i="5"/>
  <c r="AD443" i="5"/>
  <c r="AD444" i="5"/>
  <c r="AD445" i="5"/>
  <c r="AD446" i="5"/>
  <c r="AD447" i="5"/>
  <c r="AD449" i="5"/>
  <c r="AD450" i="5"/>
  <c r="AD451" i="5"/>
  <c r="AD452" i="5"/>
  <c r="AD453" i="5"/>
  <c r="AD454" i="5"/>
  <c r="AD455" i="5"/>
  <c r="AD456" i="5"/>
  <c r="AD457" i="5"/>
  <c r="AD458" i="5"/>
  <c r="AD459" i="5"/>
  <c r="AD460" i="5"/>
  <c r="AD461" i="5"/>
  <c r="AD462" i="5"/>
  <c r="AD463" i="5"/>
  <c r="AD464" i="5"/>
  <c r="AD465" i="5"/>
  <c r="AD466" i="5"/>
  <c r="AD467" i="5"/>
  <c r="AD468" i="5"/>
  <c r="AD469" i="5"/>
  <c r="AD470" i="5"/>
  <c r="AD471" i="5"/>
  <c r="AD472" i="5"/>
  <c r="AD473" i="5"/>
  <c r="AD474" i="5"/>
  <c r="AD475" i="5"/>
  <c r="AD476" i="5"/>
  <c r="AD477" i="5"/>
  <c r="AD478" i="5"/>
  <c r="AD479" i="5"/>
  <c r="AD480" i="5"/>
  <c r="AD481" i="5"/>
  <c r="AD482" i="5"/>
  <c r="AD483" i="5"/>
  <c r="AD484" i="5"/>
  <c r="AD485" i="5"/>
  <c r="AD486" i="5"/>
  <c r="AD487" i="5"/>
  <c r="AD488" i="5"/>
  <c r="AD489" i="5"/>
  <c r="AD490" i="5"/>
  <c r="AD491" i="5"/>
  <c r="AD492" i="5"/>
  <c r="AD493" i="5"/>
  <c r="AD494" i="5"/>
  <c r="AD495" i="5"/>
  <c r="AD496" i="5"/>
  <c r="AD498" i="5"/>
  <c r="AD499" i="5"/>
  <c r="AD500" i="5"/>
  <c r="AD501" i="5"/>
  <c r="AD502" i="5"/>
  <c r="AD503" i="5"/>
  <c r="AD504" i="5"/>
  <c r="AD505" i="5"/>
  <c r="AD506" i="5"/>
  <c r="AD507" i="5"/>
  <c r="AD508" i="5"/>
  <c r="AD509" i="5"/>
  <c r="AD510" i="5"/>
  <c r="AD511" i="5"/>
  <c r="AD512" i="5"/>
  <c r="AD513" i="5"/>
  <c r="AD514" i="5"/>
  <c r="AD515" i="5"/>
  <c r="AD516" i="5"/>
  <c r="AD517" i="5"/>
  <c r="AD518" i="5"/>
  <c r="AD519" i="5"/>
  <c r="AD520" i="5"/>
  <c r="AD521" i="5"/>
  <c r="AD522" i="5"/>
  <c r="AD523" i="5"/>
  <c r="AD524" i="5"/>
  <c r="AD525" i="5"/>
  <c r="AD526" i="5"/>
  <c r="AD527" i="5"/>
  <c r="AD528" i="5"/>
  <c r="AD529" i="5"/>
  <c r="AD530" i="5"/>
  <c r="AD531" i="5"/>
  <c r="AD532" i="5"/>
  <c r="AD533" i="5"/>
  <c r="AD534" i="5"/>
  <c r="AD535" i="5"/>
  <c r="AD536" i="5"/>
  <c r="AD537" i="5"/>
  <c r="AD538" i="5"/>
  <c r="AD539" i="5"/>
  <c r="AD540" i="5"/>
  <c r="AD541" i="5"/>
  <c r="AD542" i="5"/>
  <c r="AD543" i="5"/>
  <c r="AD544" i="5"/>
  <c r="AD545" i="5"/>
  <c r="AD547" i="5"/>
  <c r="AD548" i="5"/>
  <c r="AD549" i="5"/>
  <c r="AD550" i="5"/>
  <c r="AD551" i="5"/>
  <c r="AD552" i="5"/>
  <c r="AD553" i="5"/>
  <c r="AD554" i="5"/>
  <c r="AD555" i="5"/>
  <c r="AD556" i="5"/>
  <c r="AD557" i="5"/>
  <c r="AD558" i="5"/>
  <c r="AD559" i="5"/>
  <c r="AD560" i="5"/>
  <c r="AD561" i="5"/>
  <c r="AD562" i="5"/>
  <c r="AD563" i="5"/>
  <c r="AD564" i="5"/>
  <c r="AD565" i="5"/>
  <c r="AD566" i="5"/>
  <c r="AD567" i="5"/>
  <c r="AD568" i="5"/>
  <c r="AD569" i="5"/>
  <c r="AD570" i="5"/>
  <c r="AD571" i="5"/>
  <c r="AD572" i="5"/>
  <c r="AD573" i="5"/>
  <c r="AD574" i="5"/>
  <c r="AD575" i="5"/>
  <c r="AD576" i="5"/>
  <c r="AD577" i="5"/>
  <c r="AD578" i="5"/>
  <c r="AD579" i="5"/>
  <c r="AD580" i="5"/>
  <c r="AD581" i="5"/>
  <c r="AD582" i="5"/>
  <c r="AD583" i="5"/>
  <c r="AD584" i="5"/>
  <c r="AD585" i="5"/>
  <c r="AD586" i="5"/>
  <c r="AD587" i="5"/>
  <c r="AD588" i="5"/>
  <c r="AD589" i="5"/>
  <c r="AD590" i="5"/>
  <c r="AD591" i="5"/>
  <c r="AD592" i="5"/>
  <c r="AD593" i="5"/>
  <c r="AD594" i="5"/>
  <c r="AD596" i="5"/>
  <c r="AD597" i="5"/>
  <c r="AD598" i="5"/>
  <c r="AD599" i="5"/>
  <c r="AD600" i="5"/>
  <c r="AD601" i="5"/>
  <c r="AD602" i="5"/>
  <c r="AD603" i="5"/>
  <c r="AD604" i="5"/>
  <c r="AD605" i="5"/>
  <c r="AD606" i="5"/>
  <c r="AD607" i="5"/>
  <c r="AD608" i="5"/>
  <c r="AD609" i="5"/>
  <c r="AD610" i="5"/>
  <c r="AD611" i="5"/>
  <c r="AD612" i="5"/>
  <c r="AD613" i="5"/>
  <c r="AD614" i="5"/>
  <c r="AD615" i="5"/>
  <c r="AD616" i="5"/>
  <c r="AD617" i="5"/>
  <c r="AD618" i="5"/>
  <c r="AD619" i="5"/>
  <c r="AD620" i="5"/>
  <c r="AD621" i="5"/>
  <c r="AD622" i="5"/>
  <c r="AD623" i="5"/>
  <c r="AD624" i="5"/>
  <c r="AD625" i="5"/>
  <c r="AD626" i="5"/>
  <c r="AD627" i="5"/>
  <c r="AD628" i="5"/>
  <c r="AD629" i="5"/>
  <c r="AD630" i="5"/>
  <c r="AD631" i="5"/>
  <c r="AD632" i="5"/>
  <c r="AD633" i="5"/>
  <c r="AD634" i="5"/>
  <c r="AD635" i="5"/>
  <c r="AD636" i="5"/>
  <c r="AD637" i="5"/>
  <c r="AD638" i="5"/>
  <c r="AD639" i="5"/>
  <c r="AD640" i="5"/>
  <c r="AD641" i="5"/>
  <c r="AD642" i="5"/>
  <c r="AD643" i="5"/>
  <c r="AD645" i="5"/>
  <c r="AD646" i="5"/>
  <c r="AD647" i="5"/>
  <c r="AD648" i="5"/>
  <c r="AD649" i="5"/>
  <c r="AD650" i="5"/>
  <c r="AD651" i="5"/>
  <c r="AD652" i="5"/>
  <c r="AD653" i="5"/>
  <c r="AD654" i="5"/>
  <c r="AD655" i="5"/>
  <c r="AD656" i="5"/>
  <c r="AD657" i="5"/>
  <c r="AD658" i="5"/>
  <c r="AD659" i="5"/>
  <c r="AD660" i="5"/>
  <c r="AD661" i="5"/>
  <c r="AD662" i="5"/>
  <c r="AD663" i="5"/>
  <c r="AD664" i="5"/>
  <c r="AD665" i="5"/>
  <c r="AD666" i="5"/>
  <c r="AD667" i="5"/>
  <c r="AD668" i="5"/>
  <c r="AD669" i="5"/>
  <c r="AD670" i="5"/>
  <c r="AD671" i="5"/>
  <c r="AD672" i="5"/>
  <c r="AD673" i="5"/>
  <c r="AD674" i="5"/>
  <c r="AD675" i="5"/>
  <c r="AD676" i="5"/>
  <c r="AD677" i="5"/>
  <c r="AD678" i="5"/>
  <c r="AD679" i="5"/>
  <c r="AD680" i="5"/>
  <c r="AD681" i="5"/>
  <c r="AD682" i="5"/>
  <c r="AD683" i="5"/>
  <c r="AD684" i="5"/>
  <c r="AD685" i="5"/>
  <c r="AD686" i="5"/>
  <c r="AD687" i="5"/>
  <c r="AD688" i="5"/>
  <c r="AD689" i="5"/>
  <c r="AD690" i="5"/>
  <c r="AD691" i="5"/>
  <c r="AD692" i="5"/>
  <c r="AD694" i="5"/>
  <c r="AD695" i="5"/>
  <c r="AD696" i="5"/>
  <c r="AD697" i="5"/>
  <c r="AD698" i="5"/>
  <c r="AD699" i="5"/>
  <c r="AD700" i="5"/>
  <c r="AD701" i="5"/>
  <c r="AD702" i="5"/>
  <c r="AD703" i="5"/>
  <c r="AD704" i="5"/>
  <c r="AD705" i="5"/>
  <c r="AD706" i="5"/>
  <c r="AD707" i="5"/>
  <c r="AD708" i="5"/>
  <c r="AD709" i="5"/>
  <c r="AD710" i="5"/>
  <c r="AD711" i="5"/>
  <c r="AD712" i="5"/>
  <c r="AD713" i="5"/>
  <c r="AD714" i="5"/>
  <c r="AD715" i="5"/>
  <c r="AD716" i="5"/>
  <c r="AD717" i="5"/>
  <c r="AD718" i="5"/>
  <c r="AD719" i="5"/>
  <c r="AD720" i="5"/>
  <c r="AD721" i="5"/>
  <c r="AD722" i="5"/>
  <c r="AD723" i="5"/>
  <c r="AD724" i="5"/>
  <c r="AD725" i="5"/>
  <c r="AD726" i="5"/>
  <c r="AD727" i="5"/>
  <c r="AD728" i="5"/>
  <c r="AD729" i="5"/>
  <c r="AD730" i="5"/>
  <c r="AD731" i="5"/>
  <c r="AD732" i="5"/>
  <c r="AD733" i="5"/>
  <c r="AD734" i="5"/>
  <c r="AD735" i="5"/>
  <c r="AD736" i="5"/>
  <c r="AD737" i="5"/>
  <c r="AD738" i="5"/>
  <c r="AD739" i="5"/>
  <c r="AD740" i="5"/>
  <c r="AD741" i="5"/>
  <c r="AD743" i="5"/>
  <c r="AD744" i="5"/>
  <c r="AD746" i="5"/>
  <c r="AD747" i="5"/>
  <c r="AD748" i="5"/>
  <c r="AD749" i="5"/>
  <c r="AD750" i="5"/>
  <c r="AD751" i="5"/>
  <c r="AD752" i="5"/>
  <c r="AD753" i="5"/>
  <c r="AD754" i="5"/>
  <c r="AD755" i="5"/>
  <c r="AD756" i="5"/>
  <c r="AD757" i="5"/>
  <c r="AD758" i="5"/>
  <c r="AD759" i="5"/>
  <c r="AD760" i="5"/>
  <c r="AD761" i="5"/>
  <c r="AD762" i="5"/>
  <c r="AD763" i="5"/>
  <c r="AD764" i="5"/>
  <c r="AD765" i="5"/>
  <c r="AD766" i="5"/>
  <c r="AD767" i="5"/>
  <c r="AD768" i="5"/>
  <c r="AD769" i="5"/>
  <c r="AD770" i="5"/>
  <c r="AD771" i="5"/>
  <c r="AD772" i="5"/>
  <c r="AD773" i="5"/>
  <c r="AD774" i="5"/>
  <c r="AD775" i="5"/>
  <c r="AD776" i="5"/>
  <c r="AD777" i="5"/>
  <c r="AD778" i="5"/>
  <c r="AD779" i="5"/>
  <c r="AD780" i="5"/>
  <c r="AD781" i="5"/>
  <c r="AD782" i="5"/>
  <c r="AD783" i="5"/>
  <c r="AD784" i="5"/>
  <c r="AD785" i="5"/>
  <c r="AD786" i="5"/>
  <c r="AD787" i="5"/>
  <c r="AD788" i="5"/>
  <c r="AD789" i="5"/>
  <c r="AD790" i="5"/>
  <c r="AD791" i="5"/>
  <c r="AD792" i="5"/>
  <c r="AD793" i="5"/>
  <c r="AD794" i="5"/>
  <c r="AD795" i="5"/>
  <c r="AD796" i="5"/>
  <c r="AD797" i="5"/>
  <c r="AD798" i="5"/>
  <c r="AD799" i="5"/>
  <c r="AD800" i="5"/>
  <c r="AD801" i="5"/>
  <c r="AD802" i="5"/>
  <c r="AD803" i="5"/>
  <c r="AD804" i="5"/>
  <c r="AD805" i="5"/>
  <c r="AD806" i="5"/>
  <c r="AD807" i="5"/>
  <c r="AD808" i="5"/>
  <c r="AD809" i="5"/>
  <c r="AD810" i="5"/>
  <c r="AD811" i="5"/>
  <c r="AD812" i="5"/>
  <c r="AD813" i="5"/>
  <c r="AD814" i="5"/>
  <c r="AD815" i="5"/>
  <c r="AD816" i="5"/>
  <c r="AD817" i="5"/>
  <c r="AD818" i="5"/>
  <c r="AD819" i="5"/>
  <c r="AD820" i="5"/>
  <c r="AD821" i="5"/>
  <c r="AD822" i="5"/>
  <c r="AD823" i="5"/>
  <c r="AD824" i="5"/>
  <c r="AD825" i="5"/>
  <c r="AD826" i="5"/>
  <c r="AD827" i="5"/>
  <c r="AD828" i="5"/>
  <c r="AD829" i="5"/>
  <c r="AD830" i="5"/>
  <c r="AD831" i="5"/>
  <c r="AD832" i="5"/>
  <c r="AD833" i="5"/>
  <c r="AD834" i="5"/>
  <c r="AD835" i="5"/>
  <c r="AD836" i="5"/>
  <c r="AD860" i="5"/>
  <c r="AD861" i="5"/>
  <c r="AD862" i="5"/>
  <c r="AD863" i="5"/>
  <c r="AD864" i="5"/>
  <c r="AD865" i="5"/>
  <c r="AD866" i="5"/>
  <c r="AD867" i="5"/>
  <c r="AD868" i="5"/>
  <c r="AD869" i="5"/>
  <c r="AD870" i="5"/>
  <c r="AD871" i="5"/>
  <c r="AD872" i="5"/>
  <c r="AD873" i="5"/>
  <c r="AD874" i="5"/>
  <c r="AD875" i="5"/>
  <c r="AD876" i="5"/>
  <c r="AD877" i="5"/>
  <c r="AD878" i="5"/>
  <c r="AD879" i="5"/>
  <c r="AD880" i="5"/>
  <c r="AD881" i="5"/>
  <c r="AD882" i="5"/>
  <c r="AD883" i="5"/>
  <c r="AD884" i="5"/>
  <c r="AD885" i="5"/>
  <c r="AD886" i="5"/>
  <c r="AD887" i="5"/>
  <c r="AD888" i="5"/>
  <c r="AD889" i="5"/>
  <c r="AD890" i="5"/>
  <c r="AD891" i="5"/>
  <c r="AD892" i="5"/>
  <c r="AD893" i="5"/>
  <c r="AD894" i="5"/>
  <c r="AD895" i="5"/>
  <c r="AD896" i="5"/>
  <c r="AD897" i="5"/>
  <c r="AD898" i="5"/>
  <c r="AD899" i="5"/>
  <c r="AD900" i="5"/>
  <c r="AD901" i="5"/>
  <c r="AD902" i="5"/>
  <c r="AD903" i="5"/>
  <c r="AD904" i="5"/>
  <c r="AD905" i="5"/>
  <c r="AD906" i="5"/>
  <c r="AD907" i="5"/>
  <c r="AD908" i="5"/>
  <c r="AD909" i="5"/>
  <c r="AD910" i="5"/>
  <c r="AD911" i="5"/>
  <c r="AD912" i="5"/>
  <c r="AD913" i="5"/>
  <c r="AD914" i="5"/>
  <c r="AD915" i="5"/>
  <c r="AD916" i="5"/>
  <c r="AD917" i="5"/>
  <c r="AD918" i="5"/>
  <c r="AD919" i="5"/>
  <c r="AD920" i="5"/>
  <c r="AD921" i="5"/>
  <c r="AD922" i="5"/>
  <c r="AD923" i="5"/>
  <c r="AD924" i="5"/>
  <c r="AD925" i="5"/>
  <c r="AD926" i="5"/>
  <c r="AD927" i="5"/>
  <c r="AD928" i="5"/>
  <c r="AD929" i="5"/>
  <c r="AD930" i="5"/>
  <c r="AD931" i="5"/>
  <c r="AD932" i="5"/>
  <c r="AD933" i="5"/>
  <c r="AD934" i="5"/>
  <c r="AD935" i="5"/>
  <c r="AD936" i="5"/>
  <c r="AD937" i="5"/>
  <c r="AD938" i="5"/>
  <c r="AD939" i="5"/>
  <c r="AD940" i="5"/>
  <c r="AD941" i="5"/>
  <c r="AD942" i="5"/>
  <c r="AD943" i="5"/>
  <c r="AD944" i="5"/>
  <c r="AD945" i="5"/>
  <c r="AD946" i="5"/>
  <c r="AD947" i="5"/>
  <c r="AD948" i="5"/>
  <c r="AD949" i="5"/>
  <c r="AD950" i="5"/>
  <c r="AD951" i="5"/>
  <c r="AD952" i="5"/>
  <c r="AD953" i="5"/>
  <c r="AD954" i="5"/>
  <c r="AD955" i="5"/>
  <c r="AD956" i="5"/>
  <c r="AD957" i="5"/>
  <c r="AD958" i="5"/>
  <c r="AD959" i="5"/>
  <c r="AD960" i="5"/>
  <c r="AD961" i="5"/>
  <c r="AD962" i="5"/>
  <c r="AD963" i="5"/>
  <c r="AD964" i="5"/>
  <c r="AD965" i="5"/>
  <c r="AD966" i="5"/>
  <c r="AD967" i="5"/>
  <c r="AD968" i="5"/>
  <c r="AD969" i="5"/>
  <c r="AD970" i="5"/>
  <c r="AD971" i="5"/>
  <c r="AD972" i="5"/>
  <c r="AD973" i="5"/>
  <c r="AD974" i="5"/>
  <c r="AD975" i="5"/>
  <c r="AD976" i="5"/>
  <c r="AD977" i="5"/>
  <c r="AD978" i="5"/>
  <c r="AD979" i="5"/>
  <c r="AD980" i="5"/>
  <c r="AD981" i="5"/>
  <c r="AD982" i="5"/>
  <c r="AD983" i="5"/>
  <c r="AD984" i="5"/>
  <c r="AD985" i="5"/>
  <c r="AD986" i="5"/>
  <c r="AD987" i="5"/>
  <c r="AD988" i="5"/>
  <c r="AD989" i="5"/>
  <c r="AD990" i="5"/>
  <c r="AD991" i="5"/>
  <c r="AD992" i="5"/>
  <c r="AD993" i="5"/>
  <c r="AD994" i="5"/>
  <c r="AD995" i="5"/>
  <c r="AD996" i="5"/>
  <c r="AD997" i="5"/>
  <c r="AD998" i="5"/>
  <c r="AD999" i="5"/>
  <c r="AD1000" i="5"/>
  <c r="AD1001" i="5"/>
  <c r="AD1002" i="5"/>
  <c r="AD1003" i="5"/>
  <c r="AD1004" i="5"/>
  <c r="AD1005" i="5"/>
  <c r="AD1006" i="5"/>
  <c r="AD1007" i="5"/>
  <c r="AD1008" i="5"/>
  <c r="AD1009" i="5"/>
  <c r="AD1010" i="5"/>
  <c r="AD1011" i="5"/>
  <c r="AD1012" i="5"/>
  <c r="AD1013" i="5"/>
  <c r="AD1014" i="5"/>
  <c r="AD1015" i="5"/>
  <c r="AD1016" i="5"/>
  <c r="AD1017" i="5"/>
  <c r="AD1018" i="5"/>
  <c r="AD1019" i="5"/>
  <c r="AD1020" i="5"/>
  <c r="AD1021" i="5"/>
  <c r="AD1022" i="5"/>
  <c r="AD1023" i="5"/>
  <c r="AD1024" i="5"/>
  <c r="AD1025" i="5"/>
  <c r="AD1026" i="5"/>
  <c r="AD1027" i="5"/>
  <c r="AD1028" i="5"/>
  <c r="AD1029" i="5"/>
  <c r="AD1030" i="5"/>
  <c r="AD1031" i="5"/>
  <c r="AD1032" i="5"/>
  <c r="AD1033" i="5"/>
  <c r="AD1034" i="5"/>
  <c r="AD1035" i="5"/>
  <c r="AD1036" i="5"/>
  <c r="AD1037" i="5"/>
  <c r="AD1038" i="5"/>
  <c r="AD1039" i="5"/>
  <c r="AD1040" i="5"/>
  <c r="AD1041" i="5"/>
  <c r="AD1042" i="5"/>
  <c r="AD1043" i="5"/>
  <c r="AD1044" i="5"/>
  <c r="AD1045" i="5"/>
  <c r="AD1046" i="5"/>
  <c r="AD1047" i="5"/>
  <c r="AD1048" i="5"/>
  <c r="AD1049" i="5"/>
  <c r="AD1050" i="5"/>
  <c r="AD1051" i="5"/>
  <c r="AD1052" i="5"/>
  <c r="AD1053" i="5"/>
  <c r="AD1054" i="5"/>
  <c r="AD1055" i="5"/>
  <c r="AD1056" i="5"/>
  <c r="AD1057" i="5"/>
  <c r="AD1058" i="5"/>
  <c r="AD1059" i="5"/>
  <c r="AD1060" i="5"/>
  <c r="AD1061" i="5"/>
  <c r="AD1062" i="5"/>
  <c r="AD1063" i="5"/>
  <c r="AD1064" i="5"/>
  <c r="AD1065" i="5"/>
  <c r="AD1066" i="5"/>
  <c r="AD1067" i="5"/>
  <c r="AD1068" i="5"/>
  <c r="AD1069" i="5"/>
  <c r="AD1070" i="5"/>
  <c r="AD1071" i="5"/>
  <c r="AD1072" i="5"/>
  <c r="AD1073" i="5"/>
  <c r="AD1074" i="5"/>
  <c r="AD1075" i="5"/>
  <c r="AD1076" i="5"/>
  <c r="AD1077" i="5"/>
  <c r="AD1078" i="5"/>
  <c r="AD1079" i="5"/>
  <c r="AD1080" i="5"/>
  <c r="AD1081" i="5"/>
  <c r="AD1082" i="5"/>
  <c r="AD1083" i="5"/>
  <c r="AD1084" i="5"/>
  <c r="AD1085" i="5"/>
  <c r="AD1086" i="5"/>
  <c r="AD1087" i="5"/>
  <c r="AD1088" i="5"/>
  <c r="AD1089" i="5"/>
  <c r="AD1090" i="5"/>
  <c r="AD1091" i="5"/>
  <c r="AD1092" i="5"/>
  <c r="AD1093" i="5"/>
  <c r="AD1094" i="5"/>
  <c r="AD1095" i="5"/>
  <c r="AD1096" i="5"/>
  <c r="AD1097" i="5"/>
  <c r="AD1098" i="5"/>
  <c r="AD1099" i="5"/>
  <c r="AD1100" i="5"/>
  <c r="AD1101" i="5"/>
  <c r="AD1102" i="5"/>
  <c r="AD1103" i="5"/>
  <c r="AD1104" i="5"/>
  <c r="AD1105" i="5"/>
  <c r="AD1106" i="5"/>
  <c r="AD1107" i="5"/>
  <c r="AD1108" i="5"/>
  <c r="AD1109" i="5"/>
  <c r="AD1110" i="5"/>
  <c r="AD1111" i="5"/>
  <c r="AD1112" i="5"/>
  <c r="AD1113" i="5"/>
  <c r="AD1114" i="5"/>
  <c r="AD1115" i="5"/>
  <c r="AD1116" i="5"/>
  <c r="AD1117" i="5"/>
  <c r="AD1118" i="5"/>
  <c r="AD1119" i="5"/>
  <c r="AD1120" i="5"/>
  <c r="AD1121" i="5"/>
  <c r="AD1122" i="5"/>
  <c r="AD1123" i="5"/>
  <c r="AD1124" i="5"/>
  <c r="AD1125" i="5"/>
  <c r="AD1126" i="5"/>
  <c r="AD1127" i="5"/>
  <c r="AD1128" i="5"/>
  <c r="AD1129" i="5"/>
  <c r="AD1130" i="5"/>
  <c r="AD1131" i="5"/>
  <c r="AD1132" i="5"/>
  <c r="AD1133" i="5"/>
  <c r="AD1134" i="5"/>
  <c r="AD1135" i="5"/>
  <c r="AD1136" i="5"/>
  <c r="AD1137" i="5"/>
  <c r="AD1138" i="5"/>
  <c r="AD1139" i="5"/>
  <c r="AD1140" i="5"/>
  <c r="AD1141" i="5"/>
  <c r="AD1142" i="5"/>
  <c r="AD1143" i="5"/>
  <c r="AD1144" i="5"/>
  <c r="AD1145" i="5"/>
  <c r="AD1146" i="5"/>
  <c r="AD1147" i="5"/>
  <c r="AD1148" i="5"/>
  <c r="AD1149" i="5"/>
  <c r="AD1150" i="5"/>
  <c r="AD1151" i="5"/>
  <c r="AD1152" i="5"/>
  <c r="AD1153" i="5"/>
  <c r="AD1154" i="5"/>
  <c r="AD1155" i="5"/>
  <c r="AD1156" i="5"/>
  <c r="AD1157" i="5"/>
  <c r="AD1158" i="5"/>
  <c r="AD1159" i="5"/>
  <c r="AD1160" i="5"/>
  <c r="AD1161" i="5"/>
  <c r="AD1162" i="5"/>
  <c r="AD1163" i="5"/>
  <c r="AD1164" i="5"/>
  <c r="AD1165" i="5"/>
  <c r="AD1166" i="5"/>
  <c r="AD1167" i="5"/>
  <c r="AD1168" i="5"/>
  <c r="AD1169" i="5"/>
  <c r="AD1170" i="5"/>
  <c r="AD1171" i="5"/>
  <c r="AD1172" i="5"/>
  <c r="AD1173" i="5"/>
  <c r="AD1174" i="5"/>
  <c r="AD1175" i="5"/>
  <c r="AD1176" i="5"/>
  <c r="AD1177" i="5"/>
  <c r="AD1178" i="5"/>
  <c r="AD1179" i="5"/>
  <c r="AD1180" i="5"/>
  <c r="AD1181" i="5"/>
  <c r="AD1182" i="5"/>
  <c r="AD1183" i="5"/>
  <c r="AD1184" i="5"/>
  <c r="AD1185" i="5"/>
  <c r="AD1186" i="5"/>
  <c r="AD1187" i="5"/>
  <c r="AD1188" i="5"/>
  <c r="AD1189" i="5"/>
  <c r="AD1190" i="5"/>
  <c r="AD1191" i="5"/>
  <c r="AD1192" i="5"/>
  <c r="AD1193" i="5"/>
  <c r="AD1194" i="5"/>
  <c r="AD1195" i="5"/>
  <c r="AD1196" i="5"/>
  <c r="AD1197" i="5"/>
  <c r="AD1198" i="5"/>
  <c r="AD1199" i="5"/>
  <c r="AD1200" i="5"/>
  <c r="AD1201" i="5"/>
  <c r="AD1202" i="5"/>
  <c r="AD1203" i="5"/>
  <c r="AD1204" i="5"/>
  <c r="AD1205" i="5"/>
  <c r="AD1206" i="5"/>
  <c r="AD1207" i="5"/>
  <c r="AD1208" i="5"/>
  <c r="AD1209" i="5"/>
  <c r="AD1210" i="5"/>
  <c r="AD1211" i="5"/>
  <c r="AD1212" i="5"/>
  <c r="AD1213" i="5"/>
  <c r="AD1214" i="5"/>
  <c r="AD1215" i="5"/>
  <c r="AD1216" i="5"/>
  <c r="AD1217" i="5"/>
  <c r="AD1218" i="5"/>
  <c r="AD1219" i="5"/>
  <c r="AD1220" i="5"/>
  <c r="AD1221" i="5"/>
  <c r="AD1222" i="5"/>
  <c r="AD1223" i="5"/>
  <c r="AD1224" i="5"/>
  <c r="AD1225" i="5"/>
  <c r="AD1226" i="5"/>
  <c r="AD1227" i="5"/>
  <c r="AD1228" i="5"/>
  <c r="AD1229" i="5"/>
  <c r="AD1230" i="5"/>
  <c r="AD1231" i="5"/>
  <c r="AD1232" i="5"/>
  <c r="AD1233" i="5"/>
  <c r="AD1234" i="5"/>
  <c r="AD1235" i="5"/>
  <c r="AD1236" i="5"/>
  <c r="AD1237" i="5"/>
  <c r="AD1238" i="5"/>
  <c r="AD1239" i="5"/>
  <c r="AD1240" i="5"/>
  <c r="AD1241" i="5"/>
  <c r="AD1242" i="5"/>
  <c r="AD1243" i="5"/>
  <c r="AD1244" i="5"/>
  <c r="AD1245" i="5"/>
  <c r="AD1246" i="5"/>
  <c r="AD1247" i="5"/>
  <c r="AD1248" i="5"/>
  <c r="AD1249" i="5"/>
  <c r="AD1250" i="5"/>
  <c r="AD1251" i="5"/>
  <c r="AD1252" i="5"/>
  <c r="AD1253" i="5"/>
  <c r="AD1254" i="5"/>
  <c r="AD1255" i="5"/>
  <c r="AD1256" i="5"/>
  <c r="AD1257" i="5"/>
  <c r="AD1258" i="5"/>
  <c r="AD1259" i="5"/>
  <c r="AD1260" i="5"/>
  <c r="AD1261" i="5"/>
  <c r="AD1262" i="5"/>
  <c r="AD1263" i="5"/>
  <c r="AD1264" i="5"/>
  <c r="AD1265" i="5"/>
  <c r="AD1266" i="5"/>
  <c r="AD1267" i="5"/>
  <c r="AD1268" i="5"/>
  <c r="AD1269" i="5"/>
  <c r="AD1270" i="5"/>
  <c r="AD1271" i="5"/>
  <c r="AD1272" i="5"/>
  <c r="AD1273" i="5"/>
  <c r="AD1274" i="5"/>
  <c r="AD1275" i="5"/>
  <c r="AD1276" i="5"/>
  <c r="AD1277" i="5"/>
  <c r="AD1278" i="5"/>
  <c r="AD1279" i="5"/>
  <c r="AD1280" i="5"/>
  <c r="AD1281" i="5"/>
  <c r="AD1282" i="5"/>
  <c r="AD1283" i="5"/>
  <c r="AD1284" i="5"/>
  <c r="AD1285" i="5"/>
  <c r="AD1286" i="5"/>
  <c r="AD1287" i="5"/>
  <c r="AD1288" i="5"/>
  <c r="AD1289" i="5"/>
  <c r="AD1290" i="5"/>
  <c r="AD1291" i="5"/>
  <c r="AD1292" i="5"/>
  <c r="AD1293" i="5"/>
  <c r="AD1294" i="5"/>
  <c r="AD1295" i="5"/>
  <c r="AD1296" i="5"/>
  <c r="AD1297" i="5"/>
  <c r="AD1298" i="5"/>
  <c r="AD1299" i="5"/>
  <c r="AD1300" i="5"/>
  <c r="AD1301" i="5"/>
  <c r="AD1302" i="5"/>
  <c r="AD1303" i="5"/>
  <c r="AD1304" i="5"/>
  <c r="AD1305" i="5"/>
  <c r="AD1306" i="5"/>
  <c r="AD1307" i="5"/>
  <c r="AD1308" i="5"/>
  <c r="AD1309" i="5"/>
  <c r="AD1310" i="5"/>
  <c r="AD1311" i="5"/>
  <c r="AD1312" i="5"/>
  <c r="AD1313" i="5"/>
  <c r="AD1314" i="5"/>
  <c r="AD1315" i="5"/>
  <c r="AD1316" i="5"/>
  <c r="AD1317" i="5"/>
  <c r="AD1318" i="5"/>
  <c r="AD1319" i="5"/>
  <c r="AD1320" i="5"/>
  <c r="AD1321" i="5"/>
  <c r="AD1322" i="5"/>
  <c r="AD1323" i="5"/>
  <c r="AD1324" i="5"/>
  <c r="AD1325" i="5"/>
  <c r="AD1326" i="5"/>
  <c r="AD1327" i="5"/>
  <c r="AD1328" i="5"/>
  <c r="AD1329" i="5"/>
  <c r="AD1330" i="5"/>
  <c r="AD1331" i="5"/>
  <c r="AD1332" i="5"/>
  <c r="AD1333" i="5"/>
  <c r="AD1334" i="5"/>
  <c r="AD1335" i="5"/>
  <c r="AD1336" i="5"/>
  <c r="AD1337" i="5"/>
  <c r="AD1338" i="5"/>
  <c r="AD1339" i="5"/>
  <c r="AD1340" i="5"/>
  <c r="AD1341" i="5"/>
  <c r="AD1342" i="5"/>
  <c r="AD1343" i="5"/>
  <c r="AD1344" i="5"/>
  <c r="AD1345" i="5"/>
  <c r="AD1346" i="5"/>
  <c r="AD1347" i="5"/>
  <c r="AD1348" i="5"/>
  <c r="AD1349" i="5"/>
  <c r="AD1350" i="5"/>
  <c r="AD1351" i="5"/>
  <c r="AD1352" i="5"/>
  <c r="AD1353" i="5"/>
  <c r="AD1354" i="5"/>
  <c r="AD1355" i="5"/>
  <c r="AD1356" i="5"/>
  <c r="AD1357" i="5"/>
  <c r="AD1358" i="5"/>
  <c r="AD1359" i="5"/>
  <c r="AD1360" i="5"/>
  <c r="AD1361" i="5"/>
  <c r="AD1362" i="5"/>
  <c r="AD1363" i="5"/>
  <c r="AD1364" i="5"/>
  <c r="AD1365" i="5"/>
  <c r="AD1366" i="5"/>
  <c r="AD1367" i="5"/>
  <c r="AD1368" i="5"/>
  <c r="AD1369" i="5"/>
  <c r="AD1370" i="5"/>
  <c r="AD1371" i="5"/>
  <c r="AD1372" i="5"/>
  <c r="AD1373" i="5"/>
  <c r="AD1374" i="5"/>
  <c r="AD1375" i="5"/>
  <c r="AD1376" i="5"/>
  <c r="AD1377" i="5"/>
  <c r="AD1378" i="5"/>
  <c r="AD1379" i="5"/>
  <c r="AD1380" i="5"/>
  <c r="AD1381" i="5"/>
  <c r="AD1382" i="5"/>
  <c r="AD1383" i="5"/>
  <c r="AD1384" i="5"/>
  <c r="AD1385" i="5"/>
  <c r="AD1386" i="5"/>
  <c r="AD1387" i="5"/>
  <c r="AD1388" i="5"/>
  <c r="AD1389" i="5"/>
  <c r="AD1390" i="5"/>
  <c r="AD1391" i="5"/>
  <c r="AD1392" i="5"/>
  <c r="AD1393" i="5"/>
  <c r="AD1394" i="5"/>
  <c r="AD1395" i="5"/>
  <c r="AD1396" i="5"/>
  <c r="AD1397" i="5"/>
  <c r="AD1398" i="5"/>
  <c r="AD1399" i="5"/>
  <c r="AD1400" i="5"/>
  <c r="AD1401" i="5"/>
  <c r="AD1402" i="5"/>
  <c r="AD1403" i="5"/>
  <c r="AD1404" i="5"/>
  <c r="AD1405" i="5"/>
  <c r="AD1406" i="5"/>
  <c r="AD1407" i="5"/>
  <c r="AD1408" i="5"/>
  <c r="AD1409" i="5"/>
  <c r="AD1410" i="5"/>
  <c r="AD1411" i="5"/>
  <c r="AD1412" i="5"/>
  <c r="AD1413" i="5"/>
  <c r="AD1414" i="5"/>
  <c r="AD1415" i="5"/>
  <c r="AD1416" i="5"/>
  <c r="AD1417" i="5"/>
  <c r="AD1418" i="5"/>
  <c r="AD1419" i="5"/>
  <c r="AD1420" i="5"/>
  <c r="AD1421" i="5"/>
  <c r="AD1422" i="5"/>
  <c r="AD1423" i="5"/>
  <c r="AD1424" i="5"/>
  <c r="AD1425" i="5"/>
  <c r="AD1426" i="5"/>
  <c r="AD1427" i="5"/>
  <c r="AD1428" i="5"/>
  <c r="AD1429" i="5"/>
  <c r="AD1430" i="5"/>
  <c r="AD1431" i="5"/>
  <c r="AD1432" i="5"/>
  <c r="AD1433" i="5"/>
  <c r="AD1434" i="5"/>
  <c r="AD1435" i="5"/>
  <c r="AD1436" i="5"/>
  <c r="AD1437" i="5"/>
  <c r="AD1438" i="5"/>
  <c r="AD1439" i="5"/>
  <c r="AD1440" i="5"/>
  <c r="AD1441" i="5"/>
  <c r="AD1442" i="5"/>
  <c r="AD1443" i="5"/>
  <c r="AD1444" i="5"/>
  <c r="AD1445" i="5"/>
  <c r="AD1446" i="5"/>
  <c r="AD1447" i="5"/>
  <c r="AD1448" i="5"/>
  <c r="AD1449" i="5"/>
  <c r="AD1450" i="5"/>
  <c r="AD1451" i="5"/>
  <c r="AD1452" i="5"/>
  <c r="AD1453" i="5"/>
  <c r="AD1454" i="5"/>
  <c r="AD1455" i="5"/>
  <c r="AD1456" i="5"/>
  <c r="AD1457" i="5"/>
  <c r="AD1458" i="5"/>
  <c r="AD1459" i="5"/>
  <c r="AD1460" i="5"/>
  <c r="AD1461" i="5"/>
  <c r="AD1462" i="5"/>
  <c r="AD1463" i="5"/>
  <c r="AD1464" i="5"/>
  <c r="AD1465" i="5"/>
  <c r="AD1466" i="5"/>
  <c r="AD1467" i="5"/>
  <c r="AD1468" i="5"/>
  <c r="AD1469" i="5"/>
  <c r="AD1470" i="5"/>
  <c r="AD1471" i="5"/>
  <c r="AD1472" i="5"/>
  <c r="AD1473" i="5"/>
  <c r="AD1474" i="5"/>
  <c r="AD1475" i="5"/>
  <c r="AD1476" i="5"/>
  <c r="AD1477" i="5"/>
  <c r="AD1478" i="5"/>
  <c r="AD1479" i="5"/>
  <c r="AD1480" i="5"/>
  <c r="AD1481" i="5"/>
  <c r="AD1482" i="5"/>
  <c r="AD1483" i="5"/>
  <c r="AD1484" i="5"/>
  <c r="AD1485" i="5"/>
  <c r="AD1486" i="5"/>
  <c r="AD1487" i="5"/>
  <c r="AD1488" i="5"/>
  <c r="AD1489" i="5"/>
  <c r="AD1490" i="5"/>
  <c r="AD1491" i="5"/>
  <c r="AD1492" i="5"/>
  <c r="AD1493" i="5"/>
  <c r="AD1494" i="5"/>
  <c r="AD1495" i="5"/>
  <c r="AD1496" i="5"/>
  <c r="AD1497" i="5"/>
  <c r="AD1498" i="5"/>
  <c r="AD1499" i="5"/>
  <c r="AD1500" i="5"/>
  <c r="AD1501" i="5"/>
  <c r="AD1502" i="5"/>
  <c r="AD1503" i="5"/>
  <c r="AD1504" i="5"/>
  <c r="AD1505" i="5"/>
  <c r="AD1506" i="5"/>
  <c r="AD1507" i="5"/>
  <c r="AD1508" i="5"/>
  <c r="AD1509" i="5"/>
  <c r="AD1510" i="5"/>
  <c r="AD1511" i="5"/>
  <c r="AD1512" i="5"/>
  <c r="AD1513" i="5"/>
  <c r="AD1514" i="5"/>
  <c r="AD1515" i="5"/>
  <c r="AD1516" i="5"/>
  <c r="AD1517" i="5"/>
  <c r="AD1518" i="5"/>
  <c r="AD1519" i="5"/>
  <c r="AD1520" i="5"/>
  <c r="AD1521" i="5"/>
  <c r="AD1522" i="5"/>
  <c r="AD1523" i="5"/>
  <c r="AD1524" i="5"/>
  <c r="AD1525" i="5"/>
  <c r="AD1526" i="5"/>
  <c r="AD1527" i="5"/>
  <c r="AD1528" i="5"/>
  <c r="AD1529" i="5"/>
  <c r="AD1530" i="5"/>
  <c r="AD1531" i="5"/>
  <c r="AD1532" i="5"/>
  <c r="AD1533" i="5"/>
  <c r="AD1534" i="5"/>
  <c r="AD1535" i="5"/>
  <c r="AD1536" i="5"/>
  <c r="AD1537" i="5"/>
  <c r="AD1538" i="5"/>
  <c r="AD1539" i="5"/>
  <c r="AD1540" i="5"/>
  <c r="AD1541" i="5"/>
  <c r="AD1542" i="5"/>
  <c r="AD1543" i="5"/>
  <c r="AD1544" i="5"/>
  <c r="AD1545" i="5"/>
  <c r="AD1546" i="5"/>
  <c r="AD1547" i="5"/>
  <c r="AD1548" i="5"/>
  <c r="AD1549" i="5"/>
  <c r="AD1550" i="5"/>
  <c r="AD1551" i="5"/>
  <c r="AD1552" i="5"/>
  <c r="AD1553" i="5"/>
  <c r="AD1554" i="5"/>
  <c r="AD1555" i="5"/>
  <c r="AD1556" i="5"/>
  <c r="AD1557" i="5"/>
  <c r="AD1558" i="5"/>
  <c r="AD1559" i="5"/>
  <c r="AD1560" i="5"/>
  <c r="AD1561" i="5"/>
  <c r="AD1562" i="5"/>
  <c r="AD1563" i="5"/>
  <c r="AD1564" i="5"/>
  <c r="AD1565" i="5"/>
  <c r="AD1566" i="5"/>
  <c r="AD1567" i="5"/>
  <c r="AD1568" i="5"/>
  <c r="AD1569" i="5"/>
  <c r="AD1570" i="5"/>
  <c r="AD1571" i="5"/>
  <c r="AD1572" i="5"/>
  <c r="AD1573" i="5"/>
  <c r="AD1574" i="5"/>
  <c r="AD1575" i="5"/>
  <c r="AD1576" i="5"/>
  <c r="AD1577" i="5"/>
  <c r="AD1578" i="5"/>
  <c r="AD1579" i="5"/>
  <c r="AD1580" i="5"/>
  <c r="AD1581" i="5"/>
  <c r="AD1582" i="5"/>
  <c r="AD1583" i="5"/>
  <c r="AD1584" i="5"/>
  <c r="AD1585" i="5"/>
  <c r="AD1586" i="5"/>
  <c r="AD1587" i="5"/>
  <c r="AD1588" i="5"/>
  <c r="AD1589" i="5"/>
  <c r="AD1590" i="5"/>
  <c r="AD1591" i="5"/>
  <c r="AD1592" i="5"/>
  <c r="AD1593" i="5"/>
  <c r="AD1594" i="5"/>
  <c r="AD1595" i="5"/>
  <c r="AD1596" i="5"/>
  <c r="AD1597" i="5"/>
  <c r="AD1598" i="5"/>
  <c r="AD1599" i="5"/>
  <c r="AD1600" i="5"/>
  <c r="AD1601" i="5"/>
  <c r="AD1602" i="5"/>
  <c r="AD1603" i="5"/>
  <c r="AD1604" i="5"/>
  <c r="AD1605" i="5"/>
  <c r="AD1606" i="5"/>
  <c r="AD1607" i="5"/>
  <c r="AD1608" i="5"/>
  <c r="AD1609" i="5"/>
  <c r="AD1610" i="5"/>
  <c r="AD1611" i="5"/>
  <c r="AD1612" i="5"/>
  <c r="AD1613" i="5"/>
  <c r="AD1614" i="5"/>
  <c r="AD1615" i="5"/>
  <c r="AD1616" i="5"/>
  <c r="AD1617" i="5"/>
  <c r="AD1618" i="5"/>
  <c r="AD1619" i="5"/>
  <c r="AD1620" i="5"/>
  <c r="AD1621" i="5"/>
  <c r="AD1622" i="5"/>
  <c r="AD1623" i="5"/>
  <c r="AD1624" i="5"/>
  <c r="AD1625" i="5"/>
  <c r="AD1626" i="5"/>
  <c r="AD1627" i="5"/>
  <c r="AD1628" i="5"/>
  <c r="AD1629" i="5"/>
  <c r="AD1630" i="5"/>
  <c r="AD1631" i="5"/>
  <c r="AD1632" i="5"/>
  <c r="AD1633" i="5"/>
  <c r="AD1634" i="5"/>
  <c r="AD1635" i="5"/>
  <c r="AD1636" i="5"/>
  <c r="AD1637" i="5"/>
  <c r="AD1638" i="5"/>
  <c r="AD1639" i="5"/>
  <c r="AD1640" i="5"/>
  <c r="AD1641" i="5"/>
  <c r="AD1642" i="5"/>
  <c r="AD1643" i="5"/>
  <c r="AD1644" i="5"/>
  <c r="AD1645" i="5"/>
  <c r="AD1646" i="5"/>
  <c r="AD1647" i="5"/>
  <c r="AD1648" i="5"/>
  <c r="AD1649" i="5"/>
  <c r="AD1650" i="5"/>
  <c r="AD1651" i="5"/>
  <c r="AD1652" i="5"/>
  <c r="AD1653" i="5"/>
  <c r="AD1654" i="5"/>
  <c r="AD1655" i="5"/>
  <c r="AD1656" i="5"/>
  <c r="AD1657" i="5"/>
  <c r="AD1658" i="5"/>
  <c r="AD1659" i="5"/>
  <c r="AD1660" i="5"/>
  <c r="AD1661" i="5"/>
  <c r="AD1662" i="5"/>
  <c r="AD1663" i="5"/>
  <c r="AD1664" i="5"/>
  <c r="AD1665" i="5"/>
  <c r="AD1666" i="5"/>
  <c r="AD1667" i="5"/>
  <c r="AD1668" i="5"/>
  <c r="AD1669" i="5"/>
  <c r="AD1670" i="5"/>
  <c r="AD1671" i="5"/>
  <c r="AD1672" i="5"/>
  <c r="AD1673" i="5"/>
  <c r="AD1674" i="5"/>
  <c r="AD1675" i="5"/>
  <c r="AD1676" i="5"/>
  <c r="AD1677" i="5"/>
  <c r="AD1678" i="5"/>
  <c r="AD1679" i="5"/>
  <c r="AD1680" i="5"/>
  <c r="AD1681" i="5"/>
  <c r="AD1682" i="5"/>
  <c r="AD1683" i="5"/>
  <c r="AD1684" i="5"/>
  <c r="AD1685" i="5"/>
  <c r="AD1686" i="5"/>
  <c r="AD1687" i="5"/>
  <c r="AD1688" i="5"/>
  <c r="AD1689" i="5"/>
  <c r="AD1690" i="5"/>
  <c r="AD1691" i="5"/>
  <c r="AD1692" i="5"/>
  <c r="AD1693" i="5"/>
  <c r="AD1694" i="5"/>
  <c r="AD1695" i="5"/>
  <c r="AD1696" i="5"/>
  <c r="AD1697" i="5"/>
  <c r="AD1698" i="5"/>
  <c r="AD1699" i="5"/>
  <c r="AD1700" i="5"/>
  <c r="AD1701" i="5"/>
  <c r="AD1702" i="5"/>
  <c r="AD1703" i="5"/>
  <c r="AD1704" i="5"/>
  <c r="AD1705" i="5"/>
  <c r="AD1706" i="5"/>
  <c r="AD1707" i="5"/>
  <c r="AD1708" i="5"/>
  <c r="AD1709" i="5"/>
  <c r="AD1710" i="5"/>
  <c r="AD1711" i="5"/>
  <c r="AD1712" i="5"/>
  <c r="AD1713" i="5"/>
  <c r="AD1714" i="5"/>
  <c r="AD1715" i="5"/>
  <c r="AD1716" i="5"/>
  <c r="AD1717" i="5"/>
  <c r="AD1718" i="5"/>
  <c r="AD1719" i="5"/>
  <c r="AD1720" i="5"/>
  <c r="AD1721" i="5"/>
  <c r="AD1722" i="5"/>
  <c r="AD1723" i="5"/>
  <c r="AD1724" i="5"/>
  <c r="AD1725" i="5"/>
  <c r="AD1726" i="5"/>
  <c r="AD1727" i="5"/>
  <c r="AD1728" i="5"/>
  <c r="AD1729" i="5"/>
  <c r="AD1730" i="5"/>
  <c r="AD1731" i="5"/>
  <c r="AD1732" i="5"/>
  <c r="AD1733" i="5"/>
  <c r="AD1734" i="5"/>
  <c r="AD1735" i="5"/>
  <c r="AD1736" i="5"/>
  <c r="AD1737" i="5"/>
  <c r="AD1738" i="5"/>
  <c r="AD1739" i="5"/>
  <c r="AD1740" i="5"/>
  <c r="AD1741" i="5"/>
  <c r="AD1742" i="5"/>
  <c r="AD1743" i="5"/>
  <c r="AD1744" i="5"/>
  <c r="AD1745" i="5"/>
  <c r="AD1746" i="5"/>
  <c r="AD1747" i="5"/>
  <c r="AD1748" i="5"/>
  <c r="AD1749" i="5"/>
  <c r="AD1750" i="5"/>
  <c r="AD1751" i="5"/>
  <c r="AD1752" i="5"/>
  <c r="AD1753" i="5"/>
  <c r="AD1754" i="5"/>
  <c r="AD1755" i="5"/>
  <c r="AD1756" i="5"/>
  <c r="AD1757" i="5"/>
  <c r="AD1758" i="5"/>
  <c r="AD1759" i="5"/>
  <c r="AD1760" i="5"/>
  <c r="AD1761" i="5"/>
  <c r="AD1762" i="5"/>
  <c r="AD1763" i="5"/>
  <c r="AD1764" i="5"/>
  <c r="AD1765" i="5"/>
  <c r="AD1766" i="5"/>
  <c r="AD1767" i="5"/>
  <c r="AD1768" i="5"/>
  <c r="AD1769" i="5"/>
  <c r="AD1770" i="5"/>
  <c r="AD1771" i="5"/>
  <c r="AD1772" i="5"/>
  <c r="AD1773" i="5"/>
  <c r="AD1774" i="5"/>
  <c r="AD1775" i="5"/>
  <c r="AD1776" i="5"/>
  <c r="AD1777" i="5"/>
  <c r="AD1778" i="5"/>
  <c r="AD1779" i="5"/>
  <c r="AD1780" i="5"/>
  <c r="AD1781" i="5"/>
  <c r="AD1782" i="5"/>
  <c r="AD1783" i="5"/>
  <c r="AD1784" i="5"/>
  <c r="AD1785" i="5"/>
  <c r="AD1786" i="5"/>
  <c r="AD1787" i="5"/>
  <c r="AD1788" i="5"/>
  <c r="AD1789" i="5"/>
  <c r="AD1790" i="5"/>
  <c r="AD1791" i="5"/>
  <c r="AD1792" i="5"/>
  <c r="AD1793" i="5"/>
  <c r="AD1794" i="5"/>
  <c r="AD1795" i="5"/>
  <c r="AD1796" i="5"/>
  <c r="AD1797" i="5"/>
  <c r="AD1798" i="5"/>
  <c r="AD1799" i="5"/>
  <c r="AD1800" i="5"/>
  <c r="AD1801" i="5"/>
  <c r="AD1802" i="5"/>
  <c r="AD1803" i="5"/>
  <c r="AD1804" i="5"/>
  <c r="AD1805" i="5"/>
  <c r="AD1806" i="5"/>
  <c r="AD1807" i="5"/>
  <c r="AD1808" i="5"/>
  <c r="AD1809" i="5"/>
  <c r="AD1810" i="5"/>
  <c r="AD1811" i="5"/>
  <c r="AD1812" i="5"/>
  <c r="AD1813" i="5"/>
  <c r="AD1814" i="5"/>
  <c r="AD1815" i="5"/>
  <c r="AD1816" i="5"/>
  <c r="AD1817" i="5"/>
  <c r="AD1818" i="5"/>
  <c r="AD1819" i="5"/>
  <c r="AD1820" i="5"/>
  <c r="AD1821" i="5"/>
  <c r="AD1822" i="5"/>
  <c r="AD1823" i="5"/>
  <c r="AD1824" i="5"/>
  <c r="AD1825" i="5"/>
  <c r="AD1826" i="5"/>
  <c r="AD1827" i="5"/>
  <c r="AD1828" i="5"/>
  <c r="AD1829" i="5"/>
  <c r="AD1830" i="5"/>
  <c r="AD1831" i="5"/>
  <c r="AD1832" i="5"/>
  <c r="AD1833" i="5"/>
  <c r="AD1834" i="5"/>
  <c r="AD1835" i="5"/>
  <c r="AD1836" i="5"/>
  <c r="AD1837" i="5"/>
  <c r="AD1838" i="5"/>
  <c r="AD1839" i="5"/>
  <c r="AD1840" i="5"/>
  <c r="AD1841" i="5"/>
  <c r="AD1842" i="5"/>
  <c r="AD1843" i="5"/>
  <c r="AD1844" i="5"/>
  <c r="AD1845" i="5"/>
  <c r="AD1846" i="5"/>
  <c r="AD1847" i="5"/>
  <c r="AD1848" i="5"/>
  <c r="AD1849" i="5"/>
  <c r="AD1850" i="5"/>
  <c r="AD1851" i="5"/>
  <c r="AD1852" i="5"/>
  <c r="AD1853" i="5"/>
  <c r="AD1854" i="5"/>
  <c r="AD1855" i="5"/>
  <c r="AD1856" i="5"/>
  <c r="AD1857" i="5"/>
  <c r="AD1858" i="5"/>
  <c r="AD1859" i="5"/>
  <c r="AD1860" i="5"/>
  <c r="AD1861" i="5"/>
  <c r="AD1862" i="5"/>
  <c r="AD1863" i="5"/>
  <c r="AD1864" i="5"/>
  <c r="AD1865" i="5"/>
  <c r="AD1866" i="5"/>
  <c r="AD1867" i="5"/>
  <c r="AD1868" i="5"/>
  <c r="AD1869" i="5"/>
  <c r="AD1870" i="5"/>
  <c r="AD1871" i="5"/>
  <c r="AD1872" i="5"/>
  <c r="AD1873" i="5"/>
  <c r="AD1874" i="5"/>
  <c r="AD1875" i="5"/>
  <c r="AD1876" i="5"/>
  <c r="AD1877" i="5"/>
  <c r="AD1878" i="5"/>
  <c r="AD1879" i="5"/>
  <c r="AD1880" i="5"/>
  <c r="AD1881" i="5"/>
  <c r="AD1882" i="5"/>
  <c r="AD1883" i="5"/>
  <c r="AD1884" i="5"/>
  <c r="AD1885" i="5"/>
  <c r="AD1886" i="5"/>
  <c r="AD1887" i="5"/>
  <c r="AD1888" i="5"/>
  <c r="AD1889" i="5"/>
  <c r="AD1890" i="5"/>
  <c r="AD1891" i="5"/>
  <c r="AD1892" i="5"/>
  <c r="AD1893" i="5"/>
  <c r="AD1894" i="5"/>
  <c r="AD1895" i="5"/>
  <c r="AD1896" i="5"/>
  <c r="AD1897" i="5"/>
  <c r="AD1898" i="5"/>
  <c r="AD1899" i="5"/>
  <c r="AD1900" i="5"/>
  <c r="AD1901" i="5"/>
  <c r="AD1902" i="5"/>
  <c r="AD1903" i="5"/>
  <c r="AD1904" i="5"/>
  <c r="AD1905" i="5"/>
  <c r="AD1906" i="5"/>
  <c r="AD1907" i="5"/>
  <c r="AD1908" i="5"/>
  <c r="AD1909" i="5"/>
  <c r="AD1910" i="5"/>
  <c r="AD1911" i="5"/>
  <c r="AD1912" i="5"/>
  <c r="AD1913" i="5"/>
  <c r="AD1914" i="5"/>
  <c r="AD1915" i="5"/>
  <c r="AD1916" i="5"/>
  <c r="AD1917" i="5"/>
  <c r="AD1918" i="5"/>
  <c r="AD1919" i="5"/>
  <c r="AD1920" i="5"/>
  <c r="AD1921" i="5"/>
  <c r="AD1922" i="5"/>
  <c r="AD1923" i="5"/>
  <c r="AD1924" i="5"/>
  <c r="AD1925" i="5"/>
  <c r="AD1926" i="5"/>
  <c r="AD1927" i="5"/>
  <c r="AD1928" i="5"/>
  <c r="AD1929" i="5"/>
  <c r="AD1930" i="5"/>
  <c r="AD1931" i="5"/>
  <c r="AD1932" i="5"/>
  <c r="AD1933" i="5"/>
  <c r="AD1934" i="5"/>
  <c r="AD1935" i="5"/>
  <c r="AD1936" i="5"/>
  <c r="AD1937" i="5"/>
  <c r="AD1938" i="5"/>
  <c r="AD1939" i="5"/>
  <c r="AD1940" i="5"/>
  <c r="AD1941" i="5"/>
  <c r="AD1942" i="5"/>
  <c r="AD1943" i="5"/>
  <c r="AD1944" i="5"/>
  <c r="AD1945" i="5"/>
  <c r="AD1946" i="5"/>
  <c r="AD1947" i="5"/>
  <c r="AD1948" i="5"/>
  <c r="AD1949" i="5"/>
  <c r="AD1950" i="5"/>
  <c r="AD1951" i="5"/>
  <c r="AD1952" i="5"/>
  <c r="AD1953" i="5"/>
  <c r="AD1954" i="5"/>
  <c r="AD1955" i="5"/>
  <c r="AD1956" i="5"/>
  <c r="AD1957" i="5"/>
  <c r="AD1958" i="5"/>
  <c r="AD1959" i="5"/>
  <c r="AD1960" i="5"/>
  <c r="AD1961" i="5"/>
  <c r="AD1962" i="5"/>
  <c r="AD1963" i="5"/>
  <c r="AD1964" i="5"/>
  <c r="AD1965" i="5"/>
  <c r="AD1966" i="5"/>
  <c r="AD1967" i="5"/>
  <c r="AD1968" i="5"/>
  <c r="AD1969" i="5"/>
  <c r="AD1970" i="5"/>
  <c r="AD1971" i="5"/>
  <c r="AD1972" i="5"/>
  <c r="AD1973" i="5"/>
  <c r="AD1974" i="5"/>
  <c r="AD1975" i="5"/>
  <c r="AD1976" i="5"/>
  <c r="AD1977" i="5"/>
  <c r="AD1978" i="5"/>
  <c r="AD1979" i="5"/>
  <c r="AD1980" i="5"/>
  <c r="AD1981" i="5"/>
  <c r="AD1982" i="5"/>
  <c r="AD1983" i="5"/>
  <c r="AD1984" i="5"/>
  <c r="AD1985" i="5"/>
  <c r="AD1986" i="5"/>
  <c r="AD1987" i="5"/>
  <c r="AD1988" i="5"/>
  <c r="AD1989" i="5"/>
  <c r="AD1990" i="5"/>
  <c r="AD1991" i="5"/>
  <c r="AD1992" i="5"/>
  <c r="AD1993" i="5"/>
  <c r="AD1994" i="5"/>
  <c r="AD1995" i="5"/>
  <c r="AD1996" i="5"/>
  <c r="AD1997" i="5"/>
  <c r="AD1998" i="5"/>
  <c r="AD1999" i="5"/>
  <c r="AD2000" i="5"/>
  <c r="AD2001" i="5"/>
  <c r="AD2002" i="5"/>
  <c r="AD2003" i="5"/>
  <c r="AD2004" i="5"/>
  <c r="AD2005" i="5"/>
  <c r="AD2006" i="5"/>
  <c r="AD2007" i="5"/>
  <c r="AD2008" i="5"/>
  <c r="AD2009" i="5"/>
  <c r="AD2010" i="5"/>
  <c r="AD2011" i="5"/>
  <c r="AD2012" i="5"/>
  <c r="AD2013" i="5"/>
  <c r="AD2014" i="5"/>
  <c r="AD2015" i="5"/>
  <c r="AD2016" i="5"/>
  <c r="AD2017" i="5"/>
  <c r="AD2018" i="5"/>
  <c r="AD2019" i="5"/>
  <c r="AD2020" i="5"/>
  <c r="AD2021" i="5"/>
  <c r="AD2022" i="5"/>
  <c r="AD2023" i="5"/>
  <c r="AD2024" i="5"/>
  <c r="AD2025" i="5"/>
  <c r="AD2026" i="5"/>
  <c r="AD2027" i="5"/>
  <c r="AD2028" i="5"/>
  <c r="AD2029" i="5"/>
  <c r="AD2030" i="5"/>
  <c r="AD2031" i="5"/>
  <c r="AD2032" i="5"/>
  <c r="AD2033" i="5"/>
  <c r="AD2034" i="5"/>
  <c r="AD2035" i="5"/>
  <c r="AD2036" i="5"/>
  <c r="AD2037" i="5"/>
  <c r="AD2038" i="5"/>
  <c r="AD2039" i="5"/>
  <c r="AD2040" i="5"/>
  <c r="AD2041" i="5"/>
  <c r="AD2042" i="5"/>
  <c r="AD2043" i="5"/>
  <c r="AD2044" i="5"/>
  <c r="AD2045" i="5"/>
  <c r="AD2046" i="5"/>
  <c r="AD2047" i="5"/>
  <c r="AD2048" i="5"/>
  <c r="AD2049" i="5"/>
  <c r="AD2050" i="5"/>
  <c r="AD2051" i="5"/>
  <c r="AD2052" i="5"/>
  <c r="AD2053" i="5"/>
  <c r="AD2054" i="5"/>
  <c r="AD2055" i="5"/>
  <c r="AD2056" i="5"/>
  <c r="AD2057" i="5"/>
  <c r="AD2058" i="5"/>
  <c r="AD2059" i="5"/>
  <c r="AD2060" i="5"/>
  <c r="AD2061" i="5"/>
  <c r="AD2062" i="5"/>
  <c r="AD2063" i="5"/>
  <c r="AD2064" i="5"/>
  <c r="AD2065" i="5"/>
  <c r="AD2066" i="5"/>
  <c r="AD2067" i="5"/>
  <c r="AD2068" i="5"/>
  <c r="AD2069" i="5"/>
  <c r="AD2070" i="5"/>
  <c r="AD2071" i="5"/>
  <c r="AD2072" i="5"/>
  <c r="AD2073" i="5"/>
  <c r="AD2074" i="5"/>
  <c r="AD2075" i="5"/>
  <c r="AD2076" i="5"/>
  <c r="AD2077" i="5"/>
  <c r="AD2078" i="5"/>
  <c r="AD2079" i="5"/>
  <c r="AD2080" i="5"/>
  <c r="AD2081" i="5"/>
  <c r="AD2082" i="5"/>
  <c r="AD2083" i="5"/>
  <c r="AD2084" i="5"/>
  <c r="AD2085" i="5"/>
  <c r="AD2086" i="5"/>
  <c r="AD2087" i="5"/>
  <c r="AD2088" i="5"/>
  <c r="AD2089" i="5"/>
  <c r="AD2090" i="5"/>
  <c r="AD2091" i="5"/>
  <c r="AD2092" i="5"/>
  <c r="AD2093" i="5"/>
  <c r="AD2094" i="5"/>
  <c r="AD2095" i="5"/>
  <c r="AD2096" i="5"/>
  <c r="AD2097" i="5"/>
  <c r="AD2098" i="5"/>
  <c r="AD2099" i="5"/>
  <c r="AD2100" i="5"/>
  <c r="AD2101" i="5"/>
  <c r="AD2102" i="5"/>
  <c r="AD2103" i="5"/>
  <c r="AD2104" i="5"/>
  <c r="AD2105" i="5"/>
  <c r="AD2106" i="5"/>
  <c r="AD2107" i="5"/>
  <c r="AD2108" i="5"/>
  <c r="AD2109" i="5"/>
  <c r="AD2110" i="5"/>
  <c r="AD2111" i="5"/>
  <c r="AD2112" i="5"/>
  <c r="AD2113" i="5"/>
  <c r="AD2114" i="5"/>
  <c r="AD2115" i="5"/>
  <c r="AD2116" i="5"/>
  <c r="AD2117" i="5"/>
  <c r="AD2118" i="5"/>
  <c r="AD2119" i="5"/>
  <c r="AD2120" i="5"/>
  <c r="AD2121" i="5"/>
  <c r="AD2122" i="5"/>
  <c r="AD2123" i="5"/>
  <c r="AD2124" i="5"/>
  <c r="AD2125" i="5"/>
  <c r="AD2126" i="5"/>
  <c r="AD2127" i="5"/>
  <c r="AD2128" i="5"/>
  <c r="AD2129" i="5"/>
  <c r="AD2130" i="5"/>
  <c r="AD2131" i="5"/>
  <c r="AD2132" i="5"/>
  <c r="AD2133" i="5"/>
  <c r="AD2134" i="5"/>
  <c r="AD2135" i="5"/>
  <c r="AD2136" i="5"/>
  <c r="AD2137" i="5"/>
  <c r="AD2138" i="5"/>
  <c r="AD2139" i="5"/>
  <c r="AD2140" i="5"/>
  <c r="AD2141" i="5"/>
  <c r="AD2142" i="5"/>
  <c r="AD2143" i="5"/>
  <c r="AD2144" i="5"/>
  <c r="AD2145" i="5"/>
  <c r="AD2146" i="5"/>
  <c r="AD2147" i="5"/>
  <c r="AD2148" i="5"/>
  <c r="AD2149" i="5"/>
  <c r="AD2150" i="5"/>
  <c r="AD2151" i="5"/>
  <c r="AD2152" i="5"/>
  <c r="AD2153" i="5"/>
  <c r="AD2154" i="5"/>
  <c r="AD2155" i="5"/>
  <c r="AD2156" i="5"/>
  <c r="AD2157" i="5"/>
  <c r="AD2158" i="5"/>
  <c r="AD2159" i="5"/>
  <c r="AD2160" i="5"/>
  <c r="AD2161" i="5"/>
  <c r="AD2162" i="5"/>
  <c r="AD2163" i="5"/>
  <c r="AD2164" i="5"/>
  <c r="AD2165" i="5"/>
  <c r="AD2166" i="5"/>
  <c r="AD2167" i="5"/>
  <c r="AD2168" i="5"/>
  <c r="AD2169" i="5"/>
  <c r="AD2170" i="5"/>
  <c r="AD2171" i="5"/>
  <c r="AD2172" i="5"/>
  <c r="AD2173" i="5"/>
  <c r="AD2174" i="5"/>
  <c r="AD2175" i="5"/>
  <c r="AD2176" i="5"/>
  <c r="AD2177" i="5"/>
  <c r="AD2178" i="5"/>
  <c r="AD2179" i="5"/>
  <c r="AD2180" i="5"/>
  <c r="AD2181" i="5"/>
  <c r="AD2182" i="5"/>
  <c r="AD2183" i="5"/>
  <c r="AD2184" i="5"/>
  <c r="AD2185" i="5"/>
  <c r="AD2186" i="5"/>
  <c r="AD2187" i="5"/>
  <c r="AD2188" i="5"/>
  <c r="AD2189" i="5"/>
  <c r="AD2190" i="5"/>
  <c r="AD2191" i="5"/>
  <c r="AD2192" i="5"/>
  <c r="AD2193" i="5"/>
  <c r="AD2194" i="5"/>
  <c r="AD2195" i="5"/>
  <c r="AD2196" i="5"/>
  <c r="AD2197" i="5"/>
  <c r="AD2198" i="5"/>
  <c r="AD2199" i="5"/>
  <c r="AD2200" i="5"/>
  <c r="AD2201" i="5"/>
  <c r="AD2202" i="5"/>
  <c r="AD2203" i="5"/>
  <c r="AD2204" i="5"/>
  <c r="AD2205" i="5"/>
  <c r="AD2206" i="5"/>
  <c r="AD2207" i="5"/>
  <c r="AD2208" i="5"/>
  <c r="AD2209" i="5"/>
  <c r="AD2210" i="5"/>
  <c r="AD2211" i="5"/>
  <c r="AD2212" i="5"/>
  <c r="AD2213" i="5"/>
  <c r="AD2214" i="5"/>
  <c r="AD2215" i="5"/>
  <c r="AD2216" i="5"/>
  <c r="AD2217" i="5"/>
  <c r="AD2218" i="5"/>
  <c r="AD2219" i="5"/>
  <c r="AD2220" i="5"/>
  <c r="AD2221" i="5"/>
  <c r="AD2222" i="5"/>
  <c r="AD2223" i="5"/>
  <c r="AD2224" i="5"/>
  <c r="AD2225" i="5"/>
  <c r="AD2226" i="5"/>
  <c r="AD2227" i="5"/>
  <c r="AD2228" i="5"/>
  <c r="AD2229" i="5"/>
  <c r="AD2230" i="5"/>
  <c r="AD2231" i="5"/>
  <c r="AD2232" i="5"/>
  <c r="AD2233" i="5"/>
  <c r="AD2234" i="5"/>
  <c r="AD2235" i="5"/>
  <c r="AD2236" i="5"/>
  <c r="AD2237" i="5"/>
  <c r="AD2238" i="5"/>
  <c r="AD2239" i="5"/>
  <c r="AD2240" i="5"/>
  <c r="AD2241" i="5"/>
  <c r="AD2242" i="5"/>
  <c r="AD2243" i="5"/>
  <c r="AD2244" i="5"/>
  <c r="AD2245" i="5"/>
  <c r="AD2246" i="5"/>
  <c r="AD2247" i="5"/>
  <c r="AD2248" i="5"/>
  <c r="AD2249" i="5"/>
  <c r="AD2250" i="5"/>
  <c r="AD2251" i="5"/>
  <c r="AD2252" i="5"/>
  <c r="AD2253" i="5"/>
  <c r="AD2254" i="5"/>
  <c r="AD2255" i="5"/>
  <c r="AD2256" i="5"/>
  <c r="AD2257" i="5"/>
  <c r="AD2258" i="5"/>
  <c r="AD2259" i="5"/>
  <c r="AD2260" i="5"/>
  <c r="AD2261" i="5"/>
  <c r="AD2262" i="5"/>
  <c r="AD2263" i="5"/>
  <c r="AD2264" i="5"/>
  <c r="AD2265" i="5"/>
  <c r="AD2266" i="5"/>
  <c r="AD2267" i="5"/>
  <c r="AD2268" i="5"/>
  <c r="AD2269" i="5"/>
  <c r="AD2270" i="5"/>
  <c r="AD2271" i="5"/>
  <c r="AD2272" i="5"/>
  <c r="AD2273" i="5"/>
  <c r="AD2274" i="5"/>
  <c r="AD2275" i="5"/>
  <c r="AD2276" i="5"/>
  <c r="AD2277" i="5"/>
  <c r="AD2278" i="5"/>
  <c r="AD2279" i="5"/>
  <c r="AD2280" i="5"/>
  <c r="AD2281" i="5"/>
  <c r="AD2282" i="5"/>
  <c r="AD2283" i="5"/>
  <c r="AD2284" i="5"/>
  <c r="AD2285" i="5"/>
  <c r="AD2286" i="5"/>
  <c r="AD2287" i="5"/>
  <c r="AD2288" i="5"/>
  <c r="AD2289" i="5"/>
  <c r="AD2290" i="5"/>
  <c r="AD2291" i="5"/>
  <c r="AD2292" i="5"/>
  <c r="AD2293" i="5"/>
  <c r="AD2294" i="5"/>
  <c r="AD2295" i="5"/>
  <c r="AD2296" i="5"/>
  <c r="AD2297" i="5"/>
  <c r="AD2298" i="5"/>
  <c r="AD2299" i="5"/>
  <c r="AD2300" i="5"/>
  <c r="AD2301" i="5"/>
  <c r="AD2302" i="5"/>
  <c r="AD2303" i="5"/>
  <c r="AD2304" i="5"/>
  <c r="AD2305" i="5"/>
  <c r="AD2306" i="5"/>
  <c r="AD2307" i="5"/>
  <c r="AD2308" i="5"/>
  <c r="AD2309" i="5"/>
  <c r="AD2310" i="5"/>
  <c r="AD2311" i="5"/>
  <c r="AD2312" i="5"/>
  <c r="AD2313" i="5"/>
  <c r="AD2314" i="5"/>
  <c r="AD2315" i="5"/>
  <c r="AD2316" i="5"/>
  <c r="AD2317" i="5"/>
  <c r="AD2318" i="5"/>
  <c r="AD2319" i="5"/>
  <c r="AD2320" i="5"/>
  <c r="AD2321" i="5"/>
  <c r="AD2322" i="5"/>
  <c r="AD2323" i="5"/>
  <c r="AD2324" i="5"/>
  <c r="AD2325" i="5"/>
  <c r="AD2326" i="5"/>
  <c r="AD2327" i="5"/>
  <c r="AD2328" i="5"/>
  <c r="AD2329" i="5"/>
  <c r="AD2330" i="5"/>
  <c r="AD2331" i="5"/>
  <c r="AD2332" i="5"/>
  <c r="AD2333" i="5"/>
  <c r="AD2334" i="5"/>
  <c r="AD2335" i="5"/>
  <c r="AD2336" i="5"/>
  <c r="AD2337" i="5"/>
  <c r="AD2338" i="5"/>
  <c r="AD2339" i="5"/>
  <c r="AD2340" i="5"/>
  <c r="AD2341" i="5"/>
  <c r="AD2342" i="5"/>
  <c r="AD2343" i="5"/>
  <c r="AD2344" i="5"/>
  <c r="AD2345" i="5"/>
  <c r="AD2346" i="5"/>
  <c r="AD2347" i="5"/>
  <c r="AD2348" i="5"/>
  <c r="AD2349" i="5"/>
  <c r="AD2350" i="5"/>
  <c r="AD2351" i="5"/>
  <c r="AD2352" i="5"/>
  <c r="AD2353" i="5"/>
  <c r="AD2354" i="5"/>
  <c r="AD2355" i="5"/>
  <c r="AD2356" i="5"/>
  <c r="AD2357" i="5"/>
  <c r="AD2358" i="5"/>
  <c r="AD2359" i="5"/>
  <c r="AD2360" i="5"/>
  <c r="AD2361" i="5"/>
  <c r="AD2362" i="5"/>
  <c r="AD2363" i="5"/>
  <c r="AD2364" i="5"/>
  <c r="AD2365" i="5"/>
  <c r="AD2366" i="5"/>
  <c r="AD2367" i="5"/>
  <c r="AD2368" i="5"/>
  <c r="AD2369" i="5"/>
  <c r="AD2370" i="5"/>
  <c r="AD2371" i="5"/>
  <c r="AD2372" i="5"/>
  <c r="AD2373" i="5"/>
  <c r="AD2374" i="5"/>
  <c r="AD2375" i="5"/>
  <c r="AD2376" i="5"/>
  <c r="AD2377" i="5"/>
  <c r="AD2378" i="5"/>
  <c r="AD2379" i="5"/>
  <c r="AD2380" i="5"/>
  <c r="AD2381" i="5"/>
  <c r="AD2382" i="5"/>
  <c r="AD2383" i="5"/>
  <c r="AD2384" i="5"/>
  <c r="AD2385" i="5"/>
  <c r="AD2386" i="5"/>
  <c r="AD2387" i="5"/>
  <c r="AD2388" i="5"/>
  <c r="AD2389" i="5"/>
  <c r="AD2390" i="5"/>
  <c r="AD2391" i="5"/>
  <c r="AD2392" i="5"/>
  <c r="AD2393" i="5"/>
  <c r="AD2394" i="5"/>
  <c r="AD2395" i="5"/>
  <c r="AD2396" i="5"/>
  <c r="AD2397" i="5"/>
  <c r="AD2398" i="5"/>
  <c r="AD2399" i="5"/>
  <c r="AD2400" i="5"/>
  <c r="AD2401" i="5"/>
  <c r="AD2402" i="5"/>
  <c r="AD2403" i="5"/>
  <c r="AD2404" i="5"/>
  <c r="AD2405" i="5"/>
  <c r="AD2406" i="5"/>
  <c r="AD2407" i="5"/>
  <c r="AD2408" i="5"/>
  <c r="AD2409" i="5"/>
  <c r="AD2410" i="5"/>
  <c r="AD2411" i="5"/>
  <c r="AD2412" i="5"/>
  <c r="AD2413" i="5"/>
  <c r="AD2414" i="5"/>
  <c r="AD2415" i="5"/>
  <c r="AD2416" i="5"/>
  <c r="AD2417" i="5"/>
  <c r="AD2418" i="5"/>
  <c r="AD2419" i="5"/>
  <c r="AD2420" i="5"/>
  <c r="AD2421" i="5"/>
  <c r="AD2422" i="5"/>
  <c r="AD2423" i="5"/>
  <c r="AD2424" i="5"/>
  <c r="AD2425" i="5"/>
  <c r="AD2426" i="5"/>
  <c r="AD2427" i="5"/>
  <c r="AD2428" i="5"/>
  <c r="AD2429" i="5"/>
  <c r="AD2430" i="5"/>
  <c r="AD2431" i="5"/>
  <c r="AD2432" i="5"/>
  <c r="AD2433" i="5"/>
  <c r="AD2434" i="5"/>
  <c r="AD2435" i="5"/>
  <c r="AD2436" i="5"/>
  <c r="AD2437" i="5"/>
  <c r="AD2438" i="5"/>
  <c r="AD2439" i="5"/>
  <c r="AD2440" i="5"/>
  <c r="AD2441" i="5"/>
  <c r="AD2442" i="5"/>
  <c r="AD2443" i="5"/>
  <c r="AD2444" i="5"/>
  <c r="AD2445" i="5"/>
  <c r="AD2446" i="5"/>
  <c r="AD2447" i="5"/>
  <c r="AD2448" i="5"/>
  <c r="AD2449" i="5"/>
  <c r="AD2450" i="5"/>
  <c r="AD2451" i="5"/>
  <c r="AD2452" i="5"/>
  <c r="AD2453" i="5"/>
  <c r="AD2454" i="5"/>
  <c r="AD2455" i="5"/>
  <c r="AD2456" i="5"/>
  <c r="AD2457" i="5"/>
  <c r="AD2458" i="5"/>
  <c r="AD2459" i="5"/>
  <c r="AD2460" i="5"/>
  <c r="AD2461" i="5"/>
  <c r="AD2462" i="5"/>
  <c r="AD2463" i="5"/>
  <c r="AD2464" i="5"/>
  <c r="AD2465" i="5"/>
  <c r="AD2466" i="5"/>
  <c r="AD2467" i="5"/>
  <c r="AD2468" i="5"/>
  <c r="AD2469" i="5"/>
  <c r="AD2470" i="5"/>
  <c r="AD2471" i="5"/>
  <c r="AD2472" i="5"/>
  <c r="AD2473" i="5"/>
  <c r="AD2474" i="5"/>
  <c r="AD2475" i="5"/>
  <c r="AD2476" i="5"/>
  <c r="AD2477" i="5"/>
  <c r="AD2478" i="5"/>
  <c r="AD2479" i="5"/>
  <c r="AD2480" i="5"/>
  <c r="AD2481" i="5"/>
  <c r="AD2482" i="5"/>
  <c r="AD2483" i="5"/>
  <c r="AD2484" i="5"/>
  <c r="AD2485" i="5"/>
  <c r="AD2486" i="5"/>
  <c r="AD2487" i="5"/>
  <c r="AD2488" i="5"/>
  <c r="AD2489" i="5"/>
  <c r="AD2490" i="5"/>
  <c r="AD2491" i="5"/>
  <c r="AD2492" i="5"/>
  <c r="AD2493" i="5"/>
  <c r="AD2494" i="5"/>
  <c r="AD2495" i="5"/>
  <c r="AD2496" i="5"/>
  <c r="AD2497" i="5"/>
  <c r="AD2498" i="5"/>
  <c r="AD2499" i="5"/>
  <c r="AD2500" i="5"/>
  <c r="AD2501" i="5"/>
  <c r="AD2502" i="5"/>
  <c r="AD2503" i="5"/>
  <c r="AC5" i="5"/>
  <c r="AC54" i="5"/>
  <c r="AC55" i="5"/>
  <c r="AC57" i="5"/>
  <c r="AI57" i="5" s="1"/>
  <c r="AC58" i="5"/>
  <c r="AC59" i="5"/>
  <c r="AC60" i="5"/>
  <c r="AI60" i="5" s="1"/>
  <c r="AC61" i="5"/>
  <c r="AC62" i="5"/>
  <c r="AC63" i="5"/>
  <c r="AI63" i="5" s="1"/>
  <c r="AC64" i="5"/>
  <c r="AC65" i="5"/>
  <c r="AI65" i="5" s="1"/>
  <c r="AC66" i="5"/>
  <c r="AC67" i="5"/>
  <c r="AI67" i="5" s="1"/>
  <c r="AC68" i="5"/>
  <c r="AC69" i="5"/>
  <c r="AC70" i="5"/>
  <c r="AC71" i="5"/>
  <c r="AC72" i="5"/>
  <c r="AC73" i="5"/>
  <c r="AI73" i="5" s="1"/>
  <c r="AC74" i="5"/>
  <c r="AC75" i="5"/>
  <c r="AC76" i="5"/>
  <c r="AI76" i="5" s="1"/>
  <c r="AC77" i="5"/>
  <c r="AC78" i="5"/>
  <c r="AC79" i="5"/>
  <c r="AI79" i="5" s="1"/>
  <c r="AC80" i="5"/>
  <c r="AC81" i="5"/>
  <c r="AI81" i="5" s="1"/>
  <c r="AC82" i="5"/>
  <c r="AC83" i="5"/>
  <c r="AI83" i="5" s="1"/>
  <c r="AC84" i="5"/>
  <c r="AC85" i="5"/>
  <c r="AC86" i="5"/>
  <c r="AC87" i="5"/>
  <c r="AC88" i="5"/>
  <c r="AC89" i="5"/>
  <c r="AI89" i="5" s="1"/>
  <c r="AC90" i="5"/>
  <c r="AC91" i="5"/>
  <c r="AC92" i="5"/>
  <c r="AI92" i="5" s="1"/>
  <c r="AC93" i="5"/>
  <c r="AC94" i="5"/>
  <c r="AC95" i="5"/>
  <c r="AI95" i="5" s="1"/>
  <c r="AC96" i="5"/>
  <c r="AC97" i="5"/>
  <c r="AI97" i="5" s="1"/>
  <c r="AC98" i="5"/>
  <c r="AC99" i="5"/>
  <c r="AI99" i="5" s="1"/>
  <c r="AC100" i="5"/>
  <c r="AC101" i="5"/>
  <c r="AC102" i="5"/>
  <c r="AC103" i="5"/>
  <c r="AC104" i="5"/>
  <c r="AC106" i="5"/>
  <c r="AI106" i="5" s="1"/>
  <c r="AC107" i="5"/>
  <c r="AC108" i="5"/>
  <c r="AC109" i="5"/>
  <c r="AI109" i="5" s="1"/>
  <c r="AC110" i="5"/>
  <c r="AC111" i="5"/>
  <c r="AC112" i="5"/>
  <c r="AI112" i="5" s="1"/>
  <c r="AC113" i="5"/>
  <c r="AC114" i="5"/>
  <c r="AI114" i="5" s="1"/>
  <c r="AC115" i="5"/>
  <c r="AC116" i="5"/>
  <c r="AI116" i="5" s="1"/>
  <c r="AC117" i="5"/>
  <c r="AC118" i="5"/>
  <c r="AC119" i="5"/>
  <c r="AC120" i="5"/>
  <c r="AC121" i="5"/>
  <c r="AC122" i="5"/>
  <c r="AI122" i="5" s="1"/>
  <c r="AC123" i="5"/>
  <c r="AC124" i="5"/>
  <c r="AC125" i="5"/>
  <c r="AI125" i="5" s="1"/>
  <c r="AC126" i="5"/>
  <c r="AC127" i="5"/>
  <c r="AC128" i="5"/>
  <c r="AI128" i="5" s="1"/>
  <c r="AC129" i="5"/>
  <c r="AC130" i="5"/>
  <c r="AI130" i="5" s="1"/>
  <c r="AC131" i="5"/>
  <c r="AC132" i="5"/>
  <c r="AI132" i="5" s="1"/>
  <c r="AC133" i="5"/>
  <c r="AC134" i="5"/>
  <c r="AC135" i="5"/>
  <c r="AC136" i="5"/>
  <c r="AC137" i="5"/>
  <c r="AC138" i="5"/>
  <c r="AI138" i="5" s="1"/>
  <c r="AC139" i="5"/>
  <c r="AC140" i="5"/>
  <c r="AC141" i="5"/>
  <c r="AI141" i="5" s="1"/>
  <c r="AC142" i="5"/>
  <c r="AC143" i="5"/>
  <c r="AC144" i="5"/>
  <c r="AI144" i="5" s="1"/>
  <c r="AC145" i="5"/>
  <c r="AC146" i="5"/>
  <c r="AI146" i="5" s="1"/>
  <c r="AC147" i="5"/>
  <c r="AC148" i="5"/>
  <c r="AI148" i="5" s="1"/>
  <c r="AC149" i="5"/>
  <c r="AC150" i="5"/>
  <c r="AC151" i="5"/>
  <c r="AC152" i="5"/>
  <c r="AC153" i="5"/>
  <c r="AC155" i="5"/>
  <c r="AI155" i="5" s="1"/>
  <c r="AC156" i="5"/>
  <c r="AC157" i="5"/>
  <c r="AC158" i="5"/>
  <c r="AI158" i="5" s="1"/>
  <c r="AC159" i="5"/>
  <c r="AC160" i="5"/>
  <c r="AC161" i="5"/>
  <c r="AI161" i="5" s="1"/>
  <c r="AC162" i="5"/>
  <c r="AC163" i="5"/>
  <c r="AI163" i="5" s="1"/>
  <c r="AC164" i="5"/>
  <c r="AC165" i="5"/>
  <c r="AI165" i="5" s="1"/>
  <c r="AC166" i="5"/>
  <c r="AC167" i="5"/>
  <c r="AC168" i="5"/>
  <c r="AC169" i="5"/>
  <c r="AC170" i="5"/>
  <c r="AC171" i="5"/>
  <c r="AI171" i="5" s="1"/>
  <c r="AC172" i="5"/>
  <c r="AC173" i="5"/>
  <c r="AC174" i="5"/>
  <c r="AI174" i="5" s="1"/>
  <c r="AC175" i="5"/>
  <c r="AC176" i="5"/>
  <c r="AC177" i="5"/>
  <c r="AI177" i="5" s="1"/>
  <c r="AC178" i="5"/>
  <c r="AC179" i="5"/>
  <c r="AI179" i="5" s="1"/>
  <c r="AC180" i="5"/>
  <c r="AC181" i="5"/>
  <c r="AI181" i="5" s="1"/>
  <c r="AC182" i="5"/>
  <c r="AC183" i="5"/>
  <c r="AC184" i="5"/>
  <c r="AC185" i="5"/>
  <c r="AC186" i="5"/>
  <c r="AC187" i="5"/>
  <c r="AI187" i="5" s="1"/>
  <c r="AC188" i="5"/>
  <c r="AC189" i="5"/>
  <c r="AC190" i="5"/>
  <c r="AI190" i="5" s="1"/>
  <c r="AC191" i="5"/>
  <c r="AC192" i="5"/>
  <c r="AC193" i="5"/>
  <c r="AI193" i="5" s="1"/>
  <c r="AC194" i="5"/>
  <c r="AC195" i="5"/>
  <c r="AI195" i="5" s="1"/>
  <c r="AC196" i="5"/>
  <c r="AC197" i="5"/>
  <c r="AI197" i="5" s="1"/>
  <c r="AC198" i="5"/>
  <c r="AC199" i="5"/>
  <c r="AC200" i="5"/>
  <c r="AC201" i="5"/>
  <c r="AC202" i="5"/>
  <c r="AC204" i="5"/>
  <c r="AI204" i="5" s="1"/>
  <c r="AC205" i="5"/>
  <c r="AC206" i="5"/>
  <c r="AC207" i="5"/>
  <c r="AI207" i="5" s="1"/>
  <c r="AC208" i="5"/>
  <c r="AC209" i="5"/>
  <c r="AC210" i="5"/>
  <c r="AI210" i="5" s="1"/>
  <c r="AC211" i="5"/>
  <c r="AC212" i="5"/>
  <c r="AI212" i="5" s="1"/>
  <c r="AC213" i="5"/>
  <c r="AC214" i="5"/>
  <c r="AI214" i="5" s="1"/>
  <c r="AC215" i="5"/>
  <c r="AC216" i="5"/>
  <c r="AC217" i="5"/>
  <c r="AC218" i="5"/>
  <c r="AC219" i="5"/>
  <c r="AC220" i="5"/>
  <c r="AI220" i="5" s="1"/>
  <c r="AC221" i="5"/>
  <c r="AC222" i="5"/>
  <c r="AC223" i="5"/>
  <c r="AI223" i="5" s="1"/>
  <c r="AC224" i="5"/>
  <c r="AC225" i="5"/>
  <c r="AC226" i="5"/>
  <c r="AI226" i="5" s="1"/>
  <c r="AC227" i="5"/>
  <c r="AC228" i="5"/>
  <c r="AI228" i="5" s="1"/>
  <c r="AC229" i="5"/>
  <c r="AC230" i="5"/>
  <c r="AI230" i="5" s="1"/>
  <c r="AC231" i="5"/>
  <c r="AC232" i="5"/>
  <c r="AC233" i="5"/>
  <c r="AC234" i="5"/>
  <c r="AC235" i="5"/>
  <c r="AC236" i="5"/>
  <c r="AI236" i="5" s="1"/>
  <c r="AC237" i="5"/>
  <c r="AC238" i="5"/>
  <c r="AC239" i="5"/>
  <c r="AI239" i="5" s="1"/>
  <c r="AC240" i="5"/>
  <c r="AC241" i="5"/>
  <c r="AC242" i="5"/>
  <c r="AI242" i="5" s="1"/>
  <c r="AC243" i="5"/>
  <c r="AC244" i="5"/>
  <c r="AI244" i="5" s="1"/>
  <c r="AC245" i="5"/>
  <c r="AC246" i="5"/>
  <c r="AI246" i="5" s="1"/>
  <c r="AC247" i="5"/>
  <c r="AC248" i="5"/>
  <c r="AC249" i="5"/>
  <c r="AC250" i="5"/>
  <c r="AC251" i="5"/>
  <c r="AC253" i="5"/>
  <c r="AI253" i="5" s="1"/>
  <c r="AC254" i="5"/>
  <c r="AC255" i="5"/>
  <c r="AC256" i="5"/>
  <c r="AI256" i="5" s="1"/>
  <c r="AC257" i="5"/>
  <c r="AC258" i="5"/>
  <c r="AC259" i="5"/>
  <c r="AI259" i="5" s="1"/>
  <c r="AC260" i="5"/>
  <c r="AC261" i="5"/>
  <c r="AI261" i="5" s="1"/>
  <c r="AC262" i="5"/>
  <c r="AC263" i="5"/>
  <c r="AI263" i="5" s="1"/>
  <c r="AC264" i="5"/>
  <c r="AC265" i="5"/>
  <c r="AC266" i="5"/>
  <c r="AC267" i="5"/>
  <c r="AC268" i="5"/>
  <c r="AC269" i="5"/>
  <c r="AI269" i="5" s="1"/>
  <c r="AC270" i="5"/>
  <c r="AC271" i="5"/>
  <c r="AC272" i="5"/>
  <c r="AI272" i="5" s="1"/>
  <c r="AC273" i="5"/>
  <c r="AC274" i="5"/>
  <c r="AC275" i="5"/>
  <c r="AI275" i="5" s="1"/>
  <c r="AC276" i="5"/>
  <c r="AC277" i="5"/>
  <c r="AI277" i="5" s="1"/>
  <c r="AC278" i="5"/>
  <c r="AC279" i="5"/>
  <c r="AI279" i="5" s="1"/>
  <c r="AC280" i="5"/>
  <c r="AC281" i="5"/>
  <c r="AC282" i="5"/>
  <c r="AC283" i="5"/>
  <c r="AC284" i="5"/>
  <c r="AC285" i="5"/>
  <c r="AI285" i="5" s="1"/>
  <c r="AC286" i="5"/>
  <c r="AC287" i="5"/>
  <c r="AC288" i="5"/>
  <c r="AI288" i="5" s="1"/>
  <c r="AC289" i="5"/>
  <c r="AC290" i="5"/>
  <c r="AC291" i="5"/>
  <c r="AI291" i="5" s="1"/>
  <c r="AC292" i="5"/>
  <c r="AC293" i="5"/>
  <c r="AI293" i="5" s="1"/>
  <c r="AC294" i="5"/>
  <c r="AC295" i="5"/>
  <c r="AI295" i="5" s="1"/>
  <c r="AC296" i="5"/>
  <c r="AC297" i="5"/>
  <c r="AC298" i="5"/>
  <c r="AC299" i="5"/>
  <c r="AC300" i="5"/>
  <c r="AC302" i="5"/>
  <c r="AI302" i="5" s="1"/>
  <c r="AC303" i="5"/>
  <c r="AC304" i="5"/>
  <c r="AC305" i="5"/>
  <c r="AI305" i="5" s="1"/>
  <c r="AC306" i="5"/>
  <c r="AC307" i="5"/>
  <c r="AC308" i="5"/>
  <c r="AI308" i="5" s="1"/>
  <c r="AC309" i="5"/>
  <c r="AC310" i="5"/>
  <c r="AI310" i="5" s="1"/>
  <c r="AC311" i="5"/>
  <c r="AC312" i="5"/>
  <c r="AI312" i="5" s="1"/>
  <c r="AC313" i="5"/>
  <c r="AC314" i="5"/>
  <c r="AC315" i="5"/>
  <c r="AC316" i="5"/>
  <c r="AC317" i="5"/>
  <c r="AC318" i="5"/>
  <c r="AI318" i="5" s="1"/>
  <c r="AC319" i="5"/>
  <c r="AC320" i="5"/>
  <c r="AC321" i="5"/>
  <c r="AI321" i="5" s="1"/>
  <c r="AC322" i="5"/>
  <c r="AC323" i="5"/>
  <c r="AC324" i="5"/>
  <c r="AI324" i="5" s="1"/>
  <c r="AC325" i="5"/>
  <c r="AC326" i="5"/>
  <c r="AI326" i="5" s="1"/>
  <c r="AC327" i="5"/>
  <c r="AC328" i="5"/>
  <c r="AI328" i="5" s="1"/>
  <c r="AC329" i="5"/>
  <c r="AC330" i="5"/>
  <c r="AC331" i="5"/>
  <c r="AC332" i="5"/>
  <c r="AC333" i="5"/>
  <c r="AC334" i="5"/>
  <c r="AI334" i="5" s="1"/>
  <c r="AC335" i="5"/>
  <c r="AC336" i="5"/>
  <c r="AC337" i="5"/>
  <c r="AI337" i="5" s="1"/>
  <c r="AC338" i="5"/>
  <c r="AC339" i="5"/>
  <c r="AC340" i="5"/>
  <c r="AI340" i="5" s="1"/>
  <c r="AC341" i="5"/>
  <c r="AC342" i="5"/>
  <c r="AI342" i="5" s="1"/>
  <c r="AC343" i="5"/>
  <c r="AC344" i="5"/>
  <c r="AI344" i="5" s="1"/>
  <c r="AC345" i="5"/>
  <c r="AC346" i="5"/>
  <c r="AC347" i="5"/>
  <c r="AC348" i="5"/>
  <c r="AC349" i="5"/>
  <c r="AC351" i="5"/>
  <c r="AI351" i="5" s="1"/>
  <c r="AC352" i="5"/>
  <c r="AC353" i="5"/>
  <c r="AC354" i="5"/>
  <c r="AI354" i="5" s="1"/>
  <c r="AC355" i="5"/>
  <c r="AC356" i="5"/>
  <c r="AC357" i="5"/>
  <c r="AI357" i="5" s="1"/>
  <c r="AC358" i="5"/>
  <c r="AC359" i="5"/>
  <c r="AI359" i="5" s="1"/>
  <c r="AC360" i="5"/>
  <c r="AC361" i="5"/>
  <c r="AI361" i="5" s="1"/>
  <c r="AC362" i="5"/>
  <c r="AC363" i="5"/>
  <c r="AC364" i="5"/>
  <c r="AC365" i="5"/>
  <c r="AC366" i="5"/>
  <c r="AC367" i="5"/>
  <c r="AI367" i="5" s="1"/>
  <c r="AC368" i="5"/>
  <c r="AC369" i="5"/>
  <c r="AC370" i="5"/>
  <c r="AI370" i="5" s="1"/>
  <c r="AC371" i="5"/>
  <c r="AC372" i="5"/>
  <c r="AC373" i="5"/>
  <c r="AI373" i="5" s="1"/>
  <c r="AC374" i="5"/>
  <c r="AC375" i="5"/>
  <c r="AI375" i="5" s="1"/>
  <c r="AC376" i="5"/>
  <c r="AC377" i="5"/>
  <c r="AI377" i="5" s="1"/>
  <c r="AC378" i="5"/>
  <c r="AC379" i="5"/>
  <c r="AC380" i="5"/>
  <c r="AC381" i="5"/>
  <c r="AC382" i="5"/>
  <c r="AC383" i="5"/>
  <c r="AI383" i="5" s="1"/>
  <c r="AC384" i="5"/>
  <c r="AC385" i="5"/>
  <c r="AC386" i="5"/>
  <c r="AI386" i="5" s="1"/>
  <c r="AC387" i="5"/>
  <c r="AC388" i="5"/>
  <c r="AC389" i="5"/>
  <c r="AI389" i="5" s="1"/>
  <c r="AC390" i="5"/>
  <c r="AI390" i="5" s="1"/>
  <c r="AC391" i="5"/>
  <c r="AI391" i="5" s="1"/>
  <c r="AC392" i="5"/>
  <c r="AC393" i="5"/>
  <c r="AI393" i="5" s="1"/>
  <c r="AC394" i="5"/>
  <c r="AC395" i="5"/>
  <c r="AC396" i="5"/>
  <c r="AC397" i="5"/>
  <c r="AC398" i="5"/>
  <c r="AC400" i="5"/>
  <c r="AI400" i="5" s="1"/>
  <c r="AC401" i="5"/>
  <c r="AC402" i="5"/>
  <c r="AC403" i="5"/>
  <c r="AI403" i="5" s="1"/>
  <c r="AC404" i="5"/>
  <c r="AC405" i="5"/>
  <c r="AC406" i="5"/>
  <c r="AI406" i="5" s="1"/>
  <c r="AC407" i="5"/>
  <c r="AI407" i="5" s="1"/>
  <c r="AC408" i="5"/>
  <c r="AI408" i="5" s="1"/>
  <c r="AC409" i="5"/>
  <c r="AC410" i="5"/>
  <c r="AI410" i="5" s="1"/>
  <c r="AC411" i="5"/>
  <c r="AC412" i="5"/>
  <c r="AC413" i="5"/>
  <c r="AC414" i="5"/>
  <c r="AC415" i="5"/>
  <c r="AC416" i="5"/>
  <c r="AI416" i="5" s="1"/>
  <c r="AC417" i="5"/>
  <c r="AC418" i="5"/>
  <c r="AC419" i="5"/>
  <c r="AI419" i="5" s="1"/>
  <c r="AC420" i="5"/>
  <c r="AC421" i="5"/>
  <c r="AC422" i="5"/>
  <c r="AI422" i="5" s="1"/>
  <c r="AC423" i="5"/>
  <c r="AI423" i="5" s="1"/>
  <c r="AC424" i="5"/>
  <c r="AI424" i="5" s="1"/>
  <c r="AC425" i="5"/>
  <c r="AC426" i="5"/>
  <c r="AI426" i="5" s="1"/>
  <c r="AC427" i="5"/>
  <c r="AC428" i="5"/>
  <c r="AC429" i="5"/>
  <c r="AC430" i="5"/>
  <c r="AC431" i="5"/>
  <c r="AC432" i="5"/>
  <c r="AI432" i="5" s="1"/>
  <c r="AC433" i="5"/>
  <c r="AC434" i="5"/>
  <c r="AC435" i="5"/>
  <c r="AI435" i="5" s="1"/>
  <c r="AC436" i="5"/>
  <c r="AC437" i="5"/>
  <c r="AC438" i="5"/>
  <c r="AI438" i="5" s="1"/>
  <c r="AC439" i="5"/>
  <c r="AI439" i="5" s="1"/>
  <c r="AC440" i="5"/>
  <c r="AI440" i="5" s="1"/>
  <c r="AC441" i="5"/>
  <c r="AC442" i="5"/>
  <c r="AI442" i="5" s="1"/>
  <c r="AC443" i="5"/>
  <c r="AC444" i="5"/>
  <c r="AC445" i="5"/>
  <c r="AC446" i="5"/>
  <c r="AC447" i="5"/>
  <c r="AC449" i="5"/>
  <c r="AI449" i="5" s="1"/>
  <c r="AC450" i="5"/>
  <c r="AC451" i="5"/>
  <c r="AC452" i="5"/>
  <c r="AI452" i="5" s="1"/>
  <c r="AC453" i="5"/>
  <c r="AC454" i="5"/>
  <c r="AC455" i="5"/>
  <c r="AI455" i="5" s="1"/>
  <c r="AC456" i="5"/>
  <c r="AI456" i="5" s="1"/>
  <c r="AC457" i="5"/>
  <c r="AI457" i="5" s="1"/>
  <c r="AC458" i="5"/>
  <c r="AC459" i="5"/>
  <c r="AI459" i="5" s="1"/>
  <c r="AC460" i="5"/>
  <c r="AC461" i="5"/>
  <c r="AC462" i="5"/>
  <c r="AC463" i="5"/>
  <c r="AC464" i="5"/>
  <c r="AC465" i="5"/>
  <c r="AI465" i="5" s="1"/>
  <c r="AC466" i="5"/>
  <c r="AC467" i="5"/>
  <c r="AC468" i="5"/>
  <c r="AI468" i="5" s="1"/>
  <c r="AC469" i="5"/>
  <c r="AC470" i="5"/>
  <c r="AC471" i="5"/>
  <c r="AI471" i="5" s="1"/>
  <c r="AC472" i="5"/>
  <c r="AI472" i="5" s="1"/>
  <c r="AC473" i="5"/>
  <c r="AI473" i="5" s="1"/>
  <c r="AC474" i="5"/>
  <c r="AC475" i="5"/>
  <c r="AI475" i="5" s="1"/>
  <c r="AC476" i="5"/>
  <c r="AC477" i="5"/>
  <c r="AC478" i="5"/>
  <c r="AC479" i="5"/>
  <c r="AC480" i="5"/>
  <c r="AC481" i="5"/>
  <c r="AI481" i="5" s="1"/>
  <c r="AC482" i="5"/>
  <c r="AC483" i="5"/>
  <c r="AC484" i="5"/>
  <c r="AI484" i="5" s="1"/>
  <c r="AC485" i="5"/>
  <c r="AC486" i="5"/>
  <c r="AC487" i="5"/>
  <c r="AI487" i="5" s="1"/>
  <c r="AC488" i="5"/>
  <c r="AI488" i="5" s="1"/>
  <c r="AC489" i="5"/>
  <c r="AI489" i="5" s="1"/>
  <c r="AC490" i="5"/>
  <c r="AC491" i="5"/>
  <c r="AI491" i="5" s="1"/>
  <c r="AC492" i="5"/>
  <c r="AC493" i="5"/>
  <c r="AC494" i="5"/>
  <c r="AC495" i="5"/>
  <c r="AC496" i="5"/>
  <c r="AC498" i="5"/>
  <c r="AI498" i="5" s="1"/>
  <c r="AC499" i="5"/>
  <c r="AC500" i="5"/>
  <c r="AC501" i="5"/>
  <c r="AI501" i="5" s="1"/>
  <c r="AC502" i="5"/>
  <c r="AC503" i="5"/>
  <c r="AC504" i="5"/>
  <c r="AI504" i="5" s="1"/>
  <c r="AC505" i="5"/>
  <c r="AI505" i="5" s="1"/>
  <c r="AC506" i="5"/>
  <c r="AI506" i="5" s="1"/>
  <c r="AC507" i="5"/>
  <c r="AC508" i="5"/>
  <c r="AI508" i="5" s="1"/>
  <c r="AC509" i="5"/>
  <c r="AC510" i="5"/>
  <c r="AC511" i="5"/>
  <c r="AC512" i="5"/>
  <c r="AC513" i="5"/>
  <c r="AC514" i="5"/>
  <c r="AI514" i="5" s="1"/>
  <c r="AC515" i="5"/>
  <c r="AC516" i="5"/>
  <c r="AC517" i="5"/>
  <c r="AI517" i="5" s="1"/>
  <c r="AC518" i="5"/>
  <c r="AC519" i="5"/>
  <c r="AC520" i="5"/>
  <c r="AI520" i="5" s="1"/>
  <c r="AC521" i="5"/>
  <c r="AI521" i="5" s="1"/>
  <c r="AC522" i="5"/>
  <c r="AI522" i="5" s="1"/>
  <c r="AC523" i="5"/>
  <c r="AC524" i="5"/>
  <c r="AI524" i="5" s="1"/>
  <c r="AC525" i="5"/>
  <c r="AC526" i="5"/>
  <c r="AC527" i="5"/>
  <c r="AC528" i="5"/>
  <c r="AC529" i="5"/>
  <c r="AC530" i="5"/>
  <c r="AI530" i="5" s="1"/>
  <c r="AC531" i="5"/>
  <c r="AC532" i="5"/>
  <c r="AC533" i="5"/>
  <c r="AI533" i="5" s="1"/>
  <c r="AC534" i="5"/>
  <c r="AC535" i="5"/>
  <c r="AC536" i="5"/>
  <c r="AI536" i="5" s="1"/>
  <c r="AC537" i="5"/>
  <c r="AI537" i="5" s="1"/>
  <c r="AC538" i="5"/>
  <c r="AI538" i="5" s="1"/>
  <c r="AC539" i="5"/>
  <c r="AC540" i="5"/>
  <c r="AI540" i="5" s="1"/>
  <c r="AC541" i="5"/>
  <c r="AC542" i="5"/>
  <c r="AC543" i="5"/>
  <c r="AC544" i="5"/>
  <c r="AC545" i="5"/>
  <c r="AC547" i="5"/>
  <c r="AI547" i="5" s="1"/>
  <c r="AC548" i="5"/>
  <c r="AC549" i="5"/>
  <c r="AC550" i="5"/>
  <c r="AI550" i="5" s="1"/>
  <c r="AC551" i="5"/>
  <c r="AC552" i="5"/>
  <c r="AC553" i="5"/>
  <c r="AI553" i="5" s="1"/>
  <c r="AC554" i="5"/>
  <c r="AI554" i="5" s="1"/>
  <c r="AC555" i="5"/>
  <c r="AI555" i="5" s="1"/>
  <c r="AC556" i="5"/>
  <c r="AC557" i="5"/>
  <c r="AI557" i="5" s="1"/>
  <c r="AC558" i="5"/>
  <c r="AC559" i="5"/>
  <c r="AC560" i="5"/>
  <c r="AC561" i="5"/>
  <c r="AC562" i="5"/>
  <c r="AC563" i="5"/>
  <c r="AI563" i="5" s="1"/>
  <c r="AC564" i="5"/>
  <c r="AC565" i="5"/>
  <c r="AC566" i="5"/>
  <c r="AI566" i="5" s="1"/>
  <c r="AC567" i="5"/>
  <c r="AC568" i="5"/>
  <c r="AC569" i="5"/>
  <c r="AI569" i="5" s="1"/>
  <c r="AC570" i="5"/>
  <c r="AI570" i="5" s="1"/>
  <c r="AC571" i="5"/>
  <c r="AI571" i="5" s="1"/>
  <c r="AC572" i="5"/>
  <c r="AC573" i="5"/>
  <c r="AI573" i="5" s="1"/>
  <c r="AC574" i="5"/>
  <c r="AC575" i="5"/>
  <c r="AC576" i="5"/>
  <c r="AC577" i="5"/>
  <c r="AC578" i="5"/>
  <c r="AC579" i="5"/>
  <c r="AI579" i="5" s="1"/>
  <c r="AC580" i="5"/>
  <c r="AC581" i="5"/>
  <c r="AC582" i="5"/>
  <c r="AI582" i="5" s="1"/>
  <c r="AC583" i="5"/>
  <c r="AC584" i="5"/>
  <c r="AC585" i="5"/>
  <c r="AI585" i="5" s="1"/>
  <c r="AC586" i="5"/>
  <c r="AI586" i="5" s="1"/>
  <c r="AC587" i="5"/>
  <c r="AI587" i="5" s="1"/>
  <c r="AC588" i="5"/>
  <c r="AC589" i="5"/>
  <c r="AI589" i="5" s="1"/>
  <c r="AC590" i="5"/>
  <c r="AC591" i="5"/>
  <c r="AC592" i="5"/>
  <c r="AC593" i="5"/>
  <c r="AC594" i="5"/>
  <c r="AC596" i="5"/>
  <c r="AI596" i="5" s="1"/>
  <c r="AC597" i="5"/>
  <c r="AC598" i="5"/>
  <c r="AC599" i="5"/>
  <c r="AI599" i="5" s="1"/>
  <c r="AC600" i="5"/>
  <c r="AC601" i="5"/>
  <c r="AC602" i="5"/>
  <c r="AI602" i="5" s="1"/>
  <c r="AC603" i="5"/>
  <c r="AI603" i="5" s="1"/>
  <c r="AC604" i="5"/>
  <c r="AI604" i="5" s="1"/>
  <c r="AC605" i="5"/>
  <c r="AC606" i="5"/>
  <c r="AI606" i="5" s="1"/>
  <c r="AC607" i="5"/>
  <c r="AC608" i="5"/>
  <c r="AC609" i="5"/>
  <c r="AC610" i="5"/>
  <c r="AC611" i="5"/>
  <c r="AC612" i="5"/>
  <c r="AI612" i="5" s="1"/>
  <c r="AC613" i="5"/>
  <c r="AC614" i="5"/>
  <c r="AC615" i="5"/>
  <c r="AI615" i="5" s="1"/>
  <c r="AC616" i="5"/>
  <c r="AC617" i="5"/>
  <c r="AC618" i="5"/>
  <c r="AI618" i="5" s="1"/>
  <c r="AC619" i="5"/>
  <c r="AI619" i="5" s="1"/>
  <c r="AC620" i="5"/>
  <c r="AI620" i="5" s="1"/>
  <c r="AC621" i="5"/>
  <c r="AC622" i="5"/>
  <c r="AI622" i="5" s="1"/>
  <c r="AC623" i="5"/>
  <c r="AC624" i="5"/>
  <c r="AC625" i="5"/>
  <c r="AC626" i="5"/>
  <c r="AC627" i="5"/>
  <c r="AC628" i="5"/>
  <c r="AI628" i="5" s="1"/>
  <c r="AC629" i="5"/>
  <c r="AC630" i="5"/>
  <c r="AC631" i="5"/>
  <c r="AI631" i="5" s="1"/>
  <c r="AC632" i="5"/>
  <c r="AC633" i="5"/>
  <c r="AC634" i="5"/>
  <c r="AI634" i="5" s="1"/>
  <c r="AC635" i="5"/>
  <c r="AI635" i="5" s="1"/>
  <c r="AC636" i="5"/>
  <c r="AI636" i="5" s="1"/>
  <c r="AC637" i="5"/>
  <c r="AC638" i="5"/>
  <c r="AI638" i="5" s="1"/>
  <c r="AC639" i="5"/>
  <c r="AC640" i="5"/>
  <c r="AC641" i="5"/>
  <c r="AC642" i="5"/>
  <c r="AC643" i="5"/>
  <c r="AC645" i="5"/>
  <c r="AI645" i="5" s="1"/>
  <c r="AC646" i="5"/>
  <c r="AC647" i="5"/>
  <c r="AC648" i="5"/>
  <c r="AI648" i="5" s="1"/>
  <c r="AC649" i="5"/>
  <c r="AC650" i="5"/>
  <c r="AC651" i="5"/>
  <c r="AI651" i="5" s="1"/>
  <c r="AC652" i="5"/>
  <c r="AI652" i="5" s="1"/>
  <c r="AC653" i="5"/>
  <c r="AI653" i="5" s="1"/>
  <c r="AC654" i="5"/>
  <c r="AC655" i="5"/>
  <c r="AI655" i="5" s="1"/>
  <c r="AC656" i="5"/>
  <c r="AC657" i="5"/>
  <c r="AC658" i="5"/>
  <c r="AC659" i="5"/>
  <c r="AC660" i="5"/>
  <c r="AC661" i="5"/>
  <c r="AI661" i="5" s="1"/>
  <c r="AC662" i="5"/>
  <c r="AC663" i="5"/>
  <c r="AC664" i="5"/>
  <c r="AI664" i="5" s="1"/>
  <c r="AC665" i="5"/>
  <c r="AC666" i="5"/>
  <c r="AC667" i="5"/>
  <c r="AI667" i="5" s="1"/>
  <c r="AC668" i="5"/>
  <c r="AI668" i="5" s="1"/>
  <c r="AC669" i="5"/>
  <c r="AI669" i="5" s="1"/>
  <c r="AC670" i="5"/>
  <c r="AC671" i="5"/>
  <c r="AI671" i="5" s="1"/>
  <c r="AC672" i="5"/>
  <c r="AC673" i="5"/>
  <c r="AC674" i="5"/>
  <c r="AC675" i="5"/>
  <c r="AC676" i="5"/>
  <c r="AC677" i="5"/>
  <c r="AI677" i="5" s="1"/>
  <c r="AC678" i="5"/>
  <c r="AC679" i="5"/>
  <c r="AC680" i="5"/>
  <c r="AI680" i="5" s="1"/>
  <c r="AC681" i="5"/>
  <c r="AC682" i="5"/>
  <c r="AC683" i="5"/>
  <c r="AI683" i="5" s="1"/>
  <c r="AC684" i="5"/>
  <c r="AI684" i="5" s="1"/>
  <c r="AC685" i="5"/>
  <c r="AI685" i="5" s="1"/>
  <c r="AC686" i="5"/>
  <c r="AC687" i="5"/>
  <c r="AI687" i="5" s="1"/>
  <c r="AC688" i="5"/>
  <c r="AC689" i="5"/>
  <c r="AC690" i="5"/>
  <c r="AC691" i="5"/>
  <c r="AC692" i="5"/>
  <c r="AC694" i="5"/>
  <c r="AI694" i="5" s="1"/>
  <c r="AC695" i="5"/>
  <c r="AC696" i="5"/>
  <c r="AC697" i="5"/>
  <c r="AI697" i="5" s="1"/>
  <c r="AC698" i="5"/>
  <c r="AC699" i="5"/>
  <c r="AC700" i="5"/>
  <c r="AI700" i="5" s="1"/>
  <c r="AC701" i="5"/>
  <c r="AI701" i="5" s="1"/>
  <c r="AC702" i="5"/>
  <c r="AI702" i="5" s="1"/>
  <c r="AC703" i="5"/>
  <c r="AC704" i="5"/>
  <c r="AI704" i="5" s="1"/>
  <c r="AC705" i="5"/>
  <c r="AC706" i="5"/>
  <c r="AC707" i="5"/>
  <c r="AC708" i="5"/>
  <c r="AC709" i="5"/>
  <c r="AC710" i="5"/>
  <c r="AI710" i="5" s="1"/>
  <c r="AC711" i="5"/>
  <c r="AC712" i="5"/>
  <c r="AC713" i="5"/>
  <c r="AI713" i="5" s="1"/>
  <c r="AC714" i="5"/>
  <c r="AC715" i="5"/>
  <c r="AC716" i="5"/>
  <c r="AI716" i="5" s="1"/>
  <c r="AC717" i="5"/>
  <c r="AI717" i="5" s="1"/>
  <c r="AC718" i="5"/>
  <c r="AI718" i="5" s="1"/>
  <c r="AC719" i="5"/>
  <c r="AC720" i="5"/>
  <c r="AI720" i="5" s="1"/>
  <c r="AC721" i="5"/>
  <c r="AC722" i="5"/>
  <c r="AC723" i="5"/>
  <c r="AC724" i="5"/>
  <c r="AC725" i="5"/>
  <c r="AC726" i="5"/>
  <c r="AI726" i="5" s="1"/>
  <c r="AC727" i="5"/>
  <c r="AC728" i="5"/>
  <c r="AC729" i="5"/>
  <c r="AI729" i="5" s="1"/>
  <c r="AC730" i="5"/>
  <c r="AC731" i="5"/>
  <c r="AC732" i="5"/>
  <c r="AI732" i="5" s="1"/>
  <c r="AC733" i="5"/>
  <c r="AI733" i="5" s="1"/>
  <c r="AC734" i="5"/>
  <c r="AI734" i="5" s="1"/>
  <c r="AC735" i="5"/>
  <c r="AC736" i="5"/>
  <c r="AI736" i="5" s="1"/>
  <c r="AC737" i="5"/>
  <c r="AC738" i="5"/>
  <c r="AC739" i="5"/>
  <c r="AC740" i="5"/>
  <c r="AC741" i="5"/>
  <c r="AC743" i="5"/>
  <c r="AI743" i="5" s="1"/>
  <c r="AC744" i="5"/>
  <c r="AC746" i="5"/>
  <c r="AC747" i="5"/>
  <c r="AI747" i="5" s="1"/>
  <c r="AC748" i="5"/>
  <c r="AC749" i="5"/>
  <c r="AC750" i="5"/>
  <c r="AI750" i="5" s="1"/>
  <c r="AC751" i="5"/>
  <c r="AI751" i="5" s="1"/>
  <c r="AC752" i="5"/>
  <c r="AI752" i="5" s="1"/>
  <c r="AC753" i="5"/>
  <c r="AC754" i="5"/>
  <c r="AI754" i="5" s="1"/>
  <c r="AC755" i="5"/>
  <c r="AC756" i="5"/>
  <c r="AC757" i="5"/>
  <c r="AC758" i="5"/>
  <c r="AC759" i="5"/>
  <c r="AC760" i="5"/>
  <c r="AI760" i="5" s="1"/>
  <c r="AC761" i="5"/>
  <c r="AC762" i="5"/>
  <c r="AC763" i="5"/>
  <c r="AI763" i="5" s="1"/>
  <c r="AC764" i="5"/>
  <c r="AC765" i="5"/>
  <c r="AC766" i="5"/>
  <c r="AI766" i="5" s="1"/>
  <c r="AC767" i="5"/>
  <c r="AI767" i="5" s="1"/>
  <c r="AC768" i="5"/>
  <c r="AI768" i="5" s="1"/>
  <c r="AC769" i="5"/>
  <c r="AC770" i="5"/>
  <c r="AI770" i="5" s="1"/>
  <c r="AC771" i="5"/>
  <c r="AC772" i="5"/>
  <c r="AC773" i="5"/>
  <c r="AC774" i="5"/>
  <c r="AC775" i="5"/>
  <c r="AC776" i="5"/>
  <c r="AI776" i="5" s="1"/>
  <c r="AC777" i="5"/>
  <c r="AC778" i="5"/>
  <c r="AC779" i="5"/>
  <c r="AI779" i="5" s="1"/>
  <c r="AC780" i="5"/>
  <c r="AC781" i="5"/>
  <c r="AC782" i="5"/>
  <c r="AI782" i="5" s="1"/>
  <c r="AC783" i="5"/>
  <c r="AI783" i="5" s="1"/>
  <c r="AC784" i="5"/>
  <c r="AI784" i="5" s="1"/>
  <c r="AC785" i="5"/>
  <c r="AC786" i="5"/>
  <c r="AI786" i="5" s="1"/>
  <c r="AC787" i="5"/>
  <c r="AC788" i="5"/>
  <c r="AC789" i="5"/>
  <c r="AC790" i="5"/>
  <c r="AC791" i="5"/>
  <c r="AC792" i="5"/>
  <c r="AI792" i="5" s="1"/>
  <c r="AC793" i="5"/>
  <c r="AC794" i="5"/>
  <c r="AC795" i="5"/>
  <c r="AI795" i="5" s="1"/>
  <c r="AC796" i="5"/>
  <c r="AC797" i="5"/>
  <c r="AC798" i="5"/>
  <c r="AI798" i="5" s="1"/>
  <c r="AC799" i="5"/>
  <c r="AI799" i="5" s="1"/>
  <c r="AC800" i="5"/>
  <c r="AI800" i="5" s="1"/>
  <c r="AC801" i="5"/>
  <c r="AC802" i="5"/>
  <c r="AI802" i="5" s="1"/>
  <c r="AC803" i="5"/>
  <c r="AC804" i="5"/>
  <c r="AC805" i="5"/>
  <c r="AC806" i="5"/>
  <c r="AC807" i="5"/>
  <c r="AC808" i="5"/>
  <c r="AI808" i="5" s="1"/>
  <c r="AC809" i="5"/>
  <c r="AC810" i="5"/>
  <c r="AC811" i="5"/>
  <c r="AI811" i="5" s="1"/>
  <c r="AC812" i="5"/>
  <c r="AC813" i="5"/>
  <c r="AC814" i="5"/>
  <c r="AI814" i="5" s="1"/>
  <c r="AC815" i="5"/>
  <c r="AI815" i="5" s="1"/>
  <c r="AC816" i="5"/>
  <c r="AI816" i="5" s="1"/>
  <c r="AC817" i="5"/>
  <c r="AC818" i="5"/>
  <c r="AI818" i="5" s="1"/>
  <c r="AC819" i="5"/>
  <c r="AC820" i="5"/>
  <c r="AC821" i="5"/>
  <c r="AC822" i="5"/>
  <c r="AC823" i="5"/>
  <c r="AC824" i="5"/>
  <c r="AI824" i="5" s="1"/>
  <c r="AC825" i="5"/>
  <c r="AC826" i="5"/>
  <c r="AC827" i="5"/>
  <c r="AI827" i="5" s="1"/>
  <c r="AC828" i="5"/>
  <c r="AC829" i="5"/>
  <c r="AC830" i="5"/>
  <c r="AI830" i="5" s="1"/>
  <c r="AC831" i="5"/>
  <c r="AI831" i="5" s="1"/>
  <c r="AC832" i="5"/>
  <c r="AI832" i="5" s="1"/>
  <c r="AC833" i="5"/>
  <c r="AC834" i="5"/>
  <c r="AI834" i="5" s="1"/>
  <c r="AC835" i="5"/>
  <c r="AC836" i="5"/>
  <c r="AC860" i="5"/>
  <c r="AC861" i="5"/>
  <c r="AC862" i="5"/>
  <c r="AI862" i="5" s="1"/>
  <c r="AC863" i="5"/>
  <c r="AI863" i="5" s="1"/>
  <c r="AC864" i="5"/>
  <c r="AI864" i="5" s="1"/>
  <c r="AC865" i="5"/>
  <c r="AC866" i="5"/>
  <c r="AI866" i="5" s="1"/>
  <c r="AC867" i="5"/>
  <c r="AC868" i="5"/>
  <c r="AC869" i="5"/>
  <c r="AC870" i="5"/>
  <c r="AC871" i="5"/>
  <c r="AC872" i="5"/>
  <c r="AI872" i="5" s="1"/>
  <c r="AC873" i="5"/>
  <c r="AC874" i="5"/>
  <c r="AC875" i="5"/>
  <c r="AI875" i="5" s="1"/>
  <c r="AC876" i="5"/>
  <c r="AC877" i="5"/>
  <c r="AC878" i="5"/>
  <c r="AI878" i="5" s="1"/>
  <c r="AC879" i="5"/>
  <c r="AI879" i="5" s="1"/>
  <c r="AC880" i="5"/>
  <c r="AI880" i="5" s="1"/>
  <c r="AC881" i="5"/>
  <c r="AC882" i="5"/>
  <c r="AI882" i="5" s="1"/>
  <c r="AC883" i="5"/>
  <c r="AC884" i="5"/>
  <c r="AC885" i="5"/>
  <c r="AC886" i="5"/>
  <c r="AC887" i="5"/>
  <c r="AC888" i="5"/>
  <c r="AI888" i="5" s="1"/>
  <c r="AC889" i="5"/>
  <c r="AC890" i="5"/>
  <c r="AC891" i="5"/>
  <c r="AI891" i="5" s="1"/>
  <c r="AC892" i="5"/>
  <c r="AC893" i="5"/>
  <c r="AC894" i="5"/>
  <c r="AI894" i="5" s="1"/>
  <c r="AC895" i="5"/>
  <c r="AI895" i="5" s="1"/>
  <c r="AC896" i="5"/>
  <c r="AI896" i="5" s="1"/>
  <c r="AC897" i="5"/>
  <c r="AC898" i="5"/>
  <c r="AI898" i="5" s="1"/>
  <c r="AC899" i="5"/>
  <c r="AC900" i="5"/>
  <c r="AC901" i="5"/>
  <c r="AC902" i="5"/>
  <c r="AC903" i="5"/>
  <c r="AC904" i="5"/>
  <c r="AI904" i="5" s="1"/>
  <c r="AC905" i="5"/>
  <c r="AC906" i="5"/>
  <c r="AC907" i="5"/>
  <c r="AI907" i="5" s="1"/>
  <c r="AC908" i="5"/>
  <c r="AC909" i="5"/>
  <c r="AC910" i="5"/>
  <c r="AI910" i="5" s="1"/>
  <c r="AC911" i="5"/>
  <c r="AI911" i="5" s="1"/>
  <c r="AC912" i="5"/>
  <c r="AI912" i="5" s="1"/>
  <c r="AC913" i="5"/>
  <c r="AC914" i="5"/>
  <c r="AI914" i="5" s="1"/>
  <c r="AC915" i="5"/>
  <c r="AC916" i="5"/>
  <c r="AC917" i="5"/>
  <c r="AC918" i="5"/>
  <c r="AC919" i="5"/>
  <c r="AC920" i="5"/>
  <c r="AI920" i="5" s="1"/>
  <c r="AC921" i="5"/>
  <c r="AC922" i="5"/>
  <c r="AC923" i="5"/>
  <c r="AI923" i="5" s="1"/>
  <c r="AC924" i="5"/>
  <c r="AC925" i="5"/>
  <c r="AC926" i="5"/>
  <c r="AI926" i="5" s="1"/>
  <c r="AC927" i="5"/>
  <c r="AI927" i="5" s="1"/>
  <c r="AC928" i="5"/>
  <c r="AI928" i="5" s="1"/>
  <c r="AC929" i="5"/>
  <c r="AC930" i="5"/>
  <c r="AI930" i="5" s="1"/>
  <c r="AC931" i="5"/>
  <c r="AC932" i="5"/>
  <c r="AC933" i="5"/>
  <c r="AC934" i="5"/>
  <c r="AC935" i="5"/>
  <c r="AC936" i="5"/>
  <c r="AI936" i="5" s="1"/>
  <c r="AC937" i="5"/>
  <c r="AC938" i="5"/>
  <c r="AC939" i="5"/>
  <c r="AI939" i="5" s="1"/>
  <c r="AC940" i="5"/>
  <c r="AC941" i="5"/>
  <c r="AC942" i="5"/>
  <c r="AI942" i="5" s="1"/>
  <c r="AC943" i="5"/>
  <c r="AI943" i="5" s="1"/>
  <c r="AC944" i="5"/>
  <c r="AI944" i="5" s="1"/>
  <c r="AC945" i="5"/>
  <c r="AC946" i="5"/>
  <c r="AI946" i="5" s="1"/>
  <c r="AC947" i="5"/>
  <c r="AC948" i="5"/>
  <c r="AC949" i="5"/>
  <c r="AC950" i="5"/>
  <c r="AC951" i="5"/>
  <c r="AC952" i="5"/>
  <c r="AI952" i="5" s="1"/>
  <c r="AC953" i="5"/>
  <c r="AC954" i="5"/>
  <c r="AC955" i="5"/>
  <c r="AI955" i="5" s="1"/>
  <c r="AC956" i="5"/>
  <c r="AC957" i="5"/>
  <c r="AC958" i="5"/>
  <c r="AI958" i="5" s="1"/>
  <c r="AC959" i="5"/>
  <c r="AI959" i="5" s="1"/>
  <c r="AC960" i="5"/>
  <c r="AI960" i="5" s="1"/>
  <c r="AC961" i="5"/>
  <c r="AC962" i="5"/>
  <c r="AI962" i="5" s="1"/>
  <c r="AC963" i="5"/>
  <c r="AC964" i="5"/>
  <c r="AC965" i="5"/>
  <c r="AC966" i="5"/>
  <c r="AC967" i="5"/>
  <c r="AC968" i="5"/>
  <c r="AI968" i="5" s="1"/>
  <c r="AC969" i="5"/>
  <c r="AC970" i="5"/>
  <c r="AC971" i="5"/>
  <c r="AI971" i="5" s="1"/>
  <c r="AC972" i="5"/>
  <c r="AC973" i="5"/>
  <c r="AC974" i="5"/>
  <c r="AI974" i="5" s="1"/>
  <c r="AC975" i="5"/>
  <c r="AI975" i="5" s="1"/>
  <c r="AC976" i="5"/>
  <c r="AI976" i="5" s="1"/>
  <c r="AC977" i="5"/>
  <c r="AC978" i="5"/>
  <c r="AI978" i="5" s="1"/>
  <c r="AC979" i="5"/>
  <c r="AC980" i="5"/>
  <c r="AC981" i="5"/>
  <c r="AC982" i="5"/>
  <c r="AC983" i="5"/>
  <c r="AC984" i="5"/>
  <c r="AI984" i="5" s="1"/>
  <c r="AC985" i="5"/>
  <c r="AC986" i="5"/>
  <c r="AC987" i="5"/>
  <c r="AI987" i="5" s="1"/>
  <c r="AC988" i="5"/>
  <c r="AC989" i="5"/>
  <c r="AC990" i="5"/>
  <c r="AI990" i="5" s="1"/>
  <c r="AC991" i="5"/>
  <c r="AI991" i="5" s="1"/>
  <c r="AC992" i="5"/>
  <c r="AI992" i="5" s="1"/>
  <c r="AC993" i="5"/>
  <c r="AC994" i="5"/>
  <c r="AI994" i="5" s="1"/>
  <c r="AC995" i="5"/>
  <c r="AC996" i="5"/>
  <c r="AC997" i="5"/>
  <c r="AC998" i="5"/>
  <c r="AC999" i="5"/>
  <c r="AC1000" i="5"/>
  <c r="AI1000" i="5" s="1"/>
  <c r="AC1001" i="5"/>
  <c r="AC1002" i="5"/>
  <c r="AC1003" i="5"/>
  <c r="AI1003" i="5" s="1"/>
  <c r="AC1004" i="5"/>
  <c r="AC1005" i="5"/>
  <c r="AC1006" i="5"/>
  <c r="AI1006" i="5" s="1"/>
  <c r="AC1007" i="5"/>
  <c r="AI1007" i="5" s="1"/>
  <c r="AC1008" i="5"/>
  <c r="AI1008" i="5" s="1"/>
  <c r="AC1009" i="5"/>
  <c r="AC1010" i="5"/>
  <c r="AI1010" i="5" s="1"/>
  <c r="AC1011" i="5"/>
  <c r="AC1012" i="5"/>
  <c r="AC1013" i="5"/>
  <c r="AC1014" i="5"/>
  <c r="AC1015" i="5"/>
  <c r="AC1016" i="5"/>
  <c r="AI1016" i="5" s="1"/>
  <c r="AC1017" i="5"/>
  <c r="AC1018" i="5"/>
  <c r="AC1019" i="5"/>
  <c r="AI1019" i="5" s="1"/>
  <c r="AC1020" i="5"/>
  <c r="AC1021" i="5"/>
  <c r="AC1022" i="5"/>
  <c r="AI1022" i="5" s="1"/>
  <c r="AC1023" i="5"/>
  <c r="AI1023" i="5" s="1"/>
  <c r="AC1024" i="5"/>
  <c r="AI1024" i="5" s="1"/>
  <c r="AC1025" i="5"/>
  <c r="AC1026" i="5"/>
  <c r="AI1026" i="5" s="1"/>
  <c r="AC1027" i="5"/>
  <c r="AC1028" i="5"/>
  <c r="AC1029" i="5"/>
  <c r="AC1030" i="5"/>
  <c r="AC1031" i="5"/>
  <c r="AC1032" i="5"/>
  <c r="AI1032" i="5" s="1"/>
  <c r="AC1033" i="5"/>
  <c r="AC1034" i="5"/>
  <c r="AC1035" i="5"/>
  <c r="AI1035" i="5" s="1"/>
  <c r="AC1036" i="5"/>
  <c r="AC1037" i="5"/>
  <c r="AC1038" i="5"/>
  <c r="AI1038" i="5" s="1"/>
  <c r="AC1039" i="5"/>
  <c r="AI1039" i="5" s="1"/>
  <c r="AC1040" i="5"/>
  <c r="AI1040" i="5" s="1"/>
  <c r="AC1041" i="5"/>
  <c r="AC1042" i="5"/>
  <c r="AI1042" i="5" s="1"/>
  <c r="AC1043" i="5"/>
  <c r="AC1044" i="5"/>
  <c r="AC1045" i="5"/>
  <c r="AC1046" i="5"/>
  <c r="AC1047" i="5"/>
  <c r="AC1048" i="5"/>
  <c r="AI1048" i="5" s="1"/>
  <c r="AC1049" i="5"/>
  <c r="AC1050" i="5"/>
  <c r="AC1051" i="5"/>
  <c r="AI1051" i="5" s="1"/>
  <c r="AC1052" i="5"/>
  <c r="AC1053" i="5"/>
  <c r="AC1054" i="5"/>
  <c r="AI1054" i="5" s="1"/>
  <c r="AC1055" i="5"/>
  <c r="AI1055" i="5" s="1"/>
  <c r="AC1056" i="5"/>
  <c r="AI1056" i="5" s="1"/>
  <c r="AC1057" i="5"/>
  <c r="AC1058" i="5"/>
  <c r="AI1058" i="5" s="1"/>
  <c r="AC1059" i="5"/>
  <c r="AC1060" i="5"/>
  <c r="AC1061" i="5"/>
  <c r="AC1062" i="5"/>
  <c r="AC1063" i="5"/>
  <c r="AC1064" i="5"/>
  <c r="AI1064" i="5" s="1"/>
  <c r="AC1065" i="5"/>
  <c r="AC1066" i="5"/>
  <c r="AC1067" i="5"/>
  <c r="AI1067" i="5" s="1"/>
  <c r="AC1068" i="5"/>
  <c r="AC1069" i="5"/>
  <c r="AC1070" i="5"/>
  <c r="AI1070" i="5" s="1"/>
  <c r="AC1071" i="5"/>
  <c r="AI1071" i="5" s="1"/>
  <c r="AC1072" i="5"/>
  <c r="AI1072" i="5" s="1"/>
  <c r="AC1073" i="5"/>
  <c r="AC1074" i="5"/>
  <c r="AI1074" i="5" s="1"/>
  <c r="AC1075" i="5"/>
  <c r="AC1076" i="5"/>
  <c r="AC1077" i="5"/>
  <c r="AC1078" i="5"/>
  <c r="AC1079" i="5"/>
  <c r="AC1080" i="5"/>
  <c r="AI1080" i="5" s="1"/>
  <c r="AC1081" i="5"/>
  <c r="AC1082" i="5"/>
  <c r="AC1083" i="5"/>
  <c r="AI1083" i="5" s="1"/>
  <c r="AC1084" i="5"/>
  <c r="AC1085" i="5"/>
  <c r="AC1086" i="5"/>
  <c r="AI1086" i="5" s="1"/>
  <c r="AC1087" i="5"/>
  <c r="AI1087" i="5" s="1"/>
  <c r="AC1088" i="5"/>
  <c r="AI1088" i="5" s="1"/>
  <c r="AC1089" i="5"/>
  <c r="AC1090" i="5"/>
  <c r="AI1090" i="5" s="1"/>
  <c r="AC1091" i="5"/>
  <c r="AC1092" i="5"/>
  <c r="AC1093" i="5"/>
  <c r="AC1094" i="5"/>
  <c r="AC1095" i="5"/>
  <c r="AC1096" i="5"/>
  <c r="AI1096" i="5" s="1"/>
  <c r="AC1097" i="5"/>
  <c r="AC1098" i="5"/>
  <c r="AC1099" i="5"/>
  <c r="AI1099" i="5" s="1"/>
  <c r="AC1100" i="5"/>
  <c r="AC1101" i="5"/>
  <c r="AC1102" i="5"/>
  <c r="AI1102" i="5" s="1"/>
  <c r="AC1103" i="5"/>
  <c r="AI1103" i="5" s="1"/>
  <c r="AC1104" i="5"/>
  <c r="AI1104" i="5" s="1"/>
  <c r="AC1105" i="5"/>
  <c r="AC1106" i="5"/>
  <c r="AI1106" i="5" s="1"/>
  <c r="AC1107" i="5"/>
  <c r="AC1108" i="5"/>
  <c r="AC1109" i="5"/>
  <c r="AC1110" i="5"/>
  <c r="AC1111" i="5"/>
  <c r="AC1112" i="5"/>
  <c r="AI1112" i="5" s="1"/>
  <c r="AC1113" i="5"/>
  <c r="AC1114" i="5"/>
  <c r="AC1115" i="5"/>
  <c r="AI1115" i="5" s="1"/>
  <c r="AC1116" i="5"/>
  <c r="AC1117" i="5"/>
  <c r="AC1118" i="5"/>
  <c r="AI1118" i="5" s="1"/>
  <c r="AC1119" i="5"/>
  <c r="AI1119" i="5" s="1"/>
  <c r="AC1120" i="5"/>
  <c r="AI1120" i="5" s="1"/>
  <c r="AC1121" i="5"/>
  <c r="AC1122" i="5"/>
  <c r="AI1122" i="5" s="1"/>
  <c r="AC1123" i="5"/>
  <c r="AC1124" i="5"/>
  <c r="AC1125" i="5"/>
  <c r="AC1126" i="5"/>
  <c r="AC1127" i="5"/>
  <c r="AC1128" i="5"/>
  <c r="AI1128" i="5" s="1"/>
  <c r="AC1129" i="5"/>
  <c r="AC1130" i="5"/>
  <c r="AC1131" i="5"/>
  <c r="AI1131" i="5" s="1"/>
  <c r="AC1132" i="5"/>
  <c r="AC1133" i="5"/>
  <c r="AC1134" i="5"/>
  <c r="AI1134" i="5" s="1"/>
  <c r="AC1135" i="5"/>
  <c r="AI1135" i="5" s="1"/>
  <c r="AC1136" i="5"/>
  <c r="AI1136" i="5" s="1"/>
  <c r="AC1137" i="5"/>
  <c r="AC1138" i="5"/>
  <c r="AI1138" i="5" s="1"/>
  <c r="AC1139" i="5"/>
  <c r="AC1140" i="5"/>
  <c r="AC1141" i="5"/>
  <c r="AC1142" i="5"/>
  <c r="AC1143" i="5"/>
  <c r="AC1144" i="5"/>
  <c r="AI1144" i="5" s="1"/>
  <c r="AC1145" i="5"/>
  <c r="AC1146" i="5"/>
  <c r="AC1147" i="5"/>
  <c r="AI1147" i="5" s="1"/>
  <c r="AC1148" i="5"/>
  <c r="AC1149" i="5"/>
  <c r="AC1150" i="5"/>
  <c r="AI1150" i="5" s="1"/>
  <c r="AC1151" i="5"/>
  <c r="AI1151" i="5" s="1"/>
  <c r="AC1152" i="5"/>
  <c r="AI1152" i="5" s="1"/>
  <c r="AC1153" i="5"/>
  <c r="AC1154" i="5"/>
  <c r="AI1154" i="5" s="1"/>
  <c r="AC1155" i="5"/>
  <c r="AC1156" i="5"/>
  <c r="AC1157" i="5"/>
  <c r="AC1158" i="5"/>
  <c r="AC1159" i="5"/>
  <c r="AC1160" i="5"/>
  <c r="AI1160" i="5" s="1"/>
  <c r="AC1161" i="5"/>
  <c r="AC1162" i="5"/>
  <c r="AC1163" i="5"/>
  <c r="AI1163" i="5" s="1"/>
  <c r="AC1164" i="5"/>
  <c r="AC1165" i="5"/>
  <c r="AC1166" i="5"/>
  <c r="AI1166" i="5" s="1"/>
  <c r="AC1167" i="5"/>
  <c r="AI1167" i="5" s="1"/>
  <c r="AC1168" i="5"/>
  <c r="AI1168" i="5" s="1"/>
  <c r="AC1169" i="5"/>
  <c r="AC1170" i="5"/>
  <c r="AI1170" i="5" s="1"/>
  <c r="AC1171" i="5"/>
  <c r="AC1172" i="5"/>
  <c r="AC1173" i="5"/>
  <c r="AC1174" i="5"/>
  <c r="AC1175" i="5"/>
  <c r="AC1176" i="5"/>
  <c r="AI1176" i="5" s="1"/>
  <c r="AC1177" i="5"/>
  <c r="AC1178" i="5"/>
  <c r="AC1179" i="5"/>
  <c r="AI1179" i="5" s="1"/>
  <c r="AC1180" i="5"/>
  <c r="AC1181" i="5"/>
  <c r="AC1182" i="5"/>
  <c r="AI1182" i="5" s="1"/>
  <c r="AC1183" i="5"/>
  <c r="AC1184" i="5"/>
  <c r="AI1184" i="5" s="1"/>
  <c r="AC1185" i="5"/>
  <c r="AC1186" i="5"/>
  <c r="AI1186" i="5" s="1"/>
  <c r="AC1187" i="5"/>
  <c r="AC1188" i="5"/>
  <c r="AC1189" i="5"/>
  <c r="AC1190" i="5"/>
  <c r="AC1191" i="5"/>
  <c r="AC1192" i="5"/>
  <c r="AI1192" i="5" s="1"/>
  <c r="AC1193" i="5"/>
  <c r="AC1194" i="5"/>
  <c r="AC1195" i="5"/>
  <c r="AI1195" i="5" s="1"/>
  <c r="AC1196" i="5"/>
  <c r="AC1197" i="5"/>
  <c r="AC1198" i="5"/>
  <c r="AI1198" i="5" s="1"/>
  <c r="AC1199" i="5"/>
  <c r="AI1199" i="5" s="1"/>
  <c r="AC1200" i="5"/>
  <c r="AI1200" i="5" s="1"/>
  <c r="AC1201" i="5"/>
  <c r="AC1202" i="5"/>
  <c r="AI1202" i="5" s="1"/>
  <c r="AC1203" i="5"/>
  <c r="AC1204" i="5"/>
  <c r="AC1205" i="5"/>
  <c r="AC1206" i="5"/>
  <c r="AC1207" i="5"/>
  <c r="AC1208" i="5"/>
  <c r="AI1208" i="5" s="1"/>
  <c r="AC1209" i="5"/>
  <c r="AC1210" i="5"/>
  <c r="AC1211" i="5"/>
  <c r="AI1211" i="5" s="1"/>
  <c r="AC1212" i="5"/>
  <c r="AC1213" i="5"/>
  <c r="AC1214" i="5"/>
  <c r="AI1214" i="5" s="1"/>
  <c r="AC1215" i="5"/>
  <c r="AI1215" i="5" s="1"/>
  <c r="AC1216" i="5"/>
  <c r="AI1216" i="5" s="1"/>
  <c r="AC1217" i="5"/>
  <c r="AC1218" i="5"/>
  <c r="AI1218" i="5" s="1"/>
  <c r="AC1219" i="5"/>
  <c r="AC1220" i="5"/>
  <c r="AC1221" i="5"/>
  <c r="AC1222" i="5"/>
  <c r="AC1223" i="5"/>
  <c r="AC1224" i="5"/>
  <c r="AI1224" i="5" s="1"/>
  <c r="AC1225" i="5"/>
  <c r="AC1226" i="5"/>
  <c r="AC1227" i="5"/>
  <c r="AI1227" i="5" s="1"/>
  <c r="AC1228" i="5"/>
  <c r="AC1229" i="5"/>
  <c r="AC1230" i="5"/>
  <c r="AI1230" i="5" s="1"/>
  <c r="AC1231" i="5"/>
  <c r="AI1231" i="5" s="1"/>
  <c r="AC1232" i="5"/>
  <c r="AC1233" i="5"/>
  <c r="AC1234" i="5"/>
  <c r="AI1234" i="5" s="1"/>
  <c r="AC1235" i="5"/>
  <c r="AC1236" i="5"/>
  <c r="AC1237" i="5"/>
  <c r="AC1238" i="5"/>
  <c r="AC1239" i="5"/>
  <c r="AC1240" i="5"/>
  <c r="AI1240" i="5" s="1"/>
  <c r="AC1241" i="5"/>
  <c r="AC1242" i="5"/>
  <c r="AC1243" i="5"/>
  <c r="AI1243" i="5" s="1"/>
  <c r="AC1244" i="5"/>
  <c r="AC1245" i="5"/>
  <c r="AC1246" i="5"/>
  <c r="AI1246" i="5" s="1"/>
  <c r="AC1247" i="5"/>
  <c r="AI1247" i="5" s="1"/>
  <c r="AC1248" i="5"/>
  <c r="AI1248" i="5" s="1"/>
  <c r="AC1249" i="5"/>
  <c r="AC1250" i="5"/>
  <c r="AI1250" i="5" s="1"/>
  <c r="AC1251" i="5"/>
  <c r="AI1251" i="5" s="1"/>
  <c r="AC1252" i="5"/>
  <c r="AC1253" i="5"/>
  <c r="AC1254" i="5"/>
  <c r="AC1255" i="5"/>
  <c r="AC1256" i="5"/>
  <c r="AI1256" i="5" s="1"/>
  <c r="AC1257" i="5"/>
  <c r="AC1258" i="5"/>
  <c r="AC1259" i="5"/>
  <c r="AI1259" i="5" s="1"/>
  <c r="AC1260" i="5"/>
  <c r="AC1261" i="5"/>
  <c r="AC1262" i="5"/>
  <c r="AI1262" i="5" s="1"/>
  <c r="AC1263" i="5"/>
  <c r="AI1263" i="5" s="1"/>
  <c r="AC1264" i="5"/>
  <c r="AI1264" i="5" s="1"/>
  <c r="AC1265" i="5"/>
  <c r="AC1266" i="5"/>
  <c r="AI1266" i="5" s="1"/>
  <c r="AC1267" i="5"/>
  <c r="AI1267" i="5" s="1"/>
  <c r="AC1268" i="5"/>
  <c r="AC1269" i="5"/>
  <c r="AC1270" i="5"/>
  <c r="AC1271" i="5"/>
  <c r="AC1272" i="5"/>
  <c r="AI1272" i="5" s="1"/>
  <c r="AC1273" i="5"/>
  <c r="AC1274" i="5"/>
  <c r="AC1275" i="5"/>
  <c r="AI1275" i="5" s="1"/>
  <c r="AC1276" i="5"/>
  <c r="AC1277" i="5"/>
  <c r="AC1278" i="5"/>
  <c r="AI1278" i="5" s="1"/>
  <c r="AC1279" i="5"/>
  <c r="AI1279" i="5" s="1"/>
  <c r="AC1280" i="5"/>
  <c r="AC1281" i="5"/>
  <c r="AC1282" i="5"/>
  <c r="AI1282" i="5" s="1"/>
  <c r="AC1283" i="5"/>
  <c r="AI1283" i="5" s="1"/>
  <c r="AC1284" i="5"/>
  <c r="AC1285" i="5"/>
  <c r="AC1286" i="5"/>
  <c r="AC1287" i="5"/>
  <c r="AC1288" i="5"/>
  <c r="AI1288" i="5" s="1"/>
  <c r="AC1289" i="5"/>
  <c r="AC1290" i="5"/>
  <c r="AC1291" i="5"/>
  <c r="AI1291" i="5" s="1"/>
  <c r="AC1292" i="5"/>
  <c r="AC1293" i="5"/>
  <c r="AC1294" i="5"/>
  <c r="AI1294" i="5" s="1"/>
  <c r="AC1295" i="5"/>
  <c r="AI1295" i="5" s="1"/>
  <c r="AC1296" i="5"/>
  <c r="AI1296" i="5" s="1"/>
  <c r="AC1297" i="5"/>
  <c r="AC1298" i="5"/>
  <c r="AI1298" i="5" s="1"/>
  <c r="AC1299" i="5"/>
  <c r="AI1299" i="5" s="1"/>
  <c r="AC1300" i="5"/>
  <c r="AC1301" i="5"/>
  <c r="AC1302" i="5"/>
  <c r="AC1303" i="5"/>
  <c r="AC1304" i="5"/>
  <c r="AI1304" i="5" s="1"/>
  <c r="AC1305" i="5"/>
  <c r="AC1306" i="5"/>
  <c r="AC1307" i="5"/>
  <c r="AI1307" i="5" s="1"/>
  <c r="AC1308" i="5"/>
  <c r="AC1309" i="5"/>
  <c r="AC1310" i="5"/>
  <c r="AI1310" i="5" s="1"/>
  <c r="AC1311" i="5"/>
  <c r="AI1311" i="5" s="1"/>
  <c r="AC1312" i="5"/>
  <c r="AI1312" i="5" s="1"/>
  <c r="AC1313" i="5"/>
  <c r="AC1314" i="5"/>
  <c r="AI1314" i="5" s="1"/>
  <c r="AC1315" i="5"/>
  <c r="AI1315" i="5" s="1"/>
  <c r="AC1316" i="5"/>
  <c r="AC1317" i="5"/>
  <c r="AC1318" i="5"/>
  <c r="AC1319" i="5"/>
  <c r="AC1320" i="5"/>
  <c r="AI1320" i="5" s="1"/>
  <c r="AC1321" i="5"/>
  <c r="AC1322" i="5"/>
  <c r="AC1323" i="5"/>
  <c r="AI1323" i="5" s="1"/>
  <c r="AC1324" i="5"/>
  <c r="AC1325" i="5"/>
  <c r="AC1326" i="5"/>
  <c r="AI1326" i="5" s="1"/>
  <c r="AC1327" i="5"/>
  <c r="AI1327" i="5" s="1"/>
  <c r="AC1328" i="5"/>
  <c r="AI1328" i="5" s="1"/>
  <c r="AC1329" i="5"/>
  <c r="AC1330" i="5"/>
  <c r="AI1330" i="5" s="1"/>
  <c r="AC1331" i="5"/>
  <c r="AI1331" i="5" s="1"/>
  <c r="AC1332" i="5"/>
  <c r="AC1333" i="5"/>
  <c r="AC1334" i="5"/>
  <c r="AC1335" i="5"/>
  <c r="AC1336" i="5"/>
  <c r="AI1336" i="5" s="1"/>
  <c r="AC1337" i="5"/>
  <c r="AC1338" i="5"/>
  <c r="AC1339" i="5"/>
  <c r="AI1339" i="5" s="1"/>
  <c r="AC1340" i="5"/>
  <c r="AC1341" i="5"/>
  <c r="AC1342" i="5"/>
  <c r="AI1342" i="5" s="1"/>
  <c r="AC1343" i="5"/>
  <c r="AI1343" i="5" s="1"/>
  <c r="AC1344" i="5"/>
  <c r="AI1344" i="5" s="1"/>
  <c r="AC1345" i="5"/>
  <c r="AC1346" i="5"/>
  <c r="AI1346" i="5" s="1"/>
  <c r="AC1347" i="5"/>
  <c r="AI1347" i="5" s="1"/>
  <c r="AC1348" i="5"/>
  <c r="AC1349" i="5"/>
  <c r="AC1350" i="5"/>
  <c r="AC1351" i="5"/>
  <c r="AC1352" i="5"/>
  <c r="AI1352" i="5" s="1"/>
  <c r="AC1353" i="5"/>
  <c r="AC1354" i="5"/>
  <c r="AC1355" i="5"/>
  <c r="AI1355" i="5" s="1"/>
  <c r="AC1356" i="5"/>
  <c r="AC1357" i="5"/>
  <c r="AC1358" i="5"/>
  <c r="AI1358" i="5" s="1"/>
  <c r="AC1359" i="5"/>
  <c r="AI1359" i="5" s="1"/>
  <c r="AC1360" i="5"/>
  <c r="AI1360" i="5" s="1"/>
  <c r="AC1361" i="5"/>
  <c r="AC1362" i="5"/>
  <c r="AI1362" i="5" s="1"/>
  <c r="AC1363" i="5"/>
  <c r="AI1363" i="5" s="1"/>
  <c r="AC1364" i="5"/>
  <c r="AC1365" i="5"/>
  <c r="AC1366" i="5"/>
  <c r="AC1367" i="5"/>
  <c r="AC1368" i="5"/>
  <c r="AI1368" i="5" s="1"/>
  <c r="AC1369" i="5"/>
  <c r="AC1370" i="5"/>
  <c r="AC1371" i="5"/>
  <c r="AI1371" i="5" s="1"/>
  <c r="AC1372" i="5"/>
  <c r="AC1373" i="5"/>
  <c r="AC1374" i="5"/>
  <c r="AI1374" i="5" s="1"/>
  <c r="AC1375" i="5"/>
  <c r="AI1375" i="5" s="1"/>
  <c r="AC1376" i="5"/>
  <c r="AI1376" i="5" s="1"/>
  <c r="AC1377" i="5"/>
  <c r="AC1378" i="5"/>
  <c r="AI1378" i="5" s="1"/>
  <c r="AC1379" i="5"/>
  <c r="AI1379" i="5" s="1"/>
  <c r="AC1380" i="5"/>
  <c r="AC1381" i="5"/>
  <c r="AC1382" i="5"/>
  <c r="AC1383" i="5"/>
  <c r="AC1384" i="5"/>
  <c r="AC1385" i="5"/>
  <c r="AC1386" i="5"/>
  <c r="AC1387" i="5"/>
  <c r="AI1387" i="5" s="1"/>
  <c r="AC1388" i="5"/>
  <c r="AC1389" i="5"/>
  <c r="AC1390" i="5"/>
  <c r="AI1390" i="5" s="1"/>
  <c r="AC1391" i="5"/>
  <c r="AI1391" i="5" s="1"/>
  <c r="AC1392" i="5"/>
  <c r="AI1392" i="5" s="1"/>
  <c r="AC1393" i="5"/>
  <c r="AC1394" i="5"/>
  <c r="AI1394" i="5" s="1"/>
  <c r="AC1395" i="5"/>
  <c r="AI1395" i="5" s="1"/>
  <c r="AC1396" i="5"/>
  <c r="AC1397" i="5"/>
  <c r="AC1398" i="5"/>
  <c r="AC1399" i="5"/>
  <c r="AC1400" i="5"/>
  <c r="AC1401" i="5"/>
  <c r="AC1402" i="5"/>
  <c r="AC1403" i="5"/>
  <c r="AI1403" i="5" s="1"/>
  <c r="AC1404" i="5"/>
  <c r="AC1405" i="5"/>
  <c r="AC1406" i="5"/>
  <c r="AI1406" i="5" s="1"/>
  <c r="AC1407" i="5"/>
  <c r="AI1407" i="5" s="1"/>
  <c r="AC1408" i="5"/>
  <c r="AI1408" i="5" s="1"/>
  <c r="AC1409" i="5"/>
  <c r="AC1410" i="5"/>
  <c r="AI1410" i="5" s="1"/>
  <c r="AC1411" i="5"/>
  <c r="AI1411" i="5" s="1"/>
  <c r="AC1412" i="5"/>
  <c r="AC1413" i="5"/>
  <c r="AC1414" i="5"/>
  <c r="AC1415" i="5"/>
  <c r="AC1416" i="5"/>
  <c r="AC1417" i="5"/>
  <c r="AC1418" i="5"/>
  <c r="AC1419" i="5"/>
  <c r="AI1419" i="5" s="1"/>
  <c r="AC1420" i="5"/>
  <c r="AC1421" i="5"/>
  <c r="AC1422" i="5"/>
  <c r="AI1422" i="5" s="1"/>
  <c r="AC1423" i="5"/>
  <c r="AI1423" i="5" s="1"/>
  <c r="AC1424" i="5"/>
  <c r="AI1424" i="5" s="1"/>
  <c r="AC1425" i="5"/>
  <c r="AC1426" i="5"/>
  <c r="AI1426" i="5" s="1"/>
  <c r="AC1427" i="5"/>
  <c r="AI1427" i="5" s="1"/>
  <c r="AC1428" i="5"/>
  <c r="AC1429" i="5"/>
  <c r="AC1430" i="5"/>
  <c r="AC1431" i="5"/>
  <c r="AC1432" i="5"/>
  <c r="AC1433" i="5"/>
  <c r="AC1434" i="5"/>
  <c r="AC1435" i="5"/>
  <c r="AI1435" i="5" s="1"/>
  <c r="AC1436" i="5"/>
  <c r="AC1437" i="5"/>
  <c r="AC1438" i="5"/>
  <c r="AI1438" i="5" s="1"/>
  <c r="AC1439" i="5"/>
  <c r="AI1439" i="5" s="1"/>
  <c r="AC1440" i="5"/>
  <c r="AI1440" i="5" s="1"/>
  <c r="AC1441" i="5"/>
  <c r="AC1442" i="5"/>
  <c r="AI1442" i="5" s="1"/>
  <c r="AC1443" i="5"/>
  <c r="AI1443" i="5" s="1"/>
  <c r="AC1444" i="5"/>
  <c r="AI1444" i="5" s="1"/>
  <c r="AC1445" i="5"/>
  <c r="AC1446" i="5"/>
  <c r="AC1447" i="5"/>
  <c r="AC1448" i="5"/>
  <c r="AC1449" i="5"/>
  <c r="AC1450" i="5"/>
  <c r="AC1451" i="5"/>
  <c r="AI1451" i="5" s="1"/>
  <c r="AC1452" i="5"/>
  <c r="AC1453" i="5"/>
  <c r="AC1454" i="5"/>
  <c r="AI1454" i="5" s="1"/>
  <c r="AC1455" i="5"/>
  <c r="AI1455" i="5" s="1"/>
  <c r="AC1456" i="5"/>
  <c r="AI1456" i="5" s="1"/>
  <c r="AC1457" i="5"/>
  <c r="AC1458" i="5"/>
  <c r="AI1458" i="5" s="1"/>
  <c r="AC1459" i="5"/>
  <c r="AI1459" i="5" s="1"/>
  <c r="AC1460" i="5"/>
  <c r="AI1460" i="5" s="1"/>
  <c r="AC1461" i="5"/>
  <c r="AC1462" i="5"/>
  <c r="AC1463" i="5"/>
  <c r="AC1464" i="5"/>
  <c r="AC1465" i="5"/>
  <c r="AC1466" i="5"/>
  <c r="AC1467" i="5"/>
  <c r="AI1467" i="5" s="1"/>
  <c r="AC1468" i="5"/>
  <c r="AC1469" i="5"/>
  <c r="AC1470" i="5"/>
  <c r="AI1470" i="5" s="1"/>
  <c r="AC1471" i="5"/>
  <c r="AI1471" i="5" s="1"/>
  <c r="AC1472" i="5"/>
  <c r="AI1472" i="5" s="1"/>
  <c r="AC1473" i="5"/>
  <c r="AC1474" i="5"/>
  <c r="AI1474" i="5" s="1"/>
  <c r="AC1475" i="5"/>
  <c r="AI1475" i="5" s="1"/>
  <c r="AC1476" i="5"/>
  <c r="AI1476" i="5" s="1"/>
  <c r="AC1477" i="5"/>
  <c r="AC1478" i="5"/>
  <c r="AC1479" i="5"/>
  <c r="AC1480" i="5"/>
  <c r="AC1481" i="5"/>
  <c r="AC1482" i="5"/>
  <c r="AC1483" i="5"/>
  <c r="AI1483" i="5" s="1"/>
  <c r="AC1484" i="5"/>
  <c r="AC1485" i="5"/>
  <c r="AC1486" i="5"/>
  <c r="AI1486" i="5" s="1"/>
  <c r="AC1487" i="5"/>
  <c r="AI1487" i="5" s="1"/>
  <c r="AC1488" i="5"/>
  <c r="AI1488" i="5" s="1"/>
  <c r="AC1489" i="5"/>
  <c r="AC1490" i="5"/>
  <c r="AI1490" i="5" s="1"/>
  <c r="AC1491" i="5"/>
  <c r="AI1491" i="5" s="1"/>
  <c r="AC1492" i="5"/>
  <c r="AI1492" i="5" s="1"/>
  <c r="AC1493" i="5"/>
  <c r="AC1494" i="5"/>
  <c r="AC1495" i="5"/>
  <c r="AC1496" i="5"/>
  <c r="AC1497" i="5"/>
  <c r="AC1498" i="5"/>
  <c r="AC1499" i="5"/>
  <c r="AI1499" i="5" s="1"/>
  <c r="AC1500" i="5"/>
  <c r="AC1501" i="5"/>
  <c r="AC1502" i="5"/>
  <c r="AI1502" i="5" s="1"/>
  <c r="AC1503" i="5"/>
  <c r="AI1503" i="5" s="1"/>
  <c r="AC1504" i="5"/>
  <c r="AI1504" i="5" s="1"/>
  <c r="AC1505" i="5"/>
  <c r="AC1506" i="5"/>
  <c r="AI1506" i="5" s="1"/>
  <c r="AC1507" i="5"/>
  <c r="AI1507" i="5" s="1"/>
  <c r="AC1508" i="5"/>
  <c r="AI1508" i="5" s="1"/>
  <c r="AC1509" i="5"/>
  <c r="AC1510" i="5"/>
  <c r="AC1511" i="5"/>
  <c r="AC1512" i="5"/>
  <c r="AC1513" i="5"/>
  <c r="AC1514" i="5"/>
  <c r="AC1515" i="5"/>
  <c r="AI1515" i="5" s="1"/>
  <c r="AC1516" i="5"/>
  <c r="AC1517" i="5"/>
  <c r="AC1518" i="5"/>
  <c r="AI1518" i="5" s="1"/>
  <c r="AC1519" i="5"/>
  <c r="AI1519" i="5" s="1"/>
  <c r="AC1520" i="5"/>
  <c r="AI1520" i="5" s="1"/>
  <c r="AC1521" i="5"/>
  <c r="AC1522" i="5"/>
  <c r="AI1522" i="5" s="1"/>
  <c r="AC1523" i="5"/>
  <c r="AI1523" i="5" s="1"/>
  <c r="AC1524" i="5"/>
  <c r="AI1524" i="5" s="1"/>
  <c r="AC1525" i="5"/>
  <c r="AC1526" i="5"/>
  <c r="AC1527" i="5"/>
  <c r="AC1528" i="5"/>
  <c r="AC1529" i="5"/>
  <c r="AC1530" i="5"/>
  <c r="AC1531" i="5"/>
  <c r="AI1531" i="5" s="1"/>
  <c r="AC1532" i="5"/>
  <c r="AC1533" i="5"/>
  <c r="AC1534" i="5"/>
  <c r="AI1534" i="5" s="1"/>
  <c r="AC1535" i="5"/>
  <c r="AI1535" i="5" s="1"/>
  <c r="AC1536" i="5"/>
  <c r="AI1536" i="5" s="1"/>
  <c r="AC1537" i="5"/>
  <c r="AC1538" i="5"/>
  <c r="AI1538" i="5" s="1"/>
  <c r="AC1539" i="5"/>
  <c r="AI1539" i="5" s="1"/>
  <c r="AC1540" i="5"/>
  <c r="AI1540" i="5" s="1"/>
  <c r="AC1541" i="5"/>
  <c r="AC1542" i="5"/>
  <c r="AC1543" i="5"/>
  <c r="AC1544" i="5"/>
  <c r="AC1545" i="5"/>
  <c r="AC1546" i="5"/>
  <c r="AC1547" i="5"/>
  <c r="AI1547" i="5" s="1"/>
  <c r="AC1548" i="5"/>
  <c r="AC1549" i="5"/>
  <c r="AC1550" i="5"/>
  <c r="AI1550" i="5" s="1"/>
  <c r="AC1551" i="5"/>
  <c r="AI1551" i="5" s="1"/>
  <c r="AC1552" i="5"/>
  <c r="AI1552" i="5" s="1"/>
  <c r="AC1553" i="5"/>
  <c r="AC1554" i="5"/>
  <c r="AI1554" i="5" s="1"/>
  <c r="AC1555" i="5"/>
  <c r="AI1555" i="5" s="1"/>
  <c r="AC1556" i="5"/>
  <c r="AI1556" i="5" s="1"/>
  <c r="AC1557" i="5"/>
  <c r="AC1558" i="5"/>
  <c r="AC1559" i="5"/>
  <c r="AC1560" i="5"/>
  <c r="AC1561" i="5"/>
  <c r="AC1562" i="5"/>
  <c r="AC1563" i="5"/>
  <c r="AI1563" i="5" s="1"/>
  <c r="AC1564" i="5"/>
  <c r="AC1565" i="5"/>
  <c r="AC1566" i="5"/>
  <c r="AI1566" i="5" s="1"/>
  <c r="AC1567" i="5"/>
  <c r="AI1567" i="5" s="1"/>
  <c r="AC1568" i="5"/>
  <c r="AI1568" i="5" s="1"/>
  <c r="AC1569" i="5"/>
  <c r="AC1570" i="5"/>
  <c r="AI1570" i="5" s="1"/>
  <c r="AC1571" i="5"/>
  <c r="AI1571" i="5" s="1"/>
  <c r="AC1572" i="5"/>
  <c r="AI1572" i="5" s="1"/>
  <c r="AC1573" i="5"/>
  <c r="AC1574" i="5"/>
  <c r="AC1575" i="5"/>
  <c r="AC1576" i="5"/>
  <c r="AC1577" i="5"/>
  <c r="AC1578" i="5"/>
  <c r="AC1579" i="5"/>
  <c r="AI1579" i="5" s="1"/>
  <c r="AC1580" i="5"/>
  <c r="AC1581" i="5"/>
  <c r="AC1582" i="5"/>
  <c r="AI1582" i="5" s="1"/>
  <c r="AC1583" i="5"/>
  <c r="AI1583" i="5" s="1"/>
  <c r="AC1584" i="5"/>
  <c r="AI1584" i="5" s="1"/>
  <c r="AC1585" i="5"/>
  <c r="AC1586" i="5"/>
  <c r="AI1586" i="5" s="1"/>
  <c r="AC1587" i="5"/>
  <c r="AI1587" i="5" s="1"/>
  <c r="AC1588" i="5"/>
  <c r="AI1588" i="5" s="1"/>
  <c r="AC1589" i="5"/>
  <c r="AC1590" i="5"/>
  <c r="AC1591" i="5"/>
  <c r="AC1592" i="5"/>
  <c r="AC1593" i="5"/>
  <c r="AC1594" i="5"/>
  <c r="AC1595" i="5"/>
  <c r="AI1595" i="5" s="1"/>
  <c r="AC1596" i="5"/>
  <c r="AC1597" i="5"/>
  <c r="AC1598" i="5"/>
  <c r="AI1598" i="5" s="1"/>
  <c r="AC1599" i="5"/>
  <c r="AI1599" i="5" s="1"/>
  <c r="AC1600" i="5"/>
  <c r="AI1600" i="5" s="1"/>
  <c r="AC1601" i="5"/>
  <c r="AC1602" i="5"/>
  <c r="AI1602" i="5" s="1"/>
  <c r="AC1603" i="5"/>
  <c r="AI1603" i="5" s="1"/>
  <c r="AC1604" i="5"/>
  <c r="AI1604" i="5" s="1"/>
  <c r="AC1605" i="5"/>
  <c r="AC1606" i="5"/>
  <c r="AC1607" i="5"/>
  <c r="AC1608" i="5"/>
  <c r="AC1609" i="5"/>
  <c r="AC1610" i="5"/>
  <c r="AC1611" i="5"/>
  <c r="AI1611" i="5" s="1"/>
  <c r="AC1612" i="5"/>
  <c r="AC1613" i="5"/>
  <c r="AC1614" i="5"/>
  <c r="AI1614" i="5" s="1"/>
  <c r="AC1615" i="5"/>
  <c r="AI1615" i="5" s="1"/>
  <c r="AC1616" i="5"/>
  <c r="AI1616" i="5" s="1"/>
  <c r="AC1617" i="5"/>
  <c r="AC1618" i="5"/>
  <c r="AI1618" i="5" s="1"/>
  <c r="AC1619" i="5"/>
  <c r="AI1619" i="5" s="1"/>
  <c r="AC1620" i="5"/>
  <c r="AI1620" i="5" s="1"/>
  <c r="AC1621" i="5"/>
  <c r="AC1622" i="5"/>
  <c r="AC1623" i="5"/>
  <c r="AC1624" i="5"/>
  <c r="AC1625" i="5"/>
  <c r="AC1626" i="5"/>
  <c r="AC1627" i="5"/>
  <c r="AI1627" i="5" s="1"/>
  <c r="AC1628" i="5"/>
  <c r="AC1629" i="5"/>
  <c r="AC1630" i="5"/>
  <c r="AI1630" i="5" s="1"/>
  <c r="AC1631" i="5"/>
  <c r="AI1631" i="5" s="1"/>
  <c r="AC1632" i="5"/>
  <c r="AI1632" i="5" s="1"/>
  <c r="AC1633" i="5"/>
  <c r="AC1634" i="5"/>
  <c r="AI1634" i="5" s="1"/>
  <c r="AC1635" i="5"/>
  <c r="AI1635" i="5" s="1"/>
  <c r="AC1636" i="5"/>
  <c r="AI1636" i="5" s="1"/>
  <c r="AC1637" i="5"/>
  <c r="AC1638" i="5"/>
  <c r="AC1639" i="5"/>
  <c r="AC1640" i="5"/>
  <c r="AC1641" i="5"/>
  <c r="AC1642" i="5"/>
  <c r="AC1643" i="5"/>
  <c r="AI1643" i="5" s="1"/>
  <c r="AC1644" i="5"/>
  <c r="AC1645" i="5"/>
  <c r="AC1646" i="5"/>
  <c r="AI1646" i="5" s="1"/>
  <c r="AC1647" i="5"/>
  <c r="AI1647" i="5" s="1"/>
  <c r="AC1648" i="5"/>
  <c r="AI1648" i="5" s="1"/>
  <c r="AC1649" i="5"/>
  <c r="AC1650" i="5"/>
  <c r="AI1650" i="5" s="1"/>
  <c r="AC1651" i="5"/>
  <c r="AI1651" i="5" s="1"/>
  <c r="AC1652" i="5"/>
  <c r="AI1652" i="5" s="1"/>
  <c r="AC1653" i="5"/>
  <c r="AC1654" i="5"/>
  <c r="AC1655" i="5"/>
  <c r="AC1656" i="5"/>
  <c r="AC1657" i="5"/>
  <c r="AC1658" i="5"/>
  <c r="AC1659" i="5"/>
  <c r="AI1659" i="5" s="1"/>
  <c r="AC1660" i="5"/>
  <c r="AC1661" i="5"/>
  <c r="AC1662" i="5"/>
  <c r="AI1662" i="5" s="1"/>
  <c r="AC1663" i="5"/>
  <c r="AI1663" i="5" s="1"/>
  <c r="AC1664" i="5"/>
  <c r="AI1664" i="5" s="1"/>
  <c r="AC1665" i="5"/>
  <c r="AC1666" i="5"/>
  <c r="AI1666" i="5" s="1"/>
  <c r="AC1667" i="5"/>
  <c r="AI1667" i="5" s="1"/>
  <c r="AC1668" i="5"/>
  <c r="AI1668" i="5" s="1"/>
  <c r="AC1669" i="5"/>
  <c r="AC1670" i="5"/>
  <c r="AC1671" i="5"/>
  <c r="AC1672" i="5"/>
  <c r="AC1673" i="5"/>
  <c r="AC1674" i="5"/>
  <c r="AC1675" i="5"/>
  <c r="AI1675" i="5" s="1"/>
  <c r="AC1676" i="5"/>
  <c r="AC1677" i="5"/>
  <c r="AC1678" i="5"/>
  <c r="AI1678" i="5" s="1"/>
  <c r="AC1679" i="5"/>
  <c r="AI1679" i="5" s="1"/>
  <c r="AC1680" i="5"/>
  <c r="AI1680" i="5" s="1"/>
  <c r="AC1681" i="5"/>
  <c r="AC1682" i="5"/>
  <c r="AI1682" i="5" s="1"/>
  <c r="AC1683" i="5"/>
  <c r="AI1683" i="5" s="1"/>
  <c r="AC1684" i="5"/>
  <c r="AI1684" i="5" s="1"/>
  <c r="AC1685" i="5"/>
  <c r="AC1686" i="5"/>
  <c r="AC1687" i="5"/>
  <c r="AC1688" i="5"/>
  <c r="AC1689" i="5"/>
  <c r="AC1690" i="5"/>
  <c r="AC1691" i="5"/>
  <c r="AI1691" i="5" s="1"/>
  <c r="AC1692" i="5"/>
  <c r="AC1693" i="5"/>
  <c r="AC1694" i="5"/>
  <c r="AI1694" i="5" s="1"/>
  <c r="AC1695" i="5"/>
  <c r="AI1695" i="5" s="1"/>
  <c r="AC1696" i="5"/>
  <c r="AI1696" i="5" s="1"/>
  <c r="AC1697" i="5"/>
  <c r="AC1698" i="5"/>
  <c r="AI1698" i="5" s="1"/>
  <c r="AC1699" i="5"/>
  <c r="AI1699" i="5" s="1"/>
  <c r="AC1700" i="5"/>
  <c r="AI1700" i="5" s="1"/>
  <c r="AC1701" i="5"/>
  <c r="AC1702" i="5"/>
  <c r="AC1703" i="5"/>
  <c r="AC1704" i="5"/>
  <c r="AC1705" i="5"/>
  <c r="AC1706" i="5"/>
  <c r="AC1707" i="5"/>
  <c r="AI1707" i="5" s="1"/>
  <c r="AC1708" i="5"/>
  <c r="AC1709" i="5"/>
  <c r="AC1710" i="5"/>
  <c r="AI1710" i="5" s="1"/>
  <c r="AC1711" i="5"/>
  <c r="AI1711" i="5" s="1"/>
  <c r="AC1712" i="5"/>
  <c r="AI1712" i="5" s="1"/>
  <c r="AC1713" i="5"/>
  <c r="AC1714" i="5"/>
  <c r="AI1714" i="5" s="1"/>
  <c r="AC1715" i="5"/>
  <c r="AI1715" i="5" s="1"/>
  <c r="AC1716" i="5"/>
  <c r="AI1716" i="5" s="1"/>
  <c r="AC1717" i="5"/>
  <c r="AC1718" i="5"/>
  <c r="AC1719" i="5"/>
  <c r="AC1720" i="5"/>
  <c r="AC1721" i="5"/>
  <c r="AC1722" i="5"/>
  <c r="AC1723" i="5"/>
  <c r="AI1723" i="5" s="1"/>
  <c r="AC1724" i="5"/>
  <c r="AC1725" i="5"/>
  <c r="AC1726" i="5"/>
  <c r="AI1726" i="5" s="1"/>
  <c r="AC1727" i="5"/>
  <c r="AI1727" i="5" s="1"/>
  <c r="AC1728" i="5"/>
  <c r="AI1728" i="5" s="1"/>
  <c r="AC1729" i="5"/>
  <c r="AC1730" i="5"/>
  <c r="AI1730" i="5" s="1"/>
  <c r="AC1731" i="5"/>
  <c r="AI1731" i="5" s="1"/>
  <c r="AC1732" i="5"/>
  <c r="AI1732" i="5" s="1"/>
  <c r="AC1733" i="5"/>
  <c r="AC1734" i="5"/>
  <c r="AC1735" i="5"/>
  <c r="AC1736" i="5"/>
  <c r="AC1737" i="5"/>
  <c r="AC1738" i="5"/>
  <c r="AC1739" i="5"/>
  <c r="AI1739" i="5" s="1"/>
  <c r="AC1740" i="5"/>
  <c r="AC1741" i="5"/>
  <c r="AC1742" i="5"/>
  <c r="AI1742" i="5" s="1"/>
  <c r="AC1743" i="5"/>
  <c r="AI1743" i="5" s="1"/>
  <c r="AC1744" i="5"/>
  <c r="AI1744" i="5" s="1"/>
  <c r="AC1745" i="5"/>
  <c r="AC1746" i="5"/>
  <c r="AI1746" i="5" s="1"/>
  <c r="AC1747" i="5"/>
  <c r="AI1747" i="5" s="1"/>
  <c r="AC1748" i="5"/>
  <c r="AI1748" i="5" s="1"/>
  <c r="AC1749" i="5"/>
  <c r="AC1750" i="5"/>
  <c r="AC1751" i="5"/>
  <c r="AC1752" i="5"/>
  <c r="AC1753" i="5"/>
  <c r="AC1754" i="5"/>
  <c r="AC1755" i="5"/>
  <c r="AI1755" i="5" s="1"/>
  <c r="AC1756" i="5"/>
  <c r="AC1757" i="5"/>
  <c r="AC1758" i="5"/>
  <c r="AI1758" i="5" s="1"/>
  <c r="AC1759" i="5"/>
  <c r="AI1759" i="5" s="1"/>
  <c r="AC1760" i="5"/>
  <c r="AI1760" i="5" s="1"/>
  <c r="AC1761" i="5"/>
  <c r="AC1762" i="5"/>
  <c r="AI1762" i="5" s="1"/>
  <c r="AC1763" i="5"/>
  <c r="AI1763" i="5" s="1"/>
  <c r="AC1764" i="5"/>
  <c r="AI1764" i="5" s="1"/>
  <c r="AC1765" i="5"/>
  <c r="AC1766" i="5"/>
  <c r="AC1767" i="5"/>
  <c r="AC1768" i="5"/>
  <c r="AC1769" i="5"/>
  <c r="AC1770" i="5"/>
  <c r="AC1771" i="5"/>
  <c r="AI1771" i="5" s="1"/>
  <c r="AC1772" i="5"/>
  <c r="AC1773" i="5"/>
  <c r="AC1774" i="5"/>
  <c r="AI1774" i="5" s="1"/>
  <c r="AC1775" i="5"/>
  <c r="AI1775" i="5" s="1"/>
  <c r="AC1776" i="5"/>
  <c r="AI1776" i="5" s="1"/>
  <c r="AC1777" i="5"/>
  <c r="AC1778" i="5"/>
  <c r="AI1778" i="5" s="1"/>
  <c r="AC1779" i="5"/>
  <c r="AI1779" i="5" s="1"/>
  <c r="AC1780" i="5"/>
  <c r="AI1780" i="5" s="1"/>
  <c r="AC1781" i="5"/>
  <c r="AC1782" i="5"/>
  <c r="AC1783" i="5"/>
  <c r="AC1784" i="5"/>
  <c r="AC1785" i="5"/>
  <c r="AC1786" i="5"/>
  <c r="AC1787" i="5"/>
  <c r="AI1787" i="5" s="1"/>
  <c r="AC1788" i="5"/>
  <c r="AC1789" i="5"/>
  <c r="AC1790" i="5"/>
  <c r="AI1790" i="5" s="1"/>
  <c r="AC1791" i="5"/>
  <c r="AI1791" i="5" s="1"/>
  <c r="AC1792" i="5"/>
  <c r="AI1792" i="5" s="1"/>
  <c r="AC1793" i="5"/>
  <c r="AC1794" i="5"/>
  <c r="AI1794" i="5" s="1"/>
  <c r="AC1795" i="5"/>
  <c r="AI1795" i="5" s="1"/>
  <c r="AC1796" i="5"/>
  <c r="AI1796" i="5" s="1"/>
  <c r="AC1797" i="5"/>
  <c r="AC1798" i="5"/>
  <c r="AC1799" i="5"/>
  <c r="AC1800" i="5"/>
  <c r="AC1801" i="5"/>
  <c r="AC1802" i="5"/>
  <c r="AC1803" i="5"/>
  <c r="AI1803" i="5" s="1"/>
  <c r="AC1804" i="5"/>
  <c r="AC1805" i="5"/>
  <c r="AC1806" i="5"/>
  <c r="AI1806" i="5" s="1"/>
  <c r="AC1807" i="5"/>
  <c r="AI1807" i="5" s="1"/>
  <c r="AC1808" i="5"/>
  <c r="AI1808" i="5" s="1"/>
  <c r="AC1809" i="5"/>
  <c r="AC1810" i="5"/>
  <c r="AI1810" i="5" s="1"/>
  <c r="AC1811" i="5"/>
  <c r="AI1811" i="5" s="1"/>
  <c r="AC1812" i="5"/>
  <c r="AI1812" i="5" s="1"/>
  <c r="AC1813" i="5"/>
  <c r="AC1814" i="5"/>
  <c r="AC1815" i="5"/>
  <c r="AC1816" i="5"/>
  <c r="AC1817" i="5"/>
  <c r="AC1818" i="5"/>
  <c r="AC1819" i="5"/>
  <c r="AI1819" i="5" s="1"/>
  <c r="AC1820" i="5"/>
  <c r="AC1821" i="5"/>
  <c r="AC1822" i="5"/>
  <c r="AI1822" i="5" s="1"/>
  <c r="AC1823" i="5"/>
  <c r="AI1823" i="5" s="1"/>
  <c r="AC1824" i="5"/>
  <c r="AI1824" i="5" s="1"/>
  <c r="AC1825" i="5"/>
  <c r="AC1826" i="5"/>
  <c r="AI1826" i="5" s="1"/>
  <c r="AC1827" i="5"/>
  <c r="AI1827" i="5" s="1"/>
  <c r="AC1828" i="5"/>
  <c r="AI1828" i="5" s="1"/>
  <c r="AC1829" i="5"/>
  <c r="AC1830" i="5"/>
  <c r="AC1831" i="5"/>
  <c r="AC1832" i="5"/>
  <c r="AC1833" i="5"/>
  <c r="AC1834" i="5"/>
  <c r="AC1835" i="5"/>
  <c r="AI1835" i="5" s="1"/>
  <c r="AC1836" i="5"/>
  <c r="AC1837" i="5"/>
  <c r="AC1838" i="5"/>
  <c r="AI1838" i="5" s="1"/>
  <c r="AC1839" i="5"/>
  <c r="AI1839" i="5" s="1"/>
  <c r="AC1840" i="5"/>
  <c r="AI1840" i="5" s="1"/>
  <c r="AC1841" i="5"/>
  <c r="AC1842" i="5"/>
  <c r="AI1842" i="5" s="1"/>
  <c r="AC1843" i="5"/>
  <c r="AI1843" i="5" s="1"/>
  <c r="AC1844" i="5"/>
  <c r="AI1844" i="5" s="1"/>
  <c r="AC1845" i="5"/>
  <c r="AC1846" i="5"/>
  <c r="AC1847" i="5"/>
  <c r="AC1848" i="5"/>
  <c r="AC1849" i="5"/>
  <c r="AC1850" i="5"/>
  <c r="AC1851" i="5"/>
  <c r="AI1851" i="5" s="1"/>
  <c r="AC1852" i="5"/>
  <c r="AC1853" i="5"/>
  <c r="AC1854" i="5"/>
  <c r="AI1854" i="5" s="1"/>
  <c r="AC1855" i="5"/>
  <c r="AI1855" i="5" s="1"/>
  <c r="AC1856" i="5"/>
  <c r="AI1856" i="5" s="1"/>
  <c r="AC1857" i="5"/>
  <c r="AC1858" i="5"/>
  <c r="AI1858" i="5" s="1"/>
  <c r="AC1859" i="5"/>
  <c r="AI1859" i="5" s="1"/>
  <c r="AC1860" i="5"/>
  <c r="AI1860" i="5" s="1"/>
  <c r="AC1861" i="5"/>
  <c r="AC1862" i="5"/>
  <c r="AC1863" i="5"/>
  <c r="AC1864" i="5"/>
  <c r="AC1865" i="5"/>
  <c r="AC1866" i="5"/>
  <c r="AC1867" i="5"/>
  <c r="AI1867" i="5" s="1"/>
  <c r="AC1868" i="5"/>
  <c r="AC1869" i="5"/>
  <c r="AC1870" i="5"/>
  <c r="AI1870" i="5" s="1"/>
  <c r="AC1871" i="5"/>
  <c r="AI1871" i="5" s="1"/>
  <c r="AC1872" i="5"/>
  <c r="AI1872" i="5" s="1"/>
  <c r="AC1873" i="5"/>
  <c r="AC1874" i="5"/>
  <c r="AI1874" i="5" s="1"/>
  <c r="AC1875" i="5"/>
  <c r="AI1875" i="5" s="1"/>
  <c r="AC1876" i="5"/>
  <c r="AI1876" i="5" s="1"/>
  <c r="AC1877" i="5"/>
  <c r="AC1878" i="5"/>
  <c r="AC1879" i="5"/>
  <c r="AC1880" i="5"/>
  <c r="AC1881" i="5"/>
  <c r="AC1882" i="5"/>
  <c r="AC1883" i="5"/>
  <c r="AI1883" i="5" s="1"/>
  <c r="AC1884" i="5"/>
  <c r="AC1885" i="5"/>
  <c r="AC1886" i="5"/>
  <c r="AI1886" i="5" s="1"/>
  <c r="AC1887" i="5"/>
  <c r="AI1887" i="5" s="1"/>
  <c r="AC1888" i="5"/>
  <c r="AI1888" i="5" s="1"/>
  <c r="AC1889" i="5"/>
  <c r="AC1890" i="5"/>
  <c r="AI1890" i="5" s="1"/>
  <c r="AC1891" i="5"/>
  <c r="AI1891" i="5" s="1"/>
  <c r="AC1892" i="5"/>
  <c r="AI1892" i="5" s="1"/>
  <c r="AC1893" i="5"/>
  <c r="AC1894" i="5"/>
  <c r="AC1895" i="5"/>
  <c r="AC1896" i="5"/>
  <c r="AC1897" i="5"/>
  <c r="AC1898" i="5"/>
  <c r="AC1899" i="5"/>
  <c r="AI1899" i="5" s="1"/>
  <c r="AC1900" i="5"/>
  <c r="AC1901" i="5"/>
  <c r="AC1902" i="5"/>
  <c r="AI1902" i="5" s="1"/>
  <c r="AC1903" i="5"/>
  <c r="AI1903" i="5" s="1"/>
  <c r="AC1904" i="5"/>
  <c r="AI1904" i="5" s="1"/>
  <c r="AC1905" i="5"/>
  <c r="AC1906" i="5"/>
  <c r="AI1906" i="5" s="1"/>
  <c r="AC1907" i="5"/>
  <c r="AI1907" i="5" s="1"/>
  <c r="AC1908" i="5"/>
  <c r="AI1908" i="5" s="1"/>
  <c r="AC1909" i="5"/>
  <c r="AC1910" i="5"/>
  <c r="AC1911" i="5"/>
  <c r="AC1912" i="5"/>
  <c r="AC1913" i="5"/>
  <c r="AC1914" i="5"/>
  <c r="AC1915" i="5"/>
  <c r="AI1915" i="5" s="1"/>
  <c r="AC1916" i="5"/>
  <c r="AC1917" i="5"/>
  <c r="AC1918" i="5"/>
  <c r="AI1918" i="5" s="1"/>
  <c r="AC1919" i="5"/>
  <c r="AI1919" i="5" s="1"/>
  <c r="AC1920" i="5"/>
  <c r="AI1920" i="5" s="1"/>
  <c r="AC1921" i="5"/>
  <c r="AC1922" i="5"/>
  <c r="AI1922" i="5" s="1"/>
  <c r="AC1923" i="5"/>
  <c r="AI1923" i="5" s="1"/>
  <c r="AC1924" i="5"/>
  <c r="AI1924" i="5" s="1"/>
  <c r="AC1925" i="5"/>
  <c r="AC1926" i="5"/>
  <c r="AC1927" i="5"/>
  <c r="AC1928" i="5"/>
  <c r="AC1929" i="5"/>
  <c r="AC1930" i="5"/>
  <c r="AC1931" i="5"/>
  <c r="AI1931" i="5" s="1"/>
  <c r="AC1932" i="5"/>
  <c r="AC1933" i="5"/>
  <c r="AC1934" i="5"/>
  <c r="AI1934" i="5" s="1"/>
  <c r="AC1935" i="5"/>
  <c r="AI1935" i="5" s="1"/>
  <c r="AC1936" i="5"/>
  <c r="AI1936" i="5" s="1"/>
  <c r="AC1937" i="5"/>
  <c r="AC1938" i="5"/>
  <c r="AI1938" i="5" s="1"/>
  <c r="AC1939" i="5"/>
  <c r="AI1939" i="5" s="1"/>
  <c r="AC1940" i="5"/>
  <c r="AI1940" i="5" s="1"/>
  <c r="AC1941" i="5"/>
  <c r="AC1942" i="5"/>
  <c r="AC1943" i="5"/>
  <c r="AC1944" i="5"/>
  <c r="AC1945" i="5"/>
  <c r="AC1946" i="5"/>
  <c r="AC1947" i="5"/>
  <c r="AI1947" i="5" s="1"/>
  <c r="AC1948" i="5"/>
  <c r="AC1949" i="5"/>
  <c r="AC1950" i="5"/>
  <c r="AI1950" i="5" s="1"/>
  <c r="AC1951" i="5"/>
  <c r="AI1951" i="5" s="1"/>
  <c r="AC1952" i="5"/>
  <c r="AI1952" i="5" s="1"/>
  <c r="AC1953" i="5"/>
  <c r="AC1954" i="5"/>
  <c r="AI1954" i="5" s="1"/>
  <c r="AC1955" i="5"/>
  <c r="AI1955" i="5" s="1"/>
  <c r="AC1956" i="5"/>
  <c r="AI1956" i="5" s="1"/>
  <c r="AC1957" i="5"/>
  <c r="AC1958" i="5"/>
  <c r="AC1959" i="5"/>
  <c r="AC1960" i="5"/>
  <c r="AC1961" i="5"/>
  <c r="AC1962" i="5"/>
  <c r="AC1963" i="5"/>
  <c r="AI1963" i="5" s="1"/>
  <c r="AC1964" i="5"/>
  <c r="AC1965" i="5"/>
  <c r="AC1966" i="5"/>
  <c r="AI1966" i="5" s="1"/>
  <c r="AC1967" i="5"/>
  <c r="AI1967" i="5" s="1"/>
  <c r="AC1968" i="5"/>
  <c r="AI1968" i="5" s="1"/>
  <c r="AC1969" i="5"/>
  <c r="AC1970" i="5"/>
  <c r="AI1970" i="5" s="1"/>
  <c r="AC1971" i="5"/>
  <c r="AI1971" i="5" s="1"/>
  <c r="AC1972" i="5"/>
  <c r="AI1972" i="5" s="1"/>
  <c r="AC1973" i="5"/>
  <c r="AC1974" i="5"/>
  <c r="AC1975" i="5"/>
  <c r="AC1976" i="5"/>
  <c r="AC1977" i="5"/>
  <c r="AC1978" i="5"/>
  <c r="AC1979" i="5"/>
  <c r="AI1979" i="5" s="1"/>
  <c r="AC1980" i="5"/>
  <c r="AC1981" i="5"/>
  <c r="AC1982" i="5"/>
  <c r="AI1982" i="5" s="1"/>
  <c r="AC1983" i="5"/>
  <c r="AI1983" i="5" s="1"/>
  <c r="AC1984" i="5"/>
  <c r="AI1984" i="5" s="1"/>
  <c r="AC1985" i="5"/>
  <c r="AC1986" i="5"/>
  <c r="AI1986" i="5" s="1"/>
  <c r="AC1987" i="5"/>
  <c r="AI1987" i="5" s="1"/>
  <c r="AC1988" i="5"/>
  <c r="AI1988" i="5" s="1"/>
  <c r="AC1989" i="5"/>
  <c r="AC1990" i="5"/>
  <c r="AC1991" i="5"/>
  <c r="AC1992" i="5"/>
  <c r="AC1993" i="5"/>
  <c r="AC1994" i="5"/>
  <c r="AC1995" i="5"/>
  <c r="AI1995" i="5" s="1"/>
  <c r="AC1996" i="5"/>
  <c r="AC1997" i="5"/>
  <c r="AC1998" i="5"/>
  <c r="AI1998" i="5" s="1"/>
  <c r="AC1999" i="5"/>
  <c r="AI1999" i="5" s="1"/>
  <c r="AC2000" i="5"/>
  <c r="AI2000" i="5" s="1"/>
  <c r="AC2001" i="5"/>
  <c r="AC2002" i="5"/>
  <c r="AI2002" i="5" s="1"/>
  <c r="AC2003" i="5"/>
  <c r="AI2003" i="5" s="1"/>
  <c r="AC2004" i="5"/>
  <c r="AI2004" i="5" s="1"/>
  <c r="AC2005" i="5"/>
  <c r="AC2006" i="5"/>
  <c r="AC2007" i="5"/>
  <c r="AC2008" i="5"/>
  <c r="AC2009" i="5"/>
  <c r="AC2010" i="5"/>
  <c r="AC2011" i="5"/>
  <c r="AI2011" i="5" s="1"/>
  <c r="AC2012" i="5"/>
  <c r="AC2013" i="5"/>
  <c r="AC2014" i="5"/>
  <c r="AI2014" i="5" s="1"/>
  <c r="AC2015" i="5"/>
  <c r="AI2015" i="5" s="1"/>
  <c r="AC2016" i="5"/>
  <c r="AI2016" i="5" s="1"/>
  <c r="AC2017" i="5"/>
  <c r="AC2018" i="5"/>
  <c r="AI2018" i="5" s="1"/>
  <c r="AC2019" i="5"/>
  <c r="AI2019" i="5" s="1"/>
  <c r="AC2020" i="5"/>
  <c r="AI2020" i="5" s="1"/>
  <c r="AC2021" i="5"/>
  <c r="AC2022" i="5"/>
  <c r="AC2023" i="5"/>
  <c r="AC2024" i="5"/>
  <c r="AC2025" i="5"/>
  <c r="AC2026" i="5"/>
  <c r="AC2027" i="5"/>
  <c r="AI2027" i="5" s="1"/>
  <c r="AC2028" i="5"/>
  <c r="AC2029" i="5"/>
  <c r="AC2030" i="5"/>
  <c r="AI2030" i="5" s="1"/>
  <c r="AC2031" i="5"/>
  <c r="AI2031" i="5" s="1"/>
  <c r="AC2032" i="5"/>
  <c r="AI2032" i="5" s="1"/>
  <c r="AC2033" i="5"/>
  <c r="AC2034" i="5"/>
  <c r="AI2034" i="5" s="1"/>
  <c r="AC2035" i="5"/>
  <c r="AI2035" i="5" s="1"/>
  <c r="AC2036" i="5"/>
  <c r="AI2036" i="5" s="1"/>
  <c r="AC2037" i="5"/>
  <c r="AC2038" i="5"/>
  <c r="AC2039" i="5"/>
  <c r="AC2040" i="5"/>
  <c r="AC2041" i="5"/>
  <c r="AC2042" i="5"/>
  <c r="AC2043" i="5"/>
  <c r="AI2043" i="5" s="1"/>
  <c r="AC2044" i="5"/>
  <c r="AC2045" i="5"/>
  <c r="AC2046" i="5"/>
  <c r="AI2046" i="5" s="1"/>
  <c r="AC2047" i="5"/>
  <c r="AI2047" i="5" s="1"/>
  <c r="AC2048" i="5"/>
  <c r="AI2048" i="5" s="1"/>
  <c r="AC2049" i="5"/>
  <c r="AC2050" i="5"/>
  <c r="AI2050" i="5" s="1"/>
  <c r="AC2051" i="5"/>
  <c r="AI2051" i="5" s="1"/>
  <c r="AC2052" i="5"/>
  <c r="AI2052" i="5" s="1"/>
  <c r="AC2053" i="5"/>
  <c r="AC2054" i="5"/>
  <c r="AC2055" i="5"/>
  <c r="AC2056" i="5"/>
  <c r="AC2057" i="5"/>
  <c r="AC2058" i="5"/>
  <c r="AC2059" i="5"/>
  <c r="AI2059" i="5" s="1"/>
  <c r="AC2060" i="5"/>
  <c r="AC2061" i="5"/>
  <c r="AC2062" i="5"/>
  <c r="AI2062" i="5" s="1"/>
  <c r="AC2063" i="5"/>
  <c r="AI2063" i="5" s="1"/>
  <c r="AC2064" i="5"/>
  <c r="AI2064" i="5" s="1"/>
  <c r="AC2065" i="5"/>
  <c r="AC2066" i="5"/>
  <c r="AI2066" i="5" s="1"/>
  <c r="AC2067" i="5"/>
  <c r="AI2067" i="5" s="1"/>
  <c r="AC2068" i="5"/>
  <c r="AI2068" i="5" s="1"/>
  <c r="AC2069" i="5"/>
  <c r="AC2070" i="5"/>
  <c r="AC2071" i="5"/>
  <c r="AC2072" i="5"/>
  <c r="AC2073" i="5"/>
  <c r="AC2074" i="5"/>
  <c r="AC2075" i="5"/>
  <c r="AI2075" i="5" s="1"/>
  <c r="AC2076" i="5"/>
  <c r="AC2077" i="5"/>
  <c r="AC2078" i="5"/>
  <c r="AI2078" i="5" s="1"/>
  <c r="AC2079" i="5"/>
  <c r="AI2079" i="5" s="1"/>
  <c r="AC2080" i="5"/>
  <c r="AI2080" i="5" s="1"/>
  <c r="AC2081" i="5"/>
  <c r="AC2082" i="5"/>
  <c r="AI2082" i="5" s="1"/>
  <c r="AC2083" i="5"/>
  <c r="AI2083" i="5" s="1"/>
  <c r="AC2084" i="5"/>
  <c r="AI2084" i="5" s="1"/>
  <c r="AC2085" i="5"/>
  <c r="AC2086" i="5"/>
  <c r="AC2087" i="5"/>
  <c r="AC2088" i="5"/>
  <c r="AC2089" i="5"/>
  <c r="AC2090" i="5"/>
  <c r="AC2091" i="5"/>
  <c r="AI2091" i="5" s="1"/>
  <c r="AC2092" i="5"/>
  <c r="AC2093" i="5"/>
  <c r="AC2094" i="5"/>
  <c r="AI2094" i="5" s="1"/>
  <c r="AC2095" i="5"/>
  <c r="AI2095" i="5" s="1"/>
  <c r="AC2096" i="5"/>
  <c r="AI2096" i="5" s="1"/>
  <c r="AC2097" i="5"/>
  <c r="AC2098" i="5"/>
  <c r="AI2098" i="5" s="1"/>
  <c r="AC2099" i="5"/>
  <c r="AI2099" i="5" s="1"/>
  <c r="AC2100" i="5"/>
  <c r="AI2100" i="5" s="1"/>
  <c r="AC2101" i="5"/>
  <c r="AC2102" i="5"/>
  <c r="AC2103" i="5"/>
  <c r="AC2104" i="5"/>
  <c r="AC2105" i="5"/>
  <c r="AC2106" i="5"/>
  <c r="AC2107" i="5"/>
  <c r="AI2107" i="5" s="1"/>
  <c r="AC2108" i="5"/>
  <c r="AC2109" i="5"/>
  <c r="AC2110" i="5"/>
  <c r="AI2110" i="5" s="1"/>
  <c r="AC2111" i="5"/>
  <c r="AI2111" i="5" s="1"/>
  <c r="AC2112" i="5"/>
  <c r="AI2112" i="5" s="1"/>
  <c r="AC2113" i="5"/>
  <c r="AC2114" i="5"/>
  <c r="AI2114" i="5" s="1"/>
  <c r="AC2115" i="5"/>
  <c r="AI2115" i="5" s="1"/>
  <c r="AC2116" i="5"/>
  <c r="AI2116" i="5" s="1"/>
  <c r="AC2117" i="5"/>
  <c r="AC2118" i="5"/>
  <c r="AC2119" i="5"/>
  <c r="AC2120" i="5"/>
  <c r="AC2121" i="5"/>
  <c r="AC2122" i="5"/>
  <c r="AC2123" i="5"/>
  <c r="AI2123" i="5" s="1"/>
  <c r="AC2124" i="5"/>
  <c r="AC2125" i="5"/>
  <c r="AC2126" i="5"/>
  <c r="AI2126" i="5" s="1"/>
  <c r="AC2127" i="5"/>
  <c r="AI2127" i="5" s="1"/>
  <c r="AC2128" i="5"/>
  <c r="AI2128" i="5" s="1"/>
  <c r="AC2129" i="5"/>
  <c r="AC2130" i="5"/>
  <c r="AI2130" i="5" s="1"/>
  <c r="AC2131" i="5"/>
  <c r="AI2131" i="5" s="1"/>
  <c r="AC2132" i="5"/>
  <c r="AI2132" i="5" s="1"/>
  <c r="AC2133" i="5"/>
  <c r="AC2134" i="5"/>
  <c r="AC2135" i="5"/>
  <c r="AC2136" i="5"/>
  <c r="AC2137" i="5"/>
  <c r="AC2138" i="5"/>
  <c r="AC2139" i="5"/>
  <c r="AI2139" i="5" s="1"/>
  <c r="AC2140" i="5"/>
  <c r="AC2141" i="5"/>
  <c r="AC2142" i="5"/>
  <c r="AI2142" i="5" s="1"/>
  <c r="AC2143" i="5"/>
  <c r="AI2143" i="5" s="1"/>
  <c r="AC2144" i="5"/>
  <c r="AI2144" i="5" s="1"/>
  <c r="AC2145" i="5"/>
  <c r="AC2146" i="5"/>
  <c r="AI2146" i="5" s="1"/>
  <c r="AC2147" i="5"/>
  <c r="AI2147" i="5" s="1"/>
  <c r="AC2148" i="5"/>
  <c r="AI2148" i="5" s="1"/>
  <c r="AC2149" i="5"/>
  <c r="AC2150" i="5"/>
  <c r="AC2151" i="5"/>
  <c r="AC2152" i="5"/>
  <c r="AC2153" i="5"/>
  <c r="AC2154" i="5"/>
  <c r="AC2155" i="5"/>
  <c r="AI2155" i="5" s="1"/>
  <c r="AC2156" i="5"/>
  <c r="AC2157" i="5"/>
  <c r="AC2158" i="5"/>
  <c r="AI2158" i="5" s="1"/>
  <c r="AC2159" i="5"/>
  <c r="AI2159" i="5" s="1"/>
  <c r="AC2160" i="5"/>
  <c r="AI2160" i="5" s="1"/>
  <c r="AC2161" i="5"/>
  <c r="AC2162" i="5"/>
  <c r="AI2162" i="5" s="1"/>
  <c r="AC2163" i="5"/>
  <c r="AI2163" i="5" s="1"/>
  <c r="AC2164" i="5"/>
  <c r="AI2164" i="5" s="1"/>
  <c r="AC2165" i="5"/>
  <c r="AC2166" i="5"/>
  <c r="AC2167" i="5"/>
  <c r="AC2168" i="5"/>
  <c r="AC2169" i="5"/>
  <c r="AC2170" i="5"/>
  <c r="AC2171" i="5"/>
  <c r="AI2171" i="5" s="1"/>
  <c r="AC2172" i="5"/>
  <c r="AC2173" i="5"/>
  <c r="AC2174" i="5"/>
  <c r="AI2174" i="5" s="1"/>
  <c r="AC2175" i="5"/>
  <c r="AI2175" i="5" s="1"/>
  <c r="AC2176" i="5"/>
  <c r="AI2176" i="5" s="1"/>
  <c r="AC2177" i="5"/>
  <c r="AC2178" i="5"/>
  <c r="AI2178" i="5" s="1"/>
  <c r="AC2179" i="5"/>
  <c r="AI2179" i="5" s="1"/>
  <c r="AC2180" i="5"/>
  <c r="AI2180" i="5" s="1"/>
  <c r="AC2181" i="5"/>
  <c r="AC2182" i="5"/>
  <c r="AC2183" i="5"/>
  <c r="AC2184" i="5"/>
  <c r="AC2185" i="5"/>
  <c r="AC2186" i="5"/>
  <c r="AC2187" i="5"/>
  <c r="AI2187" i="5" s="1"/>
  <c r="AC2188" i="5"/>
  <c r="AC2189" i="5"/>
  <c r="AC2190" i="5"/>
  <c r="AI2190" i="5" s="1"/>
  <c r="AC2191" i="5"/>
  <c r="AI2191" i="5" s="1"/>
  <c r="AC2192" i="5"/>
  <c r="AI2192" i="5" s="1"/>
  <c r="AC2193" i="5"/>
  <c r="AC2194" i="5"/>
  <c r="AI2194" i="5" s="1"/>
  <c r="AC2195" i="5"/>
  <c r="AI2195" i="5" s="1"/>
  <c r="AC2196" i="5"/>
  <c r="AI2196" i="5" s="1"/>
  <c r="AC2197" i="5"/>
  <c r="AC2198" i="5"/>
  <c r="AC2199" i="5"/>
  <c r="AC2200" i="5"/>
  <c r="AC2201" i="5"/>
  <c r="AC2202" i="5"/>
  <c r="AC2203" i="5"/>
  <c r="AI2203" i="5" s="1"/>
  <c r="AC2204" i="5"/>
  <c r="AC2205" i="5"/>
  <c r="AC2206" i="5"/>
  <c r="AI2206" i="5" s="1"/>
  <c r="AC2207" i="5"/>
  <c r="AI2207" i="5" s="1"/>
  <c r="AC2208" i="5"/>
  <c r="AI2208" i="5" s="1"/>
  <c r="AC2209" i="5"/>
  <c r="AC2210" i="5"/>
  <c r="AI2210" i="5" s="1"/>
  <c r="AC2211" i="5"/>
  <c r="AI2211" i="5" s="1"/>
  <c r="AC2212" i="5"/>
  <c r="AI2212" i="5" s="1"/>
  <c r="AC2213" i="5"/>
  <c r="AC2214" i="5"/>
  <c r="AC2215" i="5"/>
  <c r="AC2216" i="5"/>
  <c r="AC2217" i="5"/>
  <c r="AC2218" i="5"/>
  <c r="AC2219" i="5"/>
  <c r="AI2219" i="5" s="1"/>
  <c r="AC2220" i="5"/>
  <c r="AC2221" i="5"/>
  <c r="AC2222" i="5"/>
  <c r="AI2222" i="5" s="1"/>
  <c r="AC2223" i="5"/>
  <c r="AI2223" i="5" s="1"/>
  <c r="AC2224" i="5"/>
  <c r="AI2224" i="5" s="1"/>
  <c r="AC2225" i="5"/>
  <c r="AC2226" i="5"/>
  <c r="AI2226" i="5" s="1"/>
  <c r="AC2227" i="5"/>
  <c r="AI2227" i="5" s="1"/>
  <c r="AC2228" i="5"/>
  <c r="AI2228" i="5" s="1"/>
  <c r="AC2229" i="5"/>
  <c r="AC2230" i="5"/>
  <c r="AC2231" i="5"/>
  <c r="AC2232" i="5"/>
  <c r="AC2233" i="5"/>
  <c r="AC2234" i="5"/>
  <c r="AC2235" i="5"/>
  <c r="AI2235" i="5" s="1"/>
  <c r="AC2236" i="5"/>
  <c r="AC2237" i="5"/>
  <c r="AC2238" i="5"/>
  <c r="AI2238" i="5" s="1"/>
  <c r="AC2239" i="5"/>
  <c r="AI2239" i="5" s="1"/>
  <c r="AC2240" i="5"/>
  <c r="AI2240" i="5" s="1"/>
  <c r="AC2241" i="5"/>
  <c r="AC2242" i="5"/>
  <c r="AI2242" i="5" s="1"/>
  <c r="AC2243" i="5"/>
  <c r="AI2243" i="5" s="1"/>
  <c r="AC2244" i="5"/>
  <c r="AI2244" i="5" s="1"/>
  <c r="AC2245" i="5"/>
  <c r="AC2246" i="5"/>
  <c r="AC2247" i="5"/>
  <c r="AC2248" i="5"/>
  <c r="AC2249" i="5"/>
  <c r="AC2250" i="5"/>
  <c r="AC2251" i="5"/>
  <c r="AI2251" i="5" s="1"/>
  <c r="AC2252" i="5"/>
  <c r="AC2253" i="5"/>
  <c r="AC2254" i="5"/>
  <c r="AI2254" i="5" s="1"/>
  <c r="AC2255" i="5"/>
  <c r="AI2255" i="5" s="1"/>
  <c r="AC2256" i="5"/>
  <c r="AI2256" i="5" s="1"/>
  <c r="AC2257" i="5"/>
  <c r="AC2258" i="5"/>
  <c r="AI2258" i="5" s="1"/>
  <c r="AC2259" i="5"/>
  <c r="AI2259" i="5" s="1"/>
  <c r="AC2260" i="5"/>
  <c r="AI2260" i="5" s="1"/>
  <c r="AC2261" i="5"/>
  <c r="AC2262" i="5"/>
  <c r="AC2263" i="5"/>
  <c r="AC2264" i="5"/>
  <c r="AC2265" i="5"/>
  <c r="AC2266" i="5"/>
  <c r="AC2267" i="5"/>
  <c r="AI2267" i="5" s="1"/>
  <c r="AC2268" i="5"/>
  <c r="AC2269" i="5"/>
  <c r="AC2270" i="5"/>
  <c r="AI2270" i="5" s="1"/>
  <c r="AC2271" i="5"/>
  <c r="AI2271" i="5" s="1"/>
  <c r="AC2272" i="5"/>
  <c r="AI2272" i="5" s="1"/>
  <c r="AC2273" i="5"/>
  <c r="AC2274" i="5"/>
  <c r="AI2274" i="5" s="1"/>
  <c r="AC2275" i="5"/>
  <c r="AI2275" i="5" s="1"/>
  <c r="AC2276" i="5"/>
  <c r="AI2276" i="5" s="1"/>
  <c r="AC2277" i="5"/>
  <c r="AC2278" i="5"/>
  <c r="AC2279" i="5"/>
  <c r="AC2280" i="5"/>
  <c r="AC2281" i="5"/>
  <c r="AC2282" i="5"/>
  <c r="AC2283" i="5"/>
  <c r="AI2283" i="5" s="1"/>
  <c r="AC2284" i="5"/>
  <c r="AC2285" i="5"/>
  <c r="AC2286" i="5"/>
  <c r="AI2286" i="5" s="1"/>
  <c r="AC2287" i="5"/>
  <c r="AI2287" i="5" s="1"/>
  <c r="AC2288" i="5"/>
  <c r="AI2288" i="5" s="1"/>
  <c r="AC2289" i="5"/>
  <c r="AC2290" i="5"/>
  <c r="AI2290" i="5" s="1"/>
  <c r="AC2291" i="5"/>
  <c r="AI2291" i="5" s="1"/>
  <c r="AC2292" i="5"/>
  <c r="AI2292" i="5" s="1"/>
  <c r="AC2293" i="5"/>
  <c r="AC2294" i="5"/>
  <c r="AC2295" i="5"/>
  <c r="AC2296" i="5"/>
  <c r="AC2297" i="5"/>
  <c r="AC2298" i="5"/>
  <c r="AC2299" i="5"/>
  <c r="AI2299" i="5" s="1"/>
  <c r="AC2300" i="5"/>
  <c r="AC2301" i="5"/>
  <c r="AC2302" i="5"/>
  <c r="AI2302" i="5" s="1"/>
  <c r="AC2303" i="5"/>
  <c r="AI2303" i="5" s="1"/>
  <c r="AC2304" i="5"/>
  <c r="AI2304" i="5" s="1"/>
  <c r="AC2305" i="5"/>
  <c r="AC2306" i="5"/>
  <c r="AI2306" i="5" s="1"/>
  <c r="AC2307" i="5"/>
  <c r="AI2307" i="5" s="1"/>
  <c r="AC2308" i="5"/>
  <c r="AI2308" i="5" s="1"/>
  <c r="AC2309" i="5"/>
  <c r="AC2310" i="5"/>
  <c r="AC2311" i="5"/>
  <c r="AC2312" i="5"/>
  <c r="AC2313" i="5"/>
  <c r="AC2314" i="5"/>
  <c r="AC2315" i="5"/>
  <c r="AI2315" i="5" s="1"/>
  <c r="AC2316" i="5"/>
  <c r="AC2317" i="5"/>
  <c r="AC2318" i="5"/>
  <c r="AI2318" i="5" s="1"/>
  <c r="AC2319" i="5"/>
  <c r="AI2319" i="5" s="1"/>
  <c r="AC2320" i="5"/>
  <c r="AI2320" i="5" s="1"/>
  <c r="AC2321" i="5"/>
  <c r="AC2322" i="5"/>
  <c r="AI2322" i="5" s="1"/>
  <c r="AC2323" i="5"/>
  <c r="AI2323" i="5" s="1"/>
  <c r="AC2324" i="5"/>
  <c r="AI2324" i="5" s="1"/>
  <c r="AC2325" i="5"/>
  <c r="AC2326" i="5"/>
  <c r="AC2327" i="5"/>
  <c r="AC2328" i="5"/>
  <c r="AC2329" i="5"/>
  <c r="AC2330" i="5"/>
  <c r="AC2331" i="5"/>
  <c r="AI2331" i="5" s="1"/>
  <c r="AC2332" i="5"/>
  <c r="AC2333" i="5"/>
  <c r="AC2334" i="5"/>
  <c r="AI2334" i="5" s="1"/>
  <c r="AC2335" i="5"/>
  <c r="AI2335" i="5" s="1"/>
  <c r="AC2336" i="5"/>
  <c r="AI2336" i="5" s="1"/>
  <c r="AC2337" i="5"/>
  <c r="AC2338" i="5"/>
  <c r="AI2338" i="5" s="1"/>
  <c r="AC2339" i="5"/>
  <c r="AI2339" i="5" s="1"/>
  <c r="AC2340" i="5"/>
  <c r="AI2340" i="5" s="1"/>
  <c r="AC2341" i="5"/>
  <c r="AC2342" i="5"/>
  <c r="AC2343" i="5"/>
  <c r="AC2344" i="5"/>
  <c r="AC2345" i="5"/>
  <c r="AC2346" i="5"/>
  <c r="AC2347" i="5"/>
  <c r="AI2347" i="5" s="1"/>
  <c r="AC2348" i="5"/>
  <c r="AC2349" i="5"/>
  <c r="AC2350" i="5"/>
  <c r="AI2350" i="5" s="1"/>
  <c r="AC2351" i="5"/>
  <c r="AI2351" i="5" s="1"/>
  <c r="AC2352" i="5"/>
  <c r="AI2352" i="5" s="1"/>
  <c r="AC2353" i="5"/>
  <c r="AC2354" i="5"/>
  <c r="AI2354" i="5" s="1"/>
  <c r="AC2355" i="5"/>
  <c r="AI2355" i="5" s="1"/>
  <c r="AC2356" i="5"/>
  <c r="AI2356" i="5" s="1"/>
  <c r="AC2357" i="5"/>
  <c r="AC2358" i="5"/>
  <c r="AC2359" i="5"/>
  <c r="AC2360" i="5"/>
  <c r="AC2361" i="5"/>
  <c r="AC2362" i="5"/>
  <c r="AC2363" i="5"/>
  <c r="AI2363" i="5" s="1"/>
  <c r="AC2364" i="5"/>
  <c r="AC2365" i="5"/>
  <c r="AC2366" i="5"/>
  <c r="AI2366" i="5" s="1"/>
  <c r="AC2367" i="5"/>
  <c r="AI2367" i="5" s="1"/>
  <c r="AC2368" i="5"/>
  <c r="AI2368" i="5" s="1"/>
  <c r="AC2369" i="5"/>
  <c r="AC2370" i="5"/>
  <c r="AI2370" i="5" s="1"/>
  <c r="AC2371" i="5"/>
  <c r="AI2371" i="5" s="1"/>
  <c r="AC2372" i="5"/>
  <c r="AI2372" i="5" s="1"/>
  <c r="AC2373" i="5"/>
  <c r="AC2374" i="5"/>
  <c r="AC2375" i="5"/>
  <c r="AC2376" i="5"/>
  <c r="AC2377" i="5"/>
  <c r="AC2378" i="5"/>
  <c r="AC2379" i="5"/>
  <c r="AI2379" i="5" s="1"/>
  <c r="AC2380" i="5"/>
  <c r="AC2381" i="5"/>
  <c r="AC2382" i="5"/>
  <c r="AI2382" i="5" s="1"/>
  <c r="AC2383" i="5"/>
  <c r="AI2383" i="5" s="1"/>
  <c r="AC2384" i="5"/>
  <c r="AI2384" i="5" s="1"/>
  <c r="AC2385" i="5"/>
  <c r="AC2386" i="5"/>
  <c r="AI2386" i="5" s="1"/>
  <c r="AC2387" i="5"/>
  <c r="AI2387" i="5" s="1"/>
  <c r="AC2388" i="5"/>
  <c r="AI2388" i="5" s="1"/>
  <c r="AC2389" i="5"/>
  <c r="AC2390" i="5"/>
  <c r="AC2391" i="5"/>
  <c r="AC2392" i="5"/>
  <c r="AC2393" i="5"/>
  <c r="AC2394" i="5"/>
  <c r="AC2395" i="5"/>
  <c r="AI2395" i="5" s="1"/>
  <c r="AC2396" i="5"/>
  <c r="AC2397" i="5"/>
  <c r="AC2398" i="5"/>
  <c r="AI2398" i="5" s="1"/>
  <c r="AC2399" i="5"/>
  <c r="AI2399" i="5" s="1"/>
  <c r="AC2400" i="5"/>
  <c r="AI2400" i="5" s="1"/>
  <c r="AC2401" i="5"/>
  <c r="AC2402" i="5"/>
  <c r="AI2402" i="5" s="1"/>
  <c r="AC2403" i="5"/>
  <c r="AI2403" i="5" s="1"/>
  <c r="AC2404" i="5"/>
  <c r="AI2404" i="5" s="1"/>
  <c r="AC2405" i="5"/>
  <c r="AC2406" i="5"/>
  <c r="AC2407" i="5"/>
  <c r="AC2408" i="5"/>
  <c r="AC2409" i="5"/>
  <c r="AC2410" i="5"/>
  <c r="AC2411" i="5"/>
  <c r="AI2411" i="5" s="1"/>
  <c r="AC2412" i="5"/>
  <c r="AC2413" i="5"/>
  <c r="AC2414" i="5"/>
  <c r="AI2414" i="5" s="1"/>
  <c r="AC2415" i="5"/>
  <c r="AI2415" i="5" s="1"/>
  <c r="AC2416" i="5"/>
  <c r="AI2416" i="5" s="1"/>
  <c r="AC2417" i="5"/>
  <c r="AC2418" i="5"/>
  <c r="AI2418" i="5" s="1"/>
  <c r="AC2419" i="5"/>
  <c r="AI2419" i="5" s="1"/>
  <c r="AC2420" i="5"/>
  <c r="AI2420" i="5" s="1"/>
  <c r="AC2421" i="5"/>
  <c r="AC2422" i="5"/>
  <c r="AC2423" i="5"/>
  <c r="AC2424" i="5"/>
  <c r="AC2425" i="5"/>
  <c r="AC2426" i="5"/>
  <c r="AC2427" i="5"/>
  <c r="AI2427" i="5" s="1"/>
  <c r="AC2428" i="5"/>
  <c r="AC2429" i="5"/>
  <c r="AC2430" i="5"/>
  <c r="AI2430" i="5" s="1"/>
  <c r="AC2431" i="5"/>
  <c r="AI2431" i="5" s="1"/>
  <c r="AC2432" i="5"/>
  <c r="AI2432" i="5" s="1"/>
  <c r="AC2433" i="5"/>
  <c r="AC2434" i="5"/>
  <c r="AI2434" i="5" s="1"/>
  <c r="AC2435" i="5"/>
  <c r="AI2435" i="5" s="1"/>
  <c r="AC2436" i="5"/>
  <c r="AI2436" i="5" s="1"/>
  <c r="AC2437" i="5"/>
  <c r="AC2438" i="5"/>
  <c r="AC2439" i="5"/>
  <c r="AC2440" i="5"/>
  <c r="AC2441" i="5"/>
  <c r="AC2442" i="5"/>
  <c r="AC2443" i="5"/>
  <c r="AI2443" i="5" s="1"/>
  <c r="AC2444" i="5"/>
  <c r="AC2445" i="5"/>
  <c r="AC2446" i="5"/>
  <c r="AI2446" i="5" s="1"/>
  <c r="AC2447" i="5"/>
  <c r="AI2447" i="5" s="1"/>
  <c r="AC2448" i="5"/>
  <c r="AI2448" i="5" s="1"/>
  <c r="AC2449" i="5"/>
  <c r="AC2450" i="5"/>
  <c r="AI2450" i="5" s="1"/>
  <c r="AC2451" i="5"/>
  <c r="AI2451" i="5" s="1"/>
  <c r="AC2452" i="5"/>
  <c r="AI2452" i="5" s="1"/>
  <c r="AC2453" i="5"/>
  <c r="AC2454" i="5"/>
  <c r="AC2455" i="5"/>
  <c r="AC2456" i="5"/>
  <c r="AC2457" i="5"/>
  <c r="AC2458" i="5"/>
  <c r="AC2459" i="5"/>
  <c r="AI2459" i="5" s="1"/>
  <c r="AC2460" i="5"/>
  <c r="AC2461" i="5"/>
  <c r="AC2462" i="5"/>
  <c r="AI2462" i="5" s="1"/>
  <c r="AC2463" i="5"/>
  <c r="AI2463" i="5" s="1"/>
  <c r="AC2464" i="5"/>
  <c r="AI2464" i="5" s="1"/>
  <c r="AC2465" i="5"/>
  <c r="AC2466" i="5"/>
  <c r="AI2466" i="5" s="1"/>
  <c r="AC2467" i="5"/>
  <c r="AI2467" i="5" s="1"/>
  <c r="AC2468" i="5"/>
  <c r="AI2468" i="5" s="1"/>
  <c r="AC2469" i="5"/>
  <c r="AC2470" i="5"/>
  <c r="AC2471" i="5"/>
  <c r="AC2472" i="5"/>
  <c r="AC2473" i="5"/>
  <c r="AC2474" i="5"/>
  <c r="AC2475" i="5"/>
  <c r="AI2475" i="5" s="1"/>
  <c r="AC2476" i="5"/>
  <c r="AC2477" i="5"/>
  <c r="AC2478" i="5"/>
  <c r="AI2478" i="5" s="1"/>
  <c r="AC2479" i="5"/>
  <c r="AI2479" i="5" s="1"/>
  <c r="AC2480" i="5"/>
  <c r="AI2480" i="5" s="1"/>
  <c r="AC2481" i="5"/>
  <c r="AC2482" i="5"/>
  <c r="AI2482" i="5" s="1"/>
  <c r="AC2483" i="5"/>
  <c r="AI2483" i="5" s="1"/>
  <c r="AC2484" i="5"/>
  <c r="AI2484" i="5" s="1"/>
  <c r="AC2485" i="5"/>
  <c r="AC2486" i="5"/>
  <c r="AC2487" i="5"/>
  <c r="AC2488" i="5"/>
  <c r="AC2489" i="5"/>
  <c r="AC2490" i="5"/>
  <c r="AC2491" i="5"/>
  <c r="AI2491" i="5" s="1"/>
  <c r="AC2492" i="5"/>
  <c r="AC2493" i="5"/>
  <c r="AC2494" i="5"/>
  <c r="AI2494" i="5" s="1"/>
  <c r="AC2495" i="5"/>
  <c r="AI2495" i="5" s="1"/>
  <c r="AC2496" i="5"/>
  <c r="AI2496" i="5" s="1"/>
  <c r="AC2497" i="5"/>
  <c r="AC2498" i="5"/>
  <c r="AI2498" i="5" s="1"/>
  <c r="AC2499" i="5"/>
  <c r="AI2499" i="5" s="1"/>
  <c r="AC2500" i="5"/>
  <c r="AI2500" i="5" s="1"/>
  <c r="AC2501" i="5"/>
  <c r="AC2502" i="5"/>
  <c r="AC2503" i="5"/>
  <c r="AB5" i="5"/>
  <c r="AB54" i="5"/>
  <c r="AB55"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AB152" i="5"/>
  <c r="AB153" i="5"/>
  <c r="AB155" i="5"/>
  <c r="AB156" i="5"/>
  <c r="AB157" i="5"/>
  <c r="AB158" i="5"/>
  <c r="AB159" i="5"/>
  <c r="AB160" i="5"/>
  <c r="AB161" i="5"/>
  <c r="AB162" i="5"/>
  <c r="AB163" i="5"/>
  <c r="AB164" i="5"/>
  <c r="AB165" i="5"/>
  <c r="AB166" i="5"/>
  <c r="AB167" i="5"/>
  <c r="AB168" i="5"/>
  <c r="AB169" i="5"/>
  <c r="AB170" i="5"/>
  <c r="AB171" i="5"/>
  <c r="AB172" i="5"/>
  <c r="AB173" i="5"/>
  <c r="AB174" i="5"/>
  <c r="AB175" i="5"/>
  <c r="AB176" i="5"/>
  <c r="AB177" i="5"/>
  <c r="AB178" i="5"/>
  <c r="AB179" i="5"/>
  <c r="AB180" i="5"/>
  <c r="AB181" i="5"/>
  <c r="AB182" i="5"/>
  <c r="AB183" i="5"/>
  <c r="AB184" i="5"/>
  <c r="AB185" i="5"/>
  <c r="AB186" i="5"/>
  <c r="AB187" i="5"/>
  <c r="AB188" i="5"/>
  <c r="AB189" i="5"/>
  <c r="AB190" i="5"/>
  <c r="AB191" i="5"/>
  <c r="AB192" i="5"/>
  <c r="AB193" i="5"/>
  <c r="AB194" i="5"/>
  <c r="AB195" i="5"/>
  <c r="AB196" i="5"/>
  <c r="AB197" i="5"/>
  <c r="AB198" i="5"/>
  <c r="AB199" i="5"/>
  <c r="AB200" i="5"/>
  <c r="AB201" i="5"/>
  <c r="AB202" i="5"/>
  <c r="AB204" i="5"/>
  <c r="AB205" i="5"/>
  <c r="AB206" i="5"/>
  <c r="AB207" i="5"/>
  <c r="AB208" i="5"/>
  <c r="AB209" i="5"/>
  <c r="AB210" i="5"/>
  <c r="AB211" i="5"/>
  <c r="AB212" i="5"/>
  <c r="AB213" i="5"/>
  <c r="AB214" i="5"/>
  <c r="AB215" i="5"/>
  <c r="AB216" i="5"/>
  <c r="AB217" i="5"/>
  <c r="AB218" i="5"/>
  <c r="AB219" i="5"/>
  <c r="AB220" i="5"/>
  <c r="AB221" i="5"/>
  <c r="AB222" i="5"/>
  <c r="AB223" i="5"/>
  <c r="AB224" i="5"/>
  <c r="AB225" i="5"/>
  <c r="AB226" i="5"/>
  <c r="AB227" i="5"/>
  <c r="AB228" i="5"/>
  <c r="AB229" i="5"/>
  <c r="AB230" i="5"/>
  <c r="AB231" i="5"/>
  <c r="AB232" i="5"/>
  <c r="AB233" i="5"/>
  <c r="AB234" i="5"/>
  <c r="AB235" i="5"/>
  <c r="AB236" i="5"/>
  <c r="AB237" i="5"/>
  <c r="AB238" i="5"/>
  <c r="AB239" i="5"/>
  <c r="AB240" i="5"/>
  <c r="AB241" i="5"/>
  <c r="AB242" i="5"/>
  <c r="AB243" i="5"/>
  <c r="AB244" i="5"/>
  <c r="AB245" i="5"/>
  <c r="AB246" i="5"/>
  <c r="AB247" i="5"/>
  <c r="AB248" i="5"/>
  <c r="AB249" i="5"/>
  <c r="AB250" i="5"/>
  <c r="AB251" i="5"/>
  <c r="AB253" i="5"/>
  <c r="AB254" i="5"/>
  <c r="AB255" i="5"/>
  <c r="AB256" i="5"/>
  <c r="AB257" i="5"/>
  <c r="AB258" i="5"/>
  <c r="AB259" i="5"/>
  <c r="AB260" i="5"/>
  <c r="AB261" i="5"/>
  <c r="AB262" i="5"/>
  <c r="AB263" i="5"/>
  <c r="AB264" i="5"/>
  <c r="AB265" i="5"/>
  <c r="AB266" i="5"/>
  <c r="AB267" i="5"/>
  <c r="AB268" i="5"/>
  <c r="AB269" i="5"/>
  <c r="AB270" i="5"/>
  <c r="AB271" i="5"/>
  <c r="AB272" i="5"/>
  <c r="AB273" i="5"/>
  <c r="AB274" i="5"/>
  <c r="AB275" i="5"/>
  <c r="AB276" i="5"/>
  <c r="AB277" i="5"/>
  <c r="AB278" i="5"/>
  <c r="AB279" i="5"/>
  <c r="AB280" i="5"/>
  <c r="AB281" i="5"/>
  <c r="AB282" i="5"/>
  <c r="AB283" i="5"/>
  <c r="AB284" i="5"/>
  <c r="AB285" i="5"/>
  <c r="AB286" i="5"/>
  <c r="AB287" i="5"/>
  <c r="AB288" i="5"/>
  <c r="AB289" i="5"/>
  <c r="AB290" i="5"/>
  <c r="AB291" i="5"/>
  <c r="AB292" i="5"/>
  <c r="AB293" i="5"/>
  <c r="AB294" i="5"/>
  <c r="AB295" i="5"/>
  <c r="AB296" i="5"/>
  <c r="AB297" i="5"/>
  <c r="AB298" i="5"/>
  <c r="AB299" i="5"/>
  <c r="AB300" i="5"/>
  <c r="AB302" i="5"/>
  <c r="AB303" i="5"/>
  <c r="AB304" i="5"/>
  <c r="AB305" i="5"/>
  <c r="AB306" i="5"/>
  <c r="AB307" i="5"/>
  <c r="AB308" i="5"/>
  <c r="AB309" i="5"/>
  <c r="AB310" i="5"/>
  <c r="AB311" i="5"/>
  <c r="AB312" i="5"/>
  <c r="AB313" i="5"/>
  <c r="AB314" i="5"/>
  <c r="AB315" i="5"/>
  <c r="AB316" i="5"/>
  <c r="AB317" i="5"/>
  <c r="AB318" i="5"/>
  <c r="AB319" i="5"/>
  <c r="AB320" i="5"/>
  <c r="AB321" i="5"/>
  <c r="AB322" i="5"/>
  <c r="AB323" i="5"/>
  <c r="AB324" i="5"/>
  <c r="AB325" i="5"/>
  <c r="AB326" i="5"/>
  <c r="AB327" i="5"/>
  <c r="AB328" i="5"/>
  <c r="AB329" i="5"/>
  <c r="AB330" i="5"/>
  <c r="AB331" i="5"/>
  <c r="AB332" i="5"/>
  <c r="AB333" i="5"/>
  <c r="AB334" i="5"/>
  <c r="AB335" i="5"/>
  <c r="AB336" i="5"/>
  <c r="AB337" i="5"/>
  <c r="AB338" i="5"/>
  <c r="AB339" i="5"/>
  <c r="AB340" i="5"/>
  <c r="AB341" i="5"/>
  <c r="AB342" i="5"/>
  <c r="AB343" i="5"/>
  <c r="AB344" i="5"/>
  <c r="AB345" i="5"/>
  <c r="AB346" i="5"/>
  <c r="AB347" i="5"/>
  <c r="AB348" i="5"/>
  <c r="AB349" i="5"/>
  <c r="AB351" i="5"/>
  <c r="AB352" i="5"/>
  <c r="AB353" i="5"/>
  <c r="AB354" i="5"/>
  <c r="AB355" i="5"/>
  <c r="AB356" i="5"/>
  <c r="AB357" i="5"/>
  <c r="AB358" i="5"/>
  <c r="AB359" i="5"/>
  <c r="AB360" i="5"/>
  <c r="AB361" i="5"/>
  <c r="AB362" i="5"/>
  <c r="AB363" i="5"/>
  <c r="AB364" i="5"/>
  <c r="AB365" i="5"/>
  <c r="AB366" i="5"/>
  <c r="AB367" i="5"/>
  <c r="AB368" i="5"/>
  <c r="AB369" i="5"/>
  <c r="AB370" i="5"/>
  <c r="AB371" i="5"/>
  <c r="AB372" i="5"/>
  <c r="AB373" i="5"/>
  <c r="AB374" i="5"/>
  <c r="AB375" i="5"/>
  <c r="AB376" i="5"/>
  <c r="AB377" i="5"/>
  <c r="AB378" i="5"/>
  <c r="AB379" i="5"/>
  <c r="AB380" i="5"/>
  <c r="AB381" i="5"/>
  <c r="AB382" i="5"/>
  <c r="AB383" i="5"/>
  <c r="AB384" i="5"/>
  <c r="AB385" i="5"/>
  <c r="AB386" i="5"/>
  <c r="AB387" i="5"/>
  <c r="AB388" i="5"/>
  <c r="AB389" i="5"/>
  <c r="AB390" i="5"/>
  <c r="AB391" i="5"/>
  <c r="AB392" i="5"/>
  <c r="AB393" i="5"/>
  <c r="AB394" i="5"/>
  <c r="AB395" i="5"/>
  <c r="AB396" i="5"/>
  <c r="AB397" i="5"/>
  <c r="AB398" i="5"/>
  <c r="AB400" i="5"/>
  <c r="AB401" i="5"/>
  <c r="AB402" i="5"/>
  <c r="AB403" i="5"/>
  <c r="AB404" i="5"/>
  <c r="AB405" i="5"/>
  <c r="AB406" i="5"/>
  <c r="AB407" i="5"/>
  <c r="AB408" i="5"/>
  <c r="AB409" i="5"/>
  <c r="AB410" i="5"/>
  <c r="AB411" i="5"/>
  <c r="AB412" i="5"/>
  <c r="AB413" i="5"/>
  <c r="AB414" i="5"/>
  <c r="AB415" i="5"/>
  <c r="AB416" i="5"/>
  <c r="AB417" i="5"/>
  <c r="AB418" i="5"/>
  <c r="AB419" i="5"/>
  <c r="AB420" i="5"/>
  <c r="AB421" i="5"/>
  <c r="AB422" i="5"/>
  <c r="AB423" i="5"/>
  <c r="AB424" i="5"/>
  <c r="AB425" i="5"/>
  <c r="AB426" i="5"/>
  <c r="AB427" i="5"/>
  <c r="AB428" i="5"/>
  <c r="AB429" i="5"/>
  <c r="AB430" i="5"/>
  <c r="AB431" i="5"/>
  <c r="AB432" i="5"/>
  <c r="AB433" i="5"/>
  <c r="AB434" i="5"/>
  <c r="AB435" i="5"/>
  <c r="AB436" i="5"/>
  <c r="AB437" i="5"/>
  <c r="AB438" i="5"/>
  <c r="AB439" i="5"/>
  <c r="AB440" i="5"/>
  <c r="AB441" i="5"/>
  <c r="AB442" i="5"/>
  <c r="AB443" i="5"/>
  <c r="AB444" i="5"/>
  <c r="AB445" i="5"/>
  <c r="AB446" i="5"/>
  <c r="AB447" i="5"/>
  <c r="AB449" i="5"/>
  <c r="AB450" i="5"/>
  <c r="AB451" i="5"/>
  <c r="AB452" i="5"/>
  <c r="AB453" i="5"/>
  <c r="AB454" i="5"/>
  <c r="AB455" i="5"/>
  <c r="AB456" i="5"/>
  <c r="AB457" i="5"/>
  <c r="AB458" i="5"/>
  <c r="AB459" i="5"/>
  <c r="AB460" i="5"/>
  <c r="AB461" i="5"/>
  <c r="AB462" i="5"/>
  <c r="AB463" i="5"/>
  <c r="AB464" i="5"/>
  <c r="AB465" i="5"/>
  <c r="AB466" i="5"/>
  <c r="AB467" i="5"/>
  <c r="AB468" i="5"/>
  <c r="AB469" i="5"/>
  <c r="AB470" i="5"/>
  <c r="AB471" i="5"/>
  <c r="AB472" i="5"/>
  <c r="AB473" i="5"/>
  <c r="AB474" i="5"/>
  <c r="AB475" i="5"/>
  <c r="AB476" i="5"/>
  <c r="AB477" i="5"/>
  <c r="AB478" i="5"/>
  <c r="AB479" i="5"/>
  <c r="AB480" i="5"/>
  <c r="AB481" i="5"/>
  <c r="AB482" i="5"/>
  <c r="AB483" i="5"/>
  <c r="AB484" i="5"/>
  <c r="AB485" i="5"/>
  <c r="AB486" i="5"/>
  <c r="AB487" i="5"/>
  <c r="AB488" i="5"/>
  <c r="AB489" i="5"/>
  <c r="AB490" i="5"/>
  <c r="AB491" i="5"/>
  <c r="AB492" i="5"/>
  <c r="AB493" i="5"/>
  <c r="AB494" i="5"/>
  <c r="AB495" i="5"/>
  <c r="AB496" i="5"/>
  <c r="AB498" i="5"/>
  <c r="AB499" i="5"/>
  <c r="AB500" i="5"/>
  <c r="AB501" i="5"/>
  <c r="AB502" i="5"/>
  <c r="AB503" i="5"/>
  <c r="AB504" i="5"/>
  <c r="AB505" i="5"/>
  <c r="AB506" i="5"/>
  <c r="AB507" i="5"/>
  <c r="AB508" i="5"/>
  <c r="AB509" i="5"/>
  <c r="AB510" i="5"/>
  <c r="AB511" i="5"/>
  <c r="AB512" i="5"/>
  <c r="AB513" i="5"/>
  <c r="AB514" i="5"/>
  <c r="AB515" i="5"/>
  <c r="AB516" i="5"/>
  <c r="AB517" i="5"/>
  <c r="AB518" i="5"/>
  <c r="AB519" i="5"/>
  <c r="AB520" i="5"/>
  <c r="AB521" i="5"/>
  <c r="AB522" i="5"/>
  <c r="AB523" i="5"/>
  <c r="AB524" i="5"/>
  <c r="AB525" i="5"/>
  <c r="AB526" i="5"/>
  <c r="AB527" i="5"/>
  <c r="AB528" i="5"/>
  <c r="AB529" i="5"/>
  <c r="AB530" i="5"/>
  <c r="AB531" i="5"/>
  <c r="AB532" i="5"/>
  <c r="AB533" i="5"/>
  <c r="AB534" i="5"/>
  <c r="AB535" i="5"/>
  <c r="AB536" i="5"/>
  <c r="AB537" i="5"/>
  <c r="AB538" i="5"/>
  <c r="AB539" i="5"/>
  <c r="AB540" i="5"/>
  <c r="AB541" i="5"/>
  <c r="AB542" i="5"/>
  <c r="AB543" i="5"/>
  <c r="AB544" i="5"/>
  <c r="AB545" i="5"/>
  <c r="AB547" i="5"/>
  <c r="AB548" i="5"/>
  <c r="AB549" i="5"/>
  <c r="AB550" i="5"/>
  <c r="AB551" i="5"/>
  <c r="AB552" i="5"/>
  <c r="AB553" i="5"/>
  <c r="AB554" i="5"/>
  <c r="AB555" i="5"/>
  <c r="AB556" i="5"/>
  <c r="AB557" i="5"/>
  <c r="AB558" i="5"/>
  <c r="AB559" i="5"/>
  <c r="AB560" i="5"/>
  <c r="AB561" i="5"/>
  <c r="AB562" i="5"/>
  <c r="AB563" i="5"/>
  <c r="AB564" i="5"/>
  <c r="AB565" i="5"/>
  <c r="AB566" i="5"/>
  <c r="AB567" i="5"/>
  <c r="AB568" i="5"/>
  <c r="AB569" i="5"/>
  <c r="AB570" i="5"/>
  <c r="AB571" i="5"/>
  <c r="AB572" i="5"/>
  <c r="AB573" i="5"/>
  <c r="AB574" i="5"/>
  <c r="AB575" i="5"/>
  <c r="AB576" i="5"/>
  <c r="AB577" i="5"/>
  <c r="AB578" i="5"/>
  <c r="AB579" i="5"/>
  <c r="AB580" i="5"/>
  <c r="AB581" i="5"/>
  <c r="AB582" i="5"/>
  <c r="AB583" i="5"/>
  <c r="AB584" i="5"/>
  <c r="AB585" i="5"/>
  <c r="AB586" i="5"/>
  <c r="AB587" i="5"/>
  <c r="AB588" i="5"/>
  <c r="AB589" i="5"/>
  <c r="AB590" i="5"/>
  <c r="AB591" i="5"/>
  <c r="AB592" i="5"/>
  <c r="AB593" i="5"/>
  <c r="AB594" i="5"/>
  <c r="AB596" i="5"/>
  <c r="AB597" i="5"/>
  <c r="AB598" i="5"/>
  <c r="AB599" i="5"/>
  <c r="AB600" i="5"/>
  <c r="AB601" i="5"/>
  <c r="AB602" i="5"/>
  <c r="AB603" i="5"/>
  <c r="AB604" i="5"/>
  <c r="AB605" i="5"/>
  <c r="AB606" i="5"/>
  <c r="AB607" i="5"/>
  <c r="AB608" i="5"/>
  <c r="AB609" i="5"/>
  <c r="AB610" i="5"/>
  <c r="AB611" i="5"/>
  <c r="AB612" i="5"/>
  <c r="AB613" i="5"/>
  <c r="AB614" i="5"/>
  <c r="AB615" i="5"/>
  <c r="AB616" i="5"/>
  <c r="AB617" i="5"/>
  <c r="AB618" i="5"/>
  <c r="AB619" i="5"/>
  <c r="AB620" i="5"/>
  <c r="AB621" i="5"/>
  <c r="AB622" i="5"/>
  <c r="AB623" i="5"/>
  <c r="AB624" i="5"/>
  <c r="AB625" i="5"/>
  <c r="AB626" i="5"/>
  <c r="AB627" i="5"/>
  <c r="AB628" i="5"/>
  <c r="AB629" i="5"/>
  <c r="AB630" i="5"/>
  <c r="AB631" i="5"/>
  <c r="AB632" i="5"/>
  <c r="AB633" i="5"/>
  <c r="AB634" i="5"/>
  <c r="AB635" i="5"/>
  <c r="AB636" i="5"/>
  <c r="AB637" i="5"/>
  <c r="AB638" i="5"/>
  <c r="AB639" i="5"/>
  <c r="AB640" i="5"/>
  <c r="AB641" i="5"/>
  <c r="AB642" i="5"/>
  <c r="AB643" i="5"/>
  <c r="AB645" i="5"/>
  <c r="AB646" i="5"/>
  <c r="AB647" i="5"/>
  <c r="AB648" i="5"/>
  <c r="AB649" i="5"/>
  <c r="AB650" i="5"/>
  <c r="AB651" i="5"/>
  <c r="AB652" i="5"/>
  <c r="AB653" i="5"/>
  <c r="AB654" i="5"/>
  <c r="AB655" i="5"/>
  <c r="AB656" i="5"/>
  <c r="AB657" i="5"/>
  <c r="AB658" i="5"/>
  <c r="AB659" i="5"/>
  <c r="AB660" i="5"/>
  <c r="AB661" i="5"/>
  <c r="AB662" i="5"/>
  <c r="AB663" i="5"/>
  <c r="AB664" i="5"/>
  <c r="AB665" i="5"/>
  <c r="AB666" i="5"/>
  <c r="AB667" i="5"/>
  <c r="AB668" i="5"/>
  <c r="AB669" i="5"/>
  <c r="AB670" i="5"/>
  <c r="AB671" i="5"/>
  <c r="AB672" i="5"/>
  <c r="AB673" i="5"/>
  <c r="AB674" i="5"/>
  <c r="AB675" i="5"/>
  <c r="AB676" i="5"/>
  <c r="AB677" i="5"/>
  <c r="AB678" i="5"/>
  <c r="AB679" i="5"/>
  <c r="AB680" i="5"/>
  <c r="AB681" i="5"/>
  <c r="AB682" i="5"/>
  <c r="AB683" i="5"/>
  <c r="AB684" i="5"/>
  <c r="AB685" i="5"/>
  <c r="AB686" i="5"/>
  <c r="AB687" i="5"/>
  <c r="AB688" i="5"/>
  <c r="AB689" i="5"/>
  <c r="AB690" i="5"/>
  <c r="AB691" i="5"/>
  <c r="AB692" i="5"/>
  <c r="AB694" i="5"/>
  <c r="AB695" i="5"/>
  <c r="AB696" i="5"/>
  <c r="AB697" i="5"/>
  <c r="AB698" i="5"/>
  <c r="AB699" i="5"/>
  <c r="AB700" i="5"/>
  <c r="AB701" i="5"/>
  <c r="AB702" i="5"/>
  <c r="AB703" i="5"/>
  <c r="AB704" i="5"/>
  <c r="AB705" i="5"/>
  <c r="AB706" i="5"/>
  <c r="AB707" i="5"/>
  <c r="AB708" i="5"/>
  <c r="AB709" i="5"/>
  <c r="AB710" i="5"/>
  <c r="AB711" i="5"/>
  <c r="AB712" i="5"/>
  <c r="AB713" i="5"/>
  <c r="AB714" i="5"/>
  <c r="AB715" i="5"/>
  <c r="AB716" i="5"/>
  <c r="AB717" i="5"/>
  <c r="AB718" i="5"/>
  <c r="AB719" i="5"/>
  <c r="AB720" i="5"/>
  <c r="AB721" i="5"/>
  <c r="AB722" i="5"/>
  <c r="AB723" i="5"/>
  <c r="AB724" i="5"/>
  <c r="AB725" i="5"/>
  <c r="AB726" i="5"/>
  <c r="AB727" i="5"/>
  <c r="AB728" i="5"/>
  <c r="AB729" i="5"/>
  <c r="AB730" i="5"/>
  <c r="AB731" i="5"/>
  <c r="AB732" i="5"/>
  <c r="AB733" i="5"/>
  <c r="AB734" i="5"/>
  <c r="AB735" i="5"/>
  <c r="AB736" i="5"/>
  <c r="AB737" i="5"/>
  <c r="AB738" i="5"/>
  <c r="AB739" i="5"/>
  <c r="AB740" i="5"/>
  <c r="AB741" i="5"/>
  <c r="AB743" i="5"/>
  <c r="AB744" i="5"/>
  <c r="AB746" i="5"/>
  <c r="AB747" i="5"/>
  <c r="AB748" i="5"/>
  <c r="AB749" i="5"/>
  <c r="AB750" i="5"/>
  <c r="AB751" i="5"/>
  <c r="AB752" i="5"/>
  <c r="AB753" i="5"/>
  <c r="AB754" i="5"/>
  <c r="AB755" i="5"/>
  <c r="AB756" i="5"/>
  <c r="AB757" i="5"/>
  <c r="AB758" i="5"/>
  <c r="AB759" i="5"/>
  <c r="AB760" i="5"/>
  <c r="AB761" i="5"/>
  <c r="AB762" i="5"/>
  <c r="AB763" i="5"/>
  <c r="AB764" i="5"/>
  <c r="AB765" i="5"/>
  <c r="AB766" i="5"/>
  <c r="AB767" i="5"/>
  <c r="AB768" i="5"/>
  <c r="AB769" i="5"/>
  <c r="AB770" i="5"/>
  <c r="AB771" i="5"/>
  <c r="AB772" i="5"/>
  <c r="AB773" i="5"/>
  <c r="AB774" i="5"/>
  <c r="AB775" i="5"/>
  <c r="AB776" i="5"/>
  <c r="AB777" i="5"/>
  <c r="AB778" i="5"/>
  <c r="AB779" i="5"/>
  <c r="AB780" i="5"/>
  <c r="AB781" i="5"/>
  <c r="AB782" i="5"/>
  <c r="AB783" i="5"/>
  <c r="AB784" i="5"/>
  <c r="AB785" i="5"/>
  <c r="AB786" i="5"/>
  <c r="AB787" i="5"/>
  <c r="AB788" i="5"/>
  <c r="AB789" i="5"/>
  <c r="AB790" i="5"/>
  <c r="AB791" i="5"/>
  <c r="AB792" i="5"/>
  <c r="AB793" i="5"/>
  <c r="AB794" i="5"/>
  <c r="AB795" i="5"/>
  <c r="AB796" i="5"/>
  <c r="AB797" i="5"/>
  <c r="AB798" i="5"/>
  <c r="AB799" i="5"/>
  <c r="AB800" i="5"/>
  <c r="AB801" i="5"/>
  <c r="AB802" i="5"/>
  <c r="AB803" i="5"/>
  <c r="AB804" i="5"/>
  <c r="AB805" i="5"/>
  <c r="AB806" i="5"/>
  <c r="AB807" i="5"/>
  <c r="AB808" i="5"/>
  <c r="AB809" i="5"/>
  <c r="AB810" i="5"/>
  <c r="AB811" i="5"/>
  <c r="AB812" i="5"/>
  <c r="AB813" i="5"/>
  <c r="AB814" i="5"/>
  <c r="AB815" i="5"/>
  <c r="AB816" i="5"/>
  <c r="AB817" i="5"/>
  <c r="AB818" i="5"/>
  <c r="AB819" i="5"/>
  <c r="AB820" i="5"/>
  <c r="AB821" i="5"/>
  <c r="AB822" i="5"/>
  <c r="AB823" i="5"/>
  <c r="AB824" i="5"/>
  <c r="AB825" i="5"/>
  <c r="AB826" i="5"/>
  <c r="AB827" i="5"/>
  <c r="AB828" i="5"/>
  <c r="AB829" i="5"/>
  <c r="AB830" i="5"/>
  <c r="AB831" i="5"/>
  <c r="AB832" i="5"/>
  <c r="AB833" i="5"/>
  <c r="AB834" i="5"/>
  <c r="AB835" i="5"/>
  <c r="AB836" i="5"/>
  <c r="AB860" i="5"/>
  <c r="AB861" i="5"/>
  <c r="AB862" i="5"/>
  <c r="AB863" i="5"/>
  <c r="AB864" i="5"/>
  <c r="AB865" i="5"/>
  <c r="AB866" i="5"/>
  <c r="AB867" i="5"/>
  <c r="AB868" i="5"/>
  <c r="AB869" i="5"/>
  <c r="AB870" i="5"/>
  <c r="AB871" i="5"/>
  <c r="AB872" i="5"/>
  <c r="AB873" i="5"/>
  <c r="AB874" i="5"/>
  <c r="AB875" i="5"/>
  <c r="AB876" i="5"/>
  <c r="AB877" i="5"/>
  <c r="AB878" i="5"/>
  <c r="AB879" i="5"/>
  <c r="AB880" i="5"/>
  <c r="AB881" i="5"/>
  <c r="AB882" i="5"/>
  <c r="AB883" i="5"/>
  <c r="AB884" i="5"/>
  <c r="AB885" i="5"/>
  <c r="AB886" i="5"/>
  <c r="AB887" i="5"/>
  <c r="AB888" i="5"/>
  <c r="AB889" i="5"/>
  <c r="AB890" i="5"/>
  <c r="AB891" i="5"/>
  <c r="AB892" i="5"/>
  <c r="AB893" i="5"/>
  <c r="AB894" i="5"/>
  <c r="AB895" i="5"/>
  <c r="AB896" i="5"/>
  <c r="AB897" i="5"/>
  <c r="AB898" i="5"/>
  <c r="AB899" i="5"/>
  <c r="AB900" i="5"/>
  <c r="AB901" i="5"/>
  <c r="AB902" i="5"/>
  <c r="AB903" i="5"/>
  <c r="AB904" i="5"/>
  <c r="AB905" i="5"/>
  <c r="AB906" i="5"/>
  <c r="AB907" i="5"/>
  <c r="AB908" i="5"/>
  <c r="AB909" i="5"/>
  <c r="AB910" i="5"/>
  <c r="AB911" i="5"/>
  <c r="AB912" i="5"/>
  <c r="AB913" i="5"/>
  <c r="AB914" i="5"/>
  <c r="AB915" i="5"/>
  <c r="AB916" i="5"/>
  <c r="AB917" i="5"/>
  <c r="AB918" i="5"/>
  <c r="AB919" i="5"/>
  <c r="AB920" i="5"/>
  <c r="AB921" i="5"/>
  <c r="AB922" i="5"/>
  <c r="AB923" i="5"/>
  <c r="AB924" i="5"/>
  <c r="AB925" i="5"/>
  <c r="AB926" i="5"/>
  <c r="AB927" i="5"/>
  <c r="AB928" i="5"/>
  <c r="AB929" i="5"/>
  <c r="AB930" i="5"/>
  <c r="AB931" i="5"/>
  <c r="AB932" i="5"/>
  <c r="AB933" i="5"/>
  <c r="AB934" i="5"/>
  <c r="AB935" i="5"/>
  <c r="AB936" i="5"/>
  <c r="AB937" i="5"/>
  <c r="AB938" i="5"/>
  <c r="AB939" i="5"/>
  <c r="AB940" i="5"/>
  <c r="AB941" i="5"/>
  <c r="AB942" i="5"/>
  <c r="AB943" i="5"/>
  <c r="AB944" i="5"/>
  <c r="AB945" i="5"/>
  <c r="AB946" i="5"/>
  <c r="AB947" i="5"/>
  <c r="AB948" i="5"/>
  <c r="AB949" i="5"/>
  <c r="AB950" i="5"/>
  <c r="AB951" i="5"/>
  <c r="AB952" i="5"/>
  <c r="AB953" i="5"/>
  <c r="AB954" i="5"/>
  <c r="AB955" i="5"/>
  <c r="AB956" i="5"/>
  <c r="AB957" i="5"/>
  <c r="AB958" i="5"/>
  <c r="AB959" i="5"/>
  <c r="AB960" i="5"/>
  <c r="AB961" i="5"/>
  <c r="AB962" i="5"/>
  <c r="AB963" i="5"/>
  <c r="AB964" i="5"/>
  <c r="AB965" i="5"/>
  <c r="AB966" i="5"/>
  <c r="AB967" i="5"/>
  <c r="AB968" i="5"/>
  <c r="AB969" i="5"/>
  <c r="AB970" i="5"/>
  <c r="AB971" i="5"/>
  <c r="AB972" i="5"/>
  <c r="AB973" i="5"/>
  <c r="AB974" i="5"/>
  <c r="AB975" i="5"/>
  <c r="AB976" i="5"/>
  <c r="AB977" i="5"/>
  <c r="AB978" i="5"/>
  <c r="AB979" i="5"/>
  <c r="AB980" i="5"/>
  <c r="AB981" i="5"/>
  <c r="AB982" i="5"/>
  <c r="AB983" i="5"/>
  <c r="AB984" i="5"/>
  <c r="AB985" i="5"/>
  <c r="AB986" i="5"/>
  <c r="AB987" i="5"/>
  <c r="AB988" i="5"/>
  <c r="AB989" i="5"/>
  <c r="AB990" i="5"/>
  <c r="AB991" i="5"/>
  <c r="AB992" i="5"/>
  <c r="AB993" i="5"/>
  <c r="AB994" i="5"/>
  <c r="AB995" i="5"/>
  <c r="AB996" i="5"/>
  <c r="AB997" i="5"/>
  <c r="AB998" i="5"/>
  <c r="AB999" i="5"/>
  <c r="AB1000" i="5"/>
  <c r="AB1001" i="5"/>
  <c r="AB1002" i="5"/>
  <c r="AB1003" i="5"/>
  <c r="AB1004" i="5"/>
  <c r="AB1005" i="5"/>
  <c r="AB1006" i="5"/>
  <c r="AB1007" i="5"/>
  <c r="AB1008" i="5"/>
  <c r="AB1009" i="5"/>
  <c r="AB1010" i="5"/>
  <c r="AB1011" i="5"/>
  <c r="AB1012" i="5"/>
  <c r="AB1013" i="5"/>
  <c r="AB1014" i="5"/>
  <c r="AB1015" i="5"/>
  <c r="AB1016" i="5"/>
  <c r="AB1017" i="5"/>
  <c r="AB1018" i="5"/>
  <c r="AB1019" i="5"/>
  <c r="AB1020" i="5"/>
  <c r="AB1021" i="5"/>
  <c r="AB1022" i="5"/>
  <c r="AB1023" i="5"/>
  <c r="AB1024" i="5"/>
  <c r="AB1025" i="5"/>
  <c r="AB1026" i="5"/>
  <c r="AB1027" i="5"/>
  <c r="AB1028" i="5"/>
  <c r="AB1029" i="5"/>
  <c r="AB1030" i="5"/>
  <c r="AB1031" i="5"/>
  <c r="AB1032" i="5"/>
  <c r="AB1033" i="5"/>
  <c r="AB1034" i="5"/>
  <c r="AB1035" i="5"/>
  <c r="AB1036" i="5"/>
  <c r="AB1037" i="5"/>
  <c r="AB1038" i="5"/>
  <c r="AB1039" i="5"/>
  <c r="AB1040" i="5"/>
  <c r="AB1041" i="5"/>
  <c r="AB1042" i="5"/>
  <c r="AB1043" i="5"/>
  <c r="AB1044" i="5"/>
  <c r="AB1045" i="5"/>
  <c r="AB1046" i="5"/>
  <c r="AB1047" i="5"/>
  <c r="AB1048" i="5"/>
  <c r="AB1049" i="5"/>
  <c r="AB1050" i="5"/>
  <c r="AB1051" i="5"/>
  <c r="AB1052" i="5"/>
  <c r="AB1053" i="5"/>
  <c r="AB1054" i="5"/>
  <c r="AB1055" i="5"/>
  <c r="AB1056" i="5"/>
  <c r="AB1057" i="5"/>
  <c r="AB1058" i="5"/>
  <c r="AB1059" i="5"/>
  <c r="AB1060" i="5"/>
  <c r="AB1061" i="5"/>
  <c r="AB1062" i="5"/>
  <c r="AB1063" i="5"/>
  <c r="AB1064" i="5"/>
  <c r="AB1065" i="5"/>
  <c r="AB1066" i="5"/>
  <c r="AB1067" i="5"/>
  <c r="AB1068" i="5"/>
  <c r="AB1069" i="5"/>
  <c r="AB1070" i="5"/>
  <c r="AB1071" i="5"/>
  <c r="AB1072" i="5"/>
  <c r="AB1073" i="5"/>
  <c r="AB1074" i="5"/>
  <c r="AB1075" i="5"/>
  <c r="AB1076" i="5"/>
  <c r="AB1077" i="5"/>
  <c r="AB1078" i="5"/>
  <c r="AB1079" i="5"/>
  <c r="AB1080" i="5"/>
  <c r="AB1081" i="5"/>
  <c r="AB1082" i="5"/>
  <c r="AB1083" i="5"/>
  <c r="AB1084" i="5"/>
  <c r="AB1085" i="5"/>
  <c r="AB1086" i="5"/>
  <c r="AB1087" i="5"/>
  <c r="AB1088" i="5"/>
  <c r="AB1089" i="5"/>
  <c r="AB1090" i="5"/>
  <c r="AB1091" i="5"/>
  <c r="AB1092" i="5"/>
  <c r="AB1093" i="5"/>
  <c r="AB1094" i="5"/>
  <c r="AB1095" i="5"/>
  <c r="AB1096" i="5"/>
  <c r="AB1097" i="5"/>
  <c r="AB1098" i="5"/>
  <c r="AB1099" i="5"/>
  <c r="AB1100" i="5"/>
  <c r="AB1101" i="5"/>
  <c r="AB1102" i="5"/>
  <c r="AB1103" i="5"/>
  <c r="AB1104" i="5"/>
  <c r="AB1105" i="5"/>
  <c r="AB1106" i="5"/>
  <c r="AB1107" i="5"/>
  <c r="AB1108" i="5"/>
  <c r="AB1109" i="5"/>
  <c r="AB1110" i="5"/>
  <c r="AB1111" i="5"/>
  <c r="AB1112" i="5"/>
  <c r="AB1113" i="5"/>
  <c r="AB1114" i="5"/>
  <c r="AB1115" i="5"/>
  <c r="AB1116" i="5"/>
  <c r="AB1117" i="5"/>
  <c r="AB1118" i="5"/>
  <c r="AB1119" i="5"/>
  <c r="AB1120" i="5"/>
  <c r="AB1121" i="5"/>
  <c r="AB1122" i="5"/>
  <c r="AB1123" i="5"/>
  <c r="AB1124" i="5"/>
  <c r="AB1125" i="5"/>
  <c r="AB1126" i="5"/>
  <c r="AB1127" i="5"/>
  <c r="AB1128" i="5"/>
  <c r="AB1129" i="5"/>
  <c r="AB1130" i="5"/>
  <c r="AB1131" i="5"/>
  <c r="AB1132" i="5"/>
  <c r="AB1133" i="5"/>
  <c r="AB1134" i="5"/>
  <c r="AB1135" i="5"/>
  <c r="AB1136" i="5"/>
  <c r="AB1137" i="5"/>
  <c r="AB1138" i="5"/>
  <c r="AB1139" i="5"/>
  <c r="AB1140" i="5"/>
  <c r="AB1141" i="5"/>
  <c r="AB1142" i="5"/>
  <c r="AB1143" i="5"/>
  <c r="AB1144" i="5"/>
  <c r="AB1145" i="5"/>
  <c r="AB1146" i="5"/>
  <c r="AB1147" i="5"/>
  <c r="AB1148" i="5"/>
  <c r="AB1149" i="5"/>
  <c r="AB1150" i="5"/>
  <c r="AB1151" i="5"/>
  <c r="AB1152" i="5"/>
  <c r="AB1153" i="5"/>
  <c r="AB1154" i="5"/>
  <c r="AB1155" i="5"/>
  <c r="AB1156" i="5"/>
  <c r="AB1157" i="5"/>
  <c r="AB1158" i="5"/>
  <c r="AB1159" i="5"/>
  <c r="AB1160" i="5"/>
  <c r="AB1161" i="5"/>
  <c r="AB1162" i="5"/>
  <c r="AB1163" i="5"/>
  <c r="AB1164" i="5"/>
  <c r="AB1165" i="5"/>
  <c r="AB1166" i="5"/>
  <c r="AB1167" i="5"/>
  <c r="AB1168" i="5"/>
  <c r="AB1169" i="5"/>
  <c r="AB1170" i="5"/>
  <c r="AB1171" i="5"/>
  <c r="AB1172" i="5"/>
  <c r="AB1173" i="5"/>
  <c r="AB1174" i="5"/>
  <c r="AB1175" i="5"/>
  <c r="AB1176" i="5"/>
  <c r="AB1177" i="5"/>
  <c r="AB1178" i="5"/>
  <c r="AB1179" i="5"/>
  <c r="AB1180" i="5"/>
  <c r="AB1181" i="5"/>
  <c r="AB1182" i="5"/>
  <c r="AB1183" i="5"/>
  <c r="AB1184" i="5"/>
  <c r="AB1185" i="5"/>
  <c r="AB1186" i="5"/>
  <c r="AB1187" i="5"/>
  <c r="AB1188" i="5"/>
  <c r="AB1189" i="5"/>
  <c r="AB1190" i="5"/>
  <c r="AB1191" i="5"/>
  <c r="AB1192" i="5"/>
  <c r="AB1193" i="5"/>
  <c r="AB1194" i="5"/>
  <c r="AB1195" i="5"/>
  <c r="AB1196" i="5"/>
  <c r="AB1197" i="5"/>
  <c r="AB1198" i="5"/>
  <c r="AB1199" i="5"/>
  <c r="AB1200" i="5"/>
  <c r="AB1201" i="5"/>
  <c r="AB1202" i="5"/>
  <c r="AB1203" i="5"/>
  <c r="AB1204" i="5"/>
  <c r="AB1205" i="5"/>
  <c r="AB1206" i="5"/>
  <c r="AB1207" i="5"/>
  <c r="AB1208" i="5"/>
  <c r="AB1209" i="5"/>
  <c r="AB1210" i="5"/>
  <c r="AB1211" i="5"/>
  <c r="AB1212" i="5"/>
  <c r="AB1213" i="5"/>
  <c r="AB1214" i="5"/>
  <c r="AB1215" i="5"/>
  <c r="AB1216" i="5"/>
  <c r="AB1217" i="5"/>
  <c r="AB1218" i="5"/>
  <c r="AB1219" i="5"/>
  <c r="AB1220" i="5"/>
  <c r="AB1221" i="5"/>
  <c r="AB1222" i="5"/>
  <c r="AB1223" i="5"/>
  <c r="AB1224" i="5"/>
  <c r="AB1225" i="5"/>
  <c r="AB1226" i="5"/>
  <c r="AB1227" i="5"/>
  <c r="AB1228" i="5"/>
  <c r="AB1229" i="5"/>
  <c r="AB1230" i="5"/>
  <c r="AB1231" i="5"/>
  <c r="AB1232" i="5"/>
  <c r="AB1233" i="5"/>
  <c r="AB1234" i="5"/>
  <c r="AB1235" i="5"/>
  <c r="AB1236" i="5"/>
  <c r="AB1237" i="5"/>
  <c r="AB1238" i="5"/>
  <c r="AB1239" i="5"/>
  <c r="AB1240" i="5"/>
  <c r="AB1241" i="5"/>
  <c r="AB1242" i="5"/>
  <c r="AB1243" i="5"/>
  <c r="AB1244" i="5"/>
  <c r="AB1245" i="5"/>
  <c r="AB1246" i="5"/>
  <c r="AB1247" i="5"/>
  <c r="AB1248" i="5"/>
  <c r="AB1249" i="5"/>
  <c r="AB1250" i="5"/>
  <c r="AB1251" i="5"/>
  <c r="AB1252" i="5"/>
  <c r="AB1253" i="5"/>
  <c r="AB1254" i="5"/>
  <c r="AB1255" i="5"/>
  <c r="AB1256" i="5"/>
  <c r="AB1257" i="5"/>
  <c r="AB1258" i="5"/>
  <c r="AB1259" i="5"/>
  <c r="AB1260" i="5"/>
  <c r="AB1261" i="5"/>
  <c r="AB1262" i="5"/>
  <c r="AB1263" i="5"/>
  <c r="AB1264" i="5"/>
  <c r="AB1265" i="5"/>
  <c r="AB1266" i="5"/>
  <c r="AB1267" i="5"/>
  <c r="AB1268" i="5"/>
  <c r="AB1269" i="5"/>
  <c r="AB1270" i="5"/>
  <c r="AB1271" i="5"/>
  <c r="AB1272" i="5"/>
  <c r="AB1273" i="5"/>
  <c r="AB1274" i="5"/>
  <c r="AB1275" i="5"/>
  <c r="AB1276" i="5"/>
  <c r="AB1277" i="5"/>
  <c r="AB1278" i="5"/>
  <c r="AB1279" i="5"/>
  <c r="AB1280" i="5"/>
  <c r="AB1281" i="5"/>
  <c r="AB1282" i="5"/>
  <c r="AB1283" i="5"/>
  <c r="AB1284" i="5"/>
  <c r="AB1285" i="5"/>
  <c r="AB1286" i="5"/>
  <c r="AB1287" i="5"/>
  <c r="AB1288" i="5"/>
  <c r="AB1289" i="5"/>
  <c r="AB1290" i="5"/>
  <c r="AB1291" i="5"/>
  <c r="AB1292" i="5"/>
  <c r="AB1293" i="5"/>
  <c r="AB1294" i="5"/>
  <c r="AB1295" i="5"/>
  <c r="AB1296" i="5"/>
  <c r="AB1297" i="5"/>
  <c r="AB1298" i="5"/>
  <c r="AB1299" i="5"/>
  <c r="AB1300" i="5"/>
  <c r="AB1301" i="5"/>
  <c r="AB1302" i="5"/>
  <c r="AB1303" i="5"/>
  <c r="AB1304" i="5"/>
  <c r="AB1305" i="5"/>
  <c r="AB1306" i="5"/>
  <c r="AB1307" i="5"/>
  <c r="AB1308" i="5"/>
  <c r="AB1309" i="5"/>
  <c r="AB1310" i="5"/>
  <c r="AB1311" i="5"/>
  <c r="AB1312" i="5"/>
  <c r="AB1313" i="5"/>
  <c r="AB1314" i="5"/>
  <c r="AB1315" i="5"/>
  <c r="AB1316" i="5"/>
  <c r="AB1317" i="5"/>
  <c r="AB1318" i="5"/>
  <c r="AB1319" i="5"/>
  <c r="AB1320" i="5"/>
  <c r="AB1321" i="5"/>
  <c r="AB1322" i="5"/>
  <c r="AB1323" i="5"/>
  <c r="AB1324" i="5"/>
  <c r="AB1325" i="5"/>
  <c r="AB1326" i="5"/>
  <c r="AB1327" i="5"/>
  <c r="AB1328" i="5"/>
  <c r="AB1329" i="5"/>
  <c r="AB1330" i="5"/>
  <c r="AB1331" i="5"/>
  <c r="AB1332" i="5"/>
  <c r="AB1333" i="5"/>
  <c r="AB1334" i="5"/>
  <c r="AB1335" i="5"/>
  <c r="AB1336" i="5"/>
  <c r="AB1337" i="5"/>
  <c r="AB1338" i="5"/>
  <c r="AB1339" i="5"/>
  <c r="AB1340" i="5"/>
  <c r="AB1341" i="5"/>
  <c r="AB1342" i="5"/>
  <c r="AB1343" i="5"/>
  <c r="AB1344" i="5"/>
  <c r="AB1345" i="5"/>
  <c r="AB1346" i="5"/>
  <c r="AB1347" i="5"/>
  <c r="AB1348" i="5"/>
  <c r="AB1349" i="5"/>
  <c r="AB1350" i="5"/>
  <c r="AB1351" i="5"/>
  <c r="AB1352" i="5"/>
  <c r="AB1353" i="5"/>
  <c r="AB1354" i="5"/>
  <c r="AB1355" i="5"/>
  <c r="AB1356" i="5"/>
  <c r="AB1357" i="5"/>
  <c r="AB1358" i="5"/>
  <c r="AB1359" i="5"/>
  <c r="AB1360" i="5"/>
  <c r="AB1361" i="5"/>
  <c r="AB1362" i="5"/>
  <c r="AB1363" i="5"/>
  <c r="AB1364" i="5"/>
  <c r="AB1365" i="5"/>
  <c r="AB1366" i="5"/>
  <c r="AB1367" i="5"/>
  <c r="AB1368" i="5"/>
  <c r="AB1369" i="5"/>
  <c r="AB1370" i="5"/>
  <c r="AB1371" i="5"/>
  <c r="AB1372" i="5"/>
  <c r="AB1373" i="5"/>
  <c r="AB1374" i="5"/>
  <c r="AB1375" i="5"/>
  <c r="AB1376" i="5"/>
  <c r="AB1377" i="5"/>
  <c r="AB1378" i="5"/>
  <c r="AB1379" i="5"/>
  <c r="AB1380" i="5"/>
  <c r="AB1381" i="5"/>
  <c r="AB1382" i="5"/>
  <c r="AB1383" i="5"/>
  <c r="AB1384" i="5"/>
  <c r="AB1385" i="5"/>
  <c r="AB1386" i="5"/>
  <c r="AB1387" i="5"/>
  <c r="AB1388" i="5"/>
  <c r="AB1389" i="5"/>
  <c r="AB1390" i="5"/>
  <c r="AB1391" i="5"/>
  <c r="AB1392" i="5"/>
  <c r="AB1393" i="5"/>
  <c r="AB1394" i="5"/>
  <c r="AB1395" i="5"/>
  <c r="AB1396" i="5"/>
  <c r="AB1397" i="5"/>
  <c r="AB1398" i="5"/>
  <c r="AB1399" i="5"/>
  <c r="AB1400" i="5"/>
  <c r="AB1401" i="5"/>
  <c r="AB1402" i="5"/>
  <c r="AB1403" i="5"/>
  <c r="AB1404" i="5"/>
  <c r="AB1405" i="5"/>
  <c r="AB1406" i="5"/>
  <c r="AB1407" i="5"/>
  <c r="AB1408" i="5"/>
  <c r="AB1409" i="5"/>
  <c r="AB1410" i="5"/>
  <c r="AB1411" i="5"/>
  <c r="AB1412" i="5"/>
  <c r="AB1413" i="5"/>
  <c r="AB1414" i="5"/>
  <c r="AB1415" i="5"/>
  <c r="AB1416" i="5"/>
  <c r="AB1417" i="5"/>
  <c r="AB1418" i="5"/>
  <c r="AB1419" i="5"/>
  <c r="AB1420" i="5"/>
  <c r="AB1421" i="5"/>
  <c r="AB1422" i="5"/>
  <c r="AB1423" i="5"/>
  <c r="AB1424" i="5"/>
  <c r="AB1425" i="5"/>
  <c r="AB1426" i="5"/>
  <c r="AB1427" i="5"/>
  <c r="AB1428" i="5"/>
  <c r="AB1429" i="5"/>
  <c r="AB1430" i="5"/>
  <c r="AB1431" i="5"/>
  <c r="AB1432" i="5"/>
  <c r="AB1433" i="5"/>
  <c r="AB1434" i="5"/>
  <c r="AB1435" i="5"/>
  <c r="AB1436" i="5"/>
  <c r="AB1437" i="5"/>
  <c r="AB1438" i="5"/>
  <c r="AB1439" i="5"/>
  <c r="AB1440" i="5"/>
  <c r="AB1441" i="5"/>
  <c r="AB1442" i="5"/>
  <c r="AB1443" i="5"/>
  <c r="AB1444" i="5"/>
  <c r="AB1445" i="5"/>
  <c r="AB1446" i="5"/>
  <c r="AB1447" i="5"/>
  <c r="AB1448" i="5"/>
  <c r="AB1449" i="5"/>
  <c r="AB1450" i="5"/>
  <c r="AB1451" i="5"/>
  <c r="AB1452" i="5"/>
  <c r="AB1453" i="5"/>
  <c r="AB1454" i="5"/>
  <c r="AB1455" i="5"/>
  <c r="AB1456" i="5"/>
  <c r="AB1457" i="5"/>
  <c r="AB1458" i="5"/>
  <c r="AB1459" i="5"/>
  <c r="AB1460" i="5"/>
  <c r="AB1461" i="5"/>
  <c r="AB1462" i="5"/>
  <c r="AB1463" i="5"/>
  <c r="AB1464" i="5"/>
  <c r="AB1465" i="5"/>
  <c r="AB1466" i="5"/>
  <c r="AB1467" i="5"/>
  <c r="AB1468" i="5"/>
  <c r="AB1469" i="5"/>
  <c r="AB1470" i="5"/>
  <c r="AB1471" i="5"/>
  <c r="AB1472" i="5"/>
  <c r="AB1473" i="5"/>
  <c r="AB1474" i="5"/>
  <c r="AB1475" i="5"/>
  <c r="AB1476" i="5"/>
  <c r="AB1477" i="5"/>
  <c r="AB1478" i="5"/>
  <c r="AB1479" i="5"/>
  <c r="AB1480" i="5"/>
  <c r="AB1481" i="5"/>
  <c r="AB1482" i="5"/>
  <c r="AB1483" i="5"/>
  <c r="AB1484" i="5"/>
  <c r="AB1485" i="5"/>
  <c r="AB1486" i="5"/>
  <c r="AB1487" i="5"/>
  <c r="AB1488" i="5"/>
  <c r="AB1489" i="5"/>
  <c r="AB1490" i="5"/>
  <c r="AB1491" i="5"/>
  <c r="AB1492" i="5"/>
  <c r="AB1493" i="5"/>
  <c r="AB1494" i="5"/>
  <c r="AB1495" i="5"/>
  <c r="AB1496" i="5"/>
  <c r="AB1497" i="5"/>
  <c r="AB1498" i="5"/>
  <c r="AB1499" i="5"/>
  <c r="AB1500" i="5"/>
  <c r="AB1501" i="5"/>
  <c r="AB1502" i="5"/>
  <c r="AB1503" i="5"/>
  <c r="AB1504" i="5"/>
  <c r="AB1505" i="5"/>
  <c r="AB1506" i="5"/>
  <c r="AB1507" i="5"/>
  <c r="AB1508" i="5"/>
  <c r="AB1509" i="5"/>
  <c r="AB1510" i="5"/>
  <c r="AB1511" i="5"/>
  <c r="AB1512" i="5"/>
  <c r="AB1513" i="5"/>
  <c r="AB1514" i="5"/>
  <c r="AB1515" i="5"/>
  <c r="AB1516" i="5"/>
  <c r="AB1517" i="5"/>
  <c r="AB1518" i="5"/>
  <c r="AB1519" i="5"/>
  <c r="AB1520" i="5"/>
  <c r="AB1521" i="5"/>
  <c r="AB1522" i="5"/>
  <c r="AB1523" i="5"/>
  <c r="AB1524" i="5"/>
  <c r="AB1525" i="5"/>
  <c r="AB1526" i="5"/>
  <c r="AB1527" i="5"/>
  <c r="AB1528" i="5"/>
  <c r="AB1529" i="5"/>
  <c r="AB1530" i="5"/>
  <c r="AB1531" i="5"/>
  <c r="AB1532" i="5"/>
  <c r="AB1533" i="5"/>
  <c r="AB1534" i="5"/>
  <c r="AB1535" i="5"/>
  <c r="AB1536" i="5"/>
  <c r="AB1537" i="5"/>
  <c r="AB1538" i="5"/>
  <c r="AB1539" i="5"/>
  <c r="AB1540" i="5"/>
  <c r="AB1541" i="5"/>
  <c r="AB1542" i="5"/>
  <c r="AB1543" i="5"/>
  <c r="AB1544" i="5"/>
  <c r="AB1545" i="5"/>
  <c r="AB1546" i="5"/>
  <c r="AB1547" i="5"/>
  <c r="AB1548" i="5"/>
  <c r="AB1549" i="5"/>
  <c r="AB1550" i="5"/>
  <c r="AB1551" i="5"/>
  <c r="AB1552" i="5"/>
  <c r="AB1553" i="5"/>
  <c r="AB1554" i="5"/>
  <c r="AB1555" i="5"/>
  <c r="AB1556" i="5"/>
  <c r="AB1557" i="5"/>
  <c r="AB1558" i="5"/>
  <c r="AB1559" i="5"/>
  <c r="AB1560" i="5"/>
  <c r="AB1561" i="5"/>
  <c r="AB1562" i="5"/>
  <c r="AB1563" i="5"/>
  <c r="AB1564" i="5"/>
  <c r="AB1565" i="5"/>
  <c r="AB1566" i="5"/>
  <c r="AB1567" i="5"/>
  <c r="AB1568" i="5"/>
  <c r="AB1569" i="5"/>
  <c r="AB1570" i="5"/>
  <c r="AB1571" i="5"/>
  <c r="AB1572" i="5"/>
  <c r="AB1573" i="5"/>
  <c r="AB1574" i="5"/>
  <c r="AB1575" i="5"/>
  <c r="AB1576" i="5"/>
  <c r="AB1577" i="5"/>
  <c r="AB1578" i="5"/>
  <c r="AB1579" i="5"/>
  <c r="AB1580" i="5"/>
  <c r="AB1581" i="5"/>
  <c r="AB1582" i="5"/>
  <c r="AB1583" i="5"/>
  <c r="AB1584" i="5"/>
  <c r="AB1585" i="5"/>
  <c r="AB1586" i="5"/>
  <c r="AB1587" i="5"/>
  <c r="AB1588" i="5"/>
  <c r="AB1589" i="5"/>
  <c r="AB1590" i="5"/>
  <c r="AB1591" i="5"/>
  <c r="AB1592" i="5"/>
  <c r="AB1593" i="5"/>
  <c r="AB1594" i="5"/>
  <c r="AB1595" i="5"/>
  <c r="AB1596" i="5"/>
  <c r="AB1597" i="5"/>
  <c r="AB1598" i="5"/>
  <c r="AB1599" i="5"/>
  <c r="AB1600" i="5"/>
  <c r="AB1601" i="5"/>
  <c r="AB1602" i="5"/>
  <c r="AB1603" i="5"/>
  <c r="AB1604" i="5"/>
  <c r="AB1605" i="5"/>
  <c r="AB1606" i="5"/>
  <c r="AB1607" i="5"/>
  <c r="AB1608" i="5"/>
  <c r="AB1609" i="5"/>
  <c r="AB1610" i="5"/>
  <c r="AB1611" i="5"/>
  <c r="AB1612" i="5"/>
  <c r="AB1613" i="5"/>
  <c r="AB1614" i="5"/>
  <c r="AB1615" i="5"/>
  <c r="AB1616" i="5"/>
  <c r="AB1617" i="5"/>
  <c r="AB1618" i="5"/>
  <c r="AB1619" i="5"/>
  <c r="AB1620" i="5"/>
  <c r="AB1621" i="5"/>
  <c r="AB1622" i="5"/>
  <c r="AB1623" i="5"/>
  <c r="AB1624" i="5"/>
  <c r="AB1625" i="5"/>
  <c r="AB1626" i="5"/>
  <c r="AB1627" i="5"/>
  <c r="AB1628" i="5"/>
  <c r="AB1629" i="5"/>
  <c r="AB1630" i="5"/>
  <c r="AB1631" i="5"/>
  <c r="AB1632" i="5"/>
  <c r="AB1633" i="5"/>
  <c r="AB1634" i="5"/>
  <c r="AB1635" i="5"/>
  <c r="AB1636" i="5"/>
  <c r="AB1637" i="5"/>
  <c r="AB1638" i="5"/>
  <c r="AB1639" i="5"/>
  <c r="AB1640" i="5"/>
  <c r="AB1641" i="5"/>
  <c r="AB1642" i="5"/>
  <c r="AB1643" i="5"/>
  <c r="AB1644" i="5"/>
  <c r="AB1645" i="5"/>
  <c r="AB1646" i="5"/>
  <c r="AB1647" i="5"/>
  <c r="AB1648" i="5"/>
  <c r="AB1649" i="5"/>
  <c r="AB1650" i="5"/>
  <c r="AB1651" i="5"/>
  <c r="AB1652" i="5"/>
  <c r="AB1653" i="5"/>
  <c r="AB1654" i="5"/>
  <c r="AB1655" i="5"/>
  <c r="AB1656" i="5"/>
  <c r="AB1657" i="5"/>
  <c r="AB1658" i="5"/>
  <c r="AB1659" i="5"/>
  <c r="AB1660" i="5"/>
  <c r="AB1661" i="5"/>
  <c r="AB1662" i="5"/>
  <c r="AB1663" i="5"/>
  <c r="AB1664" i="5"/>
  <c r="AB1665" i="5"/>
  <c r="AB1666" i="5"/>
  <c r="AB1667" i="5"/>
  <c r="AB1668" i="5"/>
  <c r="AB1669" i="5"/>
  <c r="AB1670" i="5"/>
  <c r="AB1671" i="5"/>
  <c r="AB1672" i="5"/>
  <c r="AB1673" i="5"/>
  <c r="AB1674" i="5"/>
  <c r="AB1675" i="5"/>
  <c r="AB1676" i="5"/>
  <c r="AB1677" i="5"/>
  <c r="AB1678" i="5"/>
  <c r="AB1679" i="5"/>
  <c r="AB1680" i="5"/>
  <c r="AB1681" i="5"/>
  <c r="AB1682" i="5"/>
  <c r="AB1683" i="5"/>
  <c r="AB1684" i="5"/>
  <c r="AB1685" i="5"/>
  <c r="AB1686" i="5"/>
  <c r="AB1687" i="5"/>
  <c r="AB1688" i="5"/>
  <c r="AB1689" i="5"/>
  <c r="AB1690" i="5"/>
  <c r="AB1691" i="5"/>
  <c r="AB1692" i="5"/>
  <c r="AB1693" i="5"/>
  <c r="AB1694" i="5"/>
  <c r="AB1695" i="5"/>
  <c r="AB1696" i="5"/>
  <c r="AB1697" i="5"/>
  <c r="AB1698" i="5"/>
  <c r="AB1699" i="5"/>
  <c r="AB1700" i="5"/>
  <c r="AB1701" i="5"/>
  <c r="AB1702" i="5"/>
  <c r="AB1703" i="5"/>
  <c r="AB1704" i="5"/>
  <c r="AB1705" i="5"/>
  <c r="AB1706" i="5"/>
  <c r="AB1707" i="5"/>
  <c r="AB1708" i="5"/>
  <c r="AB1709" i="5"/>
  <c r="AB1710" i="5"/>
  <c r="AB1711" i="5"/>
  <c r="AB1712" i="5"/>
  <c r="AB1713" i="5"/>
  <c r="AB1714" i="5"/>
  <c r="AB1715" i="5"/>
  <c r="AB1716" i="5"/>
  <c r="AB1717" i="5"/>
  <c r="AB1718" i="5"/>
  <c r="AB1719" i="5"/>
  <c r="AB1720" i="5"/>
  <c r="AB1721" i="5"/>
  <c r="AB1722" i="5"/>
  <c r="AB1723" i="5"/>
  <c r="AB1724" i="5"/>
  <c r="AB1725" i="5"/>
  <c r="AB1726" i="5"/>
  <c r="AB1727" i="5"/>
  <c r="AB1728" i="5"/>
  <c r="AB1729" i="5"/>
  <c r="AB1730" i="5"/>
  <c r="AB1731" i="5"/>
  <c r="AB1732" i="5"/>
  <c r="AB1733" i="5"/>
  <c r="AB1734" i="5"/>
  <c r="AB1735" i="5"/>
  <c r="AB1736" i="5"/>
  <c r="AB1737" i="5"/>
  <c r="AB1738" i="5"/>
  <c r="AB1739" i="5"/>
  <c r="AB1740" i="5"/>
  <c r="AB1741" i="5"/>
  <c r="AB1742" i="5"/>
  <c r="AB1743" i="5"/>
  <c r="AB1744" i="5"/>
  <c r="AB1745" i="5"/>
  <c r="AB1746" i="5"/>
  <c r="AB1747" i="5"/>
  <c r="AB1748" i="5"/>
  <c r="AB1749" i="5"/>
  <c r="AB1750" i="5"/>
  <c r="AB1751" i="5"/>
  <c r="AB1752" i="5"/>
  <c r="AB1753" i="5"/>
  <c r="AB1754" i="5"/>
  <c r="AB1755" i="5"/>
  <c r="AB1756" i="5"/>
  <c r="AB1757" i="5"/>
  <c r="AB1758" i="5"/>
  <c r="AB1759" i="5"/>
  <c r="AB1760" i="5"/>
  <c r="AB1761" i="5"/>
  <c r="AB1762" i="5"/>
  <c r="AB1763" i="5"/>
  <c r="AB1764" i="5"/>
  <c r="AB1765" i="5"/>
  <c r="AB1766" i="5"/>
  <c r="AB1767" i="5"/>
  <c r="AB1768" i="5"/>
  <c r="AB1769" i="5"/>
  <c r="AB1770" i="5"/>
  <c r="AB1771" i="5"/>
  <c r="AB1772" i="5"/>
  <c r="AB1773" i="5"/>
  <c r="AB1774" i="5"/>
  <c r="AB1775" i="5"/>
  <c r="AB1776" i="5"/>
  <c r="AB1777" i="5"/>
  <c r="AB1778" i="5"/>
  <c r="AB1779" i="5"/>
  <c r="AB1780" i="5"/>
  <c r="AB1781" i="5"/>
  <c r="AB1782" i="5"/>
  <c r="AB1783" i="5"/>
  <c r="AB1784" i="5"/>
  <c r="AB1785" i="5"/>
  <c r="AB1786" i="5"/>
  <c r="AB1787" i="5"/>
  <c r="AB1788" i="5"/>
  <c r="AB1789" i="5"/>
  <c r="AB1790" i="5"/>
  <c r="AB1791" i="5"/>
  <c r="AB1792" i="5"/>
  <c r="AB1793" i="5"/>
  <c r="AB1794" i="5"/>
  <c r="AB1795" i="5"/>
  <c r="AB1796" i="5"/>
  <c r="AB1797" i="5"/>
  <c r="AB1798" i="5"/>
  <c r="AB1799" i="5"/>
  <c r="AB1800" i="5"/>
  <c r="AB1801" i="5"/>
  <c r="AB1802" i="5"/>
  <c r="AB1803" i="5"/>
  <c r="AB1804" i="5"/>
  <c r="AB1805" i="5"/>
  <c r="AB1806" i="5"/>
  <c r="AB1807" i="5"/>
  <c r="AB1808" i="5"/>
  <c r="AB1809" i="5"/>
  <c r="AB1810" i="5"/>
  <c r="AB1811" i="5"/>
  <c r="AB1812" i="5"/>
  <c r="AB1813" i="5"/>
  <c r="AB1814" i="5"/>
  <c r="AB1815" i="5"/>
  <c r="AB1816" i="5"/>
  <c r="AB1817" i="5"/>
  <c r="AB1818" i="5"/>
  <c r="AB1819" i="5"/>
  <c r="AB1820" i="5"/>
  <c r="AB1821" i="5"/>
  <c r="AB1822" i="5"/>
  <c r="AB1823" i="5"/>
  <c r="AB1824" i="5"/>
  <c r="AB1825" i="5"/>
  <c r="AB1826" i="5"/>
  <c r="AB1827" i="5"/>
  <c r="AB1828" i="5"/>
  <c r="AB1829" i="5"/>
  <c r="AB1830" i="5"/>
  <c r="AB1831" i="5"/>
  <c r="AB1832" i="5"/>
  <c r="AB1833" i="5"/>
  <c r="AB1834" i="5"/>
  <c r="AB1835" i="5"/>
  <c r="AB1836" i="5"/>
  <c r="AB1837" i="5"/>
  <c r="AB1838" i="5"/>
  <c r="AB1839" i="5"/>
  <c r="AB1840" i="5"/>
  <c r="AB1841" i="5"/>
  <c r="AB1842" i="5"/>
  <c r="AB1843" i="5"/>
  <c r="AB1844" i="5"/>
  <c r="AB1845" i="5"/>
  <c r="AB1846" i="5"/>
  <c r="AB1847" i="5"/>
  <c r="AB1848" i="5"/>
  <c r="AB1849" i="5"/>
  <c r="AB1850" i="5"/>
  <c r="AB1851" i="5"/>
  <c r="AB1852" i="5"/>
  <c r="AB1853" i="5"/>
  <c r="AB1854" i="5"/>
  <c r="AB1855" i="5"/>
  <c r="AB1856" i="5"/>
  <c r="AB1857" i="5"/>
  <c r="AB1858" i="5"/>
  <c r="AB1859" i="5"/>
  <c r="AB1860" i="5"/>
  <c r="AB1861" i="5"/>
  <c r="AB1862" i="5"/>
  <c r="AB1863" i="5"/>
  <c r="AB1864" i="5"/>
  <c r="AB1865" i="5"/>
  <c r="AB1866" i="5"/>
  <c r="AB1867" i="5"/>
  <c r="AB1868" i="5"/>
  <c r="AB1869" i="5"/>
  <c r="AB1870" i="5"/>
  <c r="AB1871" i="5"/>
  <c r="AB1872" i="5"/>
  <c r="AB1873" i="5"/>
  <c r="AB1874" i="5"/>
  <c r="AB1875" i="5"/>
  <c r="AB1876" i="5"/>
  <c r="AB1877" i="5"/>
  <c r="AB1878" i="5"/>
  <c r="AB1879" i="5"/>
  <c r="AB1880" i="5"/>
  <c r="AB1881" i="5"/>
  <c r="AB1882" i="5"/>
  <c r="AB1883" i="5"/>
  <c r="AB1884" i="5"/>
  <c r="AB1885" i="5"/>
  <c r="AB1886" i="5"/>
  <c r="AB1887" i="5"/>
  <c r="AB1888" i="5"/>
  <c r="AB1889" i="5"/>
  <c r="AB1890" i="5"/>
  <c r="AB1891" i="5"/>
  <c r="AB1892" i="5"/>
  <c r="AB1893" i="5"/>
  <c r="AB1894" i="5"/>
  <c r="AB1895" i="5"/>
  <c r="AB1896" i="5"/>
  <c r="AB1897" i="5"/>
  <c r="AB1898" i="5"/>
  <c r="AB1899" i="5"/>
  <c r="AB1900" i="5"/>
  <c r="AB1901" i="5"/>
  <c r="AB1902" i="5"/>
  <c r="AB1903" i="5"/>
  <c r="AB1904" i="5"/>
  <c r="AB1905" i="5"/>
  <c r="AB1906" i="5"/>
  <c r="AB1907" i="5"/>
  <c r="AB1908" i="5"/>
  <c r="AB1909" i="5"/>
  <c r="AB1910" i="5"/>
  <c r="AB1911" i="5"/>
  <c r="AB1912" i="5"/>
  <c r="AB1913" i="5"/>
  <c r="AB1914" i="5"/>
  <c r="AB1915" i="5"/>
  <c r="AB1916" i="5"/>
  <c r="AB1917" i="5"/>
  <c r="AB1918" i="5"/>
  <c r="AB1919" i="5"/>
  <c r="AB1920" i="5"/>
  <c r="AB1921" i="5"/>
  <c r="AB1922" i="5"/>
  <c r="AB1923" i="5"/>
  <c r="AB1924" i="5"/>
  <c r="AB1925" i="5"/>
  <c r="AB1926" i="5"/>
  <c r="AB1927" i="5"/>
  <c r="AB1928" i="5"/>
  <c r="AB1929" i="5"/>
  <c r="AB1930" i="5"/>
  <c r="AB1931" i="5"/>
  <c r="AB1932" i="5"/>
  <c r="AB1933" i="5"/>
  <c r="AB1934" i="5"/>
  <c r="AB1935" i="5"/>
  <c r="AB1936" i="5"/>
  <c r="AB1937" i="5"/>
  <c r="AB1938" i="5"/>
  <c r="AB1939" i="5"/>
  <c r="AB1940" i="5"/>
  <c r="AB1941" i="5"/>
  <c r="AB1942" i="5"/>
  <c r="AB1943" i="5"/>
  <c r="AB1944" i="5"/>
  <c r="AB1945" i="5"/>
  <c r="AB1946" i="5"/>
  <c r="AB1947" i="5"/>
  <c r="AB1948" i="5"/>
  <c r="AB1949" i="5"/>
  <c r="AB1950" i="5"/>
  <c r="AB1951" i="5"/>
  <c r="AB1952" i="5"/>
  <c r="AB1953" i="5"/>
  <c r="AB1954" i="5"/>
  <c r="AB1955" i="5"/>
  <c r="AB1956" i="5"/>
  <c r="AB1957" i="5"/>
  <c r="AB1958" i="5"/>
  <c r="AB1959" i="5"/>
  <c r="AB1960" i="5"/>
  <c r="AB1961" i="5"/>
  <c r="AB1962" i="5"/>
  <c r="AB1963" i="5"/>
  <c r="AB1964" i="5"/>
  <c r="AB1965" i="5"/>
  <c r="AB1966" i="5"/>
  <c r="AB1967" i="5"/>
  <c r="AB1968" i="5"/>
  <c r="AB1969" i="5"/>
  <c r="AB1970" i="5"/>
  <c r="AB1971" i="5"/>
  <c r="AB1972" i="5"/>
  <c r="AB1973" i="5"/>
  <c r="AB1974" i="5"/>
  <c r="AB1975" i="5"/>
  <c r="AB1976" i="5"/>
  <c r="AB1977" i="5"/>
  <c r="AB1978" i="5"/>
  <c r="AB1979" i="5"/>
  <c r="AB1980" i="5"/>
  <c r="AB1981" i="5"/>
  <c r="AB1982" i="5"/>
  <c r="AB1983" i="5"/>
  <c r="AB1984" i="5"/>
  <c r="AB1985" i="5"/>
  <c r="AB1986" i="5"/>
  <c r="AB1987" i="5"/>
  <c r="AB1988" i="5"/>
  <c r="AB1989" i="5"/>
  <c r="AB1990" i="5"/>
  <c r="AB1991" i="5"/>
  <c r="AB1992" i="5"/>
  <c r="AB1993" i="5"/>
  <c r="AB1994" i="5"/>
  <c r="AB1995" i="5"/>
  <c r="AB1996" i="5"/>
  <c r="AB1997" i="5"/>
  <c r="AB1998" i="5"/>
  <c r="AB1999" i="5"/>
  <c r="AB2000" i="5"/>
  <c r="AB2001" i="5"/>
  <c r="AB2002" i="5"/>
  <c r="AB2003" i="5"/>
  <c r="AB2004" i="5"/>
  <c r="AB2005" i="5"/>
  <c r="AB2006" i="5"/>
  <c r="AB2007" i="5"/>
  <c r="AB2008" i="5"/>
  <c r="AB2009" i="5"/>
  <c r="AB2010" i="5"/>
  <c r="AB2011" i="5"/>
  <c r="AB2012" i="5"/>
  <c r="AB2013" i="5"/>
  <c r="AB2014" i="5"/>
  <c r="AB2015" i="5"/>
  <c r="AB2016" i="5"/>
  <c r="AB2017" i="5"/>
  <c r="AB2018" i="5"/>
  <c r="AB2019" i="5"/>
  <c r="AB2020" i="5"/>
  <c r="AB2021" i="5"/>
  <c r="AB2022" i="5"/>
  <c r="AB2023" i="5"/>
  <c r="AB2024" i="5"/>
  <c r="AB2025" i="5"/>
  <c r="AB2026" i="5"/>
  <c r="AB2027" i="5"/>
  <c r="AB2028" i="5"/>
  <c r="AB2029" i="5"/>
  <c r="AB2030" i="5"/>
  <c r="AB2031" i="5"/>
  <c r="AB2032" i="5"/>
  <c r="AB2033" i="5"/>
  <c r="AB2034" i="5"/>
  <c r="AB2035" i="5"/>
  <c r="AB2036" i="5"/>
  <c r="AB2037" i="5"/>
  <c r="AB2038" i="5"/>
  <c r="AB2039" i="5"/>
  <c r="AB2040" i="5"/>
  <c r="AB2041" i="5"/>
  <c r="AB2042" i="5"/>
  <c r="AB2043" i="5"/>
  <c r="AB2044" i="5"/>
  <c r="AB2045" i="5"/>
  <c r="AB2046" i="5"/>
  <c r="AB2047" i="5"/>
  <c r="AB2048" i="5"/>
  <c r="AB2049" i="5"/>
  <c r="AB2050" i="5"/>
  <c r="AB2051" i="5"/>
  <c r="AB2052" i="5"/>
  <c r="AB2053" i="5"/>
  <c r="AB2054" i="5"/>
  <c r="AB2055" i="5"/>
  <c r="AB2056" i="5"/>
  <c r="AB2057" i="5"/>
  <c r="AB2058" i="5"/>
  <c r="AB2059" i="5"/>
  <c r="AB2060" i="5"/>
  <c r="AB2061" i="5"/>
  <c r="AB2062" i="5"/>
  <c r="AB2063" i="5"/>
  <c r="AB2064" i="5"/>
  <c r="AB2065" i="5"/>
  <c r="AB2066" i="5"/>
  <c r="AB2067" i="5"/>
  <c r="AB2068" i="5"/>
  <c r="AB2069" i="5"/>
  <c r="AB2070" i="5"/>
  <c r="AB2071" i="5"/>
  <c r="AB2072" i="5"/>
  <c r="AB2073" i="5"/>
  <c r="AB2074" i="5"/>
  <c r="AB2075" i="5"/>
  <c r="AB2076" i="5"/>
  <c r="AB2077" i="5"/>
  <c r="AB2078" i="5"/>
  <c r="AB2079" i="5"/>
  <c r="AB2080" i="5"/>
  <c r="AB2081" i="5"/>
  <c r="AB2082" i="5"/>
  <c r="AB2083" i="5"/>
  <c r="AB2084" i="5"/>
  <c r="AB2085" i="5"/>
  <c r="AB2086" i="5"/>
  <c r="AB2087" i="5"/>
  <c r="AB2088" i="5"/>
  <c r="AB2089" i="5"/>
  <c r="AB2090" i="5"/>
  <c r="AB2091" i="5"/>
  <c r="AB2092" i="5"/>
  <c r="AB2093" i="5"/>
  <c r="AB2094" i="5"/>
  <c r="AB2095" i="5"/>
  <c r="AB2096" i="5"/>
  <c r="AB2097" i="5"/>
  <c r="AB2098" i="5"/>
  <c r="AB2099" i="5"/>
  <c r="AB2100" i="5"/>
  <c r="AB2101" i="5"/>
  <c r="AB2102" i="5"/>
  <c r="AB2103" i="5"/>
  <c r="AB2104" i="5"/>
  <c r="AB2105" i="5"/>
  <c r="AB2106" i="5"/>
  <c r="AB2107" i="5"/>
  <c r="AB2108" i="5"/>
  <c r="AB2109" i="5"/>
  <c r="AB2110" i="5"/>
  <c r="AB2111" i="5"/>
  <c r="AB2112" i="5"/>
  <c r="AB2113" i="5"/>
  <c r="AB2114" i="5"/>
  <c r="AB2115" i="5"/>
  <c r="AB2116" i="5"/>
  <c r="AB2117" i="5"/>
  <c r="AB2118" i="5"/>
  <c r="AB2119" i="5"/>
  <c r="AB2120" i="5"/>
  <c r="AB2121" i="5"/>
  <c r="AB2122" i="5"/>
  <c r="AB2123" i="5"/>
  <c r="AB2124" i="5"/>
  <c r="AB2125" i="5"/>
  <c r="AB2126" i="5"/>
  <c r="AB2127" i="5"/>
  <c r="AB2128" i="5"/>
  <c r="AB2129" i="5"/>
  <c r="AB2130" i="5"/>
  <c r="AB2131" i="5"/>
  <c r="AB2132" i="5"/>
  <c r="AB2133" i="5"/>
  <c r="AB2134" i="5"/>
  <c r="AB2135" i="5"/>
  <c r="AB2136" i="5"/>
  <c r="AB2137" i="5"/>
  <c r="AB2138" i="5"/>
  <c r="AB2139" i="5"/>
  <c r="AB2140" i="5"/>
  <c r="AB2141" i="5"/>
  <c r="AB2142" i="5"/>
  <c r="AB2143" i="5"/>
  <c r="AB2144" i="5"/>
  <c r="AB2145" i="5"/>
  <c r="AB2146" i="5"/>
  <c r="AB2147" i="5"/>
  <c r="AB2148" i="5"/>
  <c r="AB2149" i="5"/>
  <c r="AB2150" i="5"/>
  <c r="AB2151" i="5"/>
  <c r="AB2152" i="5"/>
  <c r="AB2153" i="5"/>
  <c r="AB2154" i="5"/>
  <c r="AB2155" i="5"/>
  <c r="AB2156" i="5"/>
  <c r="AB2157" i="5"/>
  <c r="AB2158" i="5"/>
  <c r="AB2159" i="5"/>
  <c r="AB2160" i="5"/>
  <c r="AB2161" i="5"/>
  <c r="AB2162" i="5"/>
  <c r="AB2163" i="5"/>
  <c r="AB2164" i="5"/>
  <c r="AB2165" i="5"/>
  <c r="AB2166" i="5"/>
  <c r="AB2167" i="5"/>
  <c r="AB2168" i="5"/>
  <c r="AB2169" i="5"/>
  <c r="AB2170" i="5"/>
  <c r="AB2171" i="5"/>
  <c r="AB2172" i="5"/>
  <c r="AB2173" i="5"/>
  <c r="AB2174" i="5"/>
  <c r="AB2175" i="5"/>
  <c r="AB2176" i="5"/>
  <c r="AB2177" i="5"/>
  <c r="AB2178" i="5"/>
  <c r="AB2179" i="5"/>
  <c r="AB2180" i="5"/>
  <c r="AB2181" i="5"/>
  <c r="AB2182" i="5"/>
  <c r="AB2183" i="5"/>
  <c r="AB2184" i="5"/>
  <c r="AB2185" i="5"/>
  <c r="AB2186" i="5"/>
  <c r="AB2187" i="5"/>
  <c r="AB2188" i="5"/>
  <c r="AB2189" i="5"/>
  <c r="AB2190" i="5"/>
  <c r="AB2191" i="5"/>
  <c r="AB2192" i="5"/>
  <c r="AB2193" i="5"/>
  <c r="AB2194" i="5"/>
  <c r="AB2195" i="5"/>
  <c r="AB2196" i="5"/>
  <c r="AB2197" i="5"/>
  <c r="AB2198" i="5"/>
  <c r="AB2199" i="5"/>
  <c r="AB2200" i="5"/>
  <c r="AB2201" i="5"/>
  <c r="AB2202" i="5"/>
  <c r="AB2203" i="5"/>
  <c r="AB2204" i="5"/>
  <c r="AB2205" i="5"/>
  <c r="AB2206" i="5"/>
  <c r="AB2207" i="5"/>
  <c r="AB2208" i="5"/>
  <c r="AB2209" i="5"/>
  <c r="AB2210" i="5"/>
  <c r="AB2211" i="5"/>
  <c r="AB2212" i="5"/>
  <c r="AB2213" i="5"/>
  <c r="AB2214" i="5"/>
  <c r="AB2215" i="5"/>
  <c r="AB2216" i="5"/>
  <c r="AB2217" i="5"/>
  <c r="AB2218" i="5"/>
  <c r="AB2219" i="5"/>
  <c r="AB2220" i="5"/>
  <c r="AB2221" i="5"/>
  <c r="AB2222" i="5"/>
  <c r="AB2223" i="5"/>
  <c r="AB2224" i="5"/>
  <c r="AB2225" i="5"/>
  <c r="AB2226" i="5"/>
  <c r="AB2227" i="5"/>
  <c r="AB2228" i="5"/>
  <c r="AB2229" i="5"/>
  <c r="AB2230" i="5"/>
  <c r="AB2231" i="5"/>
  <c r="AB2232" i="5"/>
  <c r="AB2233" i="5"/>
  <c r="AB2234" i="5"/>
  <c r="AB2235" i="5"/>
  <c r="AB2236" i="5"/>
  <c r="AB2237" i="5"/>
  <c r="AB2238" i="5"/>
  <c r="AB2239" i="5"/>
  <c r="AB2240" i="5"/>
  <c r="AB2241" i="5"/>
  <c r="AB2242" i="5"/>
  <c r="AB2243" i="5"/>
  <c r="AB2244" i="5"/>
  <c r="AB2245" i="5"/>
  <c r="AB2246" i="5"/>
  <c r="AB2247" i="5"/>
  <c r="AB2248" i="5"/>
  <c r="AB2249" i="5"/>
  <c r="AB2250" i="5"/>
  <c r="AB2251" i="5"/>
  <c r="AB2252" i="5"/>
  <c r="AB2253" i="5"/>
  <c r="AB2254" i="5"/>
  <c r="AB2255" i="5"/>
  <c r="AB2256" i="5"/>
  <c r="AB2257" i="5"/>
  <c r="AB2258" i="5"/>
  <c r="AB2259" i="5"/>
  <c r="AB2260" i="5"/>
  <c r="AB2261" i="5"/>
  <c r="AB2262" i="5"/>
  <c r="AB2263" i="5"/>
  <c r="AB2264" i="5"/>
  <c r="AB2265" i="5"/>
  <c r="AB2266" i="5"/>
  <c r="AB2267" i="5"/>
  <c r="AB2268" i="5"/>
  <c r="AB2269" i="5"/>
  <c r="AB2270" i="5"/>
  <c r="AB2271" i="5"/>
  <c r="AB2272" i="5"/>
  <c r="AB2273" i="5"/>
  <c r="AB2274" i="5"/>
  <c r="AB2275" i="5"/>
  <c r="AB2276" i="5"/>
  <c r="AB2277" i="5"/>
  <c r="AB2278" i="5"/>
  <c r="AB2279" i="5"/>
  <c r="AB2280" i="5"/>
  <c r="AB2281" i="5"/>
  <c r="AB2282" i="5"/>
  <c r="AB2283" i="5"/>
  <c r="AB2284" i="5"/>
  <c r="AB2285" i="5"/>
  <c r="AB2286" i="5"/>
  <c r="AB2287" i="5"/>
  <c r="AB2288" i="5"/>
  <c r="AB2289" i="5"/>
  <c r="AB2290" i="5"/>
  <c r="AB2291" i="5"/>
  <c r="AB2292" i="5"/>
  <c r="AB2293" i="5"/>
  <c r="AB2294" i="5"/>
  <c r="AB2295" i="5"/>
  <c r="AB2296" i="5"/>
  <c r="AB2297" i="5"/>
  <c r="AB2298" i="5"/>
  <c r="AB2299" i="5"/>
  <c r="AB2300" i="5"/>
  <c r="AB2301" i="5"/>
  <c r="AB2302" i="5"/>
  <c r="AB2303" i="5"/>
  <c r="AB2304" i="5"/>
  <c r="AB2305" i="5"/>
  <c r="AB2306" i="5"/>
  <c r="AB2307" i="5"/>
  <c r="AB2308" i="5"/>
  <c r="AB2309" i="5"/>
  <c r="AB2310" i="5"/>
  <c r="AB2311" i="5"/>
  <c r="AB2312" i="5"/>
  <c r="AB2313" i="5"/>
  <c r="AB2314" i="5"/>
  <c r="AB2315" i="5"/>
  <c r="AB2316" i="5"/>
  <c r="AB2317" i="5"/>
  <c r="AB2318" i="5"/>
  <c r="AB2319" i="5"/>
  <c r="AB2320" i="5"/>
  <c r="AB2321" i="5"/>
  <c r="AB2322" i="5"/>
  <c r="AB2323" i="5"/>
  <c r="AB2324" i="5"/>
  <c r="AB2325" i="5"/>
  <c r="AB2326" i="5"/>
  <c r="AB2327" i="5"/>
  <c r="AB2328" i="5"/>
  <c r="AB2329" i="5"/>
  <c r="AB2330" i="5"/>
  <c r="AB2331" i="5"/>
  <c r="AB2332" i="5"/>
  <c r="AB2333" i="5"/>
  <c r="AB2334" i="5"/>
  <c r="AB2335" i="5"/>
  <c r="AB2336" i="5"/>
  <c r="AB2337" i="5"/>
  <c r="AB2338" i="5"/>
  <c r="AB2339" i="5"/>
  <c r="AB2340" i="5"/>
  <c r="AB2341" i="5"/>
  <c r="AB2342" i="5"/>
  <c r="AB2343" i="5"/>
  <c r="AB2344" i="5"/>
  <c r="AB2345" i="5"/>
  <c r="AB2346" i="5"/>
  <c r="AB2347" i="5"/>
  <c r="AB2348" i="5"/>
  <c r="AB2349" i="5"/>
  <c r="AB2350" i="5"/>
  <c r="AB2351" i="5"/>
  <c r="AB2352" i="5"/>
  <c r="AB2353" i="5"/>
  <c r="AB2354" i="5"/>
  <c r="AB2355" i="5"/>
  <c r="AB2356" i="5"/>
  <c r="AB2357" i="5"/>
  <c r="AB2358" i="5"/>
  <c r="AB2359" i="5"/>
  <c r="AB2360" i="5"/>
  <c r="AB2361" i="5"/>
  <c r="AB2362" i="5"/>
  <c r="AB2363" i="5"/>
  <c r="AB2364" i="5"/>
  <c r="AB2365" i="5"/>
  <c r="AB2366" i="5"/>
  <c r="AB2367" i="5"/>
  <c r="AB2368" i="5"/>
  <c r="AB2369" i="5"/>
  <c r="AB2370" i="5"/>
  <c r="AB2371" i="5"/>
  <c r="AB2372" i="5"/>
  <c r="AB2373" i="5"/>
  <c r="AB2374" i="5"/>
  <c r="AB2375" i="5"/>
  <c r="AB2376" i="5"/>
  <c r="AB2377" i="5"/>
  <c r="AB2378" i="5"/>
  <c r="AB2379" i="5"/>
  <c r="AB2380" i="5"/>
  <c r="AB2381" i="5"/>
  <c r="AB2382" i="5"/>
  <c r="AB2383" i="5"/>
  <c r="AB2384" i="5"/>
  <c r="AB2385" i="5"/>
  <c r="AB2386" i="5"/>
  <c r="AB2387" i="5"/>
  <c r="AB2388" i="5"/>
  <c r="AB2389" i="5"/>
  <c r="AB2390" i="5"/>
  <c r="AB2391" i="5"/>
  <c r="AB2392" i="5"/>
  <c r="AB2393" i="5"/>
  <c r="AB2394" i="5"/>
  <c r="AB2395" i="5"/>
  <c r="AB2396" i="5"/>
  <c r="AB2397" i="5"/>
  <c r="AB2398" i="5"/>
  <c r="AB2399" i="5"/>
  <c r="AB2400" i="5"/>
  <c r="AB2401" i="5"/>
  <c r="AB2402" i="5"/>
  <c r="AB2403" i="5"/>
  <c r="AB2404" i="5"/>
  <c r="AB2405" i="5"/>
  <c r="AB2406" i="5"/>
  <c r="AB2407" i="5"/>
  <c r="AB2408" i="5"/>
  <c r="AB2409" i="5"/>
  <c r="AB2410" i="5"/>
  <c r="AB2411" i="5"/>
  <c r="AB2412" i="5"/>
  <c r="AB2413" i="5"/>
  <c r="AB2414" i="5"/>
  <c r="AB2415" i="5"/>
  <c r="AB2416" i="5"/>
  <c r="AB2417" i="5"/>
  <c r="AB2418" i="5"/>
  <c r="AB2419" i="5"/>
  <c r="AB2420" i="5"/>
  <c r="AB2421" i="5"/>
  <c r="AB2422" i="5"/>
  <c r="AB2423" i="5"/>
  <c r="AB2424" i="5"/>
  <c r="AB2425" i="5"/>
  <c r="AB2426" i="5"/>
  <c r="AB2427" i="5"/>
  <c r="AB2428" i="5"/>
  <c r="AB2429" i="5"/>
  <c r="AB2430" i="5"/>
  <c r="AB2431" i="5"/>
  <c r="AB2432" i="5"/>
  <c r="AB2433" i="5"/>
  <c r="AB2434" i="5"/>
  <c r="AB2435" i="5"/>
  <c r="AB2436" i="5"/>
  <c r="AB2437" i="5"/>
  <c r="AB2438" i="5"/>
  <c r="AB2439" i="5"/>
  <c r="AB2440" i="5"/>
  <c r="AB2441" i="5"/>
  <c r="AB2442" i="5"/>
  <c r="AB2443" i="5"/>
  <c r="AB2444" i="5"/>
  <c r="AB2445" i="5"/>
  <c r="AB2446" i="5"/>
  <c r="AB2447" i="5"/>
  <c r="AB2448" i="5"/>
  <c r="AB2449" i="5"/>
  <c r="AB2450" i="5"/>
  <c r="AB2451" i="5"/>
  <c r="AB2452" i="5"/>
  <c r="AB2453" i="5"/>
  <c r="AB2454" i="5"/>
  <c r="AB2455" i="5"/>
  <c r="AB2456" i="5"/>
  <c r="AB2457" i="5"/>
  <c r="AB2458" i="5"/>
  <c r="AB2459" i="5"/>
  <c r="AB2460" i="5"/>
  <c r="AB2461" i="5"/>
  <c r="AB2462" i="5"/>
  <c r="AB2463" i="5"/>
  <c r="AB2464" i="5"/>
  <c r="AB2465" i="5"/>
  <c r="AB2466" i="5"/>
  <c r="AB2467" i="5"/>
  <c r="AB2468" i="5"/>
  <c r="AB2469" i="5"/>
  <c r="AB2470" i="5"/>
  <c r="AB2471" i="5"/>
  <c r="AB2472" i="5"/>
  <c r="AB2473" i="5"/>
  <c r="AB2474" i="5"/>
  <c r="AB2475" i="5"/>
  <c r="AB2476" i="5"/>
  <c r="AB2477" i="5"/>
  <c r="AB2478" i="5"/>
  <c r="AB2479" i="5"/>
  <c r="AB2480" i="5"/>
  <c r="AB2481" i="5"/>
  <c r="AB2482" i="5"/>
  <c r="AB2483" i="5"/>
  <c r="AB2484" i="5"/>
  <c r="AB2485" i="5"/>
  <c r="AB2486" i="5"/>
  <c r="AB2487" i="5"/>
  <c r="AB2488" i="5"/>
  <c r="AB2489" i="5"/>
  <c r="AB2490" i="5"/>
  <c r="AB2491" i="5"/>
  <c r="AB2492" i="5"/>
  <c r="AB2493" i="5"/>
  <c r="AB2494" i="5"/>
  <c r="AB2495" i="5"/>
  <c r="AB2496" i="5"/>
  <c r="AB2497" i="5"/>
  <c r="AB2498" i="5"/>
  <c r="AB2499" i="5"/>
  <c r="AB2500" i="5"/>
  <c r="AB2501" i="5"/>
  <c r="AB2502" i="5"/>
  <c r="AB2503" i="5"/>
  <c r="Z5" i="5"/>
  <c r="Z53" i="5"/>
  <c r="Z54"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Z102" i="5"/>
  <c r="Z103"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Z130" i="5"/>
  <c r="Z131" i="5"/>
  <c r="Z132" i="5"/>
  <c r="Z133" i="5"/>
  <c r="Z134" i="5"/>
  <c r="Z135" i="5"/>
  <c r="Z136" i="5"/>
  <c r="Z137" i="5"/>
  <c r="Z138" i="5"/>
  <c r="Z139" i="5"/>
  <c r="Z140" i="5"/>
  <c r="Z141" i="5"/>
  <c r="Z142" i="5"/>
  <c r="Z143" i="5"/>
  <c r="Z144" i="5"/>
  <c r="Z145" i="5"/>
  <c r="Z146" i="5"/>
  <c r="Z147" i="5"/>
  <c r="Z148" i="5"/>
  <c r="Z149" i="5"/>
  <c r="Z150" i="5"/>
  <c r="Z151" i="5"/>
  <c r="Z152"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201" i="5"/>
  <c r="Z203" i="5"/>
  <c r="Z204" i="5"/>
  <c r="Z205" i="5"/>
  <c r="Z206" i="5"/>
  <c r="Z207" i="5"/>
  <c r="Z208" i="5"/>
  <c r="Z209" i="5"/>
  <c r="Z210" i="5"/>
  <c r="Z211" i="5"/>
  <c r="Z212" i="5"/>
  <c r="Z213" i="5"/>
  <c r="Z214" i="5"/>
  <c r="Z215" i="5"/>
  <c r="Z216" i="5"/>
  <c r="Z217" i="5"/>
  <c r="Z218" i="5"/>
  <c r="Z219" i="5"/>
  <c r="Z220" i="5"/>
  <c r="Z221" i="5"/>
  <c r="Z222" i="5"/>
  <c r="Z223" i="5"/>
  <c r="Z224" i="5"/>
  <c r="Z225" i="5"/>
  <c r="Z226" i="5"/>
  <c r="Z227" i="5"/>
  <c r="Z228" i="5"/>
  <c r="Z229" i="5"/>
  <c r="Z230" i="5"/>
  <c r="Z231" i="5"/>
  <c r="Z232" i="5"/>
  <c r="Z233" i="5"/>
  <c r="Z234" i="5"/>
  <c r="Z235" i="5"/>
  <c r="Z236" i="5"/>
  <c r="Z237" i="5"/>
  <c r="Z238" i="5"/>
  <c r="Z239" i="5"/>
  <c r="Z240" i="5"/>
  <c r="Z241" i="5"/>
  <c r="Z242" i="5"/>
  <c r="Z243" i="5"/>
  <c r="Z244" i="5"/>
  <c r="Z245" i="5"/>
  <c r="Z246" i="5"/>
  <c r="Z247" i="5"/>
  <c r="Z248" i="5"/>
  <c r="Z249" i="5"/>
  <c r="Z250" i="5"/>
  <c r="Z252" i="5"/>
  <c r="Z253" i="5"/>
  <c r="Z254" i="5"/>
  <c r="Z255" i="5"/>
  <c r="Z256" i="5"/>
  <c r="Z257" i="5"/>
  <c r="Z258" i="5"/>
  <c r="Z259" i="5"/>
  <c r="Z260" i="5"/>
  <c r="Z261" i="5"/>
  <c r="Z262" i="5"/>
  <c r="Z263" i="5"/>
  <c r="Z264" i="5"/>
  <c r="Z265" i="5"/>
  <c r="Z266" i="5"/>
  <c r="Z267" i="5"/>
  <c r="Z268" i="5"/>
  <c r="Z269" i="5"/>
  <c r="Z270" i="5"/>
  <c r="Z271" i="5"/>
  <c r="Z272" i="5"/>
  <c r="Z273" i="5"/>
  <c r="Z274" i="5"/>
  <c r="Z275" i="5"/>
  <c r="Z276" i="5"/>
  <c r="Z277" i="5"/>
  <c r="Z278" i="5"/>
  <c r="Z279" i="5"/>
  <c r="Z280" i="5"/>
  <c r="Z281" i="5"/>
  <c r="Z282" i="5"/>
  <c r="Z283" i="5"/>
  <c r="Z284" i="5"/>
  <c r="Z285" i="5"/>
  <c r="Z286" i="5"/>
  <c r="Z287" i="5"/>
  <c r="Z288" i="5"/>
  <c r="Z289" i="5"/>
  <c r="Z290" i="5"/>
  <c r="Z291" i="5"/>
  <c r="Z292" i="5"/>
  <c r="Z293" i="5"/>
  <c r="Z294" i="5"/>
  <c r="Z295" i="5"/>
  <c r="Z296" i="5"/>
  <c r="Z297" i="5"/>
  <c r="Z298" i="5"/>
  <c r="Z299" i="5"/>
  <c r="Z301" i="5"/>
  <c r="Z302" i="5"/>
  <c r="Z303" i="5"/>
  <c r="Z304" i="5"/>
  <c r="Z305" i="5"/>
  <c r="Z306" i="5"/>
  <c r="Z307" i="5"/>
  <c r="Z308" i="5"/>
  <c r="Z309" i="5"/>
  <c r="Z310" i="5"/>
  <c r="Z311" i="5"/>
  <c r="Z312" i="5"/>
  <c r="Z313" i="5"/>
  <c r="Z314" i="5"/>
  <c r="Z315" i="5"/>
  <c r="Z316" i="5"/>
  <c r="Z317" i="5"/>
  <c r="Z318" i="5"/>
  <c r="Z319" i="5"/>
  <c r="Z320" i="5"/>
  <c r="Z321" i="5"/>
  <c r="Z322" i="5"/>
  <c r="Z323" i="5"/>
  <c r="Z324" i="5"/>
  <c r="Z325" i="5"/>
  <c r="Z326" i="5"/>
  <c r="Z327" i="5"/>
  <c r="Z328" i="5"/>
  <c r="Z329" i="5"/>
  <c r="Z330" i="5"/>
  <c r="Z331" i="5"/>
  <c r="Z332" i="5"/>
  <c r="Z333" i="5"/>
  <c r="Z334" i="5"/>
  <c r="Z335" i="5"/>
  <c r="Z336" i="5"/>
  <c r="Z337" i="5"/>
  <c r="Z338" i="5"/>
  <c r="Z339" i="5"/>
  <c r="Z340" i="5"/>
  <c r="Z341" i="5"/>
  <c r="Z342" i="5"/>
  <c r="Z343" i="5"/>
  <c r="Z344" i="5"/>
  <c r="Z345" i="5"/>
  <c r="Z346" i="5"/>
  <c r="Z347" i="5"/>
  <c r="Z348" i="5"/>
  <c r="Z350" i="5"/>
  <c r="Z351" i="5"/>
  <c r="Z352" i="5"/>
  <c r="Z353" i="5"/>
  <c r="Z354" i="5"/>
  <c r="Z355" i="5"/>
  <c r="Z356" i="5"/>
  <c r="Z357" i="5"/>
  <c r="Z358" i="5"/>
  <c r="Z359" i="5"/>
  <c r="Z360" i="5"/>
  <c r="Z361" i="5"/>
  <c r="Z362" i="5"/>
  <c r="Z363" i="5"/>
  <c r="Z364" i="5"/>
  <c r="Z365" i="5"/>
  <c r="Z366" i="5"/>
  <c r="Z367" i="5"/>
  <c r="Z368" i="5"/>
  <c r="Z369" i="5"/>
  <c r="Z370" i="5"/>
  <c r="Z371" i="5"/>
  <c r="Z372" i="5"/>
  <c r="Z373" i="5"/>
  <c r="Z374" i="5"/>
  <c r="Z375" i="5"/>
  <c r="Z376" i="5"/>
  <c r="Z377" i="5"/>
  <c r="Z378" i="5"/>
  <c r="Z379" i="5"/>
  <c r="Z380" i="5"/>
  <c r="Z381" i="5"/>
  <c r="Z382" i="5"/>
  <c r="Z383" i="5"/>
  <c r="Z384" i="5"/>
  <c r="Z385" i="5"/>
  <c r="Z386" i="5"/>
  <c r="Z387" i="5"/>
  <c r="Z388" i="5"/>
  <c r="Z389" i="5"/>
  <c r="Z390" i="5"/>
  <c r="Z391" i="5"/>
  <c r="Z392" i="5"/>
  <c r="Z393" i="5"/>
  <c r="Z394" i="5"/>
  <c r="Z395" i="5"/>
  <c r="Z396" i="5"/>
  <c r="Z397" i="5"/>
  <c r="Z399" i="5"/>
  <c r="Z400" i="5"/>
  <c r="Z401" i="5"/>
  <c r="Z402" i="5"/>
  <c r="Z403" i="5"/>
  <c r="Z404" i="5"/>
  <c r="Z405" i="5"/>
  <c r="Z406" i="5"/>
  <c r="Z407" i="5"/>
  <c r="Z408" i="5"/>
  <c r="Z409" i="5"/>
  <c r="Z410" i="5"/>
  <c r="Z411" i="5"/>
  <c r="Z412" i="5"/>
  <c r="Z413" i="5"/>
  <c r="Z414" i="5"/>
  <c r="Z415" i="5"/>
  <c r="Z416" i="5"/>
  <c r="Z417" i="5"/>
  <c r="Z418" i="5"/>
  <c r="Z419" i="5"/>
  <c r="Z420" i="5"/>
  <c r="Z421" i="5"/>
  <c r="Z422" i="5"/>
  <c r="Z423" i="5"/>
  <c r="Z424" i="5"/>
  <c r="Z425" i="5"/>
  <c r="Z426" i="5"/>
  <c r="Z427" i="5"/>
  <c r="Z428" i="5"/>
  <c r="Z429" i="5"/>
  <c r="Z430" i="5"/>
  <c r="Z431" i="5"/>
  <c r="Z432" i="5"/>
  <c r="Z433" i="5"/>
  <c r="Z434" i="5"/>
  <c r="Z435" i="5"/>
  <c r="Z436" i="5"/>
  <c r="Z437" i="5"/>
  <c r="Z438" i="5"/>
  <c r="Z439" i="5"/>
  <c r="Z440" i="5"/>
  <c r="Z441" i="5"/>
  <c r="Z442" i="5"/>
  <c r="Z443" i="5"/>
  <c r="Z444" i="5"/>
  <c r="Z445" i="5"/>
  <c r="Z446" i="5"/>
  <c r="Z448" i="5"/>
  <c r="Z449" i="5"/>
  <c r="Z450" i="5"/>
  <c r="Z451" i="5"/>
  <c r="Z452" i="5"/>
  <c r="Z453" i="5"/>
  <c r="Z454" i="5"/>
  <c r="Z455" i="5"/>
  <c r="Z456" i="5"/>
  <c r="Z457" i="5"/>
  <c r="Z458" i="5"/>
  <c r="Z459" i="5"/>
  <c r="Z460" i="5"/>
  <c r="Z461" i="5"/>
  <c r="Z462" i="5"/>
  <c r="Z463" i="5"/>
  <c r="Z464" i="5"/>
  <c r="Z465" i="5"/>
  <c r="Z466" i="5"/>
  <c r="Z467" i="5"/>
  <c r="Z468" i="5"/>
  <c r="Z469" i="5"/>
  <c r="Z470" i="5"/>
  <c r="Z471" i="5"/>
  <c r="Z472" i="5"/>
  <c r="Z473" i="5"/>
  <c r="Z474" i="5"/>
  <c r="Z475" i="5"/>
  <c r="Z476" i="5"/>
  <c r="Z477" i="5"/>
  <c r="Z478" i="5"/>
  <c r="Z479" i="5"/>
  <c r="Z480" i="5"/>
  <c r="Z481" i="5"/>
  <c r="Z482" i="5"/>
  <c r="Z483" i="5"/>
  <c r="Z484" i="5"/>
  <c r="Z485" i="5"/>
  <c r="Z486" i="5"/>
  <c r="Z487" i="5"/>
  <c r="Z488" i="5"/>
  <c r="Z489" i="5"/>
  <c r="Z490" i="5"/>
  <c r="Z491" i="5"/>
  <c r="Z492" i="5"/>
  <c r="Z493" i="5"/>
  <c r="Z494" i="5"/>
  <c r="Z495" i="5"/>
  <c r="Z497" i="5"/>
  <c r="Z498" i="5"/>
  <c r="Z499" i="5"/>
  <c r="Z500" i="5"/>
  <c r="Z501" i="5"/>
  <c r="Z502" i="5"/>
  <c r="Z503" i="5"/>
  <c r="Z504" i="5"/>
  <c r="Z505" i="5"/>
  <c r="Z506" i="5"/>
  <c r="Z507" i="5"/>
  <c r="Z508" i="5"/>
  <c r="Z509" i="5"/>
  <c r="Z510" i="5"/>
  <c r="Z511" i="5"/>
  <c r="Z512" i="5"/>
  <c r="Z513" i="5"/>
  <c r="Z514" i="5"/>
  <c r="Z515" i="5"/>
  <c r="Z516" i="5"/>
  <c r="Z517" i="5"/>
  <c r="Z518" i="5"/>
  <c r="Z519" i="5"/>
  <c r="Z520" i="5"/>
  <c r="Z521" i="5"/>
  <c r="Z522" i="5"/>
  <c r="Z523" i="5"/>
  <c r="Z524" i="5"/>
  <c r="Z525" i="5"/>
  <c r="Z526" i="5"/>
  <c r="Z527" i="5"/>
  <c r="Z528" i="5"/>
  <c r="Z529" i="5"/>
  <c r="Z530" i="5"/>
  <c r="Z531" i="5"/>
  <c r="Z532" i="5"/>
  <c r="Z533" i="5"/>
  <c r="Z534" i="5"/>
  <c r="Z535" i="5"/>
  <c r="Z536" i="5"/>
  <c r="Z537" i="5"/>
  <c r="Z538" i="5"/>
  <c r="Z539" i="5"/>
  <c r="Z540" i="5"/>
  <c r="Z541" i="5"/>
  <c r="Z542" i="5"/>
  <c r="Z543" i="5"/>
  <c r="Z544" i="5"/>
  <c r="Z546" i="5"/>
  <c r="Z547" i="5"/>
  <c r="Z548" i="5"/>
  <c r="Z549" i="5"/>
  <c r="Z550" i="5"/>
  <c r="Z551" i="5"/>
  <c r="Z552" i="5"/>
  <c r="Z553" i="5"/>
  <c r="Z554" i="5"/>
  <c r="Z555" i="5"/>
  <c r="Z556" i="5"/>
  <c r="Z557" i="5"/>
  <c r="Z558" i="5"/>
  <c r="Z559" i="5"/>
  <c r="Z560" i="5"/>
  <c r="Z561" i="5"/>
  <c r="Z562" i="5"/>
  <c r="Z563" i="5"/>
  <c r="Z564" i="5"/>
  <c r="Z565" i="5"/>
  <c r="Z566" i="5"/>
  <c r="Z567" i="5"/>
  <c r="Z568" i="5"/>
  <c r="Z569" i="5"/>
  <c r="Z570" i="5"/>
  <c r="Z571" i="5"/>
  <c r="Z572" i="5"/>
  <c r="Z573" i="5"/>
  <c r="Z574" i="5"/>
  <c r="Z575" i="5"/>
  <c r="Z576" i="5"/>
  <c r="Z577" i="5"/>
  <c r="Z578" i="5"/>
  <c r="Z579" i="5"/>
  <c r="Z580" i="5"/>
  <c r="Z581" i="5"/>
  <c r="Z582" i="5"/>
  <c r="Z583" i="5"/>
  <c r="Z584" i="5"/>
  <c r="Z585" i="5"/>
  <c r="Z586" i="5"/>
  <c r="Z587" i="5"/>
  <c r="Z588" i="5"/>
  <c r="Z589" i="5"/>
  <c r="Z590" i="5"/>
  <c r="Z591" i="5"/>
  <c r="Z592" i="5"/>
  <c r="Z593" i="5"/>
  <c r="Z595" i="5"/>
  <c r="Z596" i="5"/>
  <c r="Z597" i="5"/>
  <c r="Z598" i="5"/>
  <c r="Z599" i="5"/>
  <c r="Z600" i="5"/>
  <c r="Z601" i="5"/>
  <c r="Z602" i="5"/>
  <c r="Z603" i="5"/>
  <c r="Z604" i="5"/>
  <c r="Z605" i="5"/>
  <c r="Z606" i="5"/>
  <c r="Z607" i="5"/>
  <c r="Z608" i="5"/>
  <c r="Z609" i="5"/>
  <c r="Z610" i="5"/>
  <c r="Z611" i="5"/>
  <c r="Z612" i="5"/>
  <c r="Z613" i="5"/>
  <c r="Z614" i="5"/>
  <c r="Z615" i="5"/>
  <c r="Z616" i="5"/>
  <c r="Z617" i="5"/>
  <c r="Z618" i="5"/>
  <c r="Z619" i="5"/>
  <c r="Z620" i="5"/>
  <c r="Z621" i="5"/>
  <c r="Z622" i="5"/>
  <c r="Z623" i="5"/>
  <c r="Z624" i="5"/>
  <c r="Z625" i="5"/>
  <c r="Z626" i="5"/>
  <c r="Z627" i="5"/>
  <c r="Z628" i="5"/>
  <c r="Z629" i="5"/>
  <c r="Z630" i="5"/>
  <c r="Z631" i="5"/>
  <c r="Z632" i="5"/>
  <c r="Z633" i="5"/>
  <c r="Z634" i="5"/>
  <c r="Z635" i="5"/>
  <c r="Z636" i="5"/>
  <c r="Z637" i="5"/>
  <c r="Z638" i="5"/>
  <c r="Z639" i="5"/>
  <c r="Z640" i="5"/>
  <c r="Z641" i="5"/>
  <c r="Z642" i="5"/>
  <c r="Z644" i="5"/>
  <c r="Z645" i="5"/>
  <c r="Z646" i="5"/>
  <c r="Z647" i="5"/>
  <c r="Z648" i="5"/>
  <c r="Z649" i="5"/>
  <c r="Z650" i="5"/>
  <c r="Z651" i="5"/>
  <c r="Z652" i="5"/>
  <c r="Z653" i="5"/>
  <c r="Z654" i="5"/>
  <c r="Z655" i="5"/>
  <c r="Z656" i="5"/>
  <c r="Z657" i="5"/>
  <c r="Z658" i="5"/>
  <c r="Z659" i="5"/>
  <c r="Z660" i="5"/>
  <c r="Z661" i="5"/>
  <c r="Z662" i="5"/>
  <c r="Z663" i="5"/>
  <c r="Z664" i="5"/>
  <c r="Z665" i="5"/>
  <c r="Z666" i="5"/>
  <c r="Z667" i="5"/>
  <c r="Z668" i="5"/>
  <c r="Z669" i="5"/>
  <c r="Z670" i="5"/>
  <c r="Z671" i="5"/>
  <c r="Z672" i="5"/>
  <c r="Z673" i="5"/>
  <c r="Z674" i="5"/>
  <c r="Z675" i="5"/>
  <c r="Z676" i="5"/>
  <c r="Z677" i="5"/>
  <c r="Z678" i="5"/>
  <c r="Z679" i="5"/>
  <c r="Z680" i="5"/>
  <c r="Z681" i="5"/>
  <c r="Z682" i="5"/>
  <c r="Z683" i="5"/>
  <c r="Z684" i="5"/>
  <c r="Z685" i="5"/>
  <c r="Z686" i="5"/>
  <c r="Z687" i="5"/>
  <c r="Z688" i="5"/>
  <c r="Z689" i="5"/>
  <c r="Z690" i="5"/>
  <c r="Z691" i="5"/>
  <c r="Z693" i="5"/>
  <c r="Z694" i="5"/>
  <c r="Z695" i="5"/>
  <c r="Z696" i="5"/>
  <c r="Z697" i="5"/>
  <c r="Z698" i="5"/>
  <c r="Z699" i="5"/>
  <c r="Z700" i="5"/>
  <c r="Z701" i="5"/>
  <c r="Z702" i="5"/>
  <c r="Z703" i="5"/>
  <c r="Z704" i="5"/>
  <c r="Z705" i="5"/>
  <c r="Z706" i="5"/>
  <c r="Z707" i="5"/>
  <c r="Z708" i="5"/>
  <c r="Z709" i="5"/>
  <c r="Z710" i="5"/>
  <c r="Z711" i="5"/>
  <c r="Z712" i="5"/>
  <c r="Z713" i="5"/>
  <c r="Z714" i="5"/>
  <c r="Z715" i="5"/>
  <c r="Z716" i="5"/>
  <c r="Z717" i="5"/>
  <c r="Z718" i="5"/>
  <c r="Z719" i="5"/>
  <c r="Z720" i="5"/>
  <c r="Z721" i="5"/>
  <c r="Z722" i="5"/>
  <c r="Z723" i="5"/>
  <c r="Z724" i="5"/>
  <c r="Z725" i="5"/>
  <c r="Z726" i="5"/>
  <c r="Z727" i="5"/>
  <c r="Z728" i="5"/>
  <c r="Z729" i="5"/>
  <c r="Z730" i="5"/>
  <c r="Z731" i="5"/>
  <c r="Z732" i="5"/>
  <c r="Z733" i="5"/>
  <c r="Z734" i="5"/>
  <c r="Z735" i="5"/>
  <c r="Z736" i="5"/>
  <c r="Z737" i="5"/>
  <c r="Z738" i="5"/>
  <c r="Z739" i="5"/>
  <c r="Z740" i="5"/>
  <c r="Z742" i="5"/>
  <c r="Z743" i="5"/>
  <c r="Z744" i="5"/>
  <c r="Z745" i="5"/>
  <c r="Z746" i="5"/>
  <c r="Z747" i="5"/>
  <c r="Z748" i="5"/>
  <c r="Z749" i="5"/>
  <c r="Z750" i="5"/>
  <c r="Z751" i="5"/>
  <c r="Z752" i="5"/>
  <c r="Z753" i="5"/>
  <c r="Z754" i="5"/>
  <c r="Z755" i="5"/>
  <c r="Z756" i="5"/>
  <c r="Z757" i="5"/>
  <c r="Z758" i="5"/>
  <c r="Z759" i="5"/>
  <c r="Z760" i="5"/>
  <c r="Z761" i="5"/>
  <c r="Z762" i="5"/>
  <c r="Z763" i="5"/>
  <c r="Z764" i="5"/>
  <c r="Z765" i="5"/>
  <c r="Z766" i="5"/>
  <c r="Z767" i="5"/>
  <c r="Z768" i="5"/>
  <c r="Z769" i="5"/>
  <c r="Z770" i="5"/>
  <c r="Z771" i="5"/>
  <c r="Z772" i="5"/>
  <c r="Z773" i="5"/>
  <c r="Z774" i="5"/>
  <c r="Z775" i="5"/>
  <c r="Z776" i="5"/>
  <c r="Z777" i="5"/>
  <c r="Z778" i="5"/>
  <c r="Z779" i="5"/>
  <c r="Z780" i="5"/>
  <c r="Z781" i="5"/>
  <c r="Z782" i="5"/>
  <c r="Z783" i="5"/>
  <c r="Z784" i="5"/>
  <c r="Z785" i="5"/>
  <c r="Z786" i="5"/>
  <c r="Z787" i="5"/>
  <c r="Z788" i="5"/>
  <c r="Z789" i="5"/>
  <c r="Z791" i="5"/>
  <c r="Z792" i="5"/>
  <c r="Z794" i="5"/>
  <c r="Z795" i="5"/>
  <c r="Z796" i="5"/>
  <c r="Z797" i="5"/>
  <c r="Z798" i="5"/>
  <c r="Z799" i="5"/>
  <c r="Z800" i="5"/>
  <c r="Z801" i="5"/>
  <c r="Z802" i="5"/>
  <c r="Z803" i="5"/>
  <c r="Z804" i="5"/>
  <c r="Z805" i="5"/>
  <c r="Z806" i="5"/>
  <c r="Z807" i="5"/>
  <c r="Z808" i="5"/>
  <c r="Z809" i="5"/>
  <c r="Z810" i="5"/>
  <c r="Z811" i="5"/>
  <c r="Z812" i="5"/>
  <c r="Z813" i="5"/>
  <c r="Z814" i="5"/>
  <c r="Z815" i="5"/>
  <c r="Z816" i="5"/>
  <c r="Z817" i="5"/>
  <c r="Z818" i="5"/>
  <c r="Z819" i="5"/>
  <c r="Z820" i="5"/>
  <c r="Z821" i="5"/>
  <c r="Z822" i="5"/>
  <c r="Z823" i="5"/>
  <c r="Z824" i="5"/>
  <c r="Z825" i="5"/>
  <c r="Z826" i="5"/>
  <c r="Z827" i="5"/>
  <c r="Z828" i="5"/>
  <c r="Z829" i="5"/>
  <c r="Z830" i="5"/>
  <c r="Z831" i="5"/>
  <c r="Z832" i="5"/>
  <c r="Z833" i="5"/>
  <c r="Z834" i="5"/>
  <c r="Z835" i="5"/>
  <c r="Z836" i="5"/>
  <c r="Z860" i="5"/>
  <c r="Z861" i="5"/>
  <c r="Z862" i="5"/>
  <c r="Z863" i="5"/>
  <c r="Z864" i="5"/>
  <c r="Z865" i="5"/>
  <c r="Z866" i="5"/>
  <c r="Z867" i="5"/>
  <c r="Z868" i="5"/>
  <c r="Z869" i="5"/>
  <c r="Z870" i="5"/>
  <c r="Z871" i="5"/>
  <c r="Z872" i="5"/>
  <c r="Z873" i="5"/>
  <c r="Z874" i="5"/>
  <c r="Z875" i="5"/>
  <c r="Z876" i="5"/>
  <c r="Z877" i="5"/>
  <c r="Z878" i="5"/>
  <c r="Z879" i="5"/>
  <c r="Z880" i="5"/>
  <c r="Z881" i="5"/>
  <c r="Z882" i="5"/>
  <c r="Z883" i="5"/>
  <c r="Z884" i="5"/>
  <c r="Z885" i="5"/>
  <c r="Z886" i="5"/>
  <c r="Z887" i="5"/>
  <c r="Z888" i="5"/>
  <c r="Z889" i="5"/>
  <c r="Z890" i="5"/>
  <c r="Z891" i="5"/>
  <c r="Z892" i="5"/>
  <c r="Z893" i="5"/>
  <c r="Z894" i="5"/>
  <c r="Z895" i="5"/>
  <c r="Z896" i="5"/>
  <c r="Z897" i="5"/>
  <c r="Z898" i="5"/>
  <c r="Z899" i="5"/>
  <c r="Z900" i="5"/>
  <c r="Z901" i="5"/>
  <c r="Z902" i="5"/>
  <c r="Z903" i="5"/>
  <c r="Z904" i="5"/>
  <c r="Z905" i="5"/>
  <c r="Z906" i="5"/>
  <c r="Z907" i="5"/>
  <c r="Z908" i="5"/>
  <c r="Z909" i="5"/>
  <c r="Z910" i="5"/>
  <c r="Z911" i="5"/>
  <c r="Z912" i="5"/>
  <c r="Z913" i="5"/>
  <c r="Z914" i="5"/>
  <c r="Z915" i="5"/>
  <c r="Z916" i="5"/>
  <c r="Z917" i="5"/>
  <c r="Z918" i="5"/>
  <c r="Z919" i="5"/>
  <c r="Z920" i="5"/>
  <c r="Z921" i="5"/>
  <c r="Z922" i="5"/>
  <c r="Z923" i="5"/>
  <c r="Z924" i="5"/>
  <c r="Z925" i="5"/>
  <c r="Z926" i="5"/>
  <c r="Z927" i="5"/>
  <c r="Z928" i="5"/>
  <c r="Z929" i="5"/>
  <c r="Z930" i="5"/>
  <c r="Z931" i="5"/>
  <c r="Z932" i="5"/>
  <c r="Z933" i="5"/>
  <c r="Z934" i="5"/>
  <c r="Z935" i="5"/>
  <c r="Z936" i="5"/>
  <c r="Z937" i="5"/>
  <c r="Z938" i="5"/>
  <c r="Z939" i="5"/>
  <c r="Z940" i="5"/>
  <c r="Z941" i="5"/>
  <c r="Z942" i="5"/>
  <c r="Z943" i="5"/>
  <c r="Z944" i="5"/>
  <c r="Z945" i="5"/>
  <c r="Z946" i="5"/>
  <c r="Z947" i="5"/>
  <c r="Z948" i="5"/>
  <c r="Z949" i="5"/>
  <c r="Z950" i="5"/>
  <c r="Z951" i="5"/>
  <c r="Z952" i="5"/>
  <c r="Z953" i="5"/>
  <c r="Z954" i="5"/>
  <c r="Z955" i="5"/>
  <c r="Z956" i="5"/>
  <c r="Z957" i="5"/>
  <c r="Z958" i="5"/>
  <c r="Z959" i="5"/>
  <c r="Z960" i="5"/>
  <c r="Z961" i="5"/>
  <c r="Z962" i="5"/>
  <c r="Z963" i="5"/>
  <c r="Z964" i="5"/>
  <c r="Z965" i="5"/>
  <c r="Z966" i="5"/>
  <c r="Z967" i="5"/>
  <c r="Z968" i="5"/>
  <c r="Z969" i="5"/>
  <c r="Z970" i="5"/>
  <c r="Z971" i="5"/>
  <c r="Z972" i="5"/>
  <c r="Z973" i="5"/>
  <c r="Z974" i="5"/>
  <c r="Z975" i="5"/>
  <c r="Z976" i="5"/>
  <c r="Z977" i="5"/>
  <c r="Z978" i="5"/>
  <c r="Z979" i="5"/>
  <c r="Z980" i="5"/>
  <c r="Z981" i="5"/>
  <c r="Z982" i="5"/>
  <c r="Z983" i="5"/>
  <c r="Z984" i="5"/>
  <c r="Z985" i="5"/>
  <c r="Z986" i="5"/>
  <c r="Z987" i="5"/>
  <c r="Z988" i="5"/>
  <c r="Z989" i="5"/>
  <c r="Z990" i="5"/>
  <c r="Z991" i="5"/>
  <c r="Z992" i="5"/>
  <c r="Z993" i="5"/>
  <c r="Z994" i="5"/>
  <c r="Z995" i="5"/>
  <c r="Z996" i="5"/>
  <c r="Z997" i="5"/>
  <c r="Z998" i="5"/>
  <c r="Z999" i="5"/>
  <c r="Z1000" i="5"/>
  <c r="Z1001" i="5"/>
  <c r="Z1002" i="5"/>
  <c r="Z1003" i="5"/>
  <c r="Z1004" i="5"/>
  <c r="Z1005" i="5"/>
  <c r="Z1006" i="5"/>
  <c r="Z1007" i="5"/>
  <c r="Z1008" i="5"/>
  <c r="Z1009" i="5"/>
  <c r="Z1010" i="5"/>
  <c r="Z1011" i="5"/>
  <c r="Z1012" i="5"/>
  <c r="Z1013" i="5"/>
  <c r="Z1014" i="5"/>
  <c r="Z1015" i="5"/>
  <c r="Z1016" i="5"/>
  <c r="Z1017" i="5"/>
  <c r="Z1018" i="5"/>
  <c r="Z1019" i="5"/>
  <c r="Z1020" i="5"/>
  <c r="Z1021" i="5"/>
  <c r="Z1022" i="5"/>
  <c r="Z1023" i="5"/>
  <c r="Z1024" i="5"/>
  <c r="Z1025" i="5"/>
  <c r="Z1026" i="5"/>
  <c r="Z1027" i="5"/>
  <c r="Z1028" i="5"/>
  <c r="Z1029" i="5"/>
  <c r="Z1030" i="5"/>
  <c r="Z1031" i="5"/>
  <c r="Z1032" i="5"/>
  <c r="Z1033" i="5"/>
  <c r="Z1034" i="5"/>
  <c r="Z1035" i="5"/>
  <c r="Z1036" i="5"/>
  <c r="Z1037" i="5"/>
  <c r="Z1038" i="5"/>
  <c r="Z1039" i="5"/>
  <c r="Z1040" i="5"/>
  <c r="Z1041" i="5"/>
  <c r="Z1042" i="5"/>
  <c r="Z1043" i="5"/>
  <c r="Z1044" i="5"/>
  <c r="Z1045" i="5"/>
  <c r="Z1046" i="5"/>
  <c r="Z1047" i="5"/>
  <c r="Z1048" i="5"/>
  <c r="Z1049" i="5"/>
  <c r="Z1050" i="5"/>
  <c r="Z1051" i="5"/>
  <c r="Z1052" i="5"/>
  <c r="Z1053" i="5"/>
  <c r="Z1054" i="5"/>
  <c r="Z1055" i="5"/>
  <c r="Z1056" i="5"/>
  <c r="Z1057" i="5"/>
  <c r="Z1058" i="5"/>
  <c r="Z1059" i="5"/>
  <c r="Z1060" i="5"/>
  <c r="Z1061" i="5"/>
  <c r="Z1062" i="5"/>
  <c r="Z1063" i="5"/>
  <c r="Z1064" i="5"/>
  <c r="Z1065" i="5"/>
  <c r="Z1066" i="5"/>
  <c r="Z1067" i="5"/>
  <c r="Z1068" i="5"/>
  <c r="Z1069" i="5"/>
  <c r="Z1070" i="5"/>
  <c r="Z1071" i="5"/>
  <c r="Z1072" i="5"/>
  <c r="Z1073" i="5"/>
  <c r="Z1074" i="5"/>
  <c r="Z1075" i="5"/>
  <c r="Z1076" i="5"/>
  <c r="Z1077" i="5"/>
  <c r="Z1078" i="5"/>
  <c r="Z1079" i="5"/>
  <c r="Z1080" i="5"/>
  <c r="Z1081" i="5"/>
  <c r="Z1082" i="5"/>
  <c r="Z1083" i="5"/>
  <c r="Z1084" i="5"/>
  <c r="Z1085" i="5"/>
  <c r="Z1086" i="5"/>
  <c r="Z1087" i="5"/>
  <c r="Z1088" i="5"/>
  <c r="Z1089" i="5"/>
  <c r="Z1090" i="5"/>
  <c r="Z1091" i="5"/>
  <c r="Z1092" i="5"/>
  <c r="Z1093" i="5"/>
  <c r="Z1094" i="5"/>
  <c r="Z1095" i="5"/>
  <c r="Z1096" i="5"/>
  <c r="Z1097" i="5"/>
  <c r="Z1098" i="5"/>
  <c r="Z1099" i="5"/>
  <c r="Z1100" i="5"/>
  <c r="Z1101" i="5"/>
  <c r="Z1102" i="5"/>
  <c r="Z1103" i="5"/>
  <c r="Z1104" i="5"/>
  <c r="Z1105" i="5"/>
  <c r="Z1106" i="5"/>
  <c r="Z1107" i="5"/>
  <c r="Z1108" i="5"/>
  <c r="Z1109" i="5"/>
  <c r="Z1110" i="5"/>
  <c r="Z1111" i="5"/>
  <c r="Z1112" i="5"/>
  <c r="Z1113" i="5"/>
  <c r="Z1114" i="5"/>
  <c r="Z1115" i="5"/>
  <c r="Z1116" i="5"/>
  <c r="Z1117" i="5"/>
  <c r="Z1118" i="5"/>
  <c r="Z1119" i="5"/>
  <c r="Z1120" i="5"/>
  <c r="Z1121" i="5"/>
  <c r="Z1122" i="5"/>
  <c r="Z1123" i="5"/>
  <c r="Z1124" i="5"/>
  <c r="Z1125" i="5"/>
  <c r="Z1126" i="5"/>
  <c r="Z1127" i="5"/>
  <c r="Z1128" i="5"/>
  <c r="Z1129" i="5"/>
  <c r="Z1130" i="5"/>
  <c r="Z1131" i="5"/>
  <c r="Z1132" i="5"/>
  <c r="Z1133" i="5"/>
  <c r="Z1134" i="5"/>
  <c r="Z1135" i="5"/>
  <c r="Z1136" i="5"/>
  <c r="Z1137" i="5"/>
  <c r="Z1138" i="5"/>
  <c r="Z1139" i="5"/>
  <c r="Z1140" i="5"/>
  <c r="Z1141" i="5"/>
  <c r="Z1142" i="5"/>
  <c r="Z1143" i="5"/>
  <c r="Z1144" i="5"/>
  <c r="Z1145" i="5"/>
  <c r="Z1146" i="5"/>
  <c r="Z1147" i="5"/>
  <c r="Z1148" i="5"/>
  <c r="Z1149" i="5"/>
  <c r="Z1150" i="5"/>
  <c r="Z1151" i="5"/>
  <c r="Z1152" i="5"/>
  <c r="Z1153" i="5"/>
  <c r="Z1154" i="5"/>
  <c r="Z1155" i="5"/>
  <c r="Z1156" i="5"/>
  <c r="Z1157" i="5"/>
  <c r="Z1158" i="5"/>
  <c r="Z1159" i="5"/>
  <c r="Z1160" i="5"/>
  <c r="Z1161" i="5"/>
  <c r="Z1162" i="5"/>
  <c r="Z1163" i="5"/>
  <c r="Z1164" i="5"/>
  <c r="Z1165" i="5"/>
  <c r="Z1166" i="5"/>
  <c r="Z1167" i="5"/>
  <c r="Z1168" i="5"/>
  <c r="Z1169" i="5"/>
  <c r="Z1170" i="5"/>
  <c r="Z1171" i="5"/>
  <c r="Z1172" i="5"/>
  <c r="Z1173" i="5"/>
  <c r="Z1174" i="5"/>
  <c r="Z1175" i="5"/>
  <c r="Z1176" i="5"/>
  <c r="Z1177" i="5"/>
  <c r="Z1178" i="5"/>
  <c r="Z1179" i="5"/>
  <c r="Z1180" i="5"/>
  <c r="Z1181" i="5"/>
  <c r="Z1182" i="5"/>
  <c r="Z1183" i="5"/>
  <c r="Z1184" i="5"/>
  <c r="Z1185" i="5"/>
  <c r="Z1186" i="5"/>
  <c r="Z1187" i="5"/>
  <c r="Z1188" i="5"/>
  <c r="Z1189" i="5"/>
  <c r="Z1190" i="5"/>
  <c r="Z1191" i="5"/>
  <c r="Z1192" i="5"/>
  <c r="Z1193" i="5"/>
  <c r="Z1194" i="5"/>
  <c r="Z1195" i="5"/>
  <c r="Z1196" i="5"/>
  <c r="Z1197" i="5"/>
  <c r="Z1198" i="5"/>
  <c r="Z1199" i="5"/>
  <c r="Z1200" i="5"/>
  <c r="Z1201" i="5"/>
  <c r="Z1202" i="5"/>
  <c r="Z1203" i="5"/>
  <c r="Z1204" i="5"/>
  <c r="Z1205" i="5"/>
  <c r="Z1206" i="5"/>
  <c r="Z1207" i="5"/>
  <c r="Z1208" i="5"/>
  <c r="Z1209" i="5"/>
  <c r="Z1210" i="5"/>
  <c r="Z1211" i="5"/>
  <c r="Z1212" i="5"/>
  <c r="Z1213" i="5"/>
  <c r="Z1214" i="5"/>
  <c r="Z1215" i="5"/>
  <c r="Z1216" i="5"/>
  <c r="Z1217" i="5"/>
  <c r="Z1218" i="5"/>
  <c r="Z1219" i="5"/>
  <c r="Z1220" i="5"/>
  <c r="Z1221" i="5"/>
  <c r="Z1222" i="5"/>
  <c r="Z1223" i="5"/>
  <c r="Z1224" i="5"/>
  <c r="Z1225" i="5"/>
  <c r="Z1226" i="5"/>
  <c r="Z1227" i="5"/>
  <c r="Z1228" i="5"/>
  <c r="Z1229" i="5"/>
  <c r="Z1230" i="5"/>
  <c r="Z1231" i="5"/>
  <c r="Z1232" i="5"/>
  <c r="Z1233" i="5"/>
  <c r="Z1234" i="5"/>
  <c r="Z1235" i="5"/>
  <c r="Z1236" i="5"/>
  <c r="Z1237" i="5"/>
  <c r="Z1238" i="5"/>
  <c r="Z1239" i="5"/>
  <c r="Z1240" i="5"/>
  <c r="Z1241" i="5"/>
  <c r="Z1242" i="5"/>
  <c r="Z1243" i="5"/>
  <c r="Z1244" i="5"/>
  <c r="Z1245" i="5"/>
  <c r="Z1246" i="5"/>
  <c r="Z1247" i="5"/>
  <c r="Z1248" i="5"/>
  <c r="Z1249" i="5"/>
  <c r="Z1250" i="5"/>
  <c r="Z1251" i="5"/>
  <c r="Z1252" i="5"/>
  <c r="Z1253" i="5"/>
  <c r="Z1254" i="5"/>
  <c r="Z1255" i="5"/>
  <c r="Z1256" i="5"/>
  <c r="Z1257" i="5"/>
  <c r="Z1258" i="5"/>
  <c r="Z1259" i="5"/>
  <c r="Z1260" i="5"/>
  <c r="Z1261" i="5"/>
  <c r="Z1262" i="5"/>
  <c r="Z1263" i="5"/>
  <c r="Z1264" i="5"/>
  <c r="Z1265" i="5"/>
  <c r="Z1266" i="5"/>
  <c r="Z1267" i="5"/>
  <c r="Z1268" i="5"/>
  <c r="Z1269" i="5"/>
  <c r="Z1270" i="5"/>
  <c r="Z1271" i="5"/>
  <c r="Z1272" i="5"/>
  <c r="Z1273" i="5"/>
  <c r="Z1274" i="5"/>
  <c r="Z1275" i="5"/>
  <c r="Z1276" i="5"/>
  <c r="Z1277" i="5"/>
  <c r="Z1278" i="5"/>
  <c r="Z1279" i="5"/>
  <c r="Z1280" i="5"/>
  <c r="Z1281" i="5"/>
  <c r="Z1282" i="5"/>
  <c r="Z1283" i="5"/>
  <c r="Z1284" i="5"/>
  <c r="Z1285" i="5"/>
  <c r="Z1286" i="5"/>
  <c r="Z1287" i="5"/>
  <c r="Z1288" i="5"/>
  <c r="Z1289" i="5"/>
  <c r="Z1290" i="5"/>
  <c r="Z1291" i="5"/>
  <c r="Z1292" i="5"/>
  <c r="Z1293" i="5"/>
  <c r="Z1294" i="5"/>
  <c r="Z1295" i="5"/>
  <c r="Z1296" i="5"/>
  <c r="Z1297" i="5"/>
  <c r="Z1298" i="5"/>
  <c r="Z1299" i="5"/>
  <c r="Z1300" i="5"/>
  <c r="Z1301" i="5"/>
  <c r="Z1302" i="5"/>
  <c r="Z1303" i="5"/>
  <c r="Z1304" i="5"/>
  <c r="Z1305" i="5"/>
  <c r="Z1306" i="5"/>
  <c r="Z1307" i="5"/>
  <c r="Z1308" i="5"/>
  <c r="Z1309" i="5"/>
  <c r="Z1310" i="5"/>
  <c r="Z1311" i="5"/>
  <c r="Z1312" i="5"/>
  <c r="Z1313" i="5"/>
  <c r="Z1314" i="5"/>
  <c r="Z1315" i="5"/>
  <c r="Z1316" i="5"/>
  <c r="Z1317" i="5"/>
  <c r="Z1318" i="5"/>
  <c r="Z1319" i="5"/>
  <c r="Z1320" i="5"/>
  <c r="Z1321" i="5"/>
  <c r="Z1322" i="5"/>
  <c r="Z1323" i="5"/>
  <c r="Z1324" i="5"/>
  <c r="Z1325" i="5"/>
  <c r="Z1326" i="5"/>
  <c r="Z1327" i="5"/>
  <c r="Z1328" i="5"/>
  <c r="Z1329" i="5"/>
  <c r="Z1330" i="5"/>
  <c r="Z1331" i="5"/>
  <c r="Z1332" i="5"/>
  <c r="Z1333" i="5"/>
  <c r="Z1334" i="5"/>
  <c r="Z1335" i="5"/>
  <c r="Z1336" i="5"/>
  <c r="Z1337" i="5"/>
  <c r="Z1338" i="5"/>
  <c r="Z1339" i="5"/>
  <c r="Z1340" i="5"/>
  <c r="Z1341" i="5"/>
  <c r="Z1342" i="5"/>
  <c r="Z1343" i="5"/>
  <c r="Z1344" i="5"/>
  <c r="Z1345" i="5"/>
  <c r="Z1346" i="5"/>
  <c r="Z1347" i="5"/>
  <c r="Z1348" i="5"/>
  <c r="Z1349" i="5"/>
  <c r="Z1350" i="5"/>
  <c r="Z1351" i="5"/>
  <c r="Z1352" i="5"/>
  <c r="Z1353" i="5"/>
  <c r="Z1354" i="5"/>
  <c r="Z1355" i="5"/>
  <c r="Z1356" i="5"/>
  <c r="Z1357" i="5"/>
  <c r="Z1358" i="5"/>
  <c r="Z1359" i="5"/>
  <c r="Z1360" i="5"/>
  <c r="Z1361" i="5"/>
  <c r="Z1362" i="5"/>
  <c r="Z1363" i="5"/>
  <c r="Z1364" i="5"/>
  <c r="Z1365" i="5"/>
  <c r="Z1366" i="5"/>
  <c r="Z1367" i="5"/>
  <c r="Z1368" i="5"/>
  <c r="Z1369" i="5"/>
  <c r="Z1370" i="5"/>
  <c r="Z1371" i="5"/>
  <c r="Z1372" i="5"/>
  <c r="Z1373" i="5"/>
  <c r="Z1374" i="5"/>
  <c r="Z1375" i="5"/>
  <c r="Z1376" i="5"/>
  <c r="Z1377" i="5"/>
  <c r="Z1378" i="5"/>
  <c r="Z1379" i="5"/>
  <c r="Z1380" i="5"/>
  <c r="Z1381" i="5"/>
  <c r="Z1382" i="5"/>
  <c r="Z1383" i="5"/>
  <c r="Z1384" i="5"/>
  <c r="Z1385" i="5"/>
  <c r="Z1386" i="5"/>
  <c r="Z1387" i="5"/>
  <c r="Z1388" i="5"/>
  <c r="Z1389" i="5"/>
  <c r="Z1390" i="5"/>
  <c r="Z1391" i="5"/>
  <c r="Z1392" i="5"/>
  <c r="Z1393" i="5"/>
  <c r="Z1394" i="5"/>
  <c r="Z1395" i="5"/>
  <c r="Z1396" i="5"/>
  <c r="Z1397" i="5"/>
  <c r="Z1398" i="5"/>
  <c r="Z1399" i="5"/>
  <c r="Z1400" i="5"/>
  <c r="Z1401" i="5"/>
  <c r="Z1402" i="5"/>
  <c r="Z1403" i="5"/>
  <c r="Z1404" i="5"/>
  <c r="Z1405" i="5"/>
  <c r="Z1406" i="5"/>
  <c r="Z1407" i="5"/>
  <c r="Z1408" i="5"/>
  <c r="Z1409" i="5"/>
  <c r="Z1410" i="5"/>
  <c r="Z1411" i="5"/>
  <c r="Z1412" i="5"/>
  <c r="Z1413" i="5"/>
  <c r="Z1414" i="5"/>
  <c r="Z1415" i="5"/>
  <c r="Z1416" i="5"/>
  <c r="Z1417" i="5"/>
  <c r="Z1418" i="5"/>
  <c r="Z1419" i="5"/>
  <c r="Z1420" i="5"/>
  <c r="Z1421" i="5"/>
  <c r="Z1422" i="5"/>
  <c r="Z1423" i="5"/>
  <c r="Z1424" i="5"/>
  <c r="Z1425" i="5"/>
  <c r="Z1426" i="5"/>
  <c r="Z1427" i="5"/>
  <c r="Z1428" i="5"/>
  <c r="Z1429" i="5"/>
  <c r="Z1430" i="5"/>
  <c r="Z1431" i="5"/>
  <c r="Z1432" i="5"/>
  <c r="Z1433" i="5"/>
  <c r="Z1434" i="5"/>
  <c r="Z1435" i="5"/>
  <c r="Z1436" i="5"/>
  <c r="Z1437" i="5"/>
  <c r="Z1438" i="5"/>
  <c r="Z1439" i="5"/>
  <c r="Z1440" i="5"/>
  <c r="Z1441" i="5"/>
  <c r="Z1442" i="5"/>
  <c r="Z1443" i="5"/>
  <c r="Z1444" i="5"/>
  <c r="Z1445" i="5"/>
  <c r="Z1446" i="5"/>
  <c r="Z1447" i="5"/>
  <c r="Z1448" i="5"/>
  <c r="Z1449" i="5"/>
  <c r="Z1450" i="5"/>
  <c r="Z1451" i="5"/>
  <c r="Z1452" i="5"/>
  <c r="Z1453" i="5"/>
  <c r="Z1454" i="5"/>
  <c r="Z1455" i="5"/>
  <c r="Z1456" i="5"/>
  <c r="Z1457" i="5"/>
  <c r="Z1458" i="5"/>
  <c r="Z1459" i="5"/>
  <c r="Z1460" i="5"/>
  <c r="Z1461" i="5"/>
  <c r="Z1462" i="5"/>
  <c r="Z1463" i="5"/>
  <c r="Z1464" i="5"/>
  <c r="Z1465" i="5"/>
  <c r="Z1466" i="5"/>
  <c r="Z1467" i="5"/>
  <c r="Z1468" i="5"/>
  <c r="Z1469" i="5"/>
  <c r="Z1470" i="5"/>
  <c r="Z1471" i="5"/>
  <c r="Z1472" i="5"/>
  <c r="Z1473" i="5"/>
  <c r="Z1474" i="5"/>
  <c r="Z1475" i="5"/>
  <c r="Z1476" i="5"/>
  <c r="Z1477" i="5"/>
  <c r="Z1478" i="5"/>
  <c r="Z1479" i="5"/>
  <c r="Z1480" i="5"/>
  <c r="Z1481" i="5"/>
  <c r="Z1482" i="5"/>
  <c r="Z1483" i="5"/>
  <c r="Z1484" i="5"/>
  <c r="Z1485" i="5"/>
  <c r="Z1486" i="5"/>
  <c r="Z1487" i="5"/>
  <c r="Z1488" i="5"/>
  <c r="Z1489" i="5"/>
  <c r="Z1490" i="5"/>
  <c r="Z1491" i="5"/>
  <c r="Z1492" i="5"/>
  <c r="Z1493" i="5"/>
  <c r="Z1494" i="5"/>
  <c r="Z1495" i="5"/>
  <c r="Z1496" i="5"/>
  <c r="Z1497" i="5"/>
  <c r="Z1498" i="5"/>
  <c r="Z1499" i="5"/>
  <c r="Z1500" i="5"/>
  <c r="Z1501" i="5"/>
  <c r="Z1502" i="5"/>
  <c r="Z1503" i="5"/>
  <c r="Z1504" i="5"/>
  <c r="Z1505" i="5"/>
  <c r="Z1506" i="5"/>
  <c r="Z1507" i="5"/>
  <c r="Z1508" i="5"/>
  <c r="Z1509" i="5"/>
  <c r="Z1510" i="5"/>
  <c r="Z1511" i="5"/>
  <c r="Z1512" i="5"/>
  <c r="Z1513" i="5"/>
  <c r="Z1514" i="5"/>
  <c r="Z1515" i="5"/>
  <c r="Z1516" i="5"/>
  <c r="Z1517" i="5"/>
  <c r="Z1518" i="5"/>
  <c r="Z1519" i="5"/>
  <c r="Z1520" i="5"/>
  <c r="Z1521" i="5"/>
  <c r="Z1522" i="5"/>
  <c r="Z1523" i="5"/>
  <c r="Z1524" i="5"/>
  <c r="Z1525" i="5"/>
  <c r="Z1526" i="5"/>
  <c r="Z1527" i="5"/>
  <c r="Z1528" i="5"/>
  <c r="Z1529" i="5"/>
  <c r="Z1530" i="5"/>
  <c r="Z1531" i="5"/>
  <c r="Z1532" i="5"/>
  <c r="Z1533" i="5"/>
  <c r="Z1534" i="5"/>
  <c r="Z1535" i="5"/>
  <c r="Z1536" i="5"/>
  <c r="Z1537" i="5"/>
  <c r="Z1538" i="5"/>
  <c r="Z1539" i="5"/>
  <c r="Z1540" i="5"/>
  <c r="Z1541" i="5"/>
  <c r="Z1542" i="5"/>
  <c r="Z1543" i="5"/>
  <c r="Z1544" i="5"/>
  <c r="Z1545" i="5"/>
  <c r="Z1546" i="5"/>
  <c r="Z1547" i="5"/>
  <c r="Z1548" i="5"/>
  <c r="Z1549" i="5"/>
  <c r="Z1550" i="5"/>
  <c r="Z1551" i="5"/>
  <c r="Z1552" i="5"/>
  <c r="Z1553" i="5"/>
  <c r="Z1554" i="5"/>
  <c r="Z1555" i="5"/>
  <c r="Z1556" i="5"/>
  <c r="Z1557" i="5"/>
  <c r="Z1558" i="5"/>
  <c r="Z1559" i="5"/>
  <c r="Z1560" i="5"/>
  <c r="Z1561" i="5"/>
  <c r="Z1562" i="5"/>
  <c r="Z1563" i="5"/>
  <c r="Z1564" i="5"/>
  <c r="Z1565" i="5"/>
  <c r="Z1566" i="5"/>
  <c r="Z1567" i="5"/>
  <c r="Z1568" i="5"/>
  <c r="Z1569" i="5"/>
  <c r="Z1570" i="5"/>
  <c r="Z1571" i="5"/>
  <c r="Z1572" i="5"/>
  <c r="Z1573" i="5"/>
  <c r="Z1574" i="5"/>
  <c r="Z1575" i="5"/>
  <c r="Z1576" i="5"/>
  <c r="Z1577" i="5"/>
  <c r="Z1578" i="5"/>
  <c r="Z1579" i="5"/>
  <c r="Z1580" i="5"/>
  <c r="Z1581" i="5"/>
  <c r="Z1582" i="5"/>
  <c r="Z1583" i="5"/>
  <c r="Z1584" i="5"/>
  <c r="Z1585" i="5"/>
  <c r="Z1586" i="5"/>
  <c r="Z1587" i="5"/>
  <c r="Z1588" i="5"/>
  <c r="Z1589" i="5"/>
  <c r="Z1590" i="5"/>
  <c r="Z1591" i="5"/>
  <c r="Z1592" i="5"/>
  <c r="Z1593" i="5"/>
  <c r="Z1594" i="5"/>
  <c r="Z1595" i="5"/>
  <c r="Z1596" i="5"/>
  <c r="Z1597" i="5"/>
  <c r="Z1598" i="5"/>
  <c r="Z1599" i="5"/>
  <c r="Z1600" i="5"/>
  <c r="Z1601" i="5"/>
  <c r="Z1602" i="5"/>
  <c r="Z1603" i="5"/>
  <c r="Z1604" i="5"/>
  <c r="Z1605" i="5"/>
  <c r="Z1606" i="5"/>
  <c r="Z1607" i="5"/>
  <c r="Z1608" i="5"/>
  <c r="Z1609" i="5"/>
  <c r="Z1610" i="5"/>
  <c r="Z1611" i="5"/>
  <c r="Z1612" i="5"/>
  <c r="Z1613" i="5"/>
  <c r="Z1614" i="5"/>
  <c r="Z1615" i="5"/>
  <c r="Z1616" i="5"/>
  <c r="Z1617" i="5"/>
  <c r="Z1618" i="5"/>
  <c r="Z1619" i="5"/>
  <c r="Z1620" i="5"/>
  <c r="Z1621" i="5"/>
  <c r="Z1622" i="5"/>
  <c r="Z1623" i="5"/>
  <c r="Z1624" i="5"/>
  <c r="Z1625" i="5"/>
  <c r="Z1626" i="5"/>
  <c r="Z1627" i="5"/>
  <c r="Z1628" i="5"/>
  <c r="Z1629" i="5"/>
  <c r="Z1630" i="5"/>
  <c r="Z1631" i="5"/>
  <c r="Z1632" i="5"/>
  <c r="Z1633" i="5"/>
  <c r="Z1634" i="5"/>
  <c r="Z1635" i="5"/>
  <c r="Z1636" i="5"/>
  <c r="Z1637" i="5"/>
  <c r="Z1638" i="5"/>
  <c r="Z1639" i="5"/>
  <c r="Z1640" i="5"/>
  <c r="Z1641" i="5"/>
  <c r="Z1642" i="5"/>
  <c r="Z1643" i="5"/>
  <c r="Z1644" i="5"/>
  <c r="Z1645" i="5"/>
  <c r="Z1646" i="5"/>
  <c r="Z1647" i="5"/>
  <c r="Z1648" i="5"/>
  <c r="Z1649" i="5"/>
  <c r="Z1650" i="5"/>
  <c r="Z1651" i="5"/>
  <c r="Z1652" i="5"/>
  <c r="Z1653" i="5"/>
  <c r="Z1654" i="5"/>
  <c r="Z1655" i="5"/>
  <c r="Z1656" i="5"/>
  <c r="Z1657" i="5"/>
  <c r="Z1658" i="5"/>
  <c r="Z1659" i="5"/>
  <c r="Z1660" i="5"/>
  <c r="Z1661" i="5"/>
  <c r="Z1662" i="5"/>
  <c r="Z1663" i="5"/>
  <c r="Z1664" i="5"/>
  <c r="Z1665" i="5"/>
  <c r="Z1666" i="5"/>
  <c r="Z1667" i="5"/>
  <c r="Z1668" i="5"/>
  <c r="Z1669" i="5"/>
  <c r="Z1670" i="5"/>
  <c r="Z1671" i="5"/>
  <c r="Z1672" i="5"/>
  <c r="Z1673" i="5"/>
  <c r="Z1674" i="5"/>
  <c r="Z1675" i="5"/>
  <c r="Z1676" i="5"/>
  <c r="Z1677" i="5"/>
  <c r="Z1678" i="5"/>
  <c r="Z1679" i="5"/>
  <c r="Z1680" i="5"/>
  <c r="Z1681" i="5"/>
  <c r="Z1682" i="5"/>
  <c r="Z1683" i="5"/>
  <c r="Z1684" i="5"/>
  <c r="Z1685" i="5"/>
  <c r="Z1686" i="5"/>
  <c r="Z1687" i="5"/>
  <c r="Z1688" i="5"/>
  <c r="Z1689" i="5"/>
  <c r="Z1690" i="5"/>
  <c r="Z1691" i="5"/>
  <c r="Z1692" i="5"/>
  <c r="Z1693" i="5"/>
  <c r="Z1694" i="5"/>
  <c r="Z1695" i="5"/>
  <c r="Z1696" i="5"/>
  <c r="Z1697" i="5"/>
  <c r="Z1698" i="5"/>
  <c r="Z1699" i="5"/>
  <c r="Z1700" i="5"/>
  <c r="Z1701" i="5"/>
  <c r="Z1702" i="5"/>
  <c r="Z1703" i="5"/>
  <c r="Z1704" i="5"/>
  <c r="Z1705" i="5"/>
  <c r="Z1706" i="5"/>
  <c r="Z1707" i="5"/>
  <c r="Z1708" i="5"/>
  <c r="Z1709" i="5"/>
  <c r="Z1710" i="5"/>
  <c r="Z1711" i="5"/>
  <c r="Z1712" i="5"/>
  <c r="Z1713" i="5"/>
  <c r="Z1714" i="5"/>
  <c r="Z1715" i="5"/>
  <c r="Z1716" i="5"/>
  <c r="Z1717" i="5"/>
  <c r="Z1718" i="5"/>
  <c r="Z1719" i="5"/>
  <c r="Z1720" i="5"/>
  <c r="Z1721" i="5"/>
  <c r="Z1722" i="5"/>
  <c r="Z1723" i="5"/>
  <c r="Z1724" i="5"/>
  <c r="Z1725" i="5"/>
  <c r="Z1726" i="5"/>
  <c r="Z1727" i="5"/>
  <c r="Z1728" i="5"/>
  <c r="Z1729" i="5"/>
  <c r="Z1730" i="5"/>
  <c r="Z1731" i="5"/>
  <c r="Z1732" i="5"/>
  <c r="Z1733" i="5"/>
  <c r="Z1734" i="5"/>
  <c r="Z1735" i="5"/>
  <c r="Z1736" i="5"/>
  <c r="Z1737" i="5"/>
  <c r="Z1738" i="5"/>
  <c r="Z1739" i="5"/>
  <c r="Z1740" i="5"/>
  <c r="Z1741" i="5"/>
  <c r="Z1742" i="5"/>
  <c r="Z1743" i="5"/>
  <c r="Z1744" i="5"/>
  <c r="Z1745" i="5"/>
  <c r="Z1746" i="5"/>
  <c r="Z1747" i="5"/>
  <c r="Z1748" i="5"/>
  <c r="Z1749" i="5"/>
  <c r="Z1750" i="5"/>
  <c r="Z1751" i="5"/>
  <c r="Z1752" i="5"/>
  <c r="Z1753" i="5"/>
  <c r="Z1754" i="5"/>
  <c r="Z1755" i="5"/>
  <c r="Z1756" i="5"/>
  <c r="Z1757" i="5"/>
  <c r="Z1758" i="5"/>
  <c r="Z1759" i="5"/>
  <c r="Z1760" i="5"/>
  <c r="Z1761" i="5"/>
  <c r="Z1762" i="5"/>
  <c r="Z1763" i="5"/>
  <c r="Z1764" i="5"/>
  <c r="Z1765" i="5"/>
  <c r="Z1766" i="5"/>
  <c r="Z1767" i="5"/>
  <c r="Z1768" i="5"/>
  <c r="Z1769" i="5"/>
  <c r="Z1770" i="5"/>
  <c r="Z1771" i="5"/>
  <c r="Z1772" i="5"/>
  <c r="Z1773" i="5"/>
  <c r="Z1774" i="5"/>
  <c r="Z1775" i="5"/>
  <c r="Z1776" i="5"/>
  <c r="Z1777" i="5"/>
  <c r="Z1778" i="5"/>
  <c r="Z1779" i="5"/>
  <c r="Z1780" i="5"/>
  <c r="Z1781" i="5"/>
  <c r="Z1782" i="5"/>
  <c r="Z1783" i="5"/>
  <c r="Z1784" i="5"/>
  <c r="Z1785" i="5"/>
  <c r="Z1786" i="5"/>
  <c r="Z1787" i="5"/>
  <c r="Z1788" i="5"/>
  <c r="Z1789" i="5"/>
  <c r="Z1790" i="5"/>
  <c r="Z1791" i="5"/>
  <c r="Z1792" i="5"/>
  <c r="Z1793" i="5"/>
  <c r="Z1794" i="5"/>
  <c r="Z1795" i="5"/>
  <c r="Z1796" i="5"/>
  <c r="Z1797" i="5"/>
  <c r="Z1798" i="5"/>
  <c r="Z1799" i="5"/>
  <c r="Z1800" i="5"/>
  <c r="Z1801" i="5"/>
  <c r="Z1802" i="5"/>
  <c r="Z1803" i="5"/>
  <c r="Z1804" i="5"/>
  <c r="Z1805" i="5"/>
  <c r="Z1806" i="5"/>
  <c r="Z1807" i="5"/>
  <c r="Z1808" i="5"/>
  <c r="Z1809" i="5"/>
  <c r="Z1810" i="5"/>
  <c r="Z1811" i="5"/>
  <c r="Z1812" i="5"/>
  <c r="Z1813" i="5"/>
  <c r="Z1814" i="5"/>
  <c r="Z1815" i="5"/>
  <c r="Z1816" i="5"/>
  <c r="Z1817" i="5"/>
  <c r="Z1818" i="5"/>
  <c r="Z1819" i="5"/>
  <c r="Z1820" i="5"/>
  <c r="Z1821" i="5"/>
  <c r="Z1822" i="5"/>
  <c r="Z1823" i="5"/>
  <c r="Z1824" i="5"/>
  <c r="Z1825" i="5"/>
  <c r="Z1826" i="5"/>
  <c r="Z1827" i="5"/>
  <c r="Z1828" i="5"/>
  <c r="Z1829" i="5"/>
  <c r="Z1830" i="5"/>
  <c r="Z1831" i="5"/>
  <c r="Z1832" i="5"/>
  <c r="Z1833" i="5"/>
  <c r="Z1834" i="5"/>
  <c r="Z1835" i="5"/>
  <c r="Z1836" i="5"/>
  <c r="Z1837" i="5"/>
  <c r="Z1838" i="5"/>
  <c r="Z1839" i="5"/>
  <c r="Z1840" i="5"/>
  <c r="Z1841" i="5"/>
  <c r="Z1842" i="5"/>
  <c r="Z1843" i="5"/>
  <c r="Z1844" i="5"/>
  <c r="Z1845" i="5"/>
  <c r="Z1846" i="5"/>
  <c r="Z1847" i="5"/>
  <c r="Z1848" i="5"/>
  <c r="Z1849" i="5"/>
  <c r="Z1850" i="5"/>
  <c r="Z1851" i="5"/>
  <c r="Z1852" i="5"/>
  <c r="Z1853" i="5"/>
  <c r="Z1854" i="5"/>
  <c r="Z1855" i="5"/>
  <c r="Z1856" i="5"/>
  <c r="Z1857" i="5"/>
  <c r="Z1858" i="5"/>
  <c r="Z1859" i="5"/>
  <c r="Z1860" i="5"/>
  <c r="Z1861" i="5"/>
  <c r="Z1862" i="5"/>
  <c r="Z1863" i="5"/>
  <c r="Z1864" i="5"/>
  <c r="Z1865" i="5"/>
  <c r="Z1866" i="5"/>
  <c r="Z1867" i="5"/>
  <c r="Z1868" i="5"/>
  <c r="Z1869" i="5"/>
  <c r="Z1870" i="5"/>
  <c r="Z1871" i="5"/>
  <c r="Z1872" i="5"/>
  <c r="Z1873" i="5"/>
  <c r="Z1874" i="5"/>
  <c r="Z1875" i="5"/>
  <c r="Z1876" i="5"/>
  <c r="Z1877" i="5"/>
  <c r="Z1878" i="5"/>
  <c r="Z1879" i="5"/>
  <c r="Z1880" i="5"/>
  <c r="Z1881" i="5"/>
  <c r="Z1882" i="5"/>
  <c r="Z1883" i="5"/>
  <c r="Z1884" i="5"/>
  <c r="Z1885" i="5"/>
  <c r="Z1886" i="5"/>
  <c r="Z1887" i="5"/>
  <c r="Z1888" i="5"/>
  <c r="Z1889" i="5"/>
  <c r="Z1890" i="5"/>
  <c r="Z1891" i="5"/>
  <c r="Z1892" i="5"/>
  <c r="Z1893" i="5"/>
  <c r="Z1894" i="5"/>
  <c r="Z1895" i="5"/>
  <c r="Z1896" i="5"/>
  <c r="Z1897" i="5"/>
  <c r="Z1898" i="5"/>
  <c r="Z1899" i="5"/>
  <c r="Z1900" i="5"/>
  <c r="Z1901" i="5"/>
  <c r="Z1902" i="5"/>
  <c r="Z1903" i="5"/>
  <c r="Z1904" i="5"/>
  <c r="Z1905" i="5"/>
  <c r="Z1906" i="5"/>
  <c r="Z1907" i="5"/>
  <c r="Z1908" i="5"/>
  <c r="Z1909" i="5"/>
  <c r="Z1910" i="5"/>
  <c r="Z1911" i="5"/>
  <c r="Z1912" i="5"/>
  <c r="Z1913" i="5"/>
  <c r="Z1914" i="5"/>
  <c r="Z1915" i="5"/>
  <c r="Z1916" i="5"/>
  <c r="Z1917" i="5"/>
  <c r="Z1918" i="5"/>
  <c r="Z1919" i="5"/>
  <c r="Z1920" i="5"/>
  <c r="Z1921" i="5"/>
  <c r="Z1922" i="5"/>
  <c r="Z1923" i="5"/>
  <c r="Z1924" i="5"/>
  <c r="Z1925" i="5"/>
  <c r="Z1926" i="5"/>
  <c r="Z1927" i="5"/>
  <c r="Z1928" i="5"/>
  <c r="Z1929" i="5"/>
  <c r="Z1930" i="5"/>
  <c r="Z1931" i="5"/>
  <c r="Z1932" i="5"/>
  <c r="Z1933" i="5"/>
  <c r="Z1934" i="5"/>
  <c r="Z1935" i="5"/>
  <c r="Z1936" i="5"/>
  <c r="Z1937" i="5"/>
  <c r="Z1938" i="5"/>
  <c r="Z1939" i="5"/>
  <c r="Z1940" i="5"/>
  <c r="Z1941" i="5"/>
  <c r="Z1942" i="5"/>
  <c r="Z1943" i="5"/>
  <c r="Z1944" i="5"/>
  <c r="Z1945" i="5"/>
  <c r="Z1946" i="5"/>
  <c r="Z1947" i="5"/>
  <c r="Z1948" i="5"/>
  <c r="Z1949" i="5"/>
  <c r="Z1950" i="5"/>
  <c r="Z1951" i="5"/>
  <c r="Z1952" i="5"/>
  <c r="Z1953" i="5"/>
  <c r="Z1954" i="5"/>
  <c r="Z1955" i="5"/>
  <c r="Z1956" i="5"/>
  <c r="Z1957" i="5"/>
  <c r="Z1958" i="5"/>
  <c r="Z1959" i="5"/>
  <c r="Z1960" i="5"/>
  <c r="Z1961" i="5"/>
  <c r="Z1962" i="5"/>
  <c r="Z1963" i="5"/>
  <c r="Z1964" i="5"/>
  <c r="Z1965" i="5"/>
  <c r="Z1966" i="5"/>
  <c r="Z1967" i="5"/>
  <c r="Z1968" i="5"/>
  <c r="Z1969" i="5"/>
  <c r="Z1970" i="5"/>
  <c r="Z1971" i="5"/>
  <c r="Z1972" i="5"/>
  <c r="Z1973" i="5"/>
  <c r="Z1974" i="5"/>
  <c r="Z1975" i="5"/>
  <c r="Z1976" i="5"/>
  <c r="Z1977" i="5"/>
  <c r="Z1978" i="5"/>
  <c r="Z1979" i="5"/>
  <c r="Z1980" i="5"/>
  <c r="Z1981" i="5"/>
  <c r="Z1982" i="5"/>
  <c r="Z1983" i="5"/>
  <c r="Z1984" i="5"/>
  <c r="Z1985" i="5"/>
  <c r="Z1986" i="5"/>
  <c r="Z1987" i="5"/>
  <c r="Z1988" i="5"/>
  <c r="Z1989" i="5"/>
  <c r="Z1990" i="5"/>
  <c r="Z1991" i="5"/>
  <c r="Z1992" i="5"/>
  <c r="Z1993" i="5"/>
  <c r="Z1994" i="5"/>
  <c r="Z1995" i="5"/>
  <c r="Z1996" i="5"/>
  <c r="Z1997" i="5"/>
  <c r="Z1998" i="5"/>
  <c r="Z1999" i="5"/>
  <c r="Z2000" i="5"/>
  <c r="Z2001" i="5"/>
  <c r="Z2002" i="5"/>
  <c r="Z2003" i="5"/>
  <c r="Z2004" i="5"/>
  <c r="Z2005" i="5"/>
  <c r="Z2006" i="5"/>
  <c r="Z2007" i="5"/>
  <c r="Z2008" i="5"/>
  <c r="Z2009" i="5"/>
  <c r="Z2010" i="5"/>
  <c r="Z2011" i="5"/>
  <c r="Z2012" i="5"/>
  <c r="Z2013" i="5"/>
  <c r="Z2014" i="5"/>
  <c r="Z2015" i="5"/>
  <c r="Z2016" i="5"/>
  <c r="Z2017" i="5"/>
  <c r="Z2018" i="5"/>
  <c r="Z2019" i="5"/>
  <c r="Z2020" i="5"/>
  <c r="Z2021" i="5"/>
  <c r="Z2022" i="5"/>
  <c r="Z2023" i="5"/>
  <c r="Z2024" i="5"/>
  <c r="Z2025" i="5"/>
  <c r="Z2026" i="5"/>
  <c r="Z2027" i="5"/>
  <c r="Z2028" i="5"/>
  <c r="Z2029" i="5"/>
  <c r="Z2030" i="5"/>
  <c r="Z2031" i="5"/>
  <c r="Z2032" i="5"/>
  <c r="Z2033" i="5"/>
  <c r="Z2034" i="5"/>
  <c r="Z2035" i="5"/>
  <c r="Z2036" i="5"/>
  <c r="Z2037" i="5"/>
  <c r="Z2038" i="5"/>
  <c r="Z2039" i="5"/>
  <c r="Z2040" i="5"/>
  <c r="Z2041" i="5"/>
  <c r="Z2042" i="5"/>
  <c r="Z2043" i="5"/>
  <c r="Z2044" i="5"/>
  <c r="Z2045" i="5"/>
  <c r="Z2046" i="5"/>
  <c r="Z2047" i="5"/>
  <c r="Z2048" i="5"/>
  <c r="Z2049" i="5"/>
  <c r="Z2050" i="5"/>
  <c r="Z2051" i="5"/>
  <c r="Z2052" i="5"/>
  <c r="Z2053" i="5"/>
  <c r="Z2054" i="5"/>
  <c r="Z2055" i="5"/>
  <c r="Z2056" i="5"/>
  <c r="Z2057" i="5"/>
  <c r="Z2058" i="5"/>
  <c r="Z2059" i="5"/>
  <c r="Z2060" i="5"/>
  <c r="Z2061" i="5"/>
  <c r="Z2062" i="5"/>
  <c r="Z2063" i="5"/>
  <c r="Z2064" i="5"/>
  <c r="Z2065" i="5"/>
  <c r="Z2066" i="5"/>
  <c r="Z2067" i="5"/>
  <c r="Z2068" i="5"/>
  <c r="Z2069" i="5"/>
  <c r="Z2070" i="5"/>
  <c r="Z2071" i="5"/>
  <c r="Z2072" i="5"/>
  <c r="Z2073" i="5"/>
  <c r="Z2074" i="5"/>
  <c r="Z2075" i="5"/>
  <c r="Z2076" i="5"/>
  <c r="Z2077" i="5"/>
  <c r="Z2078" i="5"/>
  <c r="Z2079" i="5"/>
  <c r="Z2080" i="5"/>
  <c r="Z2081" i="5"/>
  <c r="Z2082" i="5"/>
  <c r="Z2083" i="5"/>
  <c r="Z2084" i="5"/>
  <c r="Z2085" i="5"/>
  <c r="Z2086" i="5"/>
  <c r="Z2087" i="5"/>
  <c r="Z2088" i="5"/>
  <c r="Z2089" i="5"/>
  <c r="Z2090" i="5"/>
  <c r="Z2091" i="5"/>
  <c r="Z2092" i="5"/>
  <c r="Z2093" i="5"/>
  <c r="Z2094" i="5"/>
  <c r="Z2095" i="5"/>
  <c r="Z2096" i="5"/>
  <c r="Z2097" i="5"/>
  <c r="Z2098" i="5"/>
  <c r="Z2099" i="5"/>
  <c r="Z2100" i="5"/>
  <c r="Z2101" i="5"/>
  <c r="Z2102" i="5"/>
  <c r="Z2103" i="5"/>
  <c r="Z2104" i="5"/>
  <c r="Z2105" i="5"/>
  <c r="Z2106" i="5"/>
  <c r="Z2107" i="5"/>
  <c r="Z2108" i="5"/>
  <c r="Z2109" i="5"/>
  <c r="Z2110" i="5"/>
  <c r="Z2111" i="5"/>
  <c r="Z2112" i="5"/>
  <c r="Z2113" i="5"/>
  <c r="Z2114" i="5"/>
  <c r="Z2115" i="5"/>
  <c r="Z2116" i="5"/>
  <c r="Z2117" i="5"/>
  <c r="Z2118" i="5"/>
  <c r="Z2119" i="5"/>
  <c r="Z2120" i="5"/>
  <c r="Z2121" i="5"/>
  <c r="Z2122" i="5"/>
  <c r="Z2123" i="5"/>
  <c r="Z2124" i="5"/>
  <c r="Z2125" i="5"/>
  <c r="Z2126" i="5"/>
  <c r="Z2127" i="5"/>
  <c r="Z2128" i="5"/>
  <c r="Z2129" i="5"/>
  <c r="Z2130" i="5"/>
  <c r="Z2131" i="5"/>
  <c r="Z2132" i="5"/>
  <c r="Z2133" i="5"/>
  <c r="Z2134" i="5"/>
  <c r="Z2135" i="5"/>
  <c r="Z2136" i="5"/>
  <c r="Z2137" i="5"/>
  <c r="Z2138" i="5"/>
  <c r="Z2139" i="5"/>
  <c r="Z2140" i="5"/>
  <c r="Z2141" i="5"/>
  <c r="Z2142" i="5"/>
  <c r="Z2143" i="5"/>
  <c r="Z2144" i="5"/>
  <c r="Z2145" i="5"/>
  <c r="Z2146" i="5"/>
  <c r="Z2147" i="5"/>
  <c r="Z2148" i="5"/>
  <c r="Z2149" i="5"/>
  <c r="Z2150" i="5"/>
  <c r="Z2151" i="5"/>
  <c r="Z2152" i="5"/>
  <c r="Z2153" i="5"/>
  <c r="Z2154" i="5"/>
  <c r="Z2155" i="5"/>
  <c r="Z2156" i="5"/>
  <c r="Z2157" i="5"/>
  <c r="Z2158" i="5"/>
  <c r="Z2159" i="5"/>
  <c r="Z2160" i="5"/>
  <c r="Z2161" i="5"/>
  <c r="Z2162" i="5"/>
  <c r="Z2163" i="5"/>
  <c r="Z2164" i="5"/>
  <c r="Z2165" i="5"/>
  <c r="Z2166" i="5"/>
  <c r="Z2167" i="5"/>
  <c r="Z2168" i="5"/>
  <c r="Z2169" i="5"/>
  <c r="Z2170" i="5"/>
  <c r="Z2171" i="5"/>
  <c r="Z2172" i="5"/>
  <c r="Z2173" i="5"/>
  <c r="Z2174" i="5"/>
  <c r="Z2175" i="5"/>
  <c r="Z2176" i="5"/>
  <c r="Z2177" i="5"/>
  <c r="Z2178" i="5"/>
  <c r="Z2179" i="5"/>
  <c r="Z2180" i="5"/>
  <c r="Z2181" i="5"/>
  <c r="Z2182" i="5"/>
  <c r="Z2183" i="5"/>
  <c r="Z2184" i="5"/>
  <c r="Z2185" i="5"/>
  <c r="Z2186" i="5"/>
  <c r="Z2187" i="5"/>
  <c r="Z2188" i="5"/>
  <c r="Z2189" i="5"/>
  <c r="Z2190" i="5"/>
  <c r="Z2191" i="5"/>
  <c r="Z2192" i="5"/>
  <c r="Z2193" i="5"/>
  <c r="Z2194" i="5"/>
  <c r="Z2195" i="5"/>
  <c r="Z2196" i="5"/>
  <c r="Z2197" i="5"/>
  <c r="Z2198" i="5"/>
  <c r="Z2199" i="5"/>
  <c r="Z2200" i="5"/>
  <c r="Z2201" i="5"/>
  <c r="Z2202" i="5"/>
  <c r="Z2203" i="5"/>
  <c r="Z2204" i="5"/>
  <c r="Z2205" i="5"/>
  <c r="Z2206" i="5"/>
  <c r="Z2207" i="5"/>
  <c r="Z2208" i="5"/>
  <c r="Z2209" i="5"/>
  <c r="Z2210" i="5"/>
  <c r="Z2211" i="5"/>
  <c r="Z2212" i="5"/>
  <c r="Z2213" i="5"/>
  <c r="Z2214" i="5"/>
  <c r="Z2215" i="5"/>
  <c r="Z2216" i="5"/>
  <c r="Z2217" i="5"/>
  <c r="Z2218" i="5"/>
  <c r="Z2219" i="5"/>
  <c r="Z2220" i="5"/>
  <c r="Z2221" i="5"/>
  <c r="Z2222" i="5"/>
  <c r="Z2223" i="5"/>
  <c r="Z2224" i="5"/>
  <c r="Z2225" i="5"/>
  <c r="Z2226" i="5"/>
  <c r="Z2227" i="5"/>
  <c r="Z2228" i="5"/>
  <c r="Z2229" i="5"/>
  <c r="Z2230" i="5"/>
  <c r="Z2231" i="5"/>
  <c r="Z2232" i="5"/>
  <c r="Z2233" i="5"/>
  <c r="Z2234" i="5"/>
  <c r="Z2235" i="5"/>
  <c r="Z2236" i="5"/>
  <c r="Z2237" i="5"/>
  <c r="Z2238" i="5"/>
  <c r="Z2239" i="5"/>
  <c r="Z2240" i="5"/>
  <c r="Z2241" i="5"/>
  <c r="Z2242" i="5"/>
  <c r="Z2243" i="5"/>
  <c r="Z2244" i="5"/>
  <c r="Z2245" i="5"/>
  <c r="Z2246" i="5"/>
  <c r="Z2247" i="5"/>
  <c r="Z2248" i="5"/>
  <c r="Z2249" i="5"/>
  <c r="Z2250" i="5"/>
  <c r="Z2251" i="5"/>
  <c r="Z2252" i="5"/>
  <c r="Z2253" i="5"/>
  <c r="Z2254" i="5"/>
  <c r="Z2255" i="5"/>
  <c r="Z2256" i="5"/>
  <c r="Z2257" i="5"/>
  <c r="Z2258" i="5"/>
  <c r="Z2259" i="5"/>
  <c r="Z2260" i="5"/>
  <c r="Z2261" i="5"/>
  <c r="Z2262" i="5"/>
  <c r="Z2263" i="5"/>
  <c r="Z2264" i="5"/>
  <c r="Z2265" i="5"/>
  <c r="Z2266" i="5"/>
  <c r="Z2267" i="5"/>
  <c r="Z2268" i="5"/>
  <c r="Z2269" i="5"/>
  <c r="Z2270" i="5"/>
  <c r="Z2271" i="5"/>
  <c r="Z2272" i="5"/>
  <c r="Z2273" i="5"/>
  <c r="Z2274" i="5"/>
  <c r="Z2275" i="5"/>
  <c r="Z2276" i="5"/>
  <c r="Z2277" i="5"/>
  <c r="Z2278" i="5"/>
  <c r="Z2279" i="5"/>
  <c r="Z2280" i="5"/>
  <c r="Z2281" i="5"/>
  <c r="Z2282" i="5"/>
  <c r="Z2283" i="5"/>
  <c r="Z2284" i="5"/>
  <c r="Z2285" i="5"/>
  <c r="Z2286" i="5"/>
  <c r="Z2287" i="5"/>
  <c r="Z2288" i="5"/>
  <c r="Z2289" i="5"/>
  <c r="Z2290" i="5"/>
  <c r="Z2291" i="5"/>
  <c r="Z2292" i="5"/>
  <c r="Z2293" i="5"/>
  <c r="Z2294" i="5"/>
  <c r="Z2295" i="5"/>
  <c r="Z2296" i="5"/>
  <c r="Z2297" i="5"/>
  <c r="Z2298" i="5"/>
  <c r="Z2299" i="5"/>
  <c r="Z2300" i="5"/>
  <c r="Z2301" i="5"/>
  <c r="Z2302" i="5"/>
  <c r="Z2303" i="5"/>
  <c r="Z2304" i="5"/>
  <c r="Z2305" i="5"/>
  <c r="Z2306" i="5"/>
  <c r="Z2307" i="5"/>
  <c r="Z2308" i="5"/>
  <c r="Z2309" i="5"/>
  <c r="Z2310" i="5"/>
  <c r="Z2311" i="5"/>
  <c r="Z2312" i="5"/>
  <c r="Z2313" i="5"/>
  <c r="Z2314" i="5"/>
  <c r="Z2315" i="5"/>
  <c r="Z2316" i="5"/>
  <c r="Z2317" i="5"/>
  <c r="Z2318" i="5"/>
  <c r="Z2319" i="5"/>
  <c r="Z2320" i="5"/>
  <c r="Z2321" i="5"/>
  <c r="Z2322" i="5"/>
  <c r="Z2323" i="5"/>
  <c r="Z2324" i="5"/>
  <c r="Z2325" i="5"/>
  <c r="Z2326" i="5"/>
  <c r="Z2327" i="5"/>
  <c r="Z2328" i="5"/>
  <c r="Z2329" i="5"/>
  <c r="Z2330" i="5"/>
  <c r="Z2331" i="5"/>
  <c r="Z2332" i="5"/>
  <c r="Z2333" i="5"/>
  <c r="Z2334" i="5"/>
  <c r="Z2335" i="5"/>
  <c r="Z2336" i="5"/>
  <c r="Z2337" i="5"/>
  <c r="Z2338" i="5"/>
  <c r="Z2339" i="5"/>
  <c r="Z2340" i="5"/>
  <c r="Z2341" i="5"/>
  <c r="Z2342" i="5"/>
  <c r="Z2343" i="5"/>
  <c r="Z2344" i="5"/>
  <c r="Z2345" i="5"/>
  <c r="Z2346" i="5"/>
  <c r="Z2347" i="5"/>
  <c r="Z2348" i="5"/>
  <c r="Z2349" i="5"/>
  <c r="Z2350" i="5"/>
  <c r="Z2351" i="5"/>
  <c r="Z2352" i="5"/>
  <c r="Z2353" i="5"/>
  <c r="Z2354" i="5"/>
  <c r="Z2355" i="5"/>
  <c r="Z2356" i="5"/>
  <c r="Z2357" i="5"/>
  <c r="Z2358" i="5"/>
  <c r="Z2359" i="5"/>
  <c r="Z2360" i="5"/>
  <c r="Z2361" i="5"/>
  <c r="Z2362" i="5"/>
  <c r="Z2363" i="5"/>
  <c r="Z2364" i="5"/>
  <c r="Z2365" i="5"/>
  <c r="Z2366" i="5"/>
  <c r="Z2367" i="5"/>
  <c r="Z2368" i="5"/>
  <c r="Z2369" i="5"/>
  <c r="Z2370" i="5"/>
  <c r="Z2371" i="5"/>
  <c r="Z2372" i="5"/>
  <c r="Z2373" i="5"/>
  <c r="Z2374" i="5"/>
  <c r="Z2375" i="5"/>
  <c r="Z2376" i="5"/>
  <c r="Z2377" i="5"/>
  <c r="Z2378" i="5"/>
  <c r="Z2379" i="5"/>
  <c r="Z2380" i="5"/>
  <c r="Z2381" i="5"/>
  <c r="Z2382" i="5"/>
  <c r="Z2383" i="5"/>
  <c r="Z2384" i="5"/>
  <c r="Z2385" i="5"/>
  <c r="Z2386" i="5"/>
  <c r="Z2387" i="5"/>
  <c r="Z2388" i="5"/>
  <c r="Z2389" i="5"/>
  <c r="Z2390" i="5"/>
  <c r="Z2391" i="5"/>
  <c r="Z2392" i="5"/>
  <c r="Z2393" i="5"/>
  <c r="Z2394" i="5"/>
  <c r="Z2395" i="5"/>
  <c r="Z2396" i="5"/>
  <c r="Z2397" i="5"/>
  <c r="Z2398" i="5"/>
  <c r="Z2399" i="5"/>
  <c r="Z2400" i="5"/>
  <c r="Z2401" i="5"/>
  <c r="Z2402" i="5"/>
  <c r="Z2403" i="5"/>
  <c r="Z2404" i="5"/>
  <c r="Z2405" i="5"/>
  <c r="Z2406" i="5"/>
  <c r="Z2407" i="5"/>
  <c r="Z2408" i="5"/>
  <c r="Z2409" i="5"/>
  <c r="Z2410" i="5"/>
  <c r="Z2411" i="5"/>
  <c r="Z2412" i="5"/>
  <c r="Z2413" i="5"/>
  <c r="Z2414" i="5"/>
  <c r="Z2415" i="5"/>
  <c r="Z2416" i="5"/>
  <c r="Z2417" i="5"/>
  <c r="Z2418" i="5"/>
  <c r="Z2419" i="5"/>
  <c r="Z2420" i="5"/>
  <c r="Z2421" i="5"/>
  <c r="Z2422" i="5"/>
  <c r="Z2423" i="5"/>
  <c r="Z2424" i="5"/>
  <c r="Z2425" i="5"/>
  <c r="Z2426" i="5"/>
  <c r="Z2427" i="5"/>
  <c r="Z2428" i="5"/>
  <c r="Z2429" i="5"/>
  <c r="Z2430" i="5"/>
  <c r="Z2431" i="5"/>
  <c r="Z2432" i="5"/>
  <c r="Z2433" i="5"/>
  <c r="Z2434" i="5"/>
  <c r="Z2435" i="5"/>
  <c r="Z2436" i="5"/>
  <c r="Z2437" i="5"/>
  <c r="Z2438" i="5"/>
  <c r="Z2439" i="5"/>
  <c r="Z2440" i="5"/>
  <c r="Z2441" i="5"/>
  <c r="Z2442" i="5"/>
  <c r="Z2443" i="5"/>
  <c r="Z2444" i="5"/>
  <c r="Z2445" i="5"/>
  <c r="Z2446" i="5"/>
  <c r="Z2447" i="5"/>
  <c r="Z2448" i="5"/>
  <c r="Z2449" i="5"/>
  <c r="Z2450" i="5"/>
  <c r="Z2451" i="5"/>
  <c r="Z2452" i="5"/>
  <c r="Z2453" i="5"/>
  <c r="Z2454" i="5"/>
  <c r="Z2455" i="5"/>
  <c r="Z2456" i="5"/>
  <c r="Z2457" i="5"/>
  <c r="Z2458" i="5"/>
  <c r="Z2459" i="5"/>
  <c r="Z2460" i="5"/>
  <c r="Z2461" i="5"/>
  <c r="Z2462" i="5"/>
  <c r="Z2463" i="5"/>
  <c r="Z2464" i="5"/>
  <c r="Z2465" i="5"/>
  <c r="Z2466" i="5"/>
  <c r="Z2467" i="5"/>
  <c r="Z2468" i="5"/>
  <c r="Z2469" i="5"/>
  <c r="Z2470" i="5"/>
  <c r="Z2471" i="5"/>
  <c r="Z2472" i="5"/>
  <c r="Z2473" i="5"/>
  <c r="Z2474" i="5"/>
  <c r="Z2475" i="5"/>
  <c r="Z2476" i="5"/>
  <c r="Z2477" i="5"/>
  <c r="Z2478" i="5"/>
  <c r="Z2479" i="5"/>
  <c r="Z2480" i="5"/>
  <c r="Z2481" i="5"/>
  <c r="Z2482" i="5"/>
  <c r="Z2483" i="5"/>
  <c r="Z2484" i="5"/>
  <c r="Z2485" i="5"/>
  <c r="Z2486" i="5"/>
  <c r="Z2487" i="5"/>
  <c r="Z2488" i="5"/>
  <c r="Z2489" i="5"/>
  <c r="Z2490" i="5"/>
  <c r="Z2491" i="5"/>
  <c r="Z2492" i="5"/>
  <c r="Z2493" i="5"/>
  <c r="Z2494" i="5"/>
  <c r="Z2495" i="5"/>
  <c r="Z2496" i="5"/>
  <c r="Z2497" i="5"/>
  <c r="Z2498" i="5"/>
  <c r="Z2499" i="5"/>
  <c r="Z2500" i="5"/>
  <c r="Z2501" i="5"/>
  <c r="Z2502" i="5"/>
  <c r="Z2503" i="5"/>
  <c r="W347" i="5"/>
  <c r="W396" i="5"/>
  <c r="W445" i="5"/>
  <c r="W494" i="5"/>
  <c r="W543" i="5"/>
  <c r="W592" i="5"/>
  <c r="W641" i="5"/>
  <c r="W690" i="5"/>
  <c r="W739" i="5"/>
  <c r="W788" i="5"/>
  <c r="W837" i="5"/>
  <c r="W298" i="5"/>
  <c r="W249" i="5"/>
  <c r="W200" i="5"/>
  <c r="W151" i="5"/>
  <c r="W102" i="5"/>
  <c r="X102" i="5"/>
  <c r="X151" i="5" s="1"/>
  <c r="X200" i="5" s="1"/>
  <c r="X249" i="5" s="1"/>
  <c r="X298" i="5" s="1"/>
  <c r="X347" i="5" s="1"/>
  <c r="X396" i="5" s="1"/>
  <c r="X445" i="5" s="1"/>
  <c r="X494" i="5" s="1"/>
  <c r="X543" i="5" s="1"/>
  <c r="X592" i="5" s="1"/>
  <c r="X641" i="5" s="1"/>
  <c r="X690" i="5" s="1"/>
  <c r="X739" i="5" s="1"/>
  <c r="X788" i="5" s="1"/>
  <c r="X837" i="5" s="1"/>
  <c r="H242" i="11"/>
  <c r="G242" i="11"/>
  <c r="H228" i="11"/>
  <c r="G228" i="11"/>
  <c r="H214" i="11"/>
  <c r="G214" i="11"/>
  <c r="H200" i="11"/>
  <c r="G200" i="11"/>
  <c r="H186" i="11"/>
  <c r="G186" i="11"/>
  <c r="H172" i="11"/>
  <c r="G172" i="11"/>
  <c r="H158" i="11"/>
  <c r="G158" i="11"/>
  <c r="H144" i="11"/>
  <c r="G144" i="11"/>
  <c r="H130" i="11"/>
  <c r="G130" i="11"/>
  <c r="H116" i="11"/>
  <c r="G116" i="11"/>
  <c r="H102" i="11"/>
  <c r="G102" i="11"/>
  <c r="H88" i="11"/>
  <c r="G88" i="11"/>
  <c r="H74" i="11"/>
  <c r="G74" i="11"/>
  <c r="H60" i="11"/>
  <c r="G60" i="11"/>
  <c r="H46" i="11"/>
  <c r="G46" i="11"/>
  <c r="H32" i="11"/>
  <c r="G32" i="11"/>
  <c r="W53" i="5"/>
  <c r="H18" i="11"/>
  <c r="G18" i="11"/>
  <c r="L6" i="5"/>
  <c r="L7" i="5"/>
  <c r="L8" i="5"/>
  <c r="L9" i="5"/>
  <c r="L10" i="5"/>
  <c r="L11" i="5"/>
  <c r="L12" i="5"/>
  <c r="L5"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T445" i="5" s="1"/>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S494" i="5" s="1"/>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R543" i="5" s="1"/>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Q592" i="5" s="1"/>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P641" i="5" s="1"/>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1022" i="5"/>
  <c r="L1023" i="5"/>
  <c r="L1024" i="5"/>
  <c r="L1025" i="5"/>
  <c r="L1026" i="5"/>
  <c r="L1027" i="5"/>
  <c r="L1028" i="5"/>
  <c r="L1029" i="5"/>
  <c r="L1030" i="5"/>
  <c r="L1031" i="5"/>
  <c r="L1032" i="5"/>
  <c r="L1033" i="5"/>
  <c r="L1034" i="5"/>
  <c r="L1035" i="5"/>
  <c r="L1036" i="5"/>
  <c r="L1037" i="5"/>
  <c r="L1038" i="5"/>
  <c r="L1039" i="5"/>
  <c r="L1040" i="5"/>
  <c r="L1041" i="5"/>
  <c r="L1042" i="5"/>
  <c r="L1043" i="5"/>
  <c r="L1044" i="5"/>
  <c r="L1045" i="5"/>
  <c r="L1046" i="5"/>
  <c r="L1047" i="5"/>
  <c r="L1048" i="5"/>
  <c r="L1049" i="5"/>
  <c r="L1050" i="5"/>
  <c r="L1051" i="5"/>
  <c r="L1052" i="5"/>
  <c r="L1053" i="5"/>
  <c r="L1054" i="5"/>
  <c r="L1055" i="5"/>
  <c r="L1056" i="5"/>
  <c r="L1057" i="5"/>
  <c r="L1058" i="5"/>
  <c r="L1059" i="5"/>
  <c r="L1060" i="5"/>
  <c r="L1061" i="5"/>
  <c r="L1062" i="5"/>
  <c r="L1063" i="5"/>
  <c r="L1064" i="5"/>
  <c r="L1065" i="5"/>
  <c r="L1066" i="5"/>
  <c r="L1067" i="5"/>
  <c r="L1068" i="5"/>
  <c r="L1069" i="5"/>
  <c r="L1070" i="5"/>
  <c r="L1071" i="5"/>
  <c r="L1072" i="5"/>
  <c r="L1073" i="5"/>
  <c r="L1074" i="5"/>
  <c r="L1075" i="5"/>
  <c r="L1076" i="5"/>
  <c r="L1077" i="5"/>
  <c r="L1078" i="5"/>
  <c r="L1079" i="5"/>
  <c r="L1080" i="5"/>
  <c r="L1081" i="5"/>
  <c r="L1082" i="5"/>
  <c r="L1083" i="5"/>
  <c r="L1084" i="5"/>
  <c r="L1085" i="5"/>
  <c r="L1086" i="5"/>
  <c r="L1087" i="5"/>
  <c r="L1088" i="5"/>
  <c r="L1089" i="5"/>
  <c r="L1090" i="5"/>
  <c r="L1091" i="5"/>
  <c r="L1092" i="5"/>
  <c r="L1093" i="5"/>
  <c r="L1094" i="5"/>
  <c r="L1095" i="5"/>
  <c r="L1096" i="5"/>
  <c r="L1097" i="5"/>
  <c r="L1098" i="5"/>
  <c r="L1099" i="5"/>
  <c r="L1100" i="5"/>
  <c r="L1101" i="5"/>
  <c r="L1102" i="5"/>
  <c r="L1103" i="5"/>
  <c r="L1104" i="5"/>
  <c r="L1105" i="5"/>
  <c r="L1106" i="5"/>
  <c r="L1107" i="5"/>
  <c r="L1108" i="5"/>
  <c r="L1109" i="5"/>
  <c r="L1110" i="5"/>
  <c r="L1111" i="5"/>
  <c r="L1112" i="5"/>
  <c r="L1113" i="5"/>
  <c r="L1114" i="5"/>
  <c r="L1115" i="5"/>
  <c r="L1116" i="5"/>
  <c r="L1117" i="5"/>
  <c r="L1118" i="5"/>
  <c r="L1119" i="5"/>
  <c r="L1120" i="5"/>
  <c r="L1121" i="5"/>
  <c r="L1122" i="5"/>
  <c r="L1123" i="5"/>
  <c r="L1124" i="5"/>
  <c r="L1125" i="5"/>
  <c r="L1126" i="5"/>
  <c r="L1127" i="5"/>
  <c r="L1128" i="5"/>
  <c r="L1129" i="5"/>
  <c r="L1130" i="5"/>
  <c r="L1131" i="5"/>
  <c r="L1132" i="5"/>
  <c r="L1133" i="5"/>
  <c r="L1134" i="5"/>
  <c r="L1135" i="5"/>
  <c r="L1136" i="5"/>
  <c r="L1137" i="5"/>
  <c r="L1138" i="5"/>
  <c r="L1139" i="5"/>
  <c r="L1140" i="5"/>
  <c r="L1141" i="5"/>
  <c r="L1142" i="5"/>
  <c r="L1143" i="5"/>
  <c r="L1144" i="5"/>
  <c r="L1145" i="5"/>
  <c r="L1146" i="5"/>
  <c r="L1147" i="5"/>
  <c r="L1148" i="5"/>
  <c r="L1149" i="5"/>
  <c r="L1150" i="5"/>
  <c r="L1151" i="5"/>
  <c r="L1152" i="5"/>
  <c r="L1153" i="5"/>
  <c r="L1154" i="5"/>
  <c r="L1155" i="5"/>
  <c r="L1156" i="5"/>
  <c r="L1157" i="5"/>
  <c r="L1158" i="5"/>
  <c r="L1159" i="5"/>
  <c r="L1160" i="5"/>
  <c r="L1161" i="5"/>
  <c r="L1162" i="5"/>
  <c r="L1163" i="5"/>
  <c r="L1164" i="5"/>
  <c r="L1165" i="5"/>
  <c r="L1166" i="5"/>
  <c r="L1167" i="5"/>
  <c r="L1168" i="5"/>
  <c r="L1169" i="5"/>
  <c r="L1170" i="5"/>
  <c r="L1171" i="5"/>
  <c r="L1172" i="5"/>
  <c r="L1173" i="5"/>
  <c r="L1174" i="5"/>
  <c r="L1175" i="5"/>
  <c r="L1176" i="5"/>
  <c r="L1177" i="5"/>
  <c r="L1178" i="5"/>
  <c r="L1179" i="5"/>
  <c r="L1180" i="5"/>
  <c r="L1181" i="5"/>
  <c r="L1182" i="5"/>
  <c r="L1183" i="5"/>
  <c r="L1184" i="5"/>
  <c r="L1185" i="5"/>
  <c r="L1186" i="5"/>
  <c r="L1187" i="5"/>
  <c r="L1188" i="5"/>
  <c r="L1189" i="5"/>
  <c r="L1190" i="5"/>
  <c r="L1191" i="5"/>
  <c r="L1192" i="5"/>
  <c r="L1193" i="5"/>
  <c r="L1194" i="5"/>
  <c r="L1195" i="5"/>
  <c r="L1196" i="5"/>
  <c r="L1197" i="5"/>
  <c r="L1198" i="5"/>
  <c r="L1199" i="5"/>
  <c r="L1200" i="5"/>
  <c r="L1201" i="5"/>
  <c r="L1202" i="5"/>
  <c r="L1203" i="5"/>
  <c r="L1204" i="5"/>
  <c r="L1205" i="5"/>
  <c r="L1206" i="5"/>
  <c r="L1207" i="5"/>
  <c r="L1208" i="5"/>
  <c r="L1209" i="5"/>
  <c r="L1210" i="5"/>
  <c r="L1211" i="5"/>
  <c r="L1212" i="5"/>
  <c r="L1213" i="5"/>
  <c r="L1214" i="5"/>
  <c r="L1215" i="5"/>
  <c r="L1216" i="5"/>
  <c r="L1217" i="5"/>
  <c r="L1218" i="5"/>
  <c r="L1219" i="5"/>
  <c r="L1220" i="5"/>
  <c r="L1221" i="5"/>
  <c r="L1222" i="5"/>
  <c r="L1223" i="5"/>
  <c r="L1224" i="5"/>
  <c r="L1225" i="5"/>
  <c r="L1226" i="5"/>
  <c r="L1227" i="5"/>
  <c r="L1228" i="5"/>
  <c r="L1229" i="5"/>
  <c r="L1230" i="5"/>
  <c r="L1231" i="5"/>
  <c r="L1232" i="5"/>
  <c r="L1233" i="5"/>
  <c r="L1234" i="5"/>
  <c r="L1235" i="5"/>
  <c r="L1236" i="5"/>
  <c r="L1237" i="5"/>
  <c r="L1238" i="5"/>
  <c r="L1239" i="5"/>
  <c r="L1240" i="5"/>
  <c r="L1241" i="5"/>
  <c r="L1242" i="5"/>
  <c r="L1243" i="5"/>
  <c r="L1244" i="5"/>
  <c r="L1245" i="5"/>
  <c r="L1246" i="5"/>
  <c r="L1247" i="5"/>
  <c r="L1248" i="5"/>
  <c r="L1249" i="5"/>
  <c r="L1250" i="5"/>
  <c r="L1251" i="5"/>
  <c r="L1252" i="5"/>
  <c r="L1253" i="5"/>
  <c r="L1254" i="5"/>
  <c r="L1255" i="5"/>
  <c r="L1256" i="5"/>
  <c r="L1257" i="5"/>
  <c r="L1258" i="5"/>
  <c r="L1259" i="5"/>
  <c r="L1260" i="5"/>
  <c r="L1261" i="5"/>
  <c r="L1262" i="5"/>
  <c r="L1263" i="5"/>
  <c r="L1264" i="5"/>
  <c r="L1265" i="5"/>
  <c r="L1266" i="5"/>
  <c r="L1267" i="5"/>
  <c r="L1268" i="5"/>
  <c r="L1269" i="5"/>
  <c r="L1270" i="5"/>
  <c r="L1271" i="5"/>
  <c r="L1272" i="5"/>
  <c r="L1273" i="5"/>
  <c r="L1274" i="5"/>
  <c r="L1275" i="5"/>
  <c r="L1276" i="5"/>
  <c r="L1277" i="5"/>
  <c r="L1278" i="5"/>
  <c r="L1279" i="5"/>
  <c r="L1280" i="5"/>
  <c r="L1281" i="5"/>
  <c r="L1282" i="5"/>
  <c r="L1283" i="5"/>
  <c r="L1284" i="5"/>
  <c r="L1285" i="5"/>
  <c r="L1286" i="5"/>
  <c r="L1287" i="5"/>
  <c r="L1288" i="5"/>
  <c r="L1289" i="5"/>
  <c r="L1290" i="5"/>
  <c r="L1291" i="5"/>
  <c r="L1292" i="5"/>
  <c r="L1293" i="5"/>
  <c r="L1294" i="5"/>
  <c r="L1295" i="5"/>
  <c r="L1296" i="5"/>
  <c r="L1297" i="5"/>
  <c r="L1298" i="5"/>
  <c r="L1299" i="5"/>
  <c r="L1300" i="5"/>
  <c r="L1301" i="5"/>
  <c r="L1302" i="5"/>
  <c r="L1303" i="5"/>
  <c r="L1304" i="5"/>
  <c r="L1305" i="5"/>
  <c r="L1306" i="5"/>
  <c r="L1307" i="5"/>
  <c r="L1308" i="5"/>
  <c r="L1309" i="5"/>
  <c r="L1310" i="5"/>
  <c r="L1311" i="5"/>
  <c r="L1312" i="5"/>
  <c r="L1313" i="5"/>
  <c r="L1314" i="5"/>
  <c r="L1315" i="5"/>
  <c r="L1316" i="5"/>
  <c r="L1317" i="5"/>
  <c r="L1318" i="5"/>
  <c r="L1319" i="5"/>
  <c r="L1320" i="5"/>
  <c r="L1321" i="5"/>
  <c r="L1322" i="5"/>
  <c r="L1323" i="5"/>
  <c r="L1324" i="5"/>
  <c r="L1325" i="5"/>
  <c r="L1326" i="5"/>
  <c r="L1327" i="5"/>
  <c r="L1328" i="5"/>
  <c r="L1329" i="5"/>
  <c r="L1330" i="5"/>
  <c r="L1331" i="5"/>
  <c r="L1332" i="5"/>
  <c r="L1333" i="5"/>
  <c r="L1334" i="5"/>
  <c r="L1335" i="5"/>
  <c r="L1336" i="5"/>
  <c r="L1337" i="5"/>
  <c r="L1338" i="5"/>
  <c r="L1339" i="5"/>
  <c r="L1340" i="5"/>
  <c r="L1341" i="5"/>
  <c r="L1342" i="5"/>
  <c r="L1343" i="5"/>
  <c r="L1344" i="5"/>
  <c r="L1345" i="5"/>
  <c r="L1346" i="5"/>
  <c r="L1347" i="5"/>
  <c r="L1348" i="5"/>
  <c r="L1349" i="5"/>
  <c r="L1350" i="5"/>
  <c r="L1351" i="5"/>
  <c r="L1352" i="5"/>
  <c r="L1353" i="5"/>
  <c r="L1354" i="5"/>
  <c r="L1355" i="5"/>
  <c r="L1356" i="5"/>
  <c r="L1357" i="5"/>
  <c r="L1358" i="5"/>
  <c r="L1359" i="5"/>
  <c r="L1360" i="5"/>
  <c r="L1361" i="5"/>
  <c r="L1362" i="5"/>
  <c r="L1363" i="5"/>
  <c r="L1364" i="5"/>
  <c r="L1365" i="5"/>
  <c r="L1366" i="5"/>
  <c r="L1367" i="5"/>
  <c r="L1368" i="5"/>
  <c r="L1369" i="5"/>
  <c r="L1370" i="5"/>
  <c r="L1371" i="5"/>
  <c r="L1372" i="5"/>
  <c r="L1373" i="5"/>
  <c r="L1374" i="5"/>
  <c r="L1375" i="5"/>
  <c r="L1376" i="5"/>
  <c r="L1377" i="5"/>
  <c r="L1378" i="5"/>
  <c r="L1379" i="5"/>
  <c r="L1380" i="5"/>
  <c r="L1381" i="5"/>
  <c r="L1382" i="5"/>
  <c r="L1383" i="5"/>
  <c r="L1384" i="5"/>
  <c r="L1385" i="5"/>
  <c r="L1386" i="5"/>
  <c r="L1387" i="5"/>
  <c r="L1388" i="5"/>
  <c r="L1389" i="5"/>
  <c r="L1390" i="5"/>
  <c r="L1391" i="5"/>
  <c r="L1392" i="5"/>
  <c r="L1393" i="5"/>
  <c r="L1394" i="5"/>
  <c r="L1395" i="5"/>
  <c r="L1396" i="5"/>
  <c r="L1397" i="5"/>
  <c r="L1398" i="5"/>
  <c r="L1399" i="5"/>
  <c r="L1400" i="5"/>
  <c r="L1401" i="5"/>
  <c r="L1402" i="5"/>
  <c r="L1403" i="5"/>
  <c r="L1404" i="5"/>
  <c r="L1405" i="5"/>
  <c r="L1406" i="5"/>
  <c r="L1407" i="5"/>
  <c r="L1408" i="5"/>
  <c r="L1409" i="5"/>
  <c r="L1410" i="5"/>
  <c r="L1411" i="5"/>
  <c r="L1412" i="5"/>
  <c r="L1413" i="5"/>
  <c r="L1414" i="5"/>
  <c r="L1415" i="5"/>
  <c r="L1416" i="5"/>
  <c r="L1417" i="5"/>
  <c r="L1418" i="5"/>
  <c r="L1419" i="5"/>
  <c r="L1420" i="5"/>
  <c r="L1421" i="5"/>
  <c r="L1422" i="5"/>
  <c r="L1423" i="5"/>
  <c r="L1424" i="5"/>
  <c r="L1425" i="5"/>
  <c r="L1426" i="5"/>
  <c r="L1427" i="5"/>
  <c r="L1428" i="5"/>
  <c r="L1429" i="5"/>
  <c r="L1430" i="5"/>
  <c r="L1431" i="5"/>
  <c r="L1432" i="5"/>
  <c r="L1433" i="5"/>
  <c r="L1434" i="5"/>
  <c r="L1435" i="5"/>
  <c r="L1436" i="5"/>
  <c r="L1437" i="5"/>
  <c r="L1438" i="5"/>
  <c r="L1439" i="5"/>
  <c r="L1440" i="5"/>
  <c r="L1441" i="5"/>
  <c r="L1442" i="5"/>
  <c r="L1443" i="5"/>
  <c r="L1444" i="5"/>
  <c r="L1445" i="5"/>
  <c r="L1446" i="5"/>
  <c r="L1447" i="5"/>
  <c r="L1448" i="5"/>
  <c r="L1449" i="5"/>
  <c r="L1450" i="5"/>
  <c r="L1451" i="5"/>
  <c r="L1452" i="5"/>
  <c r="L1453" i="5"/>
  <c r="L1454" i="5"/>
  <c r="L1455" i="5"/>
  <c r="L1456" i="5"/>
  <c r="L1457" i="5"/>
  <c r="L1458" i="5"/>
  <c r="L1459" i="5"/>
  <c r="L1460" i="5"/>
  <c r="L1461" i="5"/>
  <c r="L1462" i="5"/>
  <c r="L1463" i="5"/>
  <c r="L1464" i="5"/>
  <c r="L1465" i="5"/>
  <c r="L1466" i="5"/>
  <c r="L1467" i="5"/>
  <c r="L1468" i="5"/>
  <c r="L1469" i="5"/>
  <c r="L1470" i="5"/>
  <c r="L1471" i="5"/>
  <c r="L1472" i="5"/>
  <c r="L1473" i="5"/>
  <c r="L1474" i="5"/>
  <c r="L1475" i="5"/>
  <c r="L1476" i="5"/>
  <c r="L1477" i="5"/>
  <c r="L1478" i="5"/>
  <c r="L1479" i="5"/>
  <c r="L1480" i="5"/>
  <c r="L1481" i="5"/>
  <c r="L1482" i="5"/>
  <c r="L1483" i="5"/>
  <c r="L1484" i="5"/>
  <c r="L1485" i="5"/>
  <c r="L1486" i="5"/>
  <c r="L1487" i="5"/>
  <c r="L1488" i="5"/>
  <c r="L1489" i="5"/>
  <c r="L1490" i="5"/>
  <c r="L1491" i="5"/>
  <c r="L1492" i="5"/>
  <c r="L1493" i="5"/>
  <c r="L1494" i="5"/>
  <c r="L1495" i="5"/>
  <c r="L1496" i="5"/>
  <c r="L1497" i="5"/>
  <c r="L1498" i="5"/>
  <c r="L1499" i="5"/>
  <c r="L1500" i="5"/>
  <c r="L1501" i="5"/>
  <c r="L1502" i="5"/>
  <c r="L1503" i="5"/>
  <c r="L1504" i="5"/>
  <c r="L1505" i="5"/>
  <c r="L1506" i="5"/>
  <c r="L1507" i="5"/>
  <c r="L1508" i="5"/>
  <c r="L1509" i="5"/>
  <c r="L1510" i="5"/>
  <c r="L1511" i="5"/>
  <c r="L1512" i="5"/>
  <c r="L1513" i="5"/>
  <c r="L1514" i="5"/>
  <c r="L1515" i="5"/>
  <c r="L1516" i="5"/>
  <c r="L1517" i="5"/>
  <c r="L1518" i="5"/>
  <c r="L1519" i="5"/>
  <c r="L1520" i="5"/>
  <c r="L1521" i="5"/>
  <c r="L1522" i="5"/>
  <c r="L1523" i="5"/>
  <c r="L1524" i="5"/>
  <c r="L1525" i="5"/>
  <c r="L1526" i="5"/>
  <c r="L1527" i="5"/>
  <c r="L1528" i="5"/>
  <c r="L1529" i="5"/>
  <c r="L1530" i="5"/>
  <c r="L1531" i="5"/>
  <c r="L1532" i="5"/>
  <c r="L1533" i="5"/>
  <c r="L1534" i="5"/>
  <c r="L1535" i="5"/>
  <c r="L1536" i="5"/>
  <c r="L1537" i="5"/>
  <c r="L1538" i="5"/>
  <c r="L1539" i="5"/>
  <c r="L1540" i="5"/>
  <c r="L1541" i="5"/>
  <c r="L1542" i="5"/>
  <c r="L1543" i="5"/>
  <c r="L1544" i="5"/>
  <c r="L1545" i="5"/>
  <c r="L1546" i="5"/>
  <c r="L1547" i="5"/>
  <c r="L1548" i="5"/>
  <c r="L1549" i="5"/>
  <c r="L1550" i="5"/>
  <c r="L1551" i="5"/>
  <c r="L1552" i="5"/>
  <c r="L1553" i="5"/>
  <c r="L1554" i="5"/>
  <c r="L1555" i="5"/>
  <c r="L1556" i="5"/>
  <c r="L1557" i="5"/>
  <c r="L1558" i="5"/>
  <c r="L1559" i="5"/>
  <c r="L1560" i="5"/>
  <c r="L1561" i="5"/>
  <c r="L1562" i="5"/>
  <c r="L1563" i="5"/>
  <c r="L1564" i="5"/>
  <c r="L1565" i="5"/>
  <c r="L1566" i="5"/>
  <c r="L1567" i="5"/>
  <c r="L1568" i="5"/>
  <c r="L1569" i="5"/>
  <c r="L1570" i="5"/>
  <c r="L1571" i="5"/>
  <c r="L1572" i="5"/>
  <c r="L1573" i="5"/>
  <c r="L1574" i="5"/>
  <c r="L1575" i="5"/>
  <c r="L1576" i="5"/>
  <c r="L1577" i="5"/>
  <c r="L1578" i="5"/>
  <c r="L1579" i="5"/>
  <c r="L1580" i="5"/>
  <c r="L1581" i="5"/>
  <c r="L1582" i="5"/>
  <c r="L1583" i="5"/>
  <c r="L1584" i="5"/>
  <c r="L1585" i="5"/>
  <c r="L1586" i="5"/>
  <c r="L1587" i="5"/>
  <c r="L1588" i="5"/>
  <c r="L1589" i="5"/>
  <c r="L1590" i="5"/>
  <c r="L1591" i="5"/>
  <c r="L1592" i="5"/>
  <c r="L1593" i="5"/>
  <c r="L1594" i="5"/>
  <c r="L1595" i="5"/>
  <c r="L1596" i="5"/>
  <c r="L1597" i="5"/>
  <c r="L1598" i="5"/>
  <c r="L1599" i="5"/>
  <c r="L1600" i="5"/>
  <c r="L1601" i="5"/>
  <c r="L1602" i="5"/>
  <c r="L1603" i="5"/>
  <c r="L1604" i="5"/>
  <c r="L1605" i="5"/>
  <c r="L1606" i="5"/>
  <c r="L1607" i="5"/>
  <c r="L1608" i="5"/>
  <c r="L1609" i="5"/>
  <c r="L1610" i="5"/>
  <c r="L1611" i="5"/>
  <c r="L1612" i="5"/>
  <c r="L1613" i="5"/>
  <c r="L1614" i="5"/>
  <c r="L1615" i="5"/>
  <c r="L1616" i="5"/>
  <c r="L1617" i="5"/>
  <c r="L1618" i="5"/>
  <c r="L1619" i="5"/>
  <c r="L1620" i="5"/>
  <c r="L1621" i="5"/>
  <c r="L1622" i="5"/>
  <c r="L1623" i="5"/>
  <c r="L1624" i="5"/>
  <c r="L1625" i="5"/>
  <c r="L1626" i="5"/>
  <c r="L1627" i="5"/>
  <c r="L1628" i="5"/>
  <c r="L1629" i="5"/>
  <c r="L1630" i="5"/>
  <c r="L1631" i="5"/>
  <c r="L1632" i="5"/>
  <c r="L1633" i="5"/>
  <c r="L1634" i="5"/>
  <c r="L1635" i="5"/>
  <c r="L1636" i="5"/>
  <c r="L1637" i="5"/>
  <c r="L1638" i="5"/>
  <c r="L1639" i="5"/>
  <c r="L1640" i="5"/>
  <c r="L1641" i="5"/>
  <c r="L1642" i="5"/>
  <c r="L1643" i="5"/>
  <c r="L1644" i="5"/>
  <c r="L1645" i="5"/>
  <c r="L1646" i="5"/>
  <c r="L1647" i="5"/>
  <c r="L1648" i="5"/>
  <c r="L1649" i="5"/>
  <c r="L1650" i="5"/>
  <c r="L1651" i="5"/>
  <c r="L1652" i="5"/>
  <c r="L1653" i="5"/>
  <c r="L1654" i="5"/>
  <c r="L1655" i="5"/>
  <c r="L1656" i="5"/>
  <c r="L1657" i="5"/>
  <c r="L1658" i="5"/>
  <c r="L1659" i="5"/>
  <c r="L1660" i="5"/>
  <c r="L1661" i="5"/>
  <c r="L1662" i="5"/>
  <c r="L1663" i="5"/>
  <c r="L1664" i="5"/>
  <c r="L1665" i="5"/>
  <c r="L1666" i="5"/>
  <c r="L1667" i="5"/>
  <c r="L1668" i="5"/>
  <c r="L1669" i="5"/>
  <c r="L1670" i="5"/>
  <c r="L1671" i="5"/>
  <c r="L1672" i="5"/>
  <c r="L1673" i="5"/>
  <c r="L1674" i="5"/>
  <c r="L1675" i="5"/>
  <c r="L1676" i="5"/>
  <c r="L1677" i="5"/>
  <c r="L1678" i="5"/>
  <c r="L1679" i="5"/>
  <c r="L1680" i="5"/>
  <c r="L1681" i="5"/>
  <c r="L1682" i="5"/>
  <c r="L1683" i="5"/>
  <c r="L1684" i="5"/>
  <c r="L1685" i="5"/>
  <c r="L1686" i="5"/>
  <c r="L1687" i="5"/>
  <c r="L1688" i="5"/>
  <c r="L1689" i="5"/>
  <c r="L1690" i="5"/>
  <c r="L1691" i="5"/>
  <c r="L1692" i="5"/>
  <c r="L1693" i="5"/>
  <c r="L1694" i="5"/>
  <c r="L1695" i="5"/>
  <c r="L1696" i="5"/>
  <c r="L1697" i="5"/>
  <c r="L1698" i="5"/>
  <c r="L1699" i="5"/>
  <c r="L1700" i="5"/>
  <c r="L1701" i="5"/>
  <c r="L1702" i="5"/>
  <c r="L1703" i="5"/>
  <c r="L1704" i="5"/>
  <c r="L1705" i="5"/>
  <c r="L1706" i="5"/>
  <c r="L1707" i="5"/>
  <c r="L1708" i="5"/>
  <c r="L1709" i="5"/>
  <c r="L1710" i="5"/>
  <c r="L1711" i="5"/>
  <c r="L1712" i="5"/>
  <c r="L1713" i="5"/>
  <c r="L1714" i="5"/>
  <c r="L1715" i="5"/>
  <c r="L1716" i="5"/>
  <c r="L1717" i="5"/>
  <c r="L1718" i="5"/>
  <c r="L1719" i="5"/>
  <c r="L1720" i="5"/>
  <c r="L1721" i="5"/>
  <c r="L1722" i="5"/>
  <c r="L1723" i="5"/>
  <c r="L1724" i="5"/>
  <c r="L1725" i="5"/>
  <c r="L1726" i="5"/>
  <c r="L1727" i="5"/>
  <c r="L1728" i="5"/>
  <c r="L1729" i="5"/>
  <c r="L1730" i="5"/>
  <c r="L1731" i="5"/>
  <c r="L1732" i="5"/>
  <c r="L1733" i="5"/>
  <c r="L1734" i="5"/>
  <c r="L1735" i="5"/>
  <c r="L1736" i="5"/>
  <c r="L1737" i="5"/>
  <c r="L1738" i="5"/>
  <c r="L1739" i="5"/>
  <c r="L1740" i="5"/>
  <c r="L1741" i="5"/>
  <c r="L1742" i="5"/>
  <c r="L1743" i="5"/>
  <c r="L1744" i="5"/>
  <c r="L1745" i="5"/>
  <c r="L1746" i="5"/>
  <c r="L1747" i="5"/>
  <c r="L1748" i="5"/>
  <c r="L1749" i="5"/>
  <c r="L1750" i="5"/>
  <c r="L1751" i="5"/>
  <c r="L1752" i="5"/>
  <c r="L1753" i="5"/>
  <c r="L1754" i="5"/>
  <c r="L1755" i="5"/>
  <c r="L1756" i="5"/>
  <c r="L1757" i="5"/>
  <c r="L1758" i="5"/>
  <c r="L1759" i="5"/>
  <c r="L1760" i="5"/>
  <c r="L1761" i="5"/>
  <c r="L1762" i="5"/>
  <c r="L1763" i="5"/>
  <c r="L1764" i="5"/>
  <c r="L1765" i="5"/>
  <c r="L1766" i="5"/>
  <c r="L1767" i="5"/>
  <c r="L1768" i="5"/>
  <c r="L1769" i="5"/>
  <c r="L1770" i="5"/>
  <c r="L1771" i="5"/>
  <c r="L1772" i="5"/>
  <c r="L1773" i="5"/>
  <c r="L1774" i="5"/>
  <c r="L1775" i="5"/>
  <c r="L1776" i="5"/>
  <c r="L1777" i="5"/>
  <c r="L1778" i="5"/>
  <c r="L1779" i="5"/>
  <c r="L1780" i="5"/>
  <c r="L1781" i="5"/>
  <c r="L1782" i="5"/>
  <c r="L1783" i="5"/>
  <c r="L1784" i="5"/>
  <c r="L1785" i="5"/>
  <c r="L1786" i="5"/>
  <c r="L1787" i="5"/>
  <c r="L1788" i="5"/>
  <c r="L1789" i="5"/>
  <c r="L1790" i="5"/>
  <c r="L1791" i="5"/>
  <c r="L1792" i="5"/>
  <c r="L1793" i="5"/>
  <c r="L1794" i="5"/>
  <c r="L1795" i="5"/>
  <c r="L1796" i="5"/>
  <c r="L1797" i="5"/>
  <c r="L1798" i="5"/>
  <c r="L1799" i="5"/>
  <c r="L1800" i="5"/>
  <c r="L1801" i="5"/>
  <c r="L1802" i="5"/>
  <c r="L1803" i="5"/>
  <c r="L1804" i="5"/>
  <c r="L1805" i="5"/>
  <c r="L1806" i="5"/>
  <c r="L1807" i="5"/>
  <c r="L1808" i="5"/>
  <c r="L1809" i="5"/>
  <c r="L1810" i="5"/>
  <c r="L1811" i="5"/>
  <c r="L1812" i="5"/>
  <c r="L1813" i="5"/>
  <c r="L1814" i="5"/>
  <c r="L1815" i="5"/>
  <c r="L1816" i="5"/>
  <c r="L1817" i="5"/>
  <c r="L1818" i="5"/>
  <c r="L1819" i="5"/>
  <c r="L1820" i="5"/>
  <c r="L1821" i="5"/>
  <c r="L1822" i="5"/>
  <c r="L1823" i="5"/>
  <c r="L1824" i="5"/>
  <c r="L1825" i="5"/>
  <c r="L1826" i="5"/>
  <c r="L1827" i="5"/>
  <c r="L1828" i="5"/>
  <c r="L1829" i="5"/>
  <c r="L1830" i="5"/>
  <c r="L1831" i="5"/>
  <c r="L1832" i="5"/>
  <c r="L1833" i="5"/>
  <c r="L1834" i="5"/>
  <c r="L1835" i="5"/>
  <c r="L1836" i="5"/>
  <c r="L1837" i="5"/>
  <c r="L1838" i="5"/>
  <c r="L1839" i="5"/>
  <c r="L1840" i="5"/>
  <c r="L1841" i="5"/>
  <c r="L1842" i="5"/>
  <c r="L1843" i="5"/>
  <c r="L1844" i="5"/>
  <c r="L1845" i="5"/>
  <c r="L1846" i="5"/>
  <c r="L1847" i="5"/>
  <c r="L1848" i="5"/>
  <c r="L1849" i="5"/>
  <c r="L1850" i="5"/>
  <c r="L1851" i="5"/>
  <c r="L1852" i="5"/>
  <c r="L1853" i="5"/>
  <c r="L1854" i="5"/>
  <c r="L1855" i="5"/>
  <c r="L1856" i="5"/>
  <c r="L1857" i="5"/>
  <c r="L1858" i="5"/>
  <c r="L1859" i="5"/>
  <c r="L1860" i="5"/>
  <c r="L1861" i="5"/>
  <c r="L1862" i="5"/>
  <c r="L1863" i="5"/>
  <c r="L1864" i="5"/>
  <c r="L1865" i="5"/>
  <c r="L1866" i="5"/>
  <c r="L1867" i="5"/>
  <c r="L1868" i="5"/>
  <c r="L1869" i="5"/>
  <c r="L1870" i="5"/>
  <c r="L1871" i="5"/>
  <c r="L1872" i="5"/>
  <c r="L1873" i="5"/>
  <c r="L1874" i="5"/>
  <c r="L1875" i="5"/>
  <c r="L1876" i="5"/>
  <c r="L1877" i="5"/>
  <c r="L1878" i="5"/>
  <c r="L1879" i="5"/>
  <c r="L1880" i="5"/>
  <c r="L1881" i="5"/>
  <c r="L1882" i="5"/>
  <c r="L1883" i="5"/>
  <c r="L1884" i="5"/>
  <c r="L1885" i="5"/>
  <c r="L1886" i="5"/>
  <c r="L1887" i="5"/>
  <c r="L1888" i="5"/>
  <c r="L1889" i="5"/>
  <c r="L1890" i="5"/>
  <c r="L1891" i="5"/>
  <c r="L1892" i="5"/>
  <c r="L1893" i="5"/>
  <c r="L1894" i="5"/>
  <c r="L1895" i="5"/>
  <c r="L1896" i="5"/>
  <c r="L1897" i="5"/>
  <c r="L1898" i="5"/>
  <c r="L1899" i="5"/>
  <c r="L1900" i="5"/>
  <c r="L1901" i="5"/>
  <c r="L1902" i="5"/>
  <c r="L1903" i="5"/>
  <c r="L1904" i="5"/>
  <c r="L1905" i="5"/>
  <c r="L1906" i="5"/>
  <c r="L1907" i="5"/>
  <c r="L1908" i="5"/>
  <c r="L1909" i="5"/>
  <c r="L1910" i="5"/>
  <c r="L1911" i="5"/>
  <c r="L1912" i="5"/>
  <c r="L1913" i="5"/>
  <c r="L1914" i="5"/>
  <c r="L1915" i="5"/>
  <c r="L1916" i="5"/>
  <c r="L1917" i="5"/>
  <c r="L1918" i="5"/>
  <c r="L1919" i="5"/>
  <c r="L1920" i="5"/>
  <c r="L1921" i="5"/>
  <c r="L1922" i="5"/>
  <c r="L1923" i="5"/>
  <c r="L1924" i="5"/>
  <c r="L1925" i="5"/>
  <c r="L1926" i="5"/>
  <c r="L1927" i="5"/>
  <c r="L1928" i="5"/>
  <c r="L1929" i="5"/>
  <c r="L1930" i="5"/>
  <c r="L1931" i="5"/>
  <c r="L1932" i="5"/>
  <c r="L1933" i="5"/>
  <c r="L1934" i="5"/>
  <c r="L1935" i="5"/>
  <c r="L1936" i="5"/>
  <c r="L1937" i="5"/>
  <c r="L1938" i="5"/>
  <c r="L1939" i="5"/>
  <c r="L1940" i="5"/>
  <c r="L1941" i="5"/>
  <c r="L1942" i="5"/>
  <c r="L1943" i="5"/>
  <c r="L1944" i="5"/>
  <c r="L1945" i="5"/>
  <c r="L1946" i="5"/>
  <c r="L1947" i="5"/>
  <c r="L1948" i="5"/>
  <c r="L1949" i="5"/>
  <c r="L1950" i="5"/>
  <c r="L1951" i="5"/>
  <c r="L1952" i="5"/>
  <c r="L1953" i="5"/>
  <c r="L1954" i="5"/>
  <c r="L1955" i="5"/>
  <c r="L1956" i="5"/>
  <c r="L1957" i="5"/>
  <c r="L1958" i="5"/>
  <c r="L1959" i="5"/>
  <c r="L1960" i="5"/>
  <c r="L1961" i="5"/>
  <c r="L1962" i="5"/>
  <c r="L1963" i="5"/>
  <c r="L1964" i="5"/>
  <c r="L1965" i="5"/>
  <c r="L1966" i="5"/>
  <c r="L1967" i="5"/>
  <c r="L1968" i="5"/>
  <c r="L1969" i="5"/>
  <c r="L1970" i="5"/>
  <c r="L1971" i="5"/>
  <c r="L1972" i="5"/>
  <c r="L1973" i="5"/>
  <c r="L1974" i="5"/>
  <c r="L1975" i="5"/>
  <c r="L1976" i="5"/>
  <c r="L1977" i="5"/>
  <c r="L1978" i="5"/>
  <c r="L1979" i="5"/>
  <c r="L1980" i="5"/>
  <c r="L1981" i="5"/>
  <c r="L1982" i="5"/>
  <c r="L1983" i="5"/>
  <c r="L1984" i="5"/>
  <c r="L1985" i="5"/>
  <c r="L1986" i="5"/>
  <c r="L1987" i="5"/>
  <c r="L1988" i="5"/>
  <c r="L1989" i="5"/>
  <c r="L1990" i="5"/>
  <c r="L1991" i="5"/>
  <c r="L1992" i="5"/>
  <c r="L1993" i="5"/>
  <c r="L1994" i="5"/>
  <c r="L1995" i="5"/>
  <c r="L1996" i="5"/>
  <c r="L1997" i="5"/>
  <c r="L1998" i="5"/>
  <c r="L1999" i="5"/>
  <c r="L2000" i="5"/>
  <c r="L2001" i="5"/>
  <c r="L2002" i="5"/>
  <c r="L2003" i="5"/>
  <c r="L2004" i="5"/>
  <c r="L2005" i="5"/>
  <c r="L2006" i="5"/>
  <c r="L2007" i="5"/>
  <c r="L2008" i="5"/>
  <c r="L2009" i="5"/>
  <c r="L2010" i="5"/>
  <c r="L2011" i="5"/>
  <c r="L2012" i="5"/>
  <c r="L2013" i="5"/>
  <c r="L2014" i="5"/>
  <c r="L2015" i="5"/>
  <c r="L2016" i="5"/>
  <c r="L2017" i="5"/>
  <c r="L2018" i="5"/>
  <c r="L2019" i="5"/>
  <c r="L2020" i="5"/>
  <c r="L2021" i="5"/>
  <c r="L2022" i="5"/>
  <c r="L2023" i="5"/>
  <c r="L2024" i="5"/>
  <c r="L2025" i="5"/>
  <c r="L2026" i="5"/>
  <c r="L2027" i="5"/>
  <c r="L2028" i="5"/>
  <c r="L2029" i="5"/>
  <c r="L2030" i="5"/>
  <c r="L2031" i="5"/>
  <c r="L2032" i="5"/>
  <c r="L2033" i="5"/>
  <c r="L2034" i="5"/>
  <c r="L2035" i="5"/>
  <c r="L2036" i="5"/>
  <c r="L2037" i="5"/>
  <c r="L2038" i="5"/>
  <c r="L2039" i="5"/>
  <c r="L2040" i="5"/>
  <c r="L2041" i="5"/>
  <c r="L2042" i="5"/>
  <c r="L2043" i="5"/>
  <c r="L2044" i="5"/>
  <c r="L2045" i="5"/>
  <c r="L2046" i="5"/>
  <c r="L2047" i="5"/>
  <c r="L2048" i="5"/>
  <c r="L2049" i="5"/>
  <c r="L2050" i="5"/>
  <c r="L2051" i="5"/>
  <c r="L2052" i="5"/>
  <c r="L2053" i="5"/>
  <c r="L2054" i="5"/>
  <c r="L2055" i="5"/>
  <c r="L2056" i="5"/>
  <c r="L2057" i="5"/>
  <c r="L2058" i="5"/>
  <c r="L2059" i="5"/>
  <c r="L2060" i="5"/>
  <c r="L2061" i="5"/>
  <c r="L2062" i="5"/>
  <c r="L2063" i="5"/>
  <c r="L2064" i="5"/>
  <c r="L2065" i="5"/>
  <c r="L2066" i="5"/>
  <c r="L2067" i="5"/>
  <c r="L2068" i="5"/>
  <c r="L2069" i="5"/>
  <c r="L2070" i="5"/>
  <c r="L2071" i="5"/>
  <c r="L2072" i="5"/>
  <c r="L2073" i="5"/>
  <c r="L2074" i="5"/>
  <c r="L2075" i="5"/>
  <c r="L2076" i="5"/>
  <c r="L2077" i="5"/>
  <c r="L2078" i="5"/>
  <c r="L2079" i="5"/>
  <c r="L2080" i="5"/>
  <c r="L2081" i="5"/>
  <c r="L2082" i="5"/>
  <c r="L2083" i="5"/>
  <c r="L2084" i="5"/>
  <c r="L2085" i="5"/>
  <c r="L2086" i="5"/>
  <c r="L2087" i="5"/>
  <c r="L2088" i="5"/>
  <c r="L2089" i="5"/>
  <c r="L2090" i="5"/>
  <c r="L2091" i="5"/>
  <c r="L2092" i="5"/>
  <c r="L2093" i="5"/>
  <c r="L2094" i="5"/>
  <c r="L2095" i="5"/>
  <c r="L2096" i="5"/>
  <c r="L2097" i="5"/>
  <c r="L2098" i="5"/>
  <c r="L2099" i="5"/>
  <c r="L2100" i="5"/>
  <c r="L2101" i="5"/>
  <c r="L2102" i="5"/>
  <c r="L2103" i="5"/>
  <c r="L2104" i="5"/>
  <c r="L2105" i="5"/>
  <c r="L2106" i="5"/>
  <c r="L2107" i="5"/>
  <c r="L2108" i="5"/>
  <c r="L2109" i="5"/>
  <c r="L2110" i="5"/>
  <c r="L2111" i="5"/>
  <c r="L2112" i="5"/>
  <c r="L2113" i="5"/>
  <c r="L2114" i="5"/>
  <c r="L2115" i="5"/>
  <c r="L2116" i="5"/>
  <c r="L2117" i="5"/>
  <c r="L2118" i="5"/>
  <c r="L2119" i="5"/>
  <c r="L2120" i="5"/>
  <c r="L2121" i="5"/>
  <c r="L2122" i="5"/>
  <c r="L2123" i="5"/>
  <c r="L2124" i="5"/>
  <c r="L2125" i="5"/>
  <c r="L2126" i="5"/>
  <c r="L2127" i="5"/>
  <c r="L2128" i="5"/>
  <c r="L2129" i="5"/>
  <c r="L2130" i="5"/>
  <c r="L2131" i="5"/>
  <c r="L2132" i="5"/>
  <c r="L2133" i="5"/>
  <c r="L2134" i="5"/>
  <c r="L2135" i="5"/>
  <c r="L2136" i="5"/>
  <c r="L2137" i="5"/>
  <c r="L2138" i="5"/>
  <c r="L2139" i="5"/>
  <c r="L2140" i="5"/>
  <c r="L2141" i="5"/>
  <c r="L2142" i="5"/>
  <c r="L2143" i="5"/>
  <c r="L2144" i="5"/>
  <c r="L2145" i="5"/>
  <c r="L2146" i="5"/>
  <c r="L2147" i="5"/>
  <c r="L2148" i="5"/>
  <c r="L2149" i="5"/>
  <c r="L2150" i="5"/>
  <c r="L2151" i="5"/>
  <c r="L2152" i="5"/>
  <c r="L2153" i="5"/>
  <c r="L2154" i="5"/>
  <c r="L2155" i="5"/>
  <c r="L2156" i="5"/>
  <c r="L2157" i="5"/>
  <c r="L2158" i="5"/>
  <c r="L2159" i="5"/>
  <c r="L2160" i="5"/>
  <c r="L2161" i="5"/>
  <c r="L2162" i="5"/>
  <c r="L2163" i="5"/>
  <c r="L2164" i="5"/>
  <c r="L2165" i="5"/>
  <c r="L2166" i="5"/>
  <c r="L2167" i="5"/>
  <c r="L2168" i="5"/>
  <c r="L2169" i="5"/>
  <c r="L2170" i="5"/>
  <c r="L2171" i="5"/>
  <c r="L2172" i="5"/>
  <c r="L2173" i="5"/>
  <c r="L2174" i="5"/>
  <c r="L2175" i="5"/>
  <c r="L2176" i="5"/>
  <c r="L2177" i="5"/>
  <c r="L2178" i="5"/>
  <c r="L2179" i="5"/>
  <c r="L2180" i="5"/>
  <c r="L2181" i="5"/>
  <c r="L2182" i="5"/>
  <c r="L2183" i="5"/>
  <c r="L2184" i="5"/>
  <c r="L2185" i="5"/>
  <c r="L2186" i="5"/>
  <c r="L2187" i="5"/>
  <c r="L2188" i="5"/>
  <c r="L2189" i="5"/>
  <c r="L2190" i="5"/>
  <c r="L2191" i="5"/>
  <c r="L2192" i="5"/>
  <c r="L2193" i="5"/>
  <c r="L2194" i="5"/>
  <c r="L2195" i="5"/>
  <c r="L2196" i="5"/>
  <c r="L2197" i="5"/>
  <c r="L2198" i="5"/>
  <c r="L2199" i="5"/>
  <c r="L2200" i="5"/>
  <c r="L2201" i="5"/>
  <c r="L2202" i="5"/>
  <c r="L2203" i="5"/>
  <c r="L2204" i="5"/>
  <c r="L2205" i="5"/>
  <c r="L2206" i="5"/>
  <c r="L2207" i="5"/>
  <c r="L2208" i="5"/>
  <c r="L2209" i="5"/>
  <c r="L2210" i="5"/>
  <c r="L2211" i="5"/>
  <c r="L2212" i="5"/>
  <c r="L2213" i="5"/>
  <c r="L2214" i="5"/>
  <c r="L2215" i="5"/>
  <c r="L2216" i="5"/>
  <c r="L2217" i="5"/>
  <c r="L2218" i="5"/>
  <c r="L2219" i="5"/>
  <c r="L2220" i="5"/>
  <c r="L2221" i="5"/>
  <c r="L2222" i="5"/>
  <c r="L2223" i="5"/>
  <c r="L2224" i="5"/>
  <c r="L2225" i="5"/>
  <c r="L2226" i="5"/>
  <c r="L2227" i="5"/>
  <c r="L2228" i="5"/>
  <c r="L2229" i="5"/>
  <c r="L2230" i="5"/>
  <c r="L2231" i="5"/>
  <c r="L2232" i="5"/>
  <c r="L2233" i="5"/>
  <c r="L2234" i="5"/>
  <c r="L2235" i="5"/>
  <c r="L2236" i="5"/>
  <c r="L2237" i="5"/>
  <c r="L2238" i="5"/>
  <c r="L2239" i="5"/>
  <c r="L2240" i="5"/>
  <c r="L2241" i="5"/>
  <c r="L2242" i="5"/>
  <c r="L2243" i="5"/>
  <c r="L2244" i="5"/>
  <c r="L2245" i="5"/>
  <c r="L2246" i="5"/>
  <c r="L2247" i="5"/>
  <c r="L2248" i="5"/>
  <c r="L2249" i="5"/>
  <c r="L2250" i="5"/>
  <c r="L2251" i="5"/>
  <c r="L2252" i="5"/>
  <c r="L2253" i="5"/>
  <c r="L2254" i="5"/>
  <c r="L2255" i="5"/>
  <c r="L2256" i="5"/>
  <c r="L2257" i="5"/>
  <c r="L2258" i="5"/>
  <c r="L2259" i="5"/>
  <c r="L2260" i="5"/>
  <c r="L2261" i="5"/>
  <c r="L2262" i="5"/>
  <c r="L2263" i="5"/>
  <c r="L2264" i="5"/>
  <c r="L2265" i="5"/>
  <c r="L2266" i="5"/>
  <c r="L2267" i="5"/>
  <c r="L2268" i="5"/>
  <c r="L2269" i="5"/>
  <c r="L2270" i="5"/>
  <c r="L2271" i="5"/>
  <c r="L2272" i="5"/>
  <c r="L2273" i="5"/>
  <c r="L2274" i="5"/>
  <c r="L2275" i="5"/>
  <c r="L2276" i="5"/>
  <c r="L2277" i="5"/>
  <c r="L2278" i="5"/>
  <c r="L2279" i="5"/>
  <c r="L2280" i="5"/>
  <c r="L2281" i="5"/>
  <c r="L2282" i="5"/>
  <c r="L2283" i="5"/>
  <c r="L2284" i="5"/>
  <c r="L2285" i="5"/>
  <c r="L2286" i="5"/>
  <c r="L2287" i="5"/>
  <c r="L2288" i="5"/>
  <c r="L2289" i="5"/>
  <c r="L2290" i="5"/>
  <c r="L2291" i="5"/>
  <c r="L2292" i="5"/>
  <c r="L2293" i="5"/>
  <c r="L2294" i="5"/>
  <c r="L2295" i="5"/>
  <c r="L2296" i="5"/>
  <c r="L2297" i="5"/>
  <c r="L2298" i="5"/>
  <c r="L2299" i="5"/>
  <c r="L2300" i="5"/>
  <c r="L2301" i="5"/>
  <c r="L2302" i="5"/>
  <c r="L2303" i="5"/>
  <c r="L2304" i="5"/>
  <c r="L2305" i="5"/>
  <c r="L2306" i="5"/>
  <c r="L2307" i="5"/>
  <c r="L2308" i="5"/>
  <c r="L2309" i="5"/>
  <c r="L2310" i="5"/>
  <c r="L2311" i="5"/>
  <c r="L2312" i="5"/>
  <c r="L2313" i="5"/>
  <c r="L2314" i="5"/>
  <c r="L2315" i="5"/>
  <c r="L2316" i="5"/>
  <c r="L2317" i="5"/>
  <c r="L2318" i="5"/>
  <c r="L2319" i="5"/>
  <c r="L2320" i="5"/>
  <c r="L2321" i="5"/>
  <c r="L2322" i="5"/>
  <c r="L2323" i="5"/>
  <c r="L2324" i="5"/>
  <c r="L2325" i="5"/>
  <c r="L2326" i="5"/>
  <c r="L2327" i="5"/>
  <c r="L2328" i="5"/>
  <c r="L2329" i="5"/>
  <c r="L2330" i="5"/>
  <c r="L2331" i="5"/>
  <c r="L2332" i="5"/>
  <c r="L2333" i="5"/>
  <c r="L2334" i="5"/>
  <c r="L2335" i="5"/>
  <c r="L2336" i="5"/>
  <c r="L2337" i="5"/>
  <c r="L2338" i="5"/>
  <c r="L2339" i="5"/>
  <c r="L2340" i="5"/>
  <c r="L2341" i="5"/>
  <c r="L2342" i="5"/>
  <c r="L2343" i="5"/>
  <c r="L2344" i="5"/>
  <c r="L2345" i="5"/>
  <c r="L2346" i="5"/>
  <c r="L2347" i="5"/>
  <c r="L2348" i="5"/>
  <c r="L2349" i="5"/>
  <c r="L2350" i="5"/>
  <c r="L2351" i="5"/>
  <c r="L2352" i="5"/>
  <c r="L2353" i="5"/>
  <c r="L2354" i="5"/>
  <c r="L2355" i="5"/>
  <c r="L2356" i="5"/>
  <c r="L2357" i="5"/>
  <c r="L2358" i="5"/>
  <c r="L2359" i="5"/>
  <c r="L2360" i="5"/>
  <c r="L2361" i="5"/>
  <c r="L2362" i="5"/>
  <c r="L2363" i="5"/>
  <c r="L2364" i="5"/>
  <c r="L2365" i="5"/>
  <c r="L2366" i="5"/>
  <c r="L2367" i="5"/>
  <c r="L2368" i="5"/>
  <c r="L2369" i="5"/>
  <c r="L2370" i="5"/>
  <c r="L2371" i="5"/>
  <c r="L2372" i="5"/>
  <c r="L2373" i="5"/>
  <c r="L2374" i="5"/>
  <c r="L2375" i="5"/>
  <c r="L2376" i="5"/>
  <c r="L2377" i="5"/>
  <c r="L2378" i="5"/>
  <c r="L2379" i="5"/>
  <c r="L2380" i="5"/>
  <c r="L2381" i="5"/>
  <c r="L2382" i="5"/>
  <c r="L2383" i="5"/>
  <c r="L2384" i="5"/>
  <c r="L2385" i="5"/>
  <c r="L2386" i="5"/>
  <c r="L2387" i="5"/>
  <c r="L2388" i="5"/>
  <c r="L2389" i="5"/>
  <c r="L2390" i="5"/>
  <c r="L2391" i="5"/>
  <c r="L2392" i="5"/>
  <c r="L2393" i="5"/>
  <c r="L2394" i="5"/>
  <c r="L2395" i="5"/>
  <c r="L2396" i="5"/>
  <c r="L2397" i="5"/>
  <c r="L2398" i="5"/>
  <c r="L2399" i="5"/>
  <c r="L2400" i="5"/>
  <c r="L2401" i="5"/>
  <c r="L2402" i="5"/>
  <c r="L2403" i="5"/>
  <c r="L2404" i="5"/>
  <c r="L2405" i="5"/>
  <c r="L2406" i="5"/>
  <c r="L2407" i="5"/>
  <c r="L2408" i="5"/>
  <c r="L2409" i="5"/>
  <c r="L2410" i="5"/>
  <c r="L2411" i="5"/>
  <c r="L2412" i="5"/>
  <c r="L2413" i="5"/>
  <c r="L2414" i="5"/>
  <c r="L2415" i="5"/>
  <c r="L2416" i="5"/>
  <c r="L2417" i="5"/>
  <c r="L2418" i="5"/>
  <c r="L2419" i="5"/>
  <c r="L2420" i="5"/>
  <c r="L2421" i="5"/>
  <c r="L2422" i="5"/>
  <c r="L2423" i="5"/>
  <c r="L2424" i="5"/>
  <c r="L2425" i="5"/>
  <c r="L2426" i="5"/>
  <c r="L2427" i="5"/>
  <c r="L2428" i="5"/>
  <c r="L2429" i="5"/>
  <c r="L2430" i="5"/>
  <c r="L2431" i="5"/>
  <c r="L2432" i="5"/>
  <c r="L2433" i="5"/>
  <c r="L2434" i="5"/>
  <c r="L2435" i="5"/>
  <c r="L2436" i="5"/>
  <c r="L2437" i="5"/>
  <c r="L2438" i="5"/>
  <c r="L2439" i="5"/>
  <c r="L2440" i="5"/>
  <c r="L2441" i="5"/>
  <c r="L2442" i="5"/>
  <c r="L2443" i="5"/>
  <c r="L2444" i="5"/>
  <c r="L2445" i="5"/>
  <c r="L2446" i="5"/>
  <c r="L2447" i="5"/>
  <c r="L2448" i="5"/>
  <c r="L2449" i="5"/>
  <c r="L2450" i="5"/>
  <c r="L2451" i="5"/>
  <c r="L2452" i="5"/>
  <c r="L2453" i="5"/>
  <c r="L2454" i="5"/>
  <c r="L2455" i="5"/>
  <c r="L2456" i="5"/>
  <c r="L2457" i="5"/>
  <c r="L2458" i="5"/>
  <c r="L2459" i="5"/>
  <c r="L2460" i="5"/>
  <c r="L2461" i="5"/>
  <c r="L2462" i="5"/>
  <c r="L2463" i="5"/>
  <c r="L2464" i="5"/>
  <c r="L2465" i="5"/>
  <c r="L2466" i="5"/>
  <c r="L2467" i="5"/>
  <c r="L2468" i="5"/>
  <c r="L2469" i="5"/>
  <c r="L2470" i="5"/>
  <c r="L2471" i="5"/>
  <c r="L2472" i="5"/>
  <c r="L2473" i="5"/>
  <c r="L2474" i="5"/>
  <c r="L2475" i="5"/>
  <c r="L2476" i="5"/>
  <c r="L2477" i="5"/>
  <c r="L2478" i="5"/>
  <c r="L2479" i="5"/>
  <c r="L2480" i="5"/>
  <c r="L2481" i="5"/>
  <c r="L2482" i="5"/>
  <c r="L2483" i="5"/>
  <c r="L2484" i="5"/>
  <c r="L2485" i="5"/>
  <c r="L2486" i="5"/>
  <c r="L2487" i="5"/>
  <c r="L2488" i="5"/>
  <c r="L2489" i="5"/>
  <c r="L2490" i="5"/>
  <c r="L2491" i="5"/>
  <c r="L2492" i="5"/>
  <c r="L2493" i="5"/>
  <c r="L2494" i="5"/>
  <c r="L2495" i="5"/>
  <c r="L2496" i="5"/>
  <c r="L2497" i="5"/>
  <c r="L2498" i="5"/>
  <c r="L2499" i="5"/>
  <c r="L2500" i="5"/>
  <c r="L2501" i="5"/>
  <c r="L2502" i="5"/>
  <c r="L2503" i="5"/>
  <c r="AH858" i="5" l="1"/>
  <c r="AG858" i="5"/>
  <c r="AJ858" i="5"/>
  <c r="AI1280" i="5"/>
  <c r="AJ1280" i="5"/>
  <c r="AI1232" i="5"/>
  <c r="AJ1232" i="5"/>
  <c r="AI1183" i="5"/>
  <c r="AI2497" i="5"/>
  <c r="AI2481" i="5"/>
  <c r="AI2465" i="5"/>
  <c r="AI2449" i="5"/>
  <c r="AI2433" i="5"/>
  <c r="AI2417" i="5"/>
  <c r="AI2401" i="5"/>
  <c r="AI2385" i="5"/>
  <c r="AI2369" i="5"/>
  <c r="AI2353" i="5"/>
  <c r="AI2337" i="5"/>
  <c r="AI2321" i="5"/>
  <c r="AI2305" i="5"/>
  <c r="AI2289" i="5"/>
  <c r="AI2273" i="5"/>
  <c r="AI2257" i="5"/>
  <c r="AI2241" i="5"/>
  <c r="AI2225" i="5"/>
  <c r="AI2209" i="5"/>
  <c r="AI2193" i="5"/>
  <c r="AI2177" i="5"/>
  <c r="AI2161" i="5"/>
  <c r="AI2145" i="5"/>
  <c r="AI2129" i="5"/>
  <c r="AI2113" i="5"/>
  <c r="AI2097" i="5"/>
  <c r="AI2081" i="5"/>
  <c r="AI2065" i="5"/>
  <c r="AI2049" i="5"/>
  <c r="AI2033" i="5"/>
  <c r="AI2017" i="5"/>
  <c r="AI2001" i="5"/>
  <c r="AI1985" i="5"/>
  <c r="AI1969" i="5"/>
  <c r="AI1953" i="5"/>
  <c r="O690" i="5"/>
  <c r="N739" i="5"/>
  <c r="AI2492" i="5"/>
  <c r="AI2476" i="5"/>
  <c r="AI2460" i="5"/>
  <c r="AI2444" i="5"/>
  <c r="AI2428" i="5"/>
  <c r="AI2412" i="5"/>
  <c r="AI2396" i="5"/>
  <c r="AI2380" i="5"/>
  <c r="AI2364" i="5"/>
  <c r="AI2348" i="5"/>
  <c r="AI2332" i="5"/>
  <c r="AI2316" i="5"/>
  <c r="AI2300" i="5"/>
  <c r="AI2284" i="5"/>
  <c r="AI2268" i="5"/>
  <c r="AI2252" i="5"/>
  <c r="AI2236" i="5"/>
  <c r="AI2220" i="5"/>
  <c r="AI2204" i="5"/>
  <c r="AI2188" i="5"/>
  <c r="AI2172" i="5"/>
  <c r="AI2156" i="5"/>
  <c r="AI2140" i="5"/>
  <c r="AI2124" i="5"/>
  <c r="AI2489" i="5"/>
  <c r="AI2473" i="5"/>
  <c r="AI2457" i="5"/>
  <c r="AI2441" i="5"/>
  <c r="AI2425" i="5"/>
  <c r="AI2409" i="5"/>
  <c r="AI2393" i="5"/>
  <c r="AI2377" i="5"/>
  <c r="AI2361" i="5"/>
  <c r="AI2345" i="5"/>
  <c r="AI2329" i="5"/>
  <c r="AI2313" i="5"/>
  <c r="AI2297" i="5"/>
  <c r="AI2281" i="5"/>
  <c r="AI2265" i="5"/>
  <c r="AI2249" i="5"/>
  <c r="AI1937" i="5"/>
  <c r="AI1921" i="5"/>
  <c r="AI1905" i="5"/>
  <c r="AI1889" i="5"/>
  <c r="AI1873" i="5"/>
  <c r="AI1857" i="5"/>
  <c r="AI1841" i="5"/>
  <c r="AI1825" i="5"/>
  <c r="AI1809" i="5"/>
  <c r="AI1793" i="5"/>
  <c r="AI1777" i="5"/>
  <c r="AI1761" i="5"/>
  <c r="AI1745" i="5"/>
  <c r="AI1729" i="5"/>
  <c r="AI1713" i="5"/>
  <c r="AI1697" i="5"/>
  <c r="AI1681" i="5"/>
  <c r="AI1665" i="5"/>
  <c r="AI1649" i="5"/>
  <c r="AI1633" i="5"/>
  <c r="AI1617" i="5"/>
  <c r="AI1601" i="5"/>
  <c r="AI1585" i="5"/>
  <c r="AI1569" i="5"/>
  <c r="AI1553" i="5"/>
  <c r="AI1537" i="5"/>
  <c r="AI1521" i="5"/>
  <c r="AI1505" i="5"/>
  <c r="AI1489" i="5"/>
  <c r="AI1473" i="5"/>
  <c r="AI1457" i="5"/>
  <c r="AI1441" i="5"/>
  <c r="AI1425" i="5"/>
  <c r="AI1409" i="5"/>
  <c r="AI1393" i="5"/>
  <c r="AI1377" i="5"/>
  <c r="AI1361" i="5"/>
  <c r="AI1345" i="5"/>
  <c r="AI1329" i="5"/>
  <c r="AI1313" i="5"/>
  <c r="AI1297" i="5"/>
  <c r="AI1281" i="5"/>
  <c r="AI1265" i="5"/>
  <c r="AI1249" i="5"/>
  <c r="AI1233" i="5"/>
  <c r="AI1217" i="5"/>
  <c r="AI1201" i="5"/>
  <c r="AI1185" i="5"/>
  <c r="AI1169" i="5"/>
  <c r="AI1153" i="5"/>
  <c r="AI1137" i="5"/>
  <c r="AI1121" i="5"/>
  <c r="AI1105" i="5"/>
  <c r="AI1089" i="5"/>
  <c r="AI1073" i="5"/>
  <c r="AI1057" i="5"/>
  <c r="AI1041" i="5"/>
  <c r="AI1025" i="5"/>
  <c r="AI1009" i="5"/>
  <c r="AI993" i="5"/>
  <c r="AI977" i="5"/>
  <c r="AI961" i="5"/>
  <c r="AI945" i="5"/>
  <c r="AI929" i="5"/>
  <c r="AI913" i="5"/>
  <c r="AI897" i="5"/>
  <c r="AI881" i="5"/>
  <c r="AI865" i="5"/>
  <c r="AI833" i="5"/>
  <c r="AI817" i="5"/>
  <c r="AI801" i="5"/>
  <c r="AI785" i="5"/>
  <c r="AI769" i="5"/>
  <c r="AI753" i="5"/>
  <c r="AI735" i="5"/>
  <c r="AI719" i="5"/>
  <c r="AI703" i="5"/>
  <c r="AI686" i="5"/>
  <c r="AI670" i="5"/>
  <c r="AI654" i="5"/>
  <c r="AI637" i="5"/>
  <c r="AI2108" i="5"/>
  <c r="AI2092" i="5"/>
  <c r="AI2076" i="5"/>
  <c r="AI2060" i="5"/>
  <c r="AI2044" i="5"/>
  <c r="AI2028" i="5"/>
  <c r="AI2012" i="5"/>
  <c r="AI1996" i="5"/>
  <c r="AI1980" i="5"/>
  <c r="AI1964" i="5"/>
  <c r="AI1948" i="5"/>
  <c r="AI1932" i="5"/>
  <c r="AI1916" i="5"/>
  <c r="AI1900" i="5"/>
  <c r="AI1884" i="5"/>
  <c r="AI1868" i="5"/>
  <c r="AI1852" i="5"/>
  <c r="AI1836" i="5"/>
  <c r="AI1820" i="5"/>
  <c r="AI1804" i="5"/>
  <c r="AI1788" i="5"/>
  <c r="AI1772" i="5"/>
  <c r="AI1756" i="5"/>
  <c r="AI1740" i="5"/>
  <c r="AI1724" i="5"/>
  <c r="AI1708" i="5"/>
  <c r="AI1692" i="5"/>
  <c r="AI1676" i="5"/>
  <c r="AI1660" i="5"/>
  <c r="AI1644" i="5"/>
  <c r="AI1628" i="5"/>
  <c r="AI1612" i="5"/>
  <c r="AI1596" i="5"/>
  <c r="AI1580" i="5"/>
  <c r="AI1564" i="5"/>
  <c r="AI1548" i="5"/>
  <c r="AI1532" i="5"/>
  <c r="AI1516" i="5"/>
  <c r="AI1500" i="5"/>
  <c r="AI1484" i="5"/>
  <c r="AI1468" i="5"/>
  <c r="AI1452" i="5"/>
  <c r="AI1436" i="5"/>
  <c r="AI1420" i="5"/>
  <c r="AI1404" i="5"/>
  <c r="AI1388" i="5"/>
  <c r="AI1372" i="5"/>
  <c r="AI1356" i="5"/>
  <c r="AI1340" i="5"/>
  <c r="AI1324" i="5"/>
  <c r="AI1308" i="5"/>
  <c r="AI1292" i="5"/>
  <c r="AI1276" i="5"/>
  <c r="AI1260" i="5"/>
  <c r="AI1244" i="5"/>
  <c r="AI1228" i="5"/>
  <c r="AI1212" i="5"/>
  <c r="AI1196" i="5"/>
  <c r="AI1180" i="5"/>
  <c r="AI1164" i="5"/>
  <c r="AI1148" i="5"/>
  <c r="AI1132" i="5"/>
  <c r="AI1116" i="5"/>
  <c r="AI1100" i="5"/>
  <c r="AI1084" i="5"/>
  <c r="AI1068" i="5"/>
  <c r="AI1052" i="5"/>
  <c r="AI1036" i="5"/>
  <c r="AI1020" i="5"/>
  <c r="AI1004" i="5"/>
  <c r="AI988" i="5"/>
  <c r="AI972" i="5"/>
  <c r="AI956" i="5"/>
  <c r="AI940" i="5"/>
  <c r="AI924" i="5"/>
  <c r="AI908" i="5"/>
  <c r="AI892" i="5"/>
  <c r="AI876" i="5"/>
  <c r="AI860" i="5"/>
  <c r="AI828" i="5"/>
  <c r="AI812" i="5"/>
  <c r="AI796" i="5"/>
  <c r="AI780" i="5"/>
  <c r="AI764" i="5"/>
  <c r="AI2233" i="5"/>
  <c r="AI2217" i="5"/>
  <c r="AI2201" i="5"/>
  <c r="AI2185" i="5"/>
  <c r="AI2169" i="5"/>
  <c r="AI2153" i="5"/>
  <c r="AI2137" i="5"/>
  <c r="AI2121" i="5"/>
  <c r="AI2105" i="5"/>
  <c r="AI2089" i="5"/>
  <c r="AI2073" i="5"/>
  <c r="AI2057" i="5"/>
  <c r="AI2041" i="5"/>
  <c r="AI2025" i="5"/>
  <c r="AI2009" i="5"/>
  <c r="AI1993" i="5"/>
  <c r="AI1977" i="5"/>
  <c r="AI1961" i="5"/>
  <c r="AI1945" i="5"/>
  <c r="AI1929" i="5"/>
  <c r="AI1913" i="5"/>
  <c r="AI1897" i="5"/>
  <c r="AI1881" i="5"/>
  <c r="AI1865" i="5"/>
  <c r="AI1849" i="5"/>
  <c r="AI1833" i="5"/>
  <c r="AI1817" i="5"/>
  <c r="AI1801" i="5"/>
  <c r="AI1785" i="5"/>
  <c r="AI1769" i="5"/>
  <c r="AI1753" i="5"/>
  <c r="AI1737" i="5"/>
  <c r="AI1721" i="5"/>
  <c r="AI1705" i="5"/>
  <c r="AI1689" i="5"/>
  <c r="AI1673" i="5"/>
  <c r="AI1657" i="5"/>
  <c r="AI1641" i="5"/>
  <c r="AI1625" i="5"/>
  <c r="AI1609" i="5"/>
  <c r="AI1593" i="5"/>
  <c r="AI1577" i="5"/>
  <c r="AI1561" i="5"/>
  <c r="AI1545" i="5"/>
  <c r="AI1529" i="5"/>
  <c r="AI1513" i="5"/>
  <c r="AI1497" i="5"/>
  <c r="AI1481" i="5"/>
  <c r="AI1465" i="5"/>
  <c r="AI1449" i="5"/>
  <c r="AI1433" i="5"/>
  <c r="AI1417" i="5"/>
  <c r="AI1401" i="5"/>
  <c r="AI1385" i="5"/>
  <c r="AI1369" i="5"/>
  <c r="AI1353" i="5"/>
  <c r="AI1337" i="5"/>
  <c r="AI1321" i="5"/>
  <c r="AI1305" i="5"/>
  <c r="AI1289" i="5"/>
  <c r="AI1273" i="5"/>
  <c r="AI1257" i="5"/>
  <c r="AI1241" i="5"/>
  <c r="AI1225" i="5"/>
  <c r="AI1209" i="5"/>
  <c r="AI1193" i="5"/>
  <c r="AI1177" i="5"/>
  <c r="AI1161" i="5"/>
  <c r="AI1145" i="5"/>
  <c r="AI1129" i="5"/>
  <c r="AI1113" i="5"/>
  <c r="AI1097" i="5"/>
  <c r="AI1081" i="5"/>
  <c r="AI1065" i="5"/>
  <c r="AI1049" i="5"/>
  <c r="AI1033" i="5"/>
  <c r="AI1017" i="5"/>
  <c r="AI1001" i="5"/>
  <c r="AI985" i="5"/>
  <c r="AI969" i="5"/>
  <c r="AI953" i="5"/>
  <c r="AI937" i="5"/>
  <c r="AI921" i="5"/>
  <c r="AI905" i="5"/>
  <c r="AI889" i="5"/>
  <c r="AI2502" i="5"/>
  <c r="AI2486" i="5"/>
  <c r="AI2470" i="5"/>
  <c r="AI2454" i="5"/>
  <c r="AI2438" i="5"/>
  <c r="AI2422" i="5"/>
  <c r="AI2406" i="5"/>
  <c r="AI2390" i="5"/>
  <c r="AI2374" i="5"/>
  <c r="AI2358" i="5"/>
  <c r="AI2342" i="5"/>
  <c r="AI2326" i="5"/>
  <c r="AI2310" i="5"/>
  <c r="AI2294" i="5"/>
  <c r="AI2278" i="5"/>
  <c r="AI2262" i="5"/>
  <c r="AI2246" i="5"/>
  <c r="AI2230" i="5"/>
  <c r="AI2214" i="5"/>
  <c r="AI2198" i="5"/>
  <c r="AI2182" i="5"/>
  <c r="AI621" i="5"/>
  <c r="AI605" i="5"/>
  <c r="AI588" i="5"/>
  <c r="AI572" i="5"/>
  <c r="AI556" i="5"/>
  <c r="AI539" i="5"/>
  <c r="AI523" i="5"/>
  <c r="AI507" i="5"/>
  <c r="AI490" i="5"/>
  <c r="AI474" i="5"/>
  <c r="AI458" i="5"/>
  <c r="AI441" i="5"/>
  <c r="AI425" i="5"/>
  <c r="AI409" i="5"/>
  <c r="AI392" i="5"/>
  <c r="AI376" i="5"/>
  <c r="AI360" i="5"/>
  <c r="AI343" i="5"/>
  <c r="AI327" i="5"/>
  <c r="AI311" i="5"/>
  <c r="AI294" i="5"/>
  <c r="AI278" i="5"/>
  <c r="AI262" i="5"/>
  <c r="AI245" i="5"/>
  <c r="AI229" i="5"/>
  <c r="AI213" i="5"/>
  <c r="AI196" i="5"/>
  <c r="AI180" i="5"/>
  <c r="AI164" i="5"/>
  <c r="AI147" i="5"/>
  <c r="AI131" i="5"/>
  <c r="AI115" i="5"/>
  <c r="AI98" i="5"/>
  <c r="AI82" i="5"/>
  <c r="AI66" i="5"/>
  <c r="AJ2503" i="5"/>
  <c r="AJ2487" i="5"/>
  <c r="AJ2471" i="5"/>
  <c r="AJ2455" i="5"/>
  <c r="AJ2439" i="5"/>
  <c r="AJ2423" i="5"/>
  <c r="AJ2407" i="5"/>
  <c r="AJ2391" i="5"/>
  <c r="AJ2375" i="5"/>
  <c r="AJ2359" i="5"/>
  <c r="AJ2343" i="5"/>
  <c r="AJ2327" i="5"/>
  <c r="AJ2311" i="5"/>
  <c r="AJ2295" i="5"/>
  <c r="AJ2279" i="5"/>
  <c r="AJ2263" i="5"/>
  <c r="AJ2247" i="5"/>
  <c r="AJ2231" i="5"/>
  <c r="AJ2215" i="5"/>
  <c r="AJ2199" i="5"/>
  <c r="AJ2183" i="5"/>
  <c r="AJ2167" i="5"/>
  <c r="AJ2151" i="5"/>
  <c r="AJ2135" i="5"/>
  <c r="AJ2119" i="5"/>
  <c r="AJ2103" i="5"/>
  <c r="AJ2087" i="5"/>
  <c r="AJ2071" i="5"/>
  <c r="AJ2055" i="5"/>
  <c r="AJ2039" i="5"/>
  <c r="AJ2023" i="5"/>
  <c r="AJ2007" i="5"/>
  <c r="AJ1991" i="5"/>
  <c r="AJ1975" i="5"/>
  <c r="AJ1959" i="5"/>
  <c r="AJ1943" i="5"/>
  <c r="AJ1927" i="5"/>
  <c r="AJ1911" i="5"/>
  <c r="AJ1895" i="5"/>
  <c r="AJ1879" i="5"/>
  <c r="AJ1863" i="5"/>
  <c r="AJ1847" i="5"/>
  <c r="AJ1831" i="5"/>
  <c r="AJ1815" i="5"/>
  <c r="AJ1799" i="5"/>
  <c r="AJ1783" i="5"/>
  <c r="AJ1767" i="5"/>
  <c r="AJ1751" i="5"/>
  <c r="AJ1735" i="5"/>
  <c r="AJ1719" i="5"/>
  <c r="AJ1703" i="5"/>
  <c r="AJ1687" i="5"/>
  <c r="AJ1671" i="5"/>
  <c r="AJ1655" i="5"/>
  <c r="AJ1639" i="5"/>
  <c r="AJ1623" i="5"/>
  <c r="AJ1607" i="5"/>
  <c r="AJ1591" i="5"/>
  <c r="AJ1575" i="5"/>
  <c r="AJ1559" i="5"/>
  <c r="AJ1543" i="5"/>
  <c r="AJ1527" i="5"/>
  <c r="AJ1511" i="5"/>
  <c r="AJ1495" i="5"/>
  <c r="AJ1479" i="5"/>
  <c r="AJ1463" i="5"/>
  <c r="AJ1447" i="5"/>
  <c r="AI374" i="5"/>
  <c r="AI358" i="5"/>
  <c r="AI341" i="5"/>
  <c r="AI325" i="5"/>
  <c r="AI309" i="5"/>
  <c r="AI292" i="5"/>
  <c r="AI276" i="5"/>
  <c r="AI260" i="5"/>
  <c r="AI243" i="5"/>
  <c r="AI227" i="5"/>
  <c r="AI211" i="5"/>
  <c r="AI194" i="5"/>
  <c r="AI178" i="5"/>
  <c r="AI162" i="5"/>
  <c r="AI145" i="5"/>
  <c r="AI129" i="5"/>
  <c r="AI113" i="5"/>
  <c r="AI96" i="5"/>
  <c r="AI80" i="5"/>
  <c r="AI64" i="5"/>
  <c r="AI748" i="5"/>
  <c r="AI730" i="5"/>
  <c r="AI714" i="5"/>
  <c r="AI698" i="5"/>
  <c r="AI681" i="5"/>
  <c r="AI665" i="5"/>
  <c r="AI649" i="5"/>
  <c r="AI632" i="5"/>
  <c r="AI616" i="5"/>
  <c r="AI600" i="5"/>
  <c r="AI583" i="5"/>
  <c r="AI567" i="5"/>
  <c r="AI551" i="5"/>
  <c r="AI534" i="5"/>
  <c r="AI518" i="5"/>
  <c r="AI502" i="5"/>
  <c r="AI485" i="5"/>
  <c r="AI469" i="5"/>
  <c r="AI453" i="5"/>
  <c r="AI436" i="5"/>
  <c r="AI420" i="5"/>
  <c r="AI404" i="5"/>
  <c r="AI387" i="5"/>
  <c r="AI371" i="5"/>
  <c r="AI355" i="5"/>
  <c r="AI338" i="5"/>
  <c r="AI322" i="5"/>
  <c r="AI306" i="5"/>
  <c r="AI289" i="5"/>
  <c r="AI273" i="5"/>
  <c r="AI257" i="5"/>
  <c r="AI240" i="5"/>
  <c r="AI224" i="5"/>
  <c r="AI208" i="5"/>
  <c r="AI191" i="5"/>
  <c r="AI175" i="5"/>
  <c r="AI159" i="5"/>
  <c r="AI142" i="5"/>
  <c r="AI126" i="5"/>
  <c r="AI110" i="5"/>
  <c r="AI93" i="5"/>
  <c r="AI77" i="5"/>
  <c r="AI61" i="5"/>
  <c r="AI873" i="5"/>
  <c r="AI825" i="5"/>
  <c r="AI809" i="5"/>
  <c r="AI793" i="5"/>
  <c r="AI777" i="5"/>
  <c r="AI761" i="5"/>
  <c r="AI744" i="5"/>
  <c r="AI727" i="5"/>
  <c r="AI711" i="5"/>
  <c r="AI695" i="5"/>
  <c r="AI678" i="5"/>
  <c r="AI662" i="5"/>
  <c r="AI646" i="5"/>
  <c r="AI629" i="5"/>
  <c r="AI613" i="5"/>
  <c r="AI597" i="5"/>
  <c r="AI580" i="5"/>
  <c r="AI564" i="5"/>
  <c r="AI548" i="5"/>
  <c r="AI531" i="5"/>
  <c r="AI515" i="5"/>
  <c r="AI499" i="5"/>
  <c r="AI482" i="5"/>
  <c r="AI466" i="5"/>
  <c r="AI450" i="5"/>
  <c r="AI433" i="5"/>
  <c r="AI417" i="5"/>
  <c r="AI401" i="5"/>
  <c r="AI384" i="5"/>
  <c r="AI368" i="5"/>
  <c r="AI352" i="5"/>
  <c r="AI335" i="5"/>
  <c r="AI319" i="5"/>
  <c r="AI303" i="5"/>
  <c r="AI286" i="5"/>
  <c r="AI270" i="5"/>
  <c r="AI254" i="5"/>
  <c r="AI237" i="5"/>
  <c r="AI221" i="5"/>
  <c r="AI205" i="5"/>
  <c r="AI188" i="5"/>
  <c r="AI172" i="5"/>
  <c r="AI156" i="5"/>
  <c r="AI139" i="5"/>
  <c r="AI123" i="5"/>
  <c r="AI107" i="5"/>
  <c r="AI90" i="5"/>
  <c r="AI74" i="5"/>
  <c r="AI58" i="5"/>
  <c r="AI2166" i="5"/>
  <c r="AI2150" i="5"/>
  <c r="AI2134" i="5"/>
  <c r="AI2118" i="5"/>
  <c r="AI2102" i="5"/>
  <c r="AI2086" i="5"/>
  <c r="AI2070" i="5"/>
  <c r="AI2054" i="5"/>
  <c r="AI2038" i="5"/>
  <c r="AI2022" i="5"/>
  <c r="AI2006" i="5"/>
  <c r="AI1990" i="5"/>
  <c r="AI1974" i="5"/>
  <c r="AI1958" i="5"/>
  <c r="AI1942" i="5"/>
  <c r="AI1926" i="5"/>
  <c r="AI1910" i="5"/>
  <c r="AI1894" i="5"/>
  <c r="AI1878" i="5"/>
  <c r="AI1862" i="5"/>
  <c r="AI1846" i="5"/>
  <c r="AI1830" i="5"/>
  <c r="AI1814" i="5"/>
  <c r="AI1798" i="5"/>
  <c r="AI1782" i="5"/>
  <c r="AI1766" i="5"/>
  <c r="AI1750" i="5"/>
  <c r="AI1734" i="5"/>
  <c r="AI1718" i="5"/>
  <c r="AI1702" i="5"/>
  <c r="AI1686" i="5"/>
  <c r="AI1670" i="5"/>
  <c r="AI1654" i="5"/>
  <c r="AI1638" i="5"/>
  <c r="AI1622" i="5"/>
  <c r="AI1606" i="5"/>
  <c r="AI1590" i="5"/>
  <c r="AI1574" i="5"/>
  <c r="AI1558" i="5"/>
  <c r="AI1542" i="5"/>
  <c r="AI1526" i="5"/>
  <c r="AI1510" i="5"/>
  <c r="AI1494" i="5"/>
  <c r="AI1478" i="5"/>
  <c r="AI1462" i="5"/>
  <c r="AI1446" i="5"/>
  <c r="AI1430" i="5"/>
  <c r="AI1414" i="5"/>
  <c r="AI1398" i="5"/>
  <c r="AI1382" i="5"/>
  <c r="AI1366" i="5"/>
  <c r="AI1350" i="5"/>
  <c r="AI1334" i="5"/>
  <c r="AI1318" i="5"/>
  <c r="AI1302" i="5"/>
  <c r="AI1286" i="5"/>
  <c r="AI1270" i="5"/>
  <c r="AI1254" i="5"/>
  <c r="AI1238" i="5"/>
  <c r="AI1222" i="5"/>
  <c r="AI1206" i="5"/>
  <c r="AI1190" i="5"/>
  <c r="AI1174" i="5"/>
  <c r="AI1158" i="5"/>
  <c r="AI1142" i="5"/>
  <c r="AI1126" i="5"/>
  <c r="AI1110" i="5"/>
  <c r="AI1094" i="5"/>
  <c r="AI1078" i="5"/>
  <c r="AI1062" i="5"/>
  <c r="AI1046" i="5"/>
  <c r="AI1030" i="5"/>
  <c r="AI1014" i="5"/>
  <c r="AI998" i="5"/>
  <c r="AI982" i="5"/>
  <c r="AI966" i="5"/>
  <c r="AI950" i="5"/>
  <c r="AI934" i="5"/>
  <c r="AI918" i="5"/>
  <c r="AI902" i="5"/>
  <c r="AI886" i="5"/>
  <c r="AI870" i="5"/>
  <c r="AJ2492" i="5"/>
  <c r="AJ1431" i="5"/>
  <c r="AJ1415" i="5"/>
  <c r="AJ1399" i="5"/>
  <c r="AJ1383" i="5"/>
  <c r="AJ1367" i="5"/>
  <c r="AJ1351" i="5"/>
  <c r="AJ1335" i="5"/>
  <c r="AJ1319" i="5"/>
  <c r="AJ1303" i="5"/>
  <c r="AJ1287" i="5"/>
  <c r="AJ1271" i="5"/>
  <c r="AJ1255" i="5"/>
  <c r="AJ1239" i="5"/>
  <c r="AJ1223" i="5"/>
  <c r="AJ1207" i="5"/>
  <c r="AJ1191" i="5"/>
  <c r="AJ1175" i="5"/>
  <c r="AJ1159" i="5"/>
  <c r="AJ1143" i="5"/>
  <c r="AJ1127" i="5"/>
  <c r="AJ1111" i="5"/>
  <c r="AJ1095" i="5"/>
  <c r="AJ1079" i="5"/>
  <c r="AJ1063" i="5"/>
  <c r="AJ1047" i="5"/>
  <c r="AJ1031" i="5"/>
  <c r="AJ1015" i="5"/>
  <c r="AJ999" i="5"/>
  <c r="AJ983" i="5"/>
  <c r="AJ967" i="5"/>
  <c r="AJ951" i="5"/>
  <c r="AJ935" i="5"/>
  <c r="AJ919" i="5"/>
  <c r="AJ903" i="5"/>
  <c r="AJ887" i="5"/>
  <c r="AJ871" i="5"/>
  <c r="AJ823" i="5"/>
  <c r="AJ807" i="5"/>
  <c r="AJ791" i="5"/>
  <c r="AJ775" i="5"/>
  <c r="AJ759" i="5"/>
  <c r="AJ725" i="5"/>
  <c r="AJ709" i="5"/>
  <c r="AJ692" i="5"/>
  <c r="AJ676" i="5"/>
  <c r="AJ660" i="5"/>
  <c r="AJ643" i="5"/>
  <c r="AJ627" i="5"/>
  <c r="AJ611" i="5"/>
  <c r="AJ594" i="5"/>
  <c r="AJ578" i="5"/>
  <c r="AJ562" i="5"/>
  <c r="AJ545" i="5"/>
  <c r="AJ529" i="5"/>
  <c r="AJ513" i="5"/>
  <c r="AJ496" i="5"/>
  <c r="AJ480" i="5"/>
  <c r="AJ464" i="5"/>
  <c r="AJ447" i="5"/>
  <c r="AJ431" i="5"/>
  <c r="AJ415" i="5"/>
  <c r="AJ398" i="5"/>
  <c r="AJ382" i="5"/>
  <c r="AJ366" i="5"/>
  <c r="AJ349" i="5"/>
  <c r="AJ333" i="5"/>
  <c r="AJ317" i="5"/>
  <c r="AJ300" i="5"/>
  <c r="AJ284" i="5"/>
  <c r="AJ268" i="5"/>
  <c r="AJ251" i="5"/>
  <c r="AJ235" i="5"/>
  <c r="AJ219" i="5"/>
  <c r="AJ202" i="5"/>
  <c r="AJ186" i="5"/>
  <c r="AJ170" i="5"/>
  <c r="AJ153" i="5"/>
  <c r="AJ137" i="5"/>
  <c r="AJ121" i="5"/>
  <c r="AJ104" i="5"/>
  <c r="AJ88" i="5"/>
  <c r="AJ72" i="5"/>
  <c r="AJ55" i="5"/>
  <c r="AJ2476" i="5"/>
  <c r="AJ2460" i="5"/>
  <c r="AJ2444" i="5"/>
  <c r="AJ2428" i="5"/>
  <c r="AJ2412" i="5"/>
  <c r="AJ2396" i="5"/>
  <c r="AJ2380" i="5"/>
  <c r="AJ2364" i="5"/>
  <c r="AJ2348" i="5"/>
  <c r="AJ2332" i="5"/>
  <c r="AJ2316" i="5"/>
  <c r="AJ2300" i="5"/>
  <c r="AJ2284" i="5"/>
  <c r="AJ2268" i="5"/>
  <c r="AJ2252" i="5"/>
  <c r="AJ2236" i="5"/>
  <c r="AJ2220" i="5"/>
  <c r="AJ2204" i="5"/>
  <c r="AJ2188" i="5"/>
  <c r="AJ2172" i="5"/>
  <c r="AJ2156" i="5"/>
  <c r="AJ2140" i="5"/>
  <c r="AJ2124" i="5"/>
  <c r="AJ2108" i="5"/>
  <c r="AJ2092" i="5"/>
  <c r="AJ2076" i="5"/>
  <c r="AJ2060" i="5"/>
  <c r="AJ2044" i="5"/>
  <c r="AJ2028" i="5"/>
  <c r="AJ2012" i="5"/>
  <c r="AJ1996" i="5"/>
  <c r="AJ1980" i="5"/>
  <c r="AJ1964" i="5"/>
  <c r="N641" i="5"/>
  <c r="O592" i="5"/>
  <c r="P543" i="5"/>
  <c r="Q494" i="5"/>
  <c r="R445" i="5"/>
  <c r="S396" i="5"/>
  <c r="T347" i="5"/>
  <c r="N543" i="5"/>
  <c r="O494" i="5"/>
  <c r="P445" i="5"/>
  <c r="Q396" i="5"/>
  <c r="AC13" i="5" s="1"/>
  <c r="R347" i="5"/>
  <c r="S298" i="5"/>
  <c r="T249" i="5"/>
  <c r="O396" i="5"/>
  <c r="AA301" i="5" s="1"/>
  <c r="AI2490" i="5"/>
  <c r="AI2474" i="5"/>
  <c r="AI2458" i="5"/>
  <c r="AI2442" i="5"/>
  <c r="AI2426" i="5"/>
  <c r="AI2410" i="5"/>
  <c r="AI2394" i="5"/>
  <c r="AI2378" i="5"/>
  <c r="AI2362" i="5"/>
  <c r="AI2346" i="5"/>
  <c r="AI2330" i="5"/>
  <c r="AI2314" i="5"/>
  <c r="AI2298" i="5"/>
  <c r="AI2282" i="5"/>
  <c r="AI2266" i="5"/>
  <c r="AI2250" i="5"/>
  <c r="AI2234" i="5"/>
  <c r="AI2218" i="5"/>
  <c r="AI2202" i="5"/>
  <c r="AI2493" i="5"/>
  <c r="AI2477" i="5"/>
  <c r="AI2461" i="5"/>
  <c r="AI2445" i="5"/>
  <c r="AI2429" i="5"/>
  <c r="AI2413" i="5"/>
  <c r="AI2397" i="5"/>
  <c r="AI2381" i="5"/>
  <c r="AI2365" i="5"/>
  <c r="AI2349" i="5"/>
  <c r="AI2333" i="5"/>
  <c r="AI2317" i="5"/>
  <c r="AI2301" i="5"/>
  <c r="AI2285" i="5"/>
  <c r="AI2269" i="5"/>
  <c r="AI2253" i="5"/>
  <c r="AI2237" i="5"/>
  <c r="AI2221" i="5"/>
  <c r="AI2205" i="5"/>
  <c r="AI2189" i="5"/>
  <c r="AI2173" i="5"/>
  <c r="AI2157" i="5"/>
  <c r="AI2141" i="5"/>
  <c r="AI2125" i="5"/>
  <c r="AI2109" i="5"/>
  <c r="AI2093" i="5"/>
  <c r="AI2077" i="5"/>
  <c r="AI2061" i="5"/>
  <c r="AI2045" i="5"/>
  <c r="AI2029" i="5"/>
  <c r="AI2013" i="5"/>
  <c r="AI1997" i="5"/>
  <c r="AI1981" i="5"/>
  <c r="AI1965" i="5"/>
  <c r="AI1949" i="5"/>
  <c r="AI1933" i="5"/>
  <c r="AI1917" i="5"/>
  <c r="AI1901" i="5"/>
  <c r="AI1885" i="5"/>
  <c r="AI1869" i="5"/>
  <c r="AI1853" i="5"/>
  <c r="AI1837" i="5"/>
  <c r="AI1821" i="5"/>
  <c r="AI1805" i="5"/>
  <c r="AI1789" i="5"/>
  <c r="AI1773" i="5"/>
  <c r="AI1757" i="5"/>
  <c r="AI1741" i="5"/>
  <c r="AI1725" i="5"/>
  <c r="AI1709" i="5"/>
  <c r="AI1693" i="5"/>
  <c r="AI1677" i="5"/>
  <c r="AI1661" i="5"/>
  <c r="AI1645" i="5"/>
  <c r="AI1629" i="5"/>
  <c r="AI1613" i="5"/>
  <c r="AI1597" i="5"/>
  <c r="AI1581" i="5"/>
  <c r="AI1565" i="5"/>
  <c r="AI1549" i="5"/>
  <c r="AI1533" i="5"/>
  <c r="AI1517" i="5"/>
  <c r="AI1501" i="5"/>
  <c r="AI1485" i="5"/>
  <c r="AI1469" i="5"/>
  <c r="AI1453" i="5"/>
  <c r="AI1437" i="5"/>
  <c r="AI2186" i="5"/>
  <c r="AI2170" i="5"/>
  <c r="AI2154" i="5"/>
  <c r="AI2138" i="5"/>
  <c r="AI2122" i="5"/>
  <c r="AI2106" i="5"/>
  <c r="AI2090" i="5"/>
  <c r="AI2074" i="5"/>
  <c r="AI2058" i="5"/>
  <c r="AI2042" i="5"/>
  <c r="AI2026" i="5"/>
  <c r="AI2010" i="5"/>
  <c r="AI1994" i="5"/>
  <c r="AI1978" i="5"/>
  <c r="AI1962" i="5"/>
  <c r="AI1946" i="5"/>
  <c r="AI1930" i="5"/>
  <c r="AI1914" i="5"/>
  <c r="AI1898" i="5"/>
  <c r="AI1882" i="5"/>
  <c r="AI1866" i="5"/>
  <c r="AI1850" i="5"/>
  <c r="AI1834" i="5"/>
  <c r="AI1818" i="5"/>
  <c r="AI1802" i="5"/>
  <c r="AI1786" i="5"/>
  <c r="AI1770" i="5"/>
  <c r="AI1754" i="5"/>
  <c r="AI1738" i="5"/>
  <c r="AI1722" i="5"/>
  <c r="AI1706" i="5"/>
  <c r="AI1690" i="5"/>
  <c r="AI1674" i="5"/>
  <c r="AI1658" i="5"/>
  <c r="AI1642" i="5"/>
  <c r="AI1626" i="5"/>
  <c r="AI1610" i="5"/>
  <c r="AI1594" i="5"/>
  <c r="AI1578" i="5"/>
  <c r="AI1562" i="5"/>
  <c r="AI1546" i="5"/>
  <c r="AI1530" i="5"/>
  <c r="AI1514" i="5"/>
  <c r="AI1498" i="5"/>
  <c r="AI1482" i="5"/>
  <c r="AI1466" i="5"/>
  <c r="AI1450" i="5"/>
  <c r="AI1434" i="5"/>
  <c r="AI1418" i="5"/>
  <c r="AI1402" i="5"/>
  <c r="AI1386" i="5"/>
  <c r="AI1370" i="5"/>
  <c r="AI1354" i="5"/>
  <c r="AI1338" i="5"/>
  <c r="AI1322" i="5"/>
  <c r="AI1306" i="5"/>
  <c r="AI1290" i="5"/>
  <c r="AI1274" i="5"/>
  <c r="AI1258" i="5"/>
  <c r="AI1242" i="5"/>
  <c r="AI1226" i="5"/>
  <c r="AI1210" i="5"/>
  <c r="AI1194" i="5"/>
  <c r="AI1178" i="5"/>
  <c r="AI1162" i="5"/>
  <c r="AI1146" i="5"/>
  <c r="AI1130" i="5"/>
  <c r="AI1114" i="5"/>
  <c r="AI1098" i="5"/>
  <c r="AI1082" i="5"/>
  <c r="AI1066" i="5"/>
  <c r="AI1050" i="5"/>
  <c r="AI1034" i="5"/>
  <c r="AI1018" i="5"/>
  <c r="AI1002" i="5"/>
  <c r="AI986" i="5"/>
  <c r="AI970" i="5"/>
  <c r="AI954" i="5"/>
  <c r="AI938" i="5"/>
  <c r="AI922" i="5"/>
  <c r="AI906" i="5"/>
  <c r="AI890" i="5"/>
  <c r="AI874" i="5"/>
  <c r="AI1421" i="5"/>
  <c r="AI1405" i="5"/>
  <c r="AI1389" i="5"/>
  <c r="AI1373" i="5"/>
  <c r="AI1357" i="5"/>
  <c r="AI1341" i="5"/>
  <c r="AI1325" i="5"/>
  <c r="AI1309" i="5"/>
  <c r="AI1293" i="5"/>
  <c r="AI1277" i="5"/>
  <c r="AI1261" i="5"/>
  <c r="AI1245" i="5"/>
  <c r="AI1229" i="5"/>
  <c r="AI1213" i="5"/>
  <c r="AI1197" i="5"/>
  <c r="AI1181" i="5"/>
  <c r="AI1165" i="5"/>
  <c r="AI1149" i="5"/>
  <c r="AI1133" i="5"/>
  <c r="AI1117" i="5"/>
  <c r="AI1101" i="5"/>
  <c r="AI1085" i="5"/>
  <c r="AI1069" i="5"/>
  <c r="AI1053" i="5"/>
  <c r="AI1037" i="5"/>
  <c r="AI1021" i="5"/>
  <c r="AI1005" i="5"/>
  <c r="AI989" i="5"/>
  <c r="AI973" i="5"/>
  <c r="AI957" i="5"/>
  <c r="AI941" i="5"/>
  <c r="AI925" i="5"/>
  <c r="AI909" i="5"/>
  <c r="AI893" i="5"/>
  <c r="AI877" i="5"/>
  <c r="AI861" i="5"/>
  <c r="AI829" i="5"/>
  <c r="AI813" i="5"/>
  <c r="AI797" i="5"/>
  <c r="AI781" i="5"/>
  <c r="AI765" i="5"/>
  <c r="AI749" i="5"/>
  <c r="AI731" i="5"/>
  <c r="AI715" i="5"/>
  <c r="AI699" i="5"/>
  <c r="AI682" i="5"/>
  <c r="AI666" i="5"/>
  <c r="AI650" i="5"/>
  <c r="AI633" i="5"/>
  <c r="AI617" i="5"/>
  <c r="AI601" i="5"/>
  <c r="AI584" i="5"/>
  <c r="AI568" i="5"/>
  <c r="AI552" i="5"/>
  <c r="AI535" i="5"/>
  <c r="AI519" i="5"/>
  <c r="AI503" i="5"/>
  <c r="AI486" i="5"/>
  <c r="AI470" i="5"/>
  <c r="AI454" i="5"/>
  <c r="AI437" i="5"/>
  <c r="AI421" i="5"/>
  <c r="AI405" i="5"/>
  <c r="AI388" i="5"/>
  <c r="AI372" i="5"/>
  <c r="AI356" i="5"/>
  <c r="AI339" i="5"/>
  <c r="AI323" i="5"/>
  <c r="AI307" i="5"/>
  <c r="AI290" i="5"/>
  <c r="AI274" i="5"/>
  <c r="AI258" i="5"/>
  <c r="AI241" i="5"/>
  <c r="AI225" i="5"/>
  <c r="AI209" i="5"/>
  <c r="AI192" i="5"/>
  <c r="AI176" i="5"/>
  <c r="AI160" i="5"/>
  <c r="AI143" i="5"/>
  <c r="AI127" i="5"/>
  <c r="AI111" i="5"/>
  <c r="AI94" i="5"/>
  <c r="AI78" i="5"/>
  <c r="AI62" i="5"/>
  <c r="AI826" i="5"/>
  <c r="AI810" i="5"/>
  <c r="AI794" i="5"/>
  <c r="AI778" i="5"/>
  <c r="AI762" i="5"/>
  <c r="AI746" i="5"/>
  <c r="AI728" i="5"/>
  <c r="AI712" i="5"/>
  <c r="AI696" i="5"/>
  <c r="AI679" i="5"/>
  <c r="AI663" i="5"/>
  <c r="AI647" i="5"/>
  <c r="AI630" i="5"/>
  <c r="AI614" i="5"/>
  <c r="AI598" i="5"/>
  <c r="AI581" i="5"/>
  <c r="AI565" i="5"/>
  <c r="AI549" i="5"/>
  <c r="AI532" i="5"/>
  <c r="AI516" i="5"/>
  <c r="AI500" i="5"/>
  <c r="AI483" i="5"/>
  <c r="AI467" i="5"/>
  <c r="AI451" i="5"/>
  <c r="AI434" i="5"/>
  <c r="AI418" i="5"/>
  <c r="AI402" i="5"/>
  <c r="AI385" i="5"/>
  <c r="AI369" i="5"/>
  <c r="AI353" i="5"/>
  <c r="AI336" i="5"/>
  <c r="AI320" i="5"/>
  <c r="AI304" i="5"/>
  <c r="AI287" i="5"/>
  <c r="AI271" i="5"/>
  <c r="AI255" i="5"/>
  <c r="AI238" i="5"/>
  <c r="AI222" i="5"/>
  <c r="AI206" i="5"/>
  <c r="AI189" i="5"/>
  <c r="AI173" i="5"/>
  <c r="AI157" i="5"/>
  <c r="AI140" i="5"/>
  <c r="AI124" i="5"/>
  <c r="AI108" i="5"/>
  <c r="AI91" i="5"/>
  <c r="AI75" i="5"/>
  <c r="AI59" i="5"/>
  <c r="AJ2493" i="5"/>
  <c r="AJ2477" i="5"/>
  <c r="AJ2461" i="5"/>
  <c r="AJ2445" i="5"/>
  <c r="AJ2429" i="5"/>
  <c r="AJ2413" i="5"/>
  <c r="AJ2397" i="5"/>
  <c r="AJ2381" i="5"/>
  <c r="AJ2365" i="5"/>
  <c r="AJ2349" i="5"/>
  <c r="AJ2333" i="5"/>
  <c r="AJ2317" i="5"/>
  <c r="AJ2301" i="5"/>
  <c r="AJ2285" i="5"/>
  <c r="AJ2269" i="5"/>
  <c r="AJ2253" i="5"/>
  <c r="AJ2237" i="5"/>
  <c r="AJ2221" i="5"/>
  <c r="AJ2205" i="5"/>
  <c r="V690" i="5"/>
  <c r="N690" i="5"/>
  <c r="O641" i="5"/>
  <c r="P592" i="5"/>
  <c r="Q543" i="5"/>
  <c r="R494" i="5"/>
  <c r="S445" i="5"/>
  <c r="T396" i="5"/>
  <c r="V494" i="5"/>
  <c r="N494" i="5"/>
  <c r="O445" i="5"/>
  <c r="P396" i="5"/>
  <c r="Q347" i="5"/>
  <c r="AC12" i="5" s="1"/>
  <c r="S249" i="5"/>
  <c r="AE10" i="5" s="1"/>
  <c r="T200" i="5"/>
  <c r="AF9" i="5" s="1"/>
  <c r="N445" i="5"/>
  <c r="P347" i="5"/>
  <c r="Q298" i="5"/>
  <c r="R249" i="5"/>
  <c r="S200" i="5"/>
  <c r="T151" i="5"/>
  <c r="N396" i="5"/>
  <c r="O347" i="5"/>
  <c r="P298" i="5"/>
  <c r="Q249" i="5"/>
  <c r="R200" i="5"/>
  <c r="S151" i="5"/>
  <c r="T102" i="5"/>
  <c r="AF7" i="5" s="1"/>
  <c r="S837" i="5"/>
  <c r="AE22" i="5" s="1"/>
  <c r="T788" i="5"/>
  <c r="AF21" i="5" s="1"/>
  <c r="N298" i="5"/>
  <c r="Z11" i="5" s="1"/>
  <c r="O249" i="5"/>
  <c r="P200" i="5"/>
  <c r="AB9" i="5" s="1"/>
  <c r="Q151" i="5"/>
  <c r="R102" i="5"/>
  <c r="AD7" i="5" s="1"/>
  <c r="Q837" i="5"/>
  <c r="R788" i="5"/>
  <c r="S739" i="5"/>
  <c r="T690" i="5"/>
  <c r="N200" i="5"/>
  <c r="O151" i="5"/>
  <c r="P102" i="5"/>
  <c r="AB7" i="5" s="1"/>
  <c r="O837" i="5"/>
  <c r="P788" i="5"/>
  <c r="Q739" i="5"/>
  <c r="AC644" i="5" s="1"/>
  <c r="R690" i="5"/>
  <c r="AD19" i="5" s="1"/>
  <c r="S641" i="5"/>
  <c r="T592" i="5"/>
  <c r="N102" i="5"/>
  <c r="V837" i="5"/>
  <c r="P837" i="5"/>
  <c r="N837" i="5"/>
  <c r="O788" i="5"/>
  <c r="R739" i="5"/>
  <c r="P739" i="5"/>
  <c r="Q690" i="5"/>
  <c r="T641" i="5"/>
  <c r="R641" i="5"/>
  <c r="S592" i="5"/>
  <c r="T543" i="5"/>
  <c r="T298" i="5"/>
  <c r="AF11" i="5" s="1"/>
  <c r="R298" i="5"/>
  <c r="AD11" i="5" s="1"/>
  <c r="N249" i="5"/>
  <c r="Z10" i="5" s="1"/>
  <c r="R151" i="5"/>
  <c r="P151" i="5"/>
  <c r="V53" i="5"/>
  <c r="N788" i="5"/>
  <c r="O739" i="5"/>
  <c r="P690" i="5"/>
  <c r="Q641" i="5"/>
  <c r="R592" i="5"/>
  <c r="S543" i="5"/>
  <c r="T494" i="5"/>
  <c r="AI2488" i="5"/>
  <c r="AI2472" i="5"/>
  <c r="AI2456" i="5"/>
  <c r="AI2440" i="5"/>
  <c r="AI2424" i="5"/>
  <c r="AI2408" i="5"/>
  <c r="AI2392" i="5"/>
  <c r="AI2376" i="5"/>
  <c r="AI2360" i="5"/>
  <c r="AI2344" i="5"/>
  <c r="AI2328" i="5"/>
  <c r="AI2312" i="5"/>
  <c r="AI2296" i="5"/>
  <c r="AI2280" i="5"/>
  <c r="AI2264" i="5"/>
  <c r="AI2248" i="5"/>
  <c r="AI2232" i="5"/>
  <c r="AI2216" i="5"/>
  <c r="AI2200" i="5"/>
  <c r="AI2184" i="5"/>
  <c r="AI2168" i="5"/>
  <c r="AI2152" i="5"/>
  <c r="AI2136" i="5"/>
  <c r="AI2120" i="5"/>
  <c r="AI2104" i="5"/>
  <c r="AI2088" i="5"/>
  <c r="AI2072" i="5"/>
  <c r="AI2056" i="5"/>
  <c r="AI2040" i="5"/>
  <c r="AI2024" i="5"/>
  <c r="AI2008" i="5"/>
  <c r="AI1992" i="5"/>
  <c r="AI1976" i="5"/>
  <c r="AI1960" i="5"/>
  <c r="AI1944" i="5"/>
  <c r="AI1928" i="5"/>
  <c r="AI1912" i="5"/>
  <c r="AI1896" i="5"/>
  <c r="AI1880" i="5"/>
  <c r="AI1864" i="5"/>
  <c r="AI1848" i="5"/>
  <c r="AI1832" i="5"/>
  <c r="AI1816" i="5"/>
  <c r="AI1800" i="5"/>
  <c r="AI1784" i="5"/>
  <c r="AI1768" i="5"/>
  <c r="AI1752" i="5"/>
  <c r="AI1736" i="5"/>
  <c r="AI1720" i="5"/>
  <c r="AI1704" i="5"/>
  <c r="AI1688" i="5"/>
  <c r="AI1672" i="5"/>
  <c r="AI1656" i="5"/>
  <c r="AI1640" i="5"/>
  <c r="AI1624" i="5"/>
  <c r="AI1608" i="5"/>
  <c r="AI1592" i="5"/>
  <c r="AI1576" i="5"/>
  <c r="AI1560" i="5"/>
  <c r="AI1544" i="5"/>
  <c r="AI1528" i="5"/>
  <c r="AI1512" i="5"/>
  <c r="AI1496" i="5"/>
  <c r="AI1480" i="5"/>
  <c r="AI1464" i="5"/>
  <c r="AI1448" i="5"/>
  <c r="AI1432" i="5"/>
  <c r="AI1416" i="5"/>
  <c r="AI1400" i="5"/>
  <c r="AI1384" i="5"/>
  <c r="AI2503" i="5"/>
  <c r="AI2487" i="5"/>
  <c r="AI2471" i="5"/>
  <c r="AI2455" i="5"/>
  <c r="AI2439" i="5"/>
  <c r="AI2423" i="5"/>
  <c r="AI2407" i="5"/>
  <c r="AI2391" i="5"/>
  <c r="AI2375" i="5"/>
  <c r="AI2359" i="5"/>
  <c r="AI2343" i="5"/>
  <c r="AI2327" i="5"/>
  <c r="AI2311" i="5"/>
  <c r="AI2295" i="5"/>
  <c r="AI2279" i="5"/>
  <c r="AI2263" i="5"/>
  <c r="AI2247" i="5"/>
  <c r="AI2231" i="5"/>
  <c r="AI2215" i="5"/>
  <c r="AI2199" i="5"/>
  <c r="AI2183" i="5"/>
  <c r="AI2167" i="5"/>
  <c r="AI2151" i="5"/>
  <c r="AI2135" i="5"/>
  <c r="AI2119" i="5"/>
  <c r="AI2103" i="5"/>
  <c r="AI2087" i="5"/>
  <c r="AI2071" i="5"/>
  <c r="AI2055" i="5"/>
  <c r="AI2039" i="5"/>
  <c r="AI2023" i="5"/>
  <c r="AI2007" i="5"/>
  <c r="AI1991" i="5"/>
  <c r="AI1975" i="5"/>
  <c r="AI1959" i="5"/>
  <c r="AI1943" i="5"/>
  <c r="AI1927" i="5"/>
  <c r="AI1911" i="5"/>
  <c r="AI1895" i="5"/>
  <c r="AI1879" i="5"/>
  <c r="AI1863" i="5"/>
  <c r="AI1847" i="5"/>
  <c r="AI1831" i="5"/>
  <c r="AI1815" i="5"/>
  <c r="AI1799" i="5"/>
  <c r="AI1783" i="5"/>
  <c r="AI1767" i="5"/>
  <c r="AI1751" i="5"/>
  <c r="AI1735" i="5"/>
  <c r="AI1719" i="5"/>
  <c r="AI1703" i="5"/>
  <c r="AI1687" i="5"/>
  <c r="AI1671" i="5"/>
  <c r="AI1655" i="5"/>
  <c r="AI1639" i="5"/>
  <c r="AI1623" i="5"/>
  <c r="AI1607" i="5"/>
  <c r="AI1591" i="5"/>
  <c r="AI1575" i="5"/>
  <c r="AI1559" i="5"/>
  <c r="AI1543" i="5"/>
  <c r="AI1527" i="5"/>
  <c r="AI1511" i="5"/>
  <c r="AI1495" i="5"/>
  <c r="AI1479" i="5"/>
  <c r="AI1463" i="5"/>
  <c r="AI1447" i="5"/>
  <c r="AI1431" i="5"/>
  <c r="AI1415" i="5"/>
  <c r="AI1399" i="5"/>
  <c r="AI1383" i="5"/>
  <c r="AI1367" i="5"/>
  <c r="AI1351" i="5"/>
  <c r="AI1335" i="5"/>
  <c r="AI1319" i="5"/>
  <c r="AI1303" i="5"/>
  <c r="AI1287" i="5"/>
  <c r="AI1271" i="5"/>
  <c r="AI1255" i="5"/>
  <c r="AI1239" i="5"/>
  <c r="AI1223" i="5"/>
  <c r="AI1207" i="5"/>
  <c r="AI1191" i="5"/>
  <c r="AI1175" i="5"/>
  <c r="AI1159" i="5"/>
  <c r="AI1143" i="5"/>
  <c r="AI1127" i="5"/>
  <c r="AI1111" i="5"/>
  <c r="AI1095" i="5"/>
  <c r="AI1079" i="5"/>
  <c r="AI1063" i="5"/>
  <c r="AI1047" i="5"/>
  <c r="AI1031" i="5"/>
  <c r="AI1015" i="5"/>
  <c r="AI999" i="5"/>
  <c r="AI983" i="5"/>
  <c r="AI967" i="5"/>
  <c r="AI951" i="5"/>
  <c r="AI935" i="5"/>
  <c r="AI919" i="5"/>
  <c r="AI903" i="5"/>
  <c r="AI887" i="5"/>
  <c r="AI871" i="5"/>
  <c r="AI823" i="5"/>
  <c r="AI807" i="5"/>
  <c r="AI791" i="5"/>
  <c r="AI775" i="5"/>
  <c r="AI759" i="5"/>
  <c r="AI741" i="5"/>
  <c r="AI725" i="5"/>
  <c r="AI709" i="5"/>
  <c r="AI692" i="5"/>
  <c r="AI676" i="5"/>
  <c r="AI660" i="5"/>
  <c r="AI643" i="5"/>
  <c r="AI627" i="5"/>
  <c r="AI822" i="5"/>
  <c r="AI806" i="5"/>
  <c r="AI790" i="5"/>
  <c r="AI774" i="5"/>
  <c r="AI758" i="5"/>
  <c r="AI740" i="5"/>
  <c r="AI724" i="5"/>
  <c r="AI708" i="5"/>
  <c r="AI691" i="5"/>
  <c r="AI675" i="5"/>
  <c r="AI659" i="5"/>
  <c r="AI642" i="5"/>
  <c r="AI626" i="5"/>
  <c r="AI610" i="5"/>
  <c r="AI2501" i="5"/>
  <c r="AI2485" i="5"/>
  <c r="AI2469" i="5"/>
  <c r="AI2453" i="5"/>
  <c r="AI2437" i="5"/>
  <c r="AI2421" i="5"/>
  <c r="AI2405" i="5"/>
  <c r="AI2389" i="5"/>
  <c r="AI2373" i="5"/>
  <c r="AI2357" i="5"/>
  <c r="AI2341" i="5"/>
  <c r="AI2325" i="5"/>
  <c r="AI2309" i="5"/>
  <c r="AI2293" i="5"/>
  <c r="AI2277" i="5"/>
  <c r="AI2261" i="5"/>
  <c r="AI2245" i="5"/>
  <c r="AI2229" i="5"/>
  <c r="AI2213" i="5"/>
  <c r="AI2197" i="5"/>
  <c r="AI2181" i="5"/>
  <c r="AI2165" i="5"/>
  <c r="AI2149" i="5"/>
  <c r="AI2133" i="5"/>
  <c r="AI2117" i="5"/>
  <c r="AI2101" i="5"/>
  <c r="AI2085" i="5"/>
  <c r="AI2069" i="5"/>
  <c r="AI2053" i="5"/>
  <c r="AI2037" i="5"/>
  <c r="AI2021" i="5"/>
  <c r="AI2005" i="5"/>
  <c r="AI1989" i="5"/>
  <c r="AI1973" i="5"/>
  <c r="AI1957" i="5"/>
  <c r="AI1941" i="5"/>
  <c r="AI1925" i="5"/>
  <c r="AI1909" i="5"/>
  <c r="AI1893" i="5"/>
  <c r="AI1877" i="5"/>
  <c r="AI1861" i="5"/>
  <c r="AI1845" i="5"/>
  <c r="AI1829" i="5"/>
  <c r="AI1813" i="5"/>
  <c r="AI1797" i="5"/>
  <c r="AI1781" i="5"/>
  <c r="AI1765" i="5"/>
  <c r="AI1749" i="5"/>
  <c r="AI1733" i="5"/>
  <c r="AI1717" i="5"/>
  <c r="AI1701" i="5"/>
  <c r="AI1685" i="5"/>
  <c r="AI1669" i="5"/>
  <c r="AI1653" i="5"/>
  <c r="AI1637" i="5"/>
  <c r="AI1621" i="5"/>
  <c r="AI1605" i="5"/>
  <c r="AI1589" i="5"/>
  <c r="AI1573" i="5"/>
  <c r="AI1557" i="5"/>
  <c r="AI1541" i="5"/>
  <c r="AI1525" i="5"/>
  <c r="AI1509" i="5"/>
  <c r="AI1493" i="5"/>
  <c r="AI1477" i="5"/>
  <c r="AI1461" i="5"/>
  <c r="AI1445" i="5"/>
  <c r="AI1429" i="5"/>
  <c r="AI1413" i="5"/>
  <c r="AI1397" i="5"/>
  <c r="AI1381" i="5"/>
  <c r="AI1365" i="5"/>
  <c r="AI1349" i="5"/>
  <c r="AI1333" i="5"/>
  <c r="AI1317" i="5"/>
  <c r="AI1301" i="5"/>
  <c r="AI1285" i="5"/>
  <c r="AI1269" i="5"/>
  <c r="AI1253" i="5"/>
  <c r="AI1237" i="5"/>
  <c r="AI1221" i="5"/>
  <c r="AI1205" i="5"/>
  <c r="AI1189" i="5"/>
  <c r="AI1173" i="5"/>
  <c r="AI1157" i="5"/>
  <c r="AI1141" i="5"/>
  <c r="AI1125" i="5"/>
  <c r="AI1109" i="5"/>
  <c r="AI1093" i="5"/>
  <c r="AI1077" i="5"/>
  <c r="AI1061" i="5"/>
  <c r="AI1045" i="5"/>
  <c r="AI1029" i="5"/>
  <c r="AI1013" i="5"/>
  <c r="AI997" i="5"/>
  <c r="AI981" i="5"/>
  <c r="AI965" i="5"/>
  <c r="AI949" i="5"/>
  <c r="AI933" i="5"/>
  <c r="AI917" i="5"/>
  <c r="AI901" i="5"/>
  <c r="AI1428" i="5"/>
  <c r="AI1412" i="5"/>
  <c r="AI1396" i="5"/>
  <c r="AI1380" i="5"/>
  <c r="AI1364" i="5"/>
  <c r="AI1348" i="5"/>
  <c r="AI1332" i="5"/>
  <c r="AI1316" i="5"/>
  <c r="AI1300" i="5"/>
  <c r="AI1284" i="5"/>
  <c r="AI1268" i="5"/>
  <c r="AI1252" i="5"/>
  <c r="AI1236" i="5"/>
  <c r="AI1220" i="5"/>
  <c r="AI1204" i="5"/>
  <c r="AI1188" i="5"/>
  <c r="AI1172" i="5"/>
  <c r="AI1156" i="5"/>
  <c r="AI1140" i="5"/>
  <c r="AI1124" i="5"/>
  <c r="AI1108" i="5"/>
  <c r="AI1092" i="5"/>
  <c r="AI1076" i="5"/>
  <c r="AI1060" i="5"/>
  <c r="AI1044" i="5"/>
  <c r="AI1028" i="5"/>
  <c r="AI1012" i="5"/>
  <c r="AI996" i="5"/>
  <c r="AI980" i="5"/>
  <c r="AI964" i="5"/>
  <c r="AI948" i="5"/>
  <c r="AI932" i="5"/>
  <c r="AI916" i="5"/>
  <c r="AI900" i="5"/>
  <c r="AI884" i="5"/>
  <c r="AI868" i="5"/>
  <c r="AI836" i="5"/>
  <c r="AI820" i="5"/>
  <c r="AI804" i="5"/>
  <c r="AI788" i="5"/>
  <c r="AI772" i="5"/>
  <c r="AI756" i="5"/>
  <c r="AI738" i="5"/>
  <c r="AI722" i="5"/>
  <c r="AI706" i="5"/>
  <c r="AI689" i="5"/>
  <c r="AI673" i="5"/>
  <c r="AI657" i="5"/>
  <c r="AI640" i="5"/>
  <c r="AI624" i="5"/>
  <c r="AI608" i="5"/>
  <c r="AI591" i="5"/>
  <c r="AI575" i="5"/>
  <c r="AI559" i="5"/>
  <c r="AI542" i="5"/>
  <c r="AI526" i="5"/>
  <c r="AI510" i="5"/>
  <c r="AI493" i="5"/>
  <c r="AI477" i="5"/>
  <c r="AI461" i="5"/>
  <c r="AI444" i="5"/>
  <c r="AI428" i="5"/>
  <c r="AI412" i="5"/>
  <c r="AI395" i="5"/>
  <c r="AI379" i="5"/>
  <c r="AI363" i="5"/>
  <c r="AI346" i="5"/>
  <c r="AI330" i="5"/>
  <c r="AI314" i="5"/>
  <c r="AI297" i="5"/>
  <c r="AI281" i="5"/>
  <c r="AI265" i="5"/>
  <c r="AI248" i="5"/>
  <c r="AI232" i="5"/>
  <c r="AI216" i="5"/>
  <c r="AI199" i="5"/>
  <c r="AI183" i="5"/>
  <c r="AI167" i="5"/>
  <c r="AI150" i="5"/>
  <c r="AI134" i="5"/>
  <c r="AI118" i="5"/>
  <c r="AI101" i="5"/>
  <c r="AI85" i="5"/>
  <c r="AI69" i="5"/>
  <c r="AI1235" i="5"/>
  <c r="AI1219" i="5"/>
  <c r="AI1203" i="5"/>
  <c r="AI1187" i="5"/>
  <c r="AI1171" i="5"/>
  <c r="AI1155" i="5"/>
  <c r="AI1139" i="5"/>
  <c r="AI1123" i="5"/>
  <c r="AI1107" i="5"/>
  <c r="AI1091" i="5"/>
  <c r="AI1075" i="5"/>
  <c r="AI1059" i="5"/>
  <c r="AI1043" i="5"/>
  <c r="AI1027" i="5"/>
  <c r="AI1011" i="5"/>
  <c r="AI995" i="5"/>
  <c r="AI979" i="5"/>
  <c r="AI963" i="5"/>
  <c r="AI947" i="5"/>
  <c r="AI931" i="5"/>
  <c r="AI915" i="5"/>
  <c r="AI899" i="5"/>
  <c r="AI883" i="5"/>
  <c r="AI867" i="5"/>
  <c r="AI835" i="5"/>
  <c r="AI819" i="5"/>
  <c r="AI803" i="5"/>
  <c r="AI787" i="5"/>
  <c r="AI771" i="5"/>
  <c r="AI755" i="5"/>
  <c r="AI737" i="5"/>
  <c r="AI721" i="5"/>
  <c r="AI705" i="5"/>
  <c r="AI688" i="5"/>
  <c r="AI672" i="5"/>
  <c r="AI656" i="5"/>
  <c r="AI639" i="5"/>
  <c r="AI623" i="5"/>
  <c r="AI607" i="5"/>
  <c r="AI590" i="5"/>
  <c r="AI574" i="5"/>
  <c r="AI558" i="5"/>
  <c r="AI541" i="5"/>
  <c r="AI525" i="5"/>
  <c r="AI509" i="5"/>
  <c r="AI492" i="5"/>
  <c r="AI476" i="5"/>
  <c r="AI460" i="5"/>
  <c r="AI443" i="5"/>
  <c r="AI427" i="5"/>
  <c r="AI411" i="5"/>
  <c r="AI394" i="5"/>
  <c r="AI378" i="5"/>
  <c r="AI362" i="5"/>
  <c r="AI345" i="5"/>
  <c r="AI329" i="5"/>
  <c r="AI313" i="5"/>
  <c r="AI296" i="5"/>
  <c r="AI280" i="5"/>
  <c r="AI264" i="5"/>
  <c r="AI247" i="5"/>
  <c r="AI231" i="5"/>
  <c r="AI215" i="5"/>
  <c r="AI198" i="5"/>
  <c r="AI182" i="5"/>
  <c r="AI166" i="5"/>
  <c r="AI149" i="5"/>
  <c r="AI133" i="5"/>
  <c r="AI117" i="5"/>
  <c r="AI100" i="5"/>
  <c r="AI84" i="5"/>
  <c r="AI68" i="5"/>
  <c r="AI611" i="5"/>
  <c r="AI594" i="5"/>
  <c r="AI578" i="5"/>
  <c r="AI562" i="5"/>
  <c r="AI545" i="5"/>
  <c r="AI529" i="5"/>
  <c r="AI513" i="5"/>
  <c r="AI496" i="5"/>
  <c r="AI480" i="5"/>
  <c r="AI464" i="5"/>
  <c r="AI447" i="5"/>
  <c r="AI431" i="5"/>
  <c r="AI415" i="5"/>
  <c r="AI398" i="5"/>
  <c r="AI382" i="5"/>
  <c r="AI366" i="5"/>
  <c r="AI349" i="5"/>
  <c r="AI333" i="5"/>
  <c r="AI317" i="5"/>
  <c r="AI300" i="5"/>
  <c r="AI284" i="5"/>
  <c r="AI268" i="5"/>
  <c r="AI251" i="5"/>
  <c r="AI235" i="5"/>
  <c r="AI219" i="5"/>
  <c r="AI202" i="5"/>
  <c r="AI186" i="5"/>
  <c r="AI170" i="5"/>
  <c r="AI153" i="5"/>
  <c r="AI137" i="5"/>
  <c r="AI121" i="5"/>
  <c r="AI104" i="5"/>
  <c r="AI88" i="5"/>
  <c r="AI72" i="5"/>
  <c r="AI55" i="5"/>
  <c r="AJ2189" i="5"/>
  <c r="AJ2173" i="5"/>
  <c r="AJ2157" i="5"/>
  <c r="AJ2141" i="5"/>
  <c r="AJ2125" i="5"/>
  <c r="AJ2109" i="5"/>
  <c r="AJ2093" i="5"/>
  <c r="AJ2077" i="5"/>
  <c r="AJ2061" i="5"/>
  <c r="AJ2045" i="5"/>
  <c r="AJ2029" i="5"/>
  <c r="AJ2013" i="5"/>
  <c r="AJ1997" i="5"/>
  <c r="AJ1981" i="5"/>
  <c r="AJ1965" i="5"/>
  <c r="AJ1949" i="5"/>
  <c r="AJ1933" i="5"/>
  <c r="AJ1917" i="5"/>
  <c r="AJ1901" i="5"/>
  <c r="AJ1885" i="5"/>
  <c r="AJ1869" i="5"/>
  <c r="AJ1853" i="5"/>
  <c r="AJ1837" i="5"/>
  <c r="AJ1821" i="5"/>
  <c r="AJ1805" i="5"/>
  <c r="AJ1789" i="5"/>
  <c r="AJ1773" i="5"/>
  <c r="AJ1757" i="5"/>
  <c r="AJ1741" i="5"/>
  <c r="AJ1725" i="5"/>
  <c r="AJ1709" i="5"/>
  <c r="AJ1693" i="5"/>
  <c r="AJ1677" i="5"/>
  <c r="AJ1661" i="5"/>
  <c r="AJ1645" i="5"/>
  <c r="AJ1629" i="5"/>
  <c r="AJ1613" i="5"/>
  <c r="AJ1597" i="5"/>
  <c r="AJ1581" i="5"/>
  <c r="AJ1565" i="5"/>
  <c r="AJ1549" i="5"/>
  <c r="AJ1533" i="5"/>
  <c r="AJ1517" i="5"/>
  <c r="AJ1501" i="5"/>
  <c r="AJ1485" i="5"/>
  <c r="AJ1469" i="5"/>
  <c r="AJ1453" i="5"/>
  <c r="AJ1437" i="5"/>
  <c r="AJ1421" i="5"/>
  <c r="AJ1405" i="5"/>
  <c r="AJ1389" i="5"/>
  <c r="AJ1373" i="5"/>
  <c r="AJ1357" i="5"/>
  <c r="AJ1341" i="5"/>
  <c r="AJ1325" i="5"/>
  <c r="AJ1309" i="5"/>
  <c r="AJ1293" i="5"/>
  <c r="AI593" i="5"/>
  <c r="AI577" i="5"/>
  <c r="AI561" i="5"/>
  <c r="AI544" i="5"/>
  <c r="AI528" i="5"/>
  <c r="AI512" i="5"/>
  <c r="AI495" i="5"/>
  <c r="AI479" i="5"/>
  <c r="AI463" i="5"/>
  <c r="AI446" i="5"/>
  <c r="AI430" i="5"/>
  <c r="AI414" i="5"/>
  <c r="AI397" i="5"/>
  <c r="AI381" i="5"/>
  <c r="AI365" i="5"/>
  <c r="AI348" i="5"/>
  <c r="AI332" i="5"/>
  <c r="AI316" i="5"/>
  <c r="AI299" i="5"/>
  <c r="AI283" i="5"/>
  <c r="AI267" i="5"/>
  <c r="AI250" i="5"/>
  <c r="AI234" i="5"/>
  <c r="AI218" i="5"/>
  <c r="AI201" i="5"/>
  <c r="AI185" i="5"/>
  <c r="AI169" i="5"/>
  <c r="AI152" i="5"/>
  <c r="AI136" i="5"/>
  <c r="AI120" i="5"/>
  <c r="AI103" i="5"/>
  <c r="AI87" i="5"/>
  <c r="AI71" i="5"/>
  <c r="AI54" i="5"/>
  <c r="AJ1948" i="5"/>
  <c r="AJ1932" i="5"/>
  <c r="AJ1916" i="5"/>
  <c r="AJ1900" i="5"/>
  <c r="AJ1884" i="5"/>
  <c r="AJ1868" i="5"/>
  <c r="AJ1852" i="5"/>
  <c r="AJ1836" i="5"/>
  <c r="AJ1820" i="5"/>
  <c r="AJ1804" i="5"/>
  <c r="AJ1788" i="5"/>
  <c r="AJ1772" i="5"/>
  <c r="AJ1756" i="5"/>
  <c r="AJ1740" i="5"/>
  <c r="AJ1724" i="5"/>
  <c r="AJ1708" i="5"/>
  <c r="AJ1692" i="5"/>
  <c r="AJ1676" i="5"/>
  <c r="AJ1660" i="5"/>
  <c r="AJ1644" i="5"/>
  <c r="AJ1628" i="5"/>
  <c r="AJ1612" i="5"/>
  <c r="AJ1596" i="5"/>
  <c r="AJ1580" i="5"/>
  <c r="AJ1564" i="5"/>
  <c r="AJ1548" i="5"/>
  <c r="AJ1532" i="5"/>
  <c r="AJ1516" i="5"/>
  <c r="AJ1500" i="5"/>
  <c r="AJ1484" i="5"/>
  <c r="AJ1468" i="5"/>
  <c r="AJ1452" i="5"/>
  <c r="AJ1436" i="5"/>
  <c r="AJ1420" i="5"/>
  <c r="AJ1404" i="5"/>
  <c r="AJ1388" i="5"/>
  <c r="AJ1372" i="5"/>
  <c r="AJ1356" i="5"/>
  <c r="AJ1340" i="5"/>
  <c r="AJ1324" i="5"/>
  <c r="AJ1308" i="5"/>
  <c r="AJ1292" i="5"/>
  <c r="AJ1276" i="5"/>
  <c r="AJ1260" i="5"/>
  <c r="AJ1244" i="5"/>
  <c r="AJ1228" i="5"/>
  <c r="AJ1212" i="5"/>
  <c r="AJ1196" i="5"/>
  <c r="AJ1180" i="5"/>
  <c r="AI885" i="5"/>
  <c r="AI869" i="5"/>
  <c r="AI821" i="5"/>
  <c r="AI805" i="5"/>
  <c r="AI789" i="5"/>
  <c r="AI773" i="5"/>
  <c r="AI757" i="5"/>
  <c r="AI739" i="5"/>
  <c r="AI723" i="5"/>
  <c r="AI707" i="5"/>
  <c r="AI690" i="5"/>
  <c r="AI674" i="5"/>
  <c r="AI658" i="5"/>
  <c r="AI641" i="5"/>
  <c r="AI625" i="5"/>
  <c r="AI609" i="5"/>
  <c r="AI592" i="5"/>
  <c r="AI576" i="5"/>
  <c r="AI560" i="5"/>
  <c r="AI543" i="5"/>
  <c r="AI527" i="5"/>
  <c r="AI511" i="5"/>
  <c r="AI494" i="5"/>
  <c r="AI478" i="5"/>
  <c r="AI462" i="5"/>
  <c r="AI445" i="5"/>
  <c r="AI429" i="5"/>
  <c r="AI413" i="5"/>
  <c r="AI396" i="5"/>
  <c r="AI380" i="5"/>
  <c r="AI364" i="5"/>
  <c r="AI347" i="5"/>
  <c r="AI331" i="5"/>
  <c r="AI315" i="5"/>
  <c r="AI298" i="5"/>
  <c r="AI282" i="5"/>
  <c r="AI266" i="5"/>
  <c r="AI249" i="5"/>
  <c r="AI233" i="5"/>
  <c r="AI217" i="5"/>
  <c r="AI200" i="5"/>
  <c r="AI184" i="5"/>
  <c r="AI168" i="5"/>
  <c r="AI151" i="5"/>
  <c r="AI135" i="5"/>
  <c r="AI119" i="5"/>
  <c r="AI102" i="5"/>
  <c r="AI86" i="5"/>
  <c r="AI70" i="5"/>
  <c r="AI5" i="5"/>
  <c r="AJ1277" i="5"/>
  <c r="AJ1261" i="5"/>
  <c r="AJ1245" i="5"/>
  <c r="AJ1229" i="5"/>
  <c r="AJ1213" i="5"/>
  <c r="AJ1197" i="5"/>
  <c r="AJ1181" i="5"/>
  <c r="AJ1165" i="5"/>
  <c r="AJ1149" i="5"/>
  <c r="AJ1133" i="5"/>
  <c r="AJ1117" i="5"/>
  <c r="AJ1101" i="5"/>
  <c r="AJ1085" i="5"/>
  <c r="AJ1069" i="5"/>
  <c r="AJ1053" i="5"/>
  <c r="AJ1037" i="5"/>
  <c r="AJ1021" i="5"/>
  <c r="AJ1005" i="5"/>
  <c r="AJ989" i="5"/>
  <c r="AJ973" i="5"/>
  <c r="AJ957" i="5"/>
  <c r="AJ941" i="5"/>
  <c r="AJ925" i="5"/>
  <c r="AJ909" i="5"/>
  <c r="AJ893" i="5"/>
  <c r="AJ877" i="5"/>
  <c r="AJ861" i="5"/>
  <c r="AJ829" i="5"/>
  <c r="AJ813" i="5"/>
  <c r="AJ797" i="5"/>
  <c r="AJ781" i="5"/>
  <c r="AJ765" i="5"/>
  <c r="AJ749" i="5"/>
  <c r="AJ731" i="5"/>
  <c r="AJ715" i="5"/>
  <c r="AJ699" i="5"/>
  <c r="AJ682" i="5"/>
  <c r="AJ666" i="5"/>
  <c r="AJ650" i="5"/>
  <c r="AJ633" i="5"/>
  <c r="AJ617" i="5"/>
  <c r="AJ601" i="5"/>
  <c r="AJ584" i="5"/>
  <c r="AJ568" i="5"/>
  <c r="AJ552" i="5"/>
  <c r="AJ535" i="5"/>
  <c r="AJ519" i="5"/>
  <c r="AJ503" i="5"/>
  <c r="AJ486" i="5"/>
  <c r="AJ470" i="5"/>
  <c r="AJ454" i="5"/>
  <c r="AJ437" i="5"/>
  <c r="AJ421" i="5"/>
  <c r="AJ405" i="5"/>
  <c r="AJ388" i="5"/>
  <c r="AJ372" i="5"/>
  <c r="AJ356" i="5"/>
  <c r="AJ339" i="5"/>
  <c r="AJ323" i="5"/>
  <c r="AJ307" i="5"/>
  <c r="AJ290" i="5"/>
  <c r="AJ274" i="5"/>
  <c r="AJ258" i="5"/>
  <c r="AJ241" i="5"/>
  <c r="AJ225" i="5"/>
  <c r="AJ209" i="5"/>
  <c r="AJ192" i="5"/>
  <c r="AJ176" i="5"/>
  <c r="AJ160" i="5"/>
  <c r="AJ143" i="5"/>
  <c r="AJ127" i="5"/>
  <c r="AJ111" i="5"/>
  <c r="AJ94" i="5"/>
  <c r="AJ78" i="5"/>
  <c r="AJ62" i="5"/>
  <c r="AJ1164" i="5"/>
  <c r="AJ1148" i="5"/>
  <c r="AJ1132" i="5"/>
  <c r="AJ1116" i="5"/>
  <c r="AJ1100" i="5"/>
  <c r="AJ1084" i="5"/>
  <c r="AJ1068" i="5"/>
  <c r="AJ1052" i="5"/>
  <c r="AJ1036" i="5"/>
  <c r="AJ1020" i="5"/>
  <c r="AJ1004" i="5"/>
  <c r="AJ988" i="5"/>
  <c r="AJ972" i="5"/>
  <c r="AJ956" i="5"/>
  <c r="AJ940" i="5"/>
  <c r="AJ924" i="5"/>
  <c r="AJ908" i="5"/>
  <c r="AJ892" i="5"/>
  <c r="AJ876" i="5"/>
  <c r="AJ860" i="5"/>
  <c r="AJ828" i="5"/>
  <c r="AJ812" i="5"/>
  <c r="AJ796" i="5"/>
  <c r="AJ780" i="5"/>
  <c r="AJ764" i="5"/>
  <c r="AJ748" i="5"/>
  <c r="AJ730" i="5"/>
  <c r="AJ714" i="5"/>
  <c r="AJ698" i="5"/>
  <c r="AJ681" i="5"/>
  <c r="AJ665" i="5"/>
  <c r="AJ649" i="5"/>
  <c r="AJ632" i="5"/>
  <c r="AJ616" i="5"/>
  <c r="AJ600" i="5"/>
  <c r="AJ583" i="5"/>
  <c r="AJ567" i="5"/>
  <c r="AJ551" i="5"/>
  <c r="AJ534" i="5"/>
  <c r="AJ518" i="5"/>
  <c r="AJ502" i="5"/>
  <c r="AJ485" i="5"/>
  <c r="AJ469" i="5"/>
  <c r="AJ453" i="5"/>
  <c r="AJ436" i="5"/>
  <c r="AJ420" i="5"/>
  <c r="AJ404" i="5"/>
  <c r="AJ387" i="5"/>
  <c r="AJ371" i="5"/>
  <c r="AJ355" i="5"/>
  <c r="AJ338" i="5"/>
  <c r="AJ322" i="5"/>
  <c r="AJ306" i="5"/>
  <c r="AJ289" i="5"/>
  <c r="AJ273" i="5"/>
  <c r="AJ257" i="5"/>
  <c r="AJ240" i="5"/>
  <c r="AJ224" i="5"/>
  <c r="AJ208" i="5"/>
  <c r="AJ191" i="5"/>
  <c r="AJ175" i="5"/>
  <c r="AJ159" i="5"/>
  <c r="AJ142" i="5"/>
  <c r="AJ126" i="5"/>
  <c r="AJ110" i="5"/>
  <c r="AJ93" i="5"/>
  <c r="AJ77" i="5"/>
  <c r="AJ61" i="5"/>
  <c r="AB20" i="5"/>
  <c r="AB644" i="5"/>
  <c r="AD18" i="5"/>
  <c r="AD546" i="5"/>
  <c r="AF16" i="5"/>
  <c r="AF448" i="5"/>
  <c r="AB8" i="5"/>
  <c r="AB56" i="5"/>
  <c r="Z22" i="5"/>
  <c r="Z790" i="5"/>
  <c r="AA18" i="5"/>
  <c r="AA546" i="5"/>
  <c r="AC16" i="5"/>
  <c r="AC448" i="5"/>
  <c r="V592" i="5"/>
  <c r="N592" i="5"/>
  <c r="O543" i="5"/>
  <c r="U543" i="5" s="1"/>
  <c r="P494" i="5"/>
  <c r="U494" i="5" s="1"/>
  <c r="Q445" i="5"/>
  <c r="U445" i="5" s="1"/>
  <c r="R396" i="5"/>
  <c r="S347" i="5"/>
  <c r="AB105" i="5"/>
  <c r="Z19" i="5"/>
  <c r="AD15" i="5"/>
  <c r="AD399" i="5"/>
  <c r="V543" i="5"/>
  <c r="Z16" i="5"/>
  <c r="Z496" i="5"/>
  <c r="AB14" i="5"/>
  <c r="AB350" i="5"/>
  <c r="AD12" i="5"/>
  <c r="AD252" i="5"/>
  <c r="AE11" i="5"/>
  <c r="AE203" i="5"/>
  <c r="AF10" i="5"/>
  <c r="AF154" i="5"/>
  <c r="AB13" i="5"/>
  <c r="AB301" i="5"/>
  <c r="V445" i="5"/>
  <c r="Z14" i="5"/>
  <c r="Z398" i="5"/>
  <c r="AB12" i="5"/>
  <c r="AB252" i="5"/>
  <c r="AC11" i="5"/>
  <c r="AC203" i="5"/>
  <c r="AD10" i="5"/>
  <c r="AD154" i="5"/>
  <c r="AE9" i="5"/>
  <c r="AE105" i="5"/>
  <c r="AF8" i="5"/>
  <c r="AF56" i="5"/>
  <c r="AA252" i="5"/>
  <c r="AA12" i="5"/>
  <c r="AB11" i="5"/>
  <c r="AB203" i="5"/>
  <c r="AC10" i="5"/>
  <c r="AC154" i="5"/>
  <c r="AD9" i="5"/>
  <c r="AD105" i="5"/>
  <c r="AE8" i="5"/>
  <c r="AE56" i="5"/>
  <c r="Z13" i="5"/>
  <c r="Z349" i="5"/>
  <c r="T837" i="5"/>
  <c r="V347" i="5"/>
  <c r="N347" i="5"/>
  <c r="O298" i="5"/>
  <c r="P249" i="5"/>
  <c r="Q200" i="5"/>
  <c r="S102" i="5"/>
  <c r="AE7" i="5" s="1"/>
  <c r="AJ7" i="5" s="1"/>
  <c r="V298" i="5"/>
  <c r="AA154" i="5"/>
  <c r="AA10" i="5"/>
  <c r="AC8" i="5"/>
  <c r="AC56" i="5"/>
  <c r="Z15" i="5"/>
  <c r="Z447" i="5"/>
  <c r="R837" i="5"/>
  <c r="S788" i="5"/>
  <c r="T739" i="5"/>
  <c r="U739" i="5" s="1"/>
  <c r="V249" i="5"/>
  <c r="O200" i="5"/>
  <c r="Q102" i="5"/>
  <c r="AC7" i="5" s="1"/>
  <c r="AA350" i="5"/>
  <c r="AA14" i="5"/>
  <c r="AC22" i="5"/>
  <c r="AC742" i="5"/>
  <c r="AD21" i="5"/>
  <c r="AD693" i="5"/>
  <c r="AE20" i="5"/>
  <c r="AE644" i="5"/>
  <c r="AF19" i="5"/>
  <c r="AF595" i="5"/>
  <c r="V200" i="5"/>
  <c r="Z9" i="5"/>
  <c r="Z153" i="5"/>
  <c r="AA8" i="5"/>
  <c r="AA56" i="5"/>
  <c r="AF105" i="5"/>
  <c r="V396" i="5"/>
  <c r="Q788" i="5"/>
  <c r="S690" i="5"/>
  <c r="V151" i="5"/>
  <c r="N151" i="5"/>
  <c r="O102" i="5"/>
  <c r="AA7" i="5" s="1"/>
  <c r="AA22" i="5"/>
  <c r="AA742" i="5"/>
  <c r="AB21" i="5"/>
  <c r="AB693" i="5"/>
  <c r="AC20" i="5"/>
  <c r="AE546" i="5"/>
  <c r="AF17" i="5"/>
  <c r="AF497" i="5"/>
  <c r="V102" i="5"/>
  <c r="Z7" i="5"/>
  <c r="Z55" i="5"/>
  <c r="Z643" i="5"/>
  <c r="AD20" i="5"/>
  <c r="AD644" i="5"/>
  <c r="AD8" i="5"/>
  <c r="AD56" i="5"/>
  <c r="AF18" i="5"/>
  <c r="AF546" i="5"/>
  <c r="AE17" i="5"/>
  <c r="AE497" i="5"/>
  <c r="V788" i="5"/>
  <c r="Z21" i="5"/>
  <c r="Z741" i="5"/>
  <c r="AA20" i="5"/>
  <c r="AA644" i="5"/>
  <c r="AB19" i="5"/>
  <c r="AB595" i="5"/>
  <c r="AC18" i="5"/>
  <c r="AC546" i="5"/>
  <c r="AD17" i="5"/>
  <c r="AD497" i="5"/>
  <c r="AE16" i="5"/>
  <c r="AE448" i="5"/>
  <c r="AJ448" i="5" s="1"/>
  <c r="AF15" i="5"/>
  <c r="AF399" i="5"/>
  <c r="AB22" i="5"/>
  <c r="AB742" i="5"/>
  <c r="AA21" i="5"/>
  <c r="AA693" i="5"/>
  <c r="AC19" i="5"/>
  <c r="AC595" i="5"/>
  <c r="V739" i="5"/>
  <c r="Z20" i="5"/>
  <c r="Z692" i="5"/>
  <c r="AA595" i="5"/>
  <c r="AA19" i="5"/>
  <c r="AB18" i="5"/>
  <c r="AB546" i="5"/>
  <c r="AC17" i="5"/>
  <c r="AC497" i="5"/>
  <c r="AD16" i="5"/>
  <c r="AD448" i="5"/>
  <c r="AE15" i="5"/>
  <c r="AE399" i="5"/>
  <c r="AF14" i="5"/>
  <c r="AF350" i="5"/>
  <c r="AB17" i="5"/>
  <c r="AB497" i="5"/>
  <c r="AE14" i="5"/>
  <c r="AE350" i="5"/>
  <c r="AF13" i="5"/>
  <c r="AF301" i="5"/>
  <c r="V641" i="5"/>
  <c r="Z18" i="5"/>
  <c r="Z594" i="5"/>
  <c r="AA17" i="5"/>
  <c r="AA497" i="5"/>
  <c r="AB16" i="5"/>
  <c r="AB448" i="5"/>
  <c r="AC15" i="5"/>
  <c r="AC399" i="5"/>
  <c r="AD14" i="5"/>
  <c r="AD350" i="5"/>
  <c r="AE13" i="5"/>
  <c r="AE301" i="5"/>
  <c r="AF12" i="5"/>
  <c r="AF252" i="5"/>
  <c r="W840" i="5"/>
  <c r="AH2488" i="5"/>
  <c r="AH2472" i="5"/>
  <c r="AH2456" i="5"/>
  <c r="AH2440" i="5"/>
  <c r="AH2424" i="5"/>
  <c r="AH2408" i="5"/>
  <c r="AH2392" i="5"/>
  <c r="AH2376" i="5"/>
  <c r="AH2360" i="5"/>
  <c r="AH2344" i="5"/>
  <c r="AH2328" i="5"/>
  <c r="AH2312" i="5"/>
  <c r="AH2296" i="5"/>
  <c r="AH2280" i="5"/>
  <c r="AH2264" i="5"/>
  <c r="AH2248" i="5"/>
  <c r="AH2232" i="5"/>
  <c r="AH2216" i="5"/>
  <c r="AH2200" i="5"/>
  <c r="AH2184" i="5"/>
  <c r="AH2168" i="5"/>
  <c r="AH2152" i="5"/>
  <c r="AH2136" i="5"/>
  <c r="AH2120" i="5"/>
  <c r="AH2104" i="5"/>
  <c r="AH2088" i="5"/>
  <c r="AH2072" i="5"/>
  <c r="AH2056" i="5"/>
  <c r="AH2040" i="5"/>
  <c r="AH2024" i="5"/>
  <c r="AH2008" i="5"/>
  <c r="AH2503" i="5"/>
  <c r="AH2487" i="5"/>
  <c r="AH2471" i="5"/>
  <c r="AH2455" i="5"/>
  <c r="AH2439" i="5"/>
  <c r="AH2423" i="5"/>
  <c r="AH2407" i="5"/>
  <c r="AH2391" i="5"/>
  <c r="AH2375" i="5"/>
  <c r="AH2359" i="5"/>
  <c r="AH2343" i="5"/>
  <c r="AH2327" i="5"/>
  <c r="AH2311" i="5"/>
  <c r="AH2295" i="5"/>
  <c r="AH2279" i="5"/>
  <c r="AH2263" i="5"/>
  <c r="AH2247" i="5"/>
  <c r="AH2231" i="5"/>
  <c r="AH2215" i="5"/>
  <c r="AH2199" i="5"/>
  <c r="AH2183" i="5"/>
  <c r="AH2167" i="5"/>
  <c r="AH2151" i="5"/>
  <c r="AH2135" i="5"/>
  <c r="AH2119" i="5"/>
  <c r="AH2103" i="5"/>
  <c r="AH2087" i="5"/>
  <c r="AH2071" i="5"/>
  <c r="AH2055" i="5"/>
  <c r="AH2039" i="5"/>
  <c r="AH2023" i="5"/>
  <c r="AH2007" i="5"/>
  <c r="AH1991" i="5"/>
  <c r="AH1975" i="5"/>
  <c r="AH2502" i="5"/>
  <c r="AH2486" i="5"/>
  <c r="AH2470" i="5"/>
  <c r="AH2454" i="5"/>
  <c r="AH2438" i="5"/>
  <c r="AH2422" i="5"/>
  <c r="AH2406" i="5"/>
  <c r="AH2390" i="5"/>
  <c r="AH2374" i="5"/>
  <c r="AH2358" i="5"/>
  <c r="AH2342" i="5"/>
  <c r="AH2326" i="5"/>
  <c r="AH2310" i="5"/>
  <c r="AH2294" i="5"/>
  <c r="AH2278" i="5"/>
  <c r="AH2262" i="5"/>
  <c r="AH2246" i="5"/>
  <c r="AH2230" i="5"/>
  <c r="AH2214" i="5"/>
  <c r="AH2198" i="5"/>
  <c r="AH2182" i="5"/>
  <c r="AH2166" i="5"/>
  <c r="AH2150" i="5"/>
  <c r="AH2134" i="5"/>
  <c r="AH2118" i="5"/>
  <c r="AH2102" i="5"/>
  <c r="AH2086" i="5"/>
  <c r="AH2070" i="5"/>
  <c r="AH2054" i="5"/>
  <c r="AH2038" i="5"/>
  <c r="AH2022" i="5"/>
  <c r="AH2006" i="5"/>
  <c r="AH1990" i="5"/>
  <c r="AH1974" i="5"/>
  <c r="AH1958" i="5"/>
  <c r="AH1942" i="5"/>
  <c r="AH1926" i="5"/>
  <c r="AH1910" i="5"/>
  <c r="AH2501" i="5"/>
  <c r="AH2485" i="5"/>
  <c r="AH2469" i="5"/>
  <c r="AH2453" i="5"/>
  <c r="AH2437" i="5"/>
  <c r="AH2421" i="5"/>
  <c r="AH2405" i="5"/>
  <c r="AH2389" i="5"/>
  <c r="AH2373" i="5"/>
  <c r="AH2357" i="5"/>
  <c r="AH2341" i="5"/>
  <c r="AH2325" i="5"/>
  <c r="AH2309" i="5"/>
  <c r="AH2293" i="5"/>
  <c r="AH2277" i="5"/>
  <c r="AH2261" i="5"/>
  <c r="AH2245" i="5"/>
  <c r="AH2229" i="5"/>
  <c r="AH2213" i="5"/>
  <c r="AH2197" i="5"/>
  <c r="AH2181" i="5"/>
  <c r="AH2165" i="5"/>
  <c r="AH2149" i="5"/>
  <c r="AH2133" i="5"/>
  <c r="AH2117" i="5"/>
  <c r="AH2101" i="5"/>
  <c r="AH2085" i="5"/>
  <c r="AH2069" i="5"/>
  <c r="AH2053" i="5"/>
  <c r="AH2037" i="5"/>
  <c r="AH2021" i="5"/>
  <c r="AH2005" i="5"/>
  <c r="AH1989" i="5"/>
  <c r="AH1973" i="5"/>
  <c r="AH1957" i="5"/>
  <c r="AH1941" i="5"/>
  <c r="AH1925" i="5"/>
  <c r="AH1909" i="5"/>
  <c r="AH1893" i="5"/>
  <c r="AH1877" i="5"/>
  <c r="AH1861" i="5"/>
  <c r="AH1845" i="5"/>
  <c r="AH1829" i="5"/>
  <c r="AH1813" i="5"/>
  <c r="AH1797" i="5"/>
  <c r="AH1781" i="5"/>
  <c r="AH1765" i="5"/>
  <c r="AH1749" i="5"/>
  <c r="AH1733" i="5"/>
  <c r="AH1717" i="5"/>
  <c r="AH1701" i="5"/>
  <c r="AH1685" i="5"/>
  <c r="AH1669" i="5"/>
  <c r="AH1653" i="5"/>
  <c r="AH1637" i="5"/>
  <c r="AH1621" i="5"/>
  <c r="AH1605" i="5"/>
  <c r="AH1589" i="5"/>
  <c r="AH1573" i="5"/>
  <c r="AH1557" i="5"/>
  <c r="AH1541" i="5"/>
  <c r="AH1525" i="5"/>
  <c r="AH1509" i="5"/>
  <c r="AH1493" i="5"/>
  <c r="AH1477" i="5"/>
  <c r="AH1461" i="5"/>
  <c r="AH1445" i="5"/>
  <c r="AH2500" i="5"/>
  <c r="AH2484" i="5"/>
  <c r="AH2468" i="5"/>
  <c r="AH2452" i="5"/>
  <c r="AH2436" i="5"/>
  <c r="AH2420" i="5"/>
  <c r="AH2404" i="5"/>
  <c r="AH2388" i="5"/>
  <c r="AH2372" i="5"/>
  <c r="AH2356" i="5"/>
  <c r="AH2340" i="5"/>
  <c r="AH2324" i="5"/>
  <c r="AH2308" i="5"/>
  <c r="AH2292" i="5"/>
  <c r="AH2276" i="5"/>
  <c r="AH2260" i="5"/>
  <c r="AH2244" i="5"/>
  <c r="AH2228" i="5"/>
  <c r="AH2212" i="5"/>
  <c r="AH2196" i="5"/>
  <c r="AH2180" i="5"/>
  <c r="AH2164" i="5"/>
  <c r="AH2148" i="5"/>
  <c r="AH2132" i="5"/>
  <c r="AH2116" i="5"/>
  <c r="AH2100" i="5"/>
  <c r="AH2084" i="5"/>
  <c r="AH2068" i="5"/>
  <c r="AH2052" i="5"/>
  <c r="AH2036" i="5"/>
  <c r="AH2020" i="5"/>
  <c r="AH2004" i="5"/>
  <c r="AH1988" i="5"/>
  <c r="AH1972" i="5"/>
  <c r="AH1956" i="5"/>
  <c r="AH1940" i="5"/>
  <c r="AH1924" i="5"/>
  <c r="AH1908" i="5"/>
  <c r="AH1892" i="5"/>
  <c r="AH1876" i="5"/>
  <c r="AH1860" i="5"/>
  <c r="AH1844" i="5"/>
  <c r="AH1828" i="5"/>
  <c r="AH1812" i="5"/>
  <c r="AH1796" i="5"/>
  <c r="AH1780" i="5"/>
  <c r="AH1764" i="5"/>
  <c r="AH1748" i="5"/>
  <c r="AH1732" i="5"/>
  <c r="AH1716" i="5"/>
  <c r="AH1700" i="5"/>
  <c r="AH1684" i="5"/>
  <c r="AH1668" i="5"/>
  <c r="AH1652" i="5"/>
  <c r="AH1636" i="5"/>
  <c r="AH1620" i="5"/>
  <c r="AH1604" i="5"/>
  <c r="AH1588" i="5"/>
  <c r="AH1572" i="5"/>
  <c r="AH1556" i="5"/>
  <c r="AH1540" i="5"/>
  <c r="AH1524" i="5"/>
  <c r="AH1508" i="5"/>
  <c r="AA15" i="5"/>
  <c r="AA399" i="5"/>
  <c r="AH2499" i="5"/>
  <c r="AH2483" i="5"/>
  <c r="AH2467" i="5"/>
  <c r="AH2451" i="5"/>
  <c r="AH2435" i="5"/>
  <c r="AH2419" i="5"/>
  <c r="AH2403" i="5"/>
  <c r="AH2387" i="5"/>
  <c r="AH2371" i="5"/>
  <c r="AH2355" i="5"/>
  <c r="AH2339" i="5"/>
  <c r="AH2323" i="5"/>
  <c r="AH2307" i="5"/>
  <c r="AH2291" i="5"/>
  <c r="AH2275" i="5"/>
  <c r="AH2259" i="5"/>
  <c r="AH2243" i="5"/>
  <c r="AH2227" i="5"/>
  <c r="AH2211" i="5"/>
  <c r="AH2195" i="5"/>
  <c r="AH2179" i="5"/>
  <c r="AH2163" i="5"/>
  <c r="AH2147" i="5"/>
  <c r="AH2131" i="5"/>
  <c r="AH2115" i="5"/>
  <c r="AH2099" i="5"/>
  <c r="AH2083" i="5"/>
  <c r="AH2067" i="5"/>
  <c r="AH2051" i="5"/>
  <c r="AH2035" i="5"/>
  <c r="AH2019" i="5"/>
  <c r="AH2003" i="5"/>
  <c r="AH1987" i="5"/>
  <c r="AH1971" i="5"/>
  <c r="AH1955" i="5"/>
  <c r="AH1939" i="5"/>
  <c r="AH1923" i="5"/>
  <c r="AH1907" i="5"/>
  <c r="AH1891" i="5"/>
  <c r="AH1875" i="5"/>
  <c r="AH1859" i="5"/>
  <c r="AH1843" i="5"/>
  <c r="AH1827" i="5"/>
  <c r="AH1811" i="5"/>
  <c r="AH1795" i="5"/>
  <c r="AH1779" i="5"/>
  <c r="AH1763" i="5"/>
  <c r="AH1747" i="5"/>
  <c r="AH1731" i="5"/>
  <c r="AH1715" i="5"/>
  <c r="AH1699" i="5"/>
  <c r="AH1683" i="5"/>
  <c r="AH1667" i="5"/>
  <c r="AH1651" i="5"/>
  <c r="AH1635" i="5"/>
  <c r="AH1619" i="5"/>
  <c r="AH1603" i="5"/>
  <c r="AH2498" i="5"/>
  <c r="AH2482" i="5"/>
  <c r="AH2466" i="5"/>
  <c r="AH2450" i="5"/>
  <c r="AH2434" i="5"/>
  <c r="AH2418" i="5"/>
  <c r="AH2402" i="5"/>
  <c r="AH2386" i="5"/>
  <c r="AH2370" i="5"/>
  <c r="AH2354" i="5"/>
  <c r="AH2338" i="5"/>
  <c r="AH2322" i="5"/>
  <c r="AH2306" i="5"/>
  <c r="AH2290" i="5"/>
  <c r="AH2274" i="5"/>
  <c r="AH2258" i="5"/>
  <c r="AH2242" i="5"/>
  <c r="AH2226" i="5"/>
  <c r="AH2210" i="5"/>
  <c r="AH2194" i="5"/>
  <c r="AH2178" i="5"/>
  <c r="AH2162" i="5"/>
  <c r="AH2146" i="5"/>
  <c r="AH2130" i="5"/>
  <c r="AH2114" i="5"/>
  <c r="AH2098" i="5"/>
  <c r="AH2082" i="5"/>
  <c r="AH2066" i="5"/>
  <c r="AH2050" i="5"/>
  <c r="AH2034" i="5"/>
  <c r="AH2018" i="5"/>
  <c r="AH2002" i="5"/>
  <c r="AH1986" i="5"/>
  <c r="AH1970" i="5"/>
  <c r="AH1954" i="5"/>
  <c r="AH1938" i="5"/>
  <c r="AH1922" i="5"/>
  <c r="AH1906" i="5"/>
  <c r="AH1890" i="5"/>
  <c r="AH1874" i="5"/>
  <c r="AH1858" i="5"/>
  <c r="AH1842" i="5"/>
  <c r="AH1826" i="5"/>
  <c r="AH1810" i="5"/>
  <c r="AH1794" i="5"/>
  <c r="AH1778" i="5"/>
  <c r="AH1762" i="5"/>
  <c r="AH1746" i="5"/>
  <c r="AH1730" i="5"/>
  <c r="AH1714" i="5"/>
  <c r="AH1698" i="5"/>
  <c r="AH1682" i="5"/>
  <c r="AH1666" i="5"/>
  <c r="AH1650" i="5"/>
  <c r="AH1634" i="5"/>
  <c r="AH1618" i="5"/>
  <c r="AH1602" i="5"/>
  <c r="AH1586" i="5"/>
  <c r="AH1570" i="5"/>
  <c r="AH2497" i="5"/>
  <c r="AH2481" i="5"/>
  <c r="AH2465" i="5"/>
  <c r="AH2449" i="5"/>
  <c r="AH2433" i="5"/>
  <c r="AH2417" i="5"/>
  <c r="AH2401" i="5"/>
  <c r="AH2385" i="5"/>
  <c r="AH2369" i="5"/>
  <c r="AH2353" i="5"/>
  <c r="AH2337" i="5"/>
  <c r="AH2321" i="5"/>
  <c r="AH2305" i="5"/>
  <c r="AH2289" i="5"/>
  <c r="AH2273" i="5"/>
  <c r="AH2257" i="5"/>
  <c r="AH2241" i="5"/>
  <c r="AH2225" i="5"/>
  <c r="AH2209" i="5"/>
  <c r="AH2193" i="5"/>
  <c r="AH2177" i="5"/>
  <c r="AH2161" i="5"/>
  <c r="AH2145" i="5"/>
  <c r="AH2129" i="5"/>
  <c r="AH2113" i="5"/>
  <c r="AH2097" i="5"/>
  <c r="AH2081" i="5"/>
  <c r="AH2065" i="5"/>
  <c r="AH2049" i="5"/>
  <c r="AH2033" i="5"/>
  <c r="AH2017" i="5"/>
  <c r="AH2001" i="5"/>
  <c r="AH1985" i="5"/>
  <c r="AH1969" i="5"/>
  <c r="AH1953" i="5"/>
  <c r="AH1937" i="5"/>
  <c r="AH1921" i="5"/>
  <c r="AH1905" i="5"/>
  <c r="AH1889" i="5"/>
  <c r="AH1873" i="5"/>
  <c r="AH1857" i="5"/>
  <c r="AH1841" i="5"/>
  <c r="AH1825" i="5"/>
  <c r="AH1809" i="5"/>
  <c r="AH1793" i="5"/>
  <c r="AH1777" i="5"/>
  <c r="AH1761" i="5"/>
  <c r="AH1745" i="5"/>
  <c r="AH1729" i="5"/>
  <c r="AH1713" i="5"/>
  <c r="AH1697" i="5"/>
  <c r="AH1681" i="5"/>
  <c r="AH1665" i="5"/>
  <c r="AH1649" i="5"/>
  <c r="AH1633" i="5"/>
  <c r="AH1617" i="5"/>
  <c r="AH1601" i="5"/>
  <c r="AH1585" i="5"/>
  <c r="AH1569" i="5"/>
  <c r="AH1553" i="5"/>
  <c r="O53" i="5"/>
  <c r="AA6" i="5" s="1"/>
  <c r="AH2496" i="5"/>
  <c r="AH2480" i="5"/>
  <c r="AH2464" i="5"/>
  <c r="AH2448" i="5"/>
  <c r="AH2432" i="5"/>
  <c r="AH2416" i="5"/>
  <c r="AH2400" i="5"/>
  <c r="AH2384" i="5"/>
  <c r="AH2368" i="5"/>
  <c r="AH2352" i="5"/>
  <c r="AH2336" i="5"/>
  <c r="AH2320" i="5"/>
  <c r="AH2304" i="5"/>
  <c r="AH2288" i="5"/>
  <c r="AH2272" i="5"/>
  <c r="AH2256" i="5"/>
  <c r="AH2240" i="5"/>
  <c r="AH2224" i="5"/>
  <c r="AH2208" i="5"/>
  <c r="AH2192" i="5"/>
  <c r="AH2176" i="5"/>
  <c r="AH2160" i="5"/>
  <c r="AH2144" i="5"/>
  <c r="AH2128" i="5"/>
  <c r="AH2112" i="5"/>
  <c r="AH2096" i="5"/>
  <c r="AH2080" i="5"/>
  <c r="AH2064" i="5"/>
  <c r="AH2048" i="5"/>
  <c r="AH2032" i="5"/>
  <c r="AH2016" i="5"/>
  <c r="AH2000" i="5"/>
  <c r="AH1984" i="5"/>
  <c r="AH1968" i="5"/>
  <c r="AH1952" i="5"/>
  <c r="AH1936" i="5"/>
  <c r="AH1920" i="5"/>
  <c r="AH1904" i="5"/>
  <c r="AH1888" i="5"/>
  <c r="AH1872" i="5"/>
  <c r="AH1856" i="5"/>
  <c r="AH1840" i="5"/>
  <c r="AH1824" i="5"/>
  <c r="AH1808" i="5"/>
  <c r="AH1792" i="5"/>
  <c r="AH1776" i="5"/>
  <c r="AH1760" i="5"/>
  <c r="AH1744" i="5"/>
  <c r="AH1728" i="5"/>
  <c r="AH1712" i="5"/>
  <c r="AH1696" i="5"/>
  <c r="AH1680" i="5"/>
  <c r="AH1664" i="5"/>
  <c r="AH1648" i="5"/>
  <c r="AH1632" i="5"/>
  <c r="AH1616" i="5"/>
  <c r="AH1600" i="5"/>
  <c r="AH2495" i="5"/>
  <c r="AH2479" i="5"/>
  <c r="AH2463" i="5"/>
  <c r="AH2447" i="5"/>
  <c r="AH2431" i="5"/>
  <c r="AH2415" i="5"/>
  <c r="AH2399" i="5"/>
  <c r="AH2383" i="5"/>
  <c r="AH2367" i="5"/>
  <c r="AH2351" i="5"/>
  <c r="AH2335" i="5"/>
  <c r="AH2319" i="5"/>
  <c r="AH2303" i="5"/>
  <c r="AH2287" i="5"/>
  <c r="AH2271" i="5"/>
  <c r="AH2255" i="5"/>
  <c r="AH2239" i="5"/>
  <c r="AH2223" i="5"/>
  <c r="AH2207" i="5"/>
  <c r="AH2191" i="5"/>
  <c r="AH2175" i="5"/>
  <c r="AH2159" i="5"/>
  <c r="AH2143" i="5"/>
  <c r="AH2127" i="5"/>
  <c r="AH2111" i="5"/>
  <c r="AH2095" i="5"/>
  <c r="AH2079" i="5"/>
  <c r="AH2063" i="5"/>
  <c r="AH2047" i="5"/>
  <c r="AH2031" i="5"/>
  <c r="AH2015" i="5"/>
  <c r="AH1999" i="5"/>
  <c r="AH1983" i="5"/>
  <c r="AH1967" i="5"/>
  <c r="AH1951" i="5"/>
  <c r="AH1935" i="5"/>
  <c r="AH1919" i="5"/>
  <c r="AH1903" i="5"/>
  <c r="AH1887" i="5"/>
  <c r="AH1871" i="5"/>
  <c r="AH1855" i="5"/>
  <c r="AH1839" i="5"/>
  <c r="AH1823" i="5"/>
  <c r="AH1807" i="5"/>
  <c r="AH1791" i="5"/>
  <c r="AH1775" i="5"/>
  <c r="AH1759" i="5"/>
  <c r="AH1743" i="5"/>
  <c r="AH1727" i="5"/>
  <c r="AH1711" i="5"/>
  <c r="AH1695" i="5"/>
  <c r="AH1679" i="5"/>
  <c r="AH2494" i="5"/>
  <c r="AH2478" i="5"/>
  <c r="AH2462" i="5"/>
  <c r="AH2446" i="5"/>
  <c r="AH2430" i="5"/>
  <c r="AH2414" i="5"/>
  <c r="AH2398" i="5"/>
  <c r="AH2382" i="5"/>
  <c r="AH2366" i="5"/>
  <c r="AH2350" i="5"/>
  <c r="AH2334" i="5"/>
  <c r="AH2318" i="5"/>
  <c r="AH2302" i="5"/>
  <c r="AH2286" i="5"/>
  <c r="AH2270" i="5"/>
  <c r="AH2254" i="5"/>
  <c r="AH2238" i="5"/>
  <c r="AH2222" i="5"/>
  <c r="AH2206" i="5"/>
  <c r="AH2190" i="5"/>
  <c r="AH2174" i="5"/>
  <c r="AH2158" i="5"/>
  <c r="AH2142" i="5"/>
  <c r="AH2126" i="5"/>
  <c r="AH2110" i="5"/>
  <c r="AH2094" i="5"/>
  <c r="AH2078" i="5"/>
  <c r="AH2062" i="5"/>
  <c r="AH2046" i="5"/>
  <c r="AH2030" i="5"/>
  <c r="AH2014" i="5"/>
  <c r="AH1998" i="5"/>
  <c r="AH1982" i="5"/>
  <c r="AH1966" i="5"/>
  <c r="AH1950" i="5"/>
  <c r="AH1934" i="5"/>
  <c r="AH1918" i="5"/>
  <c r="AH1902" i="5"/>
  <c r="AH1886" i="5"/>
  <c r="AH1870" i="5"/>
  <c r="AH1854" i="5"/>
  <c r="AH1838" i="5"/>
  <c r="AH1822" i="5"/>
  <c r="AH1806" i="5"/>
  <c r="AH1790" i="5"/>
  <c r="AH1774" i="5"/>
  <c r="AH1758" i="5"/>
  <c r="AH1742" i="5"/>
  <c r="AH1726" i="5"/>
  <c r="AH1710" i="5"/>
  <c r="AH1694" i="5"/>
  <c r="AH1678" i="5"/>
  <c r="AH1662" i="5"/>
  <c r="AH1646" i="5"/>
  <c r="AH1630" i="5"/>
  <c r="AH1614" i="5"/>
  <c r="AH1598" i="5"/>
  <c r="AH1582" i="5"/>
  <c r="AH2493" i="5"/>
  <c r="AH2477" i="5"/>
  <c r="AH2461" i="5"/>
  <c r="AH2445" i="5"/>
  <c r="AH2429" i="5"/>
  <c r="AH2413" i="5"/>
  <c r="AH2397" i="5"/>
  <c r="AH2381" i="5"/>
  <c r="AH2365" i="5"/>
  <c r="AH2349" i="5"/>
  <c r="AH2333" i="5"/>
  <c r="AH2317" i="5"/>
  <c r="AH2301" i="5"/>
  <c r="AH2285" i="5"/>
  <c r="AH2269" i="5"/>
  <c r="AH2253" i="5"/>
  <c r="AH2237" i="5"/>
  <c r="AH2221" i="5"/>
  <c r="AH2205" i="5"/>
  <c r="AH2189" i="5"/>
  <c r="AH2173" i="5"/>
  <c r="AH2157" i="5"/>
  <c r="AH2141" i="5"/>
  <c r="AH2125" i="5"/>
  <c r="AH2109" i="5"/>
  <c r="AH2093" i="5"/>
  <c r="AH2077" i="5"/>
  <c r="AH2061" i="5"/>
  <c r="AH2045" i="5"/>
  <c r="AH2029" i="5"/>
  <c r="AH2013" i="5"/>
  <c r="AH1997" i="5"/>
  <c r="AH1981" i="5"/>
  <c r="AH1965" i="5"/>
  <c r="AH1949" i="5"/>
  <c r="AH1933" i="5"/>
  <c r="AH1917" i="5"/>
  <c r="AH1901" i="5"/>
  <c r="AH1885" i="5"/>
  <c r="AH1869" i="5"/>
  <c r="AH1853" i="5"/>
  <c r="AH1837" i="5"/>
  <c r="AH1821" i="5"/>
  <c r="AH1805" i="5"/>
  <c r="AH1789" i="5"/>
  <c r="AH1773" i="5"/>
  <c r="AH1757" i="5"/>
  <c r="AH1741" i="5"/>
  <c r="AH1725" i="5"/>
  <c r="AH1709" i="5"/>
  <c r="AH1693" i="5"/>
  <c r="AH1677" i="5"/>
  <c r="AH1661" i="5"/>
  <c r="AH1645" i="5"/>
  <c r="AH1629" i="5"/>
  <c r="AH1613" i="5"/>
  <c r="AH1597" i="5"/>
  <c r="AH1581" i="5"/>
  <c r="AH1565" i="5"/>
  <c r="AH1549" i="5"/>
  <c r="AH2492" i="5"/>
  <c r="AH2476" i="5"/>
  <c r="AH2460" i="5"/>
  <c r="AH2444" i="5"/>
  <c r="AH2428" i="5"/>
  <c r="AH2412" i="5"/>
  <c r="AH2396" i="5"/>
  <c r="AH2380" i="5"/>
  <c r="AH2364" i="5"/>
  <c r="AH2348" i="5"/>
  <c r="AH2332" i="5"/>
  <c r="AH2316" i="5"/>
  <c r="AH2300" i="5"/>
  <c r="AH2284" i="5"/>
  <c r="AH2268" i="5"/>
  <c r="AH2252" i="5"/>
  <c r="AH2236" i="5"/>
  <c r="AH2220" i="5"/>
  <c r="AH2204" i="5"/>
  <c r="AH2188" i="5"/>
  <c r="AH2172" i="5"/>
  <c r="AH2156" i="5"/>
  <c r="AH2140" i="5"/>
  <c r="AH2124" i="5"/>
  <c r="AH2108" i="5"/>
  <c r="AH2092" i="5"/>
  <c r="AH2076" i="5"/>
  <c r="AH2060" i="5"/>
  <c r="AH2044" i="5"/>
  <c r="AH2028" i="5"/>
  <c r="AH2012" i="5"/>
  <c r="AH1996" i="5"/>
  <c r="AH1980" i="5"/>
  <c r="AH1964" i="5"/>
  <c r="AH1948" i="5"/>
  <c r="AH1932" i="5"/>
  <c r="AH1916" i="5"/>
  <c r="AH1900" i="5"/>
  <c r="AH1884" i="5"/>
  <c r="AH1868" i="5"/>
  <c r="AJ2501" i="5"/>
  <c r="AJ2485" i="5"/>
  <c r="AJ2469" i="5"/>
  <c r="AJ2453" i="5"/>
  <c r="AJ2437" i="5"/>
  <c r="AJ2421" i="5"/>
  <c r="AJ2405" i="5"/>
  <c r="AJ2389" i="5"/>
  <c r="AJ2373" i="5"/>
  <c r="AJ2357" i="5"/>
  <c r="AJ2341" i="5"/>
  <c r="AJ2325" i="5"/>
  <c r="AJ2309" i="5"/>
  <c r="AJ2293" i="5"/>
  <c r="AJ2277" i="5"/>
  <c r="AJ2261" i="5"/>
  <c r="AJ2245" i="5"/>
  <c r="AJ2229" i="5"/>
  <c r="AJ2213" i="5"/>
  <c r="AJ2197" i="5"/>
  <c r="AJ2181" i="5"/>
  <c r="AJ2165" i="5"/>
  <c r="AJ2149" i="5"/>
  <c r="AJ2133" i="5"/>
  <c r="AJ2117" i="5"/>
  <c r="AJ2101" i="5"/>
  <c r="AJ2085" i="5"/>
  <c r="AJ2069" i="5"/>
  <c r="AJ2053" i="5"/>
  <c r="AJ2037" i="5"/>
  <c r="AJ2021" i="5"/>
  <c r="AJ2005" i="5"/>
  <c r="AJ1989" i="5"/>
  <c r="AJ1973" i="5"/>
  <c r="AJ1957" i="5"/>
  <c r="AJ1941" i="5"/>
  <c r="AJ1925" i="5"/>
  <c r="AJ1909" i="5"/>
  <c r="AJ1893" i="5"/>
  <c r="AJ1877" i="5"/>
  <c r="AJ1861" i="5"/>
  <c r="AJ1845" i="5"/>
  <c r="AJ1829" i="5"/>
  <c r="AJ1813" i="5"/>
  <c r="AJ1797" i="5"/>
  <c r="AJ1781" i="5"/>
  <c r="AJ1765" i="5"/>
  <c r="AJ1749" i="5"/>
  <c r="AJ1733" i="5"/>
  <c r="AJ1717" i="5"/>
  <c r="AJ1701" i="5"/>
  <c r="AJ1685" i="5"/>
  <c r="AJ1669" i="5"/>
  <c r="AJ1653" i="5"/>
  <c r="AJ1637" i="5"/>
  <c r="AJ1621" i="5"/>
  <c r="AJ1605" i="5"/>
  <c r="AJ1589" i="5"/>
  <c r="AJ1573" i="5"/>
  <c r="AJ1557" i="5"/>
  <c r="AJ1541" i="5"/>
  <c r="AJ1525" i="5"/>
  <c r="AJ1509" i="5"/>
  <c r="AJ1493" i="5"/>
  <c r="AJ1477" i="5"/>
  <c r="AJ1461" i="5"/>
  <c r="AJ1445" i="5"/>
  <c r="AJ1429" i="5"/>
  <c r="AJ1413" i="5"/>
  <c r="AJ1397" i="5"/>
  <c r="AJ1381" i="5"/>
  <c r="AJ1365" i="5"/>
  <c r="AJ1349" i="5"/>
  <c r="AJ1333" i="5"/>
  <c r="AJ1317" i="5"/>
  <c r="AJ1301" i="5"/>
  <c r="AJ1285" i="5"/>
  <c r="AJ1269" i="5"/>
  <c r="AJ1253" i="5"/>
  <c r="AJ1237" i="5"/>
  <c r="AJ1221" i="5"/>
  <c r="AJ1205" i="5"/>
  <c r="AJ1189" i="5"/>
  <c r="AJ1173" i="5"/>
  <c r="AJ1157" i="5"/>
  <c r="AJ1141" i="5"/>
  <c r="AJ1125" i="5"/>
  <c r="AJ1109" i="5"/>
  <c r="AJ1093" i="5"/>
  <c r="AJ1077" i="5"/>
  <c r="AJ1061" i="5"/>
  <c r="AJ1045" i="5"/>
  <c r="AJ1029" i="5"/>
  <c r="AJ1013" i="5"/>
  <c r="AJ997" i="5"/>
  <c r="AJ981" i="5"/>
  <c r="AJ965" i="5"/>
  <c r="AJ949" i="5"/>
  <c r="AJ933" i="5"/>
  <c r="AJ917" i="5"/>
  <c r="AJ901" i="5"/>
  <c r="AJ885" i="5"/>
  <c r="AJ869" i="5"/>
  <c r="AJ821" i="5"/>
  <c r="AJ805" i="5"/>
  <c r="AJ789" i="5"/>
  <c r="AJ773" i="5"/>
  <c r="AJ757" i="5"/>
  <c r="AJ741" i="5"/>
  <c r="AH2491" i="5"/>
  <c r="AH2475" i="5"/>
  <c r="AH2459" i="5"/>
  <c r="AH2443" i="5"/>
  <c r="AH2427" i="5"/>
  <c r="AH2411" i="5"/>
  <c r="AH2395" i="5"/>
  <c r="AH2379" i="5"/>
  <c r="AH2363" i="5"/>
  <c r="AH2347" i="5"/>
  <c r="AH2331" i="5"/>
  <c r="AH2315" i="5"/>
  <c r="AH2299" i="5"/>
  <c r="AH2283" i="5"/>
  <c r="AH2267" i="5"/>
  <c r="AH2251" i="5"/>
  <c r="AH2235" i="5"/>
  <c r="AH2219" i="5"/>
  <c r="AH2203" i="5"/>
  <c r="AH2187" i="5"/>
  <c r="AH2171" i="5"/>
  <c r="AH2155" i="5"/>
  <c r="AH2139" i="5"/>
  <c r="AH2123" i="5"/>
  <c r="AH2107" i="5"/>
  <c r="AH2091" i="5"/>
  <c r="AH2075" i="5"/>
  <c r="AH2059" i="5"/>
  <c r="AH2043" i="5"/>
  <c r="AH2027" i="5"/>
  <c r="AH2011" i="5"/>
  <c r="AH1995" i="5"/>
  <c r="AH1979" i="5"/>
  <c r="AH1963" i="5"/>
  <c r="AH1947" i="5"/>
  <c r="AH1931" i="5"/>
  <c r="AH1915" i="5"/>
  <c r="AH1899" i="5"/>
  <c r="AH1883" i="5"/>
  <c r="AH1867" i="5"/>
  <c r="AH1851" i="5"/>
  <c r="AH1835" i="5"/>
  <c r="AH1819" i="5"/>
  <c r="AH1803" i="5"/>
  <c r="AH2490" i="5"/>
  <c r="AH2474" i="5"/>
  <c r="AH2458" i="5"/>
  <c r="AH2442" i="5"/>
  <c r="AH2426" i="5"/>
  <c r="AH2410" i="5"/>
  <c r="AH2394" i="5"/>
  <c r="AH2378" i="5"/>
  <c r="AH2362" i="5"/>
  <c r="AH2346" i="5"/>
  <c r="AH2330" i="5"/>
  <c r="AH2314" i="5"/>
  <c r="AH2298" i="5"/>
  <c r="AH2282" i="5"/>
  <c r="AH2266" i="5"/>
  <c r="AH2250" i="5"/>
  <c r="AH2234" i="5"/>
  <c r="AH2218" i="5"/>
  <c r="AH2202" i="5"/>
  <c r="AH2186" i="5"/>
  <c r="AH2170" i="5"/>
  <c r="AH2154" i="5"/>
  <c r="AH2138" i="5"/>
  <c r="AH2122" i="5"/>
  <c r="AH2106" i="5"/>
  <c r="AH2090" i="5"/>
  <c r="AH2074" i="5"/>
  <c r="AH2058" i="5"/>
  <c r="AH2042" i="5"/>
  <c r="AH2026" i="5"/>
  <c r="AH2010" i="5"/>
  <c r="AH1994" i="5"/>
  <c r="AH1978" i="5"/>
  <c r="AH1962" i="5"/>
  <c r="AH1946" i="5"/>
  <c r="AC301" i="5"/>
  <c r="AJ2499" i="5"/>
  <c r="AJ2483" i="5"/>
  <c r="AJ2467" i="5"/>
  <c r="AJ2451" i="5"/>
  <c r="AJ2435" i="5"/>
  <c r="AJ2419" i="5"/>
  <c r="AJ2403" i="5"/>
  <c r="AJ2387" i="5"/>
  <c r="AJ2371" i="5"/>
  <c r="AJ2355" i="5"/>
  <c r="AJ2339" i="5"/>
  <c r="AJ2323" i="5"/>
  <c r="AJ2307" i="5"/>
  <c r="AJ2291" i="5"/>
  <c r="AJ2275" i="5"/>
  <c r="AJ2259" i="5"/>
  <c r="AJ2243" i="5"/>
  <c r="AJ2227" i="5"/>
  <c r="AJ2211" i="5"/>
  <c r="AJ2195" i="5"/>
  <c r="AJ2179" i="5"/>
  <c r="AJ2163" i="5"/>
  <c r="AJ2147" i="5"/>
  <c r="AJ2131" i="5"/>
  <c r="AJ2115" i="5"/>
  <c r="AJ2099" i="5"/>
  <c r="AJ2083" i="5"/>
  <c r="AJ2067" i="5"/>
  <c r="AJ2051" i="5"/>
  <c r="AJ2035" i="5"/>
  <c r="AJ2019" i="5"/>
  <c r="AJ2003" i="5"/>
  <c r="AJ1987" i="5"/>
  <c r="AJ1971" i="5"/>
  <c r="AJ1955" i="5"/>
  <c r="AJ1939" i="5"/>
  <c r="AJ1923" i="5"/>
  <c r="AJ1907" i="5"/>
  <c r="AJ1891" i="5"/>
  <c r="AJ1875" i="5"/>
  <c r="AJ1859" i="5"/>
  <c r="AJ1843" i="5"/>
  <c r="AJ1827" i="5"/>
  <c r="AJ1811" i="5"/>
  <c r="AJ1795" i="5"/>
  <c r="AJ1779" i="5"/>
  <c r="AJ1763" i="5"/>
  <c r="AJ1747" i="5"/>
  <c r="AJ1731" i="5"/>
  <c r="AJ1715" i="5"/>
  <c r="AJ1699" i="5"/>
  <c r="AJ1683" i="5"/>
  <c r="AJ1667" i="5"/>
  <c r="AJ1651" i="5"/>
  <c r="AJ1635" i="5"/>
  <c r="AJ1619" i="5"/>
  <c r="AJ1603" i="5"/>
  <c r="AJ1587" i="5"/>
  <c r="AJ1571" i="5"/>
  <c r="AJ1555" i="5"/>
  <c r="AJ1539" i="5"/>
  <c r="AJ1523" i="5"/>
  <c r="AJ1507" i="5"/>
  <c r="AJ1491" i="5"/>
  <c r="AJ1475" i="5"/>
  <c r="AJ1459" i="5"/>
  <c r="AJ1443" i="5"/>
  <c r="AJ1427" i="5"/>
  <c r="AJ1411" i="5"/>
  <c r="AJ1395" i="5"/>
  <c r="AJ1379" i="5"/>
  <c r="AJ1363" i="5"/>
  <c r="AJ1347" i="5"/>
  <c r="AJ1331" i="5"/>
  <c r="AJ1315" i="5"/>
  <c r="AJ1299" i="5"/>
  <c r="AJ1283" i="5"/>
  <c r="AJ1267" i="5"/>
  <c r="AJ1251" i="5"/>
  <c r="AJ1235" i="5"/>
  <c r="AJ1219" i="5"/>
  <c r="AJ1203" i="5"/>
  <c r="AJ1187" i="5"/>
  <c r="AJ1171" i="5"/>
  <c r="AJ1155" i="5"/>
  <c r="AJ1139" i="5"/>
  <c r="AJ1123" i="5"/>
  <c r="AJ1107" i="5"/>
  <c r="AJ1091" i="5"/>
  <c r="AJ1075" i="5"/>
  <c r="AJ1059" i="5"/>
  <c r="AJ1043" i="5"/>
  <c r="AJ1027" i="5"/>
  <c r="AJ1011" i="5"/>
  <c r="AJ995" i="5"/>
  <c r="AJ979" i="5"/>
  <c r="AJ963" i="5"/>
  <c r="AJ947" i="5"/>
  <c r="AJ931" i="5"/>
  <c r="AJ915" i="5"/>
  <c r="AJ899" i="5"/>
  <c r="AJ883" i="5"/>
  <c r="AJ867" i="5"/>
  <c r="AJ835" i="5"/>
  <c r="AJ819" i="5"/>
  <c r="AJ803" i="5"/>
  <c r="AJ787" i="5"/>
  <c r="AJ771" i="5"/>
  <c r="AJ755" i="5"/>
  <c r="AJ739" i="5"/>
  <c r="AJ723" i="5"/>
  <c r="AJ707" i="5"/>
  <c r="AJ691" i="5"/>
  <c r="AH2489" i="5"/>
  <c r="AH2473" i="5"/>
  <c r="AH2457" i="5"/>
  <c r="AH2441" i="5"/>
  <c r="AH2425" i="5"/>
  <c r="AH2409" i="5"/>
  <c r="AH2393" i="5"/>
  <c r="AH2377" i="5"/>
  <c r="AH2361" i="5"/>
  <c r="AH2345" i="5"/>
  <c r="AH2329" i="5"/>
  <c r="AH2313" i="5"/>
  <c r="AH2297" i="5"/>
  <c r="AH2281" i="5"/>
  <c r="AH2265" i="5"/>
  <c r="AH2249" i="5"/>
  <c r="AH2233" i="5"/>
  <c r="AH2217" i="5"/>
  <c r="AH2201" i="5"/>
  <c r="AH2185" i="5"/>
  <c r="AH2169" i="5"/>
  <c r="AH2153" i="5"/>
  <c r="AH2137" i="5"/>
  <c r="AH2121" i="5"/>
  <c r="AH2105" i="5"/>
  <c r="AH2089" i="5"/>
  <c r="AH2073" i="5"/>
  <c r="AH2057" i="5"/>
  <c r="AH2041" i="5"/>
  <c r="AH2025" i="5"/>
  <c r="AH2009" i="5"/>
  <c r="AH1993" i="5"/>
  <c r="AH1977" i="5"/>
  <c r="AH1961" i="5"/>
  <c r="AH1945" i="5"/>
  <c r="AH1929" i="5"/>
  <c r="AH1913" i="5"/>
  <c r="AH1897" i="5"/>
  <c r="AH1881" i="5"/>
  <c r="AH1429" i="5"/>
  <c r="AH1413" i="5"/>
  <c r="AH1397" i="5"/>
  <c r="AH1381" i="5"/>
  <c r="AH1365" i="5"/>
  <c r="AH1349" i="5"/>
  <c r="AH1333" i="5"/>
  <c r="AH1317" i="5"/>
  <c r="AH1301" i="5"/>
  <c r="AH1285" i="5"/>
  <c r="AH1269" i="5"/>
  <c r="AH1253" i="5"/>
  <c r="AH1237" i="5"/>
  <c r="AH1221" i="5"/>
  <c r="AH1205" i="5"/>
  <c r="AH1189" i="5"/>
  <c r="AH1173" i="5"/>
  <c r="AH1157" i="5"/>
  <c r="AH1141" i="5"/>
  <c r="AH1125" i="5"/>
  <c r="AH1109" i="5"/>
  <c r="AH1093" i="5"/>
  <c r="AH1077" i="5"/>
  <c r="AH1061" i="5"/>
  <c r="AH1045" i="5"/>
  <c r="AH1029" i="5"/>
  <c r="AH1013" i="5"/>
  <c r="AH997" i="5"/>
  <c r="AH981" i="5"/>
  <c r="AH965" i="5"/>
  <c r="AH949" i="5"/>
  <c r="AH933" i="5"/>
  <c r="AH917" i="5"/>
  <c r="AH901" i="5"/>
  <c r="AH885" i="5"/>
  <c r="AH869" i="5"/>
  <c r="AH821" i="5"/>
  <c r="AH805" i="5"/>
  <c r="AH789" i="5"/>
  <c r="AH773" i="5"/>
  <c r="AH757" i="5"/>
  <c r="AH741" i="5"/>
  <c r="AH725" i="5"/>
  <c r="AH709" i="5"/>
  <c r="AH677" i="5"/>
  <c r="AH661" i="5"/>
  <c r="AH1492" i="5"/>
  <c r="AH1476" i="5"/>
  <c r="AH1460" i="5"/>
  <c r="AH1444" i="5"/>
  <c r="AH1428" i="5"/>
  <c r="AH1412" i="5"/>
  <c r="AH1396" i="5"/>
  <c r="AH1380" i="5"/>
  <c r="AH1364" i="5"/>
  <c r="AH1348" i="5"/>
  <c r="AH1332" i="5"/>
  <c r="AH1316" i="5"/>
  <c r="AH1300" i="5"/>
  <c r="AH1284" i="5"/>
  <c r="AH1268" i="5"/>
  <c r="AH1252" i="5"/>
  <c r="AH1236" i="5"/>
  <c r="AH1220" i="5"/>
  <c r="AH1204" i="5"/>
  <c r="AH1188" i="5"/>
  <c r="AH1172" i="5"/>
  <c r="AH1156" i="5"/>
  <c r="AH1140" i="5"/>
  <c r="AH1124" i="5"/>
  <c r="AH1108" i="5"/>
  <c r="AH1092" i="5"/>
  <c r="AH1076" i="5"/>
  <c r="AH1060" i="5"/>
  <c r="AH1044" i="5"/>
  <c r="AH1028" i="5"/>
  <c r="AH1012" i="5"/>
  <c r="AH996" i="5"/>
  <c r="AH980" i="5"/>
  <c r="AH964" i="5"/>
  <c r="AH948" i="5"/>
  <c r="AH932" i="5"/>
  <c r="AH916" i="5"/>
  <c r="AH900" i="5"/>
  <c r="AH884" i="5"/>
  <c r="AH868" i="5"/>
  <c r="AH836" i="5"/>
  <c r="AH820" i="5"/>
  <c r="AH804" i="5"/>
  <c r="AH788" i="5"/>
  <c r="AH772" i="5"/>
  <c r="AH756" i="5"/>
  <c r="AH740" i="5"/>
  <c r="AH724" i="5"/>
  <c r="AH708" i="5"/>
  <c r="AH692" i="5"/>
  <c r="AH1587" i="5"/>
  <c r="AH1571" i="5"/>
  <c r="AH1555" i="5"/>
  <c r="AH1539" i="5"/>
  <c r="AH1523" i="5"/>
  <c r="AH1507" i="5"/>
  <c r="AH1491" i="5"/>
  <c r="AH1475" i="5"/>
  <c r="AH1459" i="5"/>
  <c r="AH1443" i="5"/>
  <c r="AH1427" i="5"/>
  <c r="AH1411" i="5"/>
  <c r="AH1395" i="5"/>
  <c r="AH1379" i="5"/>
  <c r="AH1363" i="5"/>
  <c r="AH1347" i="5"/>
  <c r="AH1331" i="5"/>
  <c r="AH1315" i="5"/>
  <c r="AH1299" i="5"/>
  <c r="AH1283" i="5"/>
  <c r="AH1267" i="5"/>
  <c r="AH1251" i="5"/>
  <c r="AH1235" i="5"/>
  <c r="AH1219" i="5"/>
  <c r="AH1203" i="5"/>
  <c r="AH1187" i="5"/>
  <c r="AH1171" i="5"/>
  <c r="AH1155" i="5"/>
  <c r="AH1139" i="5"/>
  <c r="AH1123" i="5"/>
  <c r="AH1107" i="5"/>
  <c r="AH1091" i="5"/>
  <c r="AH1075" i="5"/>
  <c r="AH1059" i="5"/>
  <c r="AH1043" i="5"/>
  <c r="AH1027" i="5"/>
  <c r="AH1011" i="5"/>
  <c r="AH995" i="5"/>
  <c r="AH979" i="5"/>
  <c r="AH963" i="5"/>
  <c r="AH947" i="5"/>
  <c r="AH931" i="5"/>
  <c r="AH915" i="5"/>
  <c r="AH899" i="5"/>
  <c r="AH883" i="5"/>
  <c r="AH867" i="5"/>
  <c r="AH835" i="5"/>
  <c r="AH819" i="5"/>
  <c r="AH803" i="5"/>
  <c r="AH787" i="5"/>
  <c r="AH771" i="5"/>
  <c r="AH755" i="5"/>
  <c r="AH739" i="5"/>
  <c r="AH723" i="5"/>
  <c r="AH707" i="5"/>
  <c r="AH691" i="5"/>
  <c r="AH1554" i="5"/>
  <c r="AH1538" i="5"/>
  <c r="AH1522" i="5"/>
  <c r="AH1506" i="5"/>
  <c r="AH1490" i="5"/>
  <c r="AH1474" i="5"/>
  <c r="AH1458" i="5"/>
  <c r="AH1442" i="5"/>
  <c r="AH1426" i="5"/>
  <c r="AH1410" i="5"/>
  <c r="AH1394" i="5"/>
  <c r="AH1378" i="5"/>
  <c r="AH1362" i="5"/>
  <c r="AH1346" i="5"/>
  <c r="AH1330" i="5"/>
  <c r="AH1314" i="5"/>
  <c r="AH1298" i="5"/>
  <c r="AH1282" i="5"/>
  <c r="AH1266" i="5"/>
  <c r="AH1250" i="5"/>
  <c r="AH1234" i="5"/>
  <c r="AH1218" i="5"/>
  <c r="AH1202" i="5"/>
  <c r="AH1186" i="5"/>
  <c r="AH1170" i="5"/>
  <c r="AH1154" i="5"/>
  <c r="AH1138" i="5"/>
  <c r="AH1122" i="5"/>
  <c r="AH1106" i="5"/>
  <c r="AH1090" i="5"/>
  <c r="AH1074" i="5"/>
  <c r="AH1058" i="5"/>
  <c r="AH1042" i="5"/>
  <c r="AH1026" i="5"/>
  <c r="AH1010" i="5"/>
  <c r="AH994" i="5"/>
  <c r="AH978" i="5"/>
  <c r="AH962" i="5"/>
  <c r="AH946" i="5"/>
  <c r="AH930" i="5"/>
  <c r="AH914" i="5"/>
  <c r="AH898" i="5"/>
  <c r="AH882" i="5"/>
  <c r="AH866" i="5"/>
  <c r="AH834" i="5"/>
  <c r="AH818" i="5"/>
  <c r="AH802" i="5"/>
  <c r="AH786" i="5"/>
  <c r="AH770" i="5"/>
  <c r="AH754" i="5"/>
  <c r="AH738" i="5"/>
  <c r="AH722" i="5"/>
  <c r="AH347" i="5"/>
  <c r="AH331" i="5"/>
  <c r="AH315" i="5"/>
  <c r="AH1537" i="5"/>
  <c r="AH1521" i="5"/>
  <c r="AH1505" i="5"/>
  <c r="AH1489" i="5"/>
  <c r="AH1473" i="5"/>
  <c r="AH1457" i="5"/>
  <c r="AH1441" i="5"/>
  <c r="AH1425" i="5"/>
  <c r="AH1409" i="5"/>
  <c r="AH1393" i="5"/>
  <c r="AH1377" i="5"/>
  <c r="AH1361" i="5"/>
  <c r="AH1345" i="5"/>
  <c r="AH1329" i="5"/>
  <c r="AH1313" i="5"/>
  <c r="AH1297" i="5"/>
  <c r="AH1281" i="5"/>
  <c r="AH1265" i="5"/>
  <c r="AH1249" i="5"/>
  <c r="AH1233" i="5"/>
  <c r="AH1217" i="5"/>
  <c r="AH1201" i="5"/>
  <c r="AH1185" i="5"/>
  <c r="AH1169" i="5"/>
  <c r="AH1153" i="5"/>
  <c r="AH1137" i="5"/>
  <c r="AH1121" i="5"/>
  <c r="AH1105" i="5"/>
  <c r="AH1089" i="5"/>
  <c r="AH1073" i="5"/>
  <c r="AH1057" i="5"/>
  <c r="AH1041" i="5"/>
  <c r="AH1025" i="5"/>
  <c r="AH1009" i="5"/>
  <c r="AH993" i="5"/>
  <c r="AH977" i="5"/>
  <c r="AH961" i="5"/>
  <c r="AH945" i="5"/>
  <c r="AH929" i="5"/>
  <c r="AH913" i="5"/>
  <c r="AH897" i="5"/>
  <c r="AH881" i="5"/>
  <c r="AH865" i="5"/>
  <c r="AH833" i="5"/>
  <c r="AH817" i="5"/>
  <c r="AH801" i="5"/>
  <c r="AH785" i="5"/>
  <c r="AH769" i="5"/>
  <c r="AH753" i="5"/>
  <c r="AH737" i="5"/>
  <c r="AH721" i="5"/>
  <c r="AH705" i="5"/>
  <c r="AH640" i="5"/>
  <c r="AH624" i="5"/>
  <c r="AH591" i="5"/>
  <c r="AH575" i="5"/>
  <c r="AH395" i="5"/>
  <c r="AH379" i="5"/>
  <c r="AH363" i="5"/>
  <c r="AH1584" i="5"/>
  <c r="AH1568" i="5"/>
  <c r="AH1552" i="5"/>
  <c r="AH1536" i="5"/>
  <c r="AH1520" i="5"/>
  <c r="AH1504" i="5"/>
  <c r="AH1488" i="5"/>
  <c r="AH1472" i="5"/>
  <c r="AH1456" i="5"/>
  <c r="AH1440" i="5"/>
  <c r="AH1424" i="5"/>
  <c r="AH1408" i="5"/>
  <c r="AH1392" i="5"/>
  <c r="AH1376" i="5"/>
  <c r="AH1360" i="5"/>
  <c r="AH1344" i="5"/>
  <c r="AH1328" i="5"/>
  <c r="AH1312" i="5"/>
  <c r="AH1296" i="5"/>
  <c r="AH1280" i="5"/>
  <c r="AH1264" i="5"/>
  <c r="AH1248" i="5"/>
  <c r="AH1232" i="5"/>
  <c r="AH1216" i="5"/>
  <c r="AH1200" i="5"/>
  <c r="AH1184" i="5"/>
  <c r="AH1168" i="5"/>
  <c r="AH1152" i="5"/>
  <c r="AH1136" i="5"/>
  <c r="AH1120" i="5"/>
  <c r="AH1104" i="5"/>
  <c r="AH1088" i="5"/>
  <c r="AH1072" i="5"/>
  <c r="AH1056" i="5"/>
  <c r="AH1040" i="5"/>
  <c r="AH1024" i="5"/>
  <c r="AH1008" i="5"/>
  <c r="AH992" i="5"/>
  <c r="AH976" i="5"/>
  <c r="AH960" i="5"/>
  <c r="AH944" i="5"/>
  <c r="AH928" i="5"/>
  <c r="AH912" i="5"/>
  <c r="AH896" i="5"/>
  <c r="AH880" i="5"/>
  <c r="AH864" i="5"/>
  <c r="AH832" i="5"/>
  <c r="AH816" i="5"/>
  <c r="AH800" i="5"/>
  <c r="AH784" i="5"/>
  <c r="AH768" i="5"/>
  <c r="AH752" i="5"/>
  <c r="AH736" i="5"/>
  <c r="AH720" i="5"/>
  <c r="AH704" i="5"/>
  <c r="AH688" i="5"/>
  <c r="AH672" i="5"/>
  <c r="AH656" i="5"/>
  <c r="AH639" i="5"/>
  <c r="AH623" i="5"/>
  <c r="AH607" i="5"/>
  <c r="AH590" i="5"/>
  <c r="AH574" i="5"/>
  <c r="AH443" i="5"/>
  <c r="AH427" i="5"/>
  <c r="AH411" i="5"/>
  <c r="AH1663" i="5"/>
  <c r="AH1647" i="5"/>
  <c r="AH1631" i="5"/>
  <c r="AH1615" i="5"/>
  <c r="AH1599" i="5"/>
  <c r="AH1583" i="5"/>
  <c r="AH1567" i="5"/>
  <c r="AH1551" i="5"/>
  <c r="AH1535" i="5"/>
  <c r="AH1519" i="5"/>
  <c r="AH1503" i="5"/>
  <c r="AH1487" i="5"/>
  <c r="AH1471" i="5"/>
  <c r="AH1455" i="5"/>
  <c r="AH1439" i="5"/>
  <c r="AH1423" i="5"/>
  <c r="AH1407" i="5"/>
  <c r="AH1391" i="5"/>
  <c r="AH1375" i="5"/>
  <c r="AH1359" i="5"/>
  <c r="AH1343" i="5"/>
  <c r="AH1327" i="5"/>
  <c r="AH1311" i="5"/>
  <c r="AH1295" i="5"/>
  <c r="AH1279" i="5"/>
  <c r="AH1263" i="5"/>
  <c r="AH1247" i="5"/>
  <c r="AH1231" i="5"/>
  <c r="AH1215" i="5"/>
  <c r="AH1199" i="5"/>
  <c r="AH1183" i="5"/>
  <c r="AH1167" i="5"/>
  <c r="AH1151" i="5"/>
  <c r="AH1135" i="5"/>
  <c r="AH1119" i="5"/>
  <c r="AH1103" i="5"/>
  <c r="AH1087" i="5"/>
  <c r="AH1071" i="5"/>
  <c r="AH1055" i="5"/>
  <c r="AH1039" i="5"/>
  <c r="AH1023" i="5"/>
  <c r="AH1007" i="5"/>
  <c r="AH991" i="5"/>
  <c r="AH975" i="5"/>
  <c r="AH959" i="5"/>
  <c r="AH943" i="5"/>
  <c r="AH927" i="5"/>
  <c r="AH911" i="5"/>
  <c r="AH895" i="5"/>
  <c r="AH879" i="5"/>
  <c r="AH863" i="5"/>
  <c r="AH831" i="5"/>
  <c r="AH815" i="5"/>
  <c r="AH799" i="5"/>
  <c r="AH783" i="5"/>
  <c r="AH767" i="5"/>
  <c r="AH751" i="5"/>
  <c r="AH735" i="5"/>
  <c r="AH719" i="5"/>
  <c r="AH703" i="5"/>
  <c r="AH687" i="5"/>
  <c r="AH671" i="5"/>
  <c r="AH655" i="5"/>
  <c r="AH638" i="5"/>
  <c r="AH622" i="5"/>
  <c r="AH606" i="5"/>
  <c r="AH589" i="5"/>
  <c r="AH491" i="5"/>
  <c r="AH475" i="5"/>
  <c r="AH459" i="5"/>
  <c r="AH1566" i="5"/>
  <c r="AH1550" i="5"/>
  <c r="AH1534" i="5"/>
  <c r="AH1518" i="5"/>
  <c r="AH1502" i="5"/>
  <c r="AH1486" i="5"/>
  <c r="AH1470" i="5"/>
  <c r="AH1454" i="5"/>
  <c r="AH1438" i="5"/>
  <c r="AH1422" i="5"/>
  <c r="AH1406" i="5"/>
  <c r="AH1390" i="5"/>
  <c r="AH1374" i="5"/>
  <c r="AH1358" i="5"/>
  <c r="AH1342" i="5"/>
  <c r="AH1326" i="5"/>
  <c r="AH1310" i="5"/>
  <c r="AH1294" i="5"/>
  <c r="AH1278" i="5"/>
  <c r="AH1262" i="5"/>
  <c r="AH1246" i="5"/>
  <c r="AH1230" i="5"/>
  <c r="AH1214" i="5"/>
  <c r="AH1198" i="5"/>
  <c r="AH1182" i="5"/>
  <c r="AH1166" i="5"/>
  <c r="AH1150" i="5"/>
  <c r="AH1134" i="5"/>
  <c r="AH1118" i="5"/>
  <c r="AH1102" i="5"/>
  <c r="AH1086" i="5"/>
  <c r="AH1070" i="5"/>
  <c r="AH1054" i="5"/>
  <c r="AH1038" i="5"/>
  <c r="AH1022" i="5"/>
  <c r="AH1006" i="5"/>
  <c r="AH990" i="5"/>
  <c r="AH974" i="5"/>
  <c r="AH958" i="5"/>
  <c r="AH942" i="5"/>
  <c r="AH926" i="5"/>
  <c r="AH910" i="5"/>
  <c r="AH894" i="5"/>
  <c r="AH878" i="5"/>
  <c r="AH862" i="5"/>
  <c r="AH830" i="5"/>
  <c r="AH814" i="5"/>
  <c r="AH798" i="5"/>
  <c r="AH782" i="5"/>
  <c r="AH766" i="5"/>
  <c r="AH750" i="5"/>
  <c r="AH734" i="5"/>
  <c r="AH718" i="5"/>
  <c r="AH702" i="5"/>
  <c r="AH686" i="5"/>
  <c r="AH670" i="5"/>
  <c r="AH654" i="5"/>
  <c r="AH637" i="5"/>
  <c r="AH621" i="5"/>
  <c r="AH605" i="5"/>
  <c r="AH539" i="5"/>
  <c r="AH523" i="5"/>
  <c r="AH507" i="5"/>
  <c r="AH1533" i="5"/>
  <c r="AH1517" i="5"/>
  <c r="AH1501" i="5"/>
  <c r="AH1485" i="5"/>
  <c r="AH1469" i="5"/>
  <c r="AH1453" i="5"/>
  <c r="AH1437" i="5"/>
  <c r="AH1421" i="5"/>
  <c r="AH1405" i="5"/>
  <c r="AH1389" i="5"/>
  <c r="AH1373" i="5"/>
  <c r="AH1357" i="5"/>
  <c r="AH1341" i="5"/>
  <c r="AH1325" i="5"/>
  <c r="AH1309" i="5"/>
  <c r="AH1293" i="5"/>
  <c r="AH1277" i="5"/>
  <c r="AH1261" i="5"/>
  <c r="AH1245" i="5"/>
  <c r="AH1229" i="5"/>
  <c r="AH1213" i="5"/>
  <c r="AH1197" i="5"/>
  <c r="AH1181" i="5"/>
  <c r="AH1165" i="5"/>
  <c r="AH1149" i="5"/>
  <c r="AH1133" i="5"/>
  <c r="AH1117" i="5"/>
  <c r="AH1101" i="5"/>
  <c r="AH1085" i="5"/>
  <c r="AH1069" i="5"/>
  <c r="AH1053" i="5"/>
  <c r="AH1037" i="5"/>
  <c r="AH1021" i="5"/>
  <c r="AH1005" i="5"/>
  <c r="AH989" i="5"/>
  <c r="AH973" i="5"/>
  <c r="AH957" i="5"/>
  <c r="AH941" i="5"/>
  <c r="AH925" i="5"/>
  <c r="AH909" i="5"/>
  <c r="AH893" i="5"/>
  <c r="AH877" i="5"/>
  <c r="AH861" i="5"/>
  <c r="AH829" i="5"/>
  <c r="AH813" i="5"/>
  <c r="AH797" i="5"/>
  <c r="AH781" i="5"/>
  <c r="AH765" i="5"/>
  <c r="AH749" i="5"/>
  <c r="AH733" i="5"/>
  <c r="AH717" i="5"/>
  <c r="AH701" i="5"/>
  <c r="AH685" i="5"/>
  <c r="AH669" i="5"/>
  <c r="AH653" i="5"/>
  <c r="AH587" i="5"/>
  <c r="AH571" i="5"/>
  <c r="AH555" i="5"/>
  <c r="AH440" i="5"/>
  <c r="AH424" i="5"/>
  <c r="AH1852" i="5"/>
  <c r="AH1836" i="5"/>
  <c r="AH1820" i="5"/>
  <c r="AH1804" i="5"/>
  <c r="AH1788" i="5"/>
  <c r="AH1772" i="5"/>
  <c r="AH1756" i="5"/>
  <c r="AH1740" i="5"/>
  <c r="AH1724" i="5"/>
  <c r="AH1708" i="5"/>
  <c r="AH1692" i="5"/>
  <c r="AH1676" i="5"/>
  <c r="AH1660" i="5"/>
  <c r="AH1644" i="5"/>
  <c r="AH1628" i="5"/>
  <c r="AH1612" i="5"/>
  <c r="AH1596" i="5"/>
  <c r="AH1580" i="5"/>
  <c r="AH1564" i="5"/>
  <c r="AH1548" i="5"/>
  <c r="AH1532" i="5"/>
  <c r="AH1516" i="5"/>
  <c r="AH1500" i="5"/>
  <c r="AH1484" i="5"/>
  <c r="AH1468" i="5"/>
  <c r="AH1452" i="5"/>
  <c r="AH1436" i="5"/>
  <c r="AH1420" i="5"/>
  <c r="AH1404" i="5"/>
  <c r="AH1388" i="5"/>
  <c r="AH1372" i="5"/>
  <c r="AH1356" i="5"/>
  <c r="AH1340" i="5"/>
  <c r="AH1324" i="5"/>
  <c r="AH1308" i="5"/>
  <c r="AH1292" i="5"/>
  <c r="AH1276" i="5"/>
  <c r="AH1260" i="5"/>
  <c r="AH1244" i="5"/>
  <c r="AH1228" i="5"/>
  <c r="AH1212" i="5"/>
  <c r="AH1196" i="5"/>
  <c r="AH1180" i="5"/>
  <c r="AH1164" i="5"/>
  <c r="AH1148" i="5"/>
  <c r="AH1132" i="5"/>
  <c r="AH1116" i="5"/>
  <c r="AH1100" i="5"/>
  <c r="AH1084" i="5"/>
  <c r="AH1068" i="5"/>
  <c r="AH1052" i="5"/>
  <c r="AH1036" i="5"/>
  <c r="AH1020" i="5"/>
  <c r="AH1004" i="5"/>
  <c r="AH988" i="5"/>
  <c r="AH972" i="5"/>
  <c r="AH956" i="5"/>
  <c r="AH940" i="5"/>
  <c r="AH924" i="5"/>
  <c r="AH908" i="5"/>
  <c r="AH892" i="5"/>
  <c r="AH876" i="5"/>
  <c r="AH860" i="5"/>
  <c r="AH828" i="5"/>
  <c r="AH812" i="5"/>
  <c r="AH796" i="5"/>
  <c r="AH780" i="5"/>
  <c r="AH764" i="5"/>
  <c r="AH748" i="5"/>
  <c r="AH732" i="5"/>
  <c r="AH716" i="5"/>
  <c r="AH700" i="5"/>
  <c r="AH684" i="5"/>
  <c r="AH668" i="5"/>
  <c r="AH652" i="5"/>
  <c r="AH635" i="5"/>
  <c r="AH619" i="5"/>
  <c r="AH603" i="5"/>
  <c r="AH488" i="5"/>
  <c r="AH472" i="5"/>
  <c r="AH456" i="5"/>
  <c r="AH439" i="5"/>
  <c r="AH423" i="5"/>
  <c r="AH407" i="5"/>
  <c r="AH1787" i="5"/>
  <c r="AH1771" i="5"/>
  <c r="AH1755" i="5"/>
  <c r="AH1739" i="5"/>
  <c r="AH1723" i="5"/>
  <c r="AH1707" i="5"/>
  <c r="AH1691" i="5"/>
  <c r="AH1675" i="5"/>
  <c r="AH1659" i="5"/>
  <c r="AH1643" i="5"/>
  <c r="AH1627" i="5"/>
  <c r="AH1611" i="5"/>
  <c r="AH1595" i="5"/>
  <c r="AH1579" i="5"/>
  <c r="AH1563" i="5"/>
  <c r="AH1547" i="5"/>
  <c r="AH1531" i="5"/>
  <c r="AH1515" i="5"/>
  <c r="AH1499" i="5"/>
  <c r="AH1483" i="5"/>
  <c r="AH1467" i="5"/>
  <c r="AH1451" i="5"/>
  <c r="AH1435" i="5"/>
  <c r="AH1419" i="5"/>
  <c r="AH1403" i="5"/>
  <c r="AH1387" i="5"/>
  <c r="AH1371" i="5"/>
  <c r="AH1355" i="5"/>
  <c r="AH1339" i="5"/>
  <c r="AH1323" i="5"/>
  <c r="AH1307" i="5"/>
  <c r="AH1291" i="5"/>
  <c r="AH1275" i="5"/>
  <c r="AH1259" i="5"/>
  <c r="AH1243" i="5"/>
  <c r="AH1227" i="5"/>
  <c r="AH1211" i="5"/>
  <c r="AH1195" i="5"/>
  <c r="AH1179" i="5"/>
  <c r="AH1163" i="5"/>
  <c r="AH1147" i="5"/>
  <c r="AH1131" i="5"/>
  <c r="AH1115" i="5"/>
  <c r="AH1099" i="5"/>
  <c r="AH1083" i="5"/>
  <c r="AH1067" i="5"/>
  <c r="AH1051" i="5"/>
  <c r="AH1035" i="5"/>
  <c r="AH1019" i="5"/>
  <c r="AH1003" i="5"/>
  <c r="AH987" i="5"/>
  <c r="AH971" i="5"/>
  <c r="AH955" i="5"/>
  <c r="AH939" i="5"/>
  <c r="AH923" i="5"/>
  <c r="AH907" i="5"/>
  <c r="AH891" i="5"/>
  <c r="AH875" i="5"/>
  <c r="AH827" i="5"/>
  <c r="AH811" i="5"/>
  <c r="AH795" i="5"/>
  <c r="AH779" i="5"/>
  <c r="AH763" i="5"/>
  <c r="AH747" i="5"/>
  <c r="AH731" i="5"/>
  <c r="AH715" i="5"/>
  <c r="AH699" i="5"/>
  <c r="AH683" i="5"/>
  <c r="AH667" i="5"/>
  <c r="AH651" i="5"/>
  <c r="AH536" i="5"/>
  <c r="AH520" i="5"/>
  <c r="AH504" i="5"/>
  <c r="AH487" i="5"/>
  <c r="AH471" i="5"/>
  <c r="AH455" i="5"/>
  <c r="AH1930" i="5"/>
  <c r="AH1914" i="5"/>
  <c r="AH1898" i="5"/>
  <c r="AH1882" i="5"/>
  <c r="AH1866" i="5"/>
  <c r="AH1850" i="5"/>
  <c r="AH1834" i="5"/>
  <c r="AH1818" i="5"/>
  <c r="AH1802" i="5"/>
  <c r="AH1786" i="5"/>
  <c r="AH1770" i="5"/>
  <c r="AH1754" i="5"/>
  <c r="AH1738" i="5"/>
  <c r="AH1722" i="5"/>
  <c r="AH1706" i="5"/>
  <c r="AH1690" i="5"/>
  <c r="AH1674" i="5"/>
  <c r="AH1658" i="5"/>
  <c r="AH1642" i="5"/>
  <c r="AH1626" i="5"/>
  <c r="AH1610" i="5"/>
  <c r="AH1594" i="5"/>
  <c r="AH1578" i="5"/>
  <c r="AH1562" i="5"/>
  <c r="AH1546" i="5"/>
  <c r="AH1530" i="5"/>
  <c r="AH1514" i="5"/>
  <c r="AH1498" i="5"/>
  <c r="AH1482" i="5"/>
  <c r="AH1466" i="5"/>
  <c r="AH1450" i="5"/>
  <c r="AH1434" i="5"/>
  <c r="AH1418" i="5"/>
  <c r="AH1402" i="5"/>
  <c r="AH1386" i="5"/>
  <c r="AH1370" i="5"/>
  <c r="AH1354" i="5"/>
  <c r="AH1338" i="5"/>
  <c r="AH1322" i="5"/>
  <c r="AH1306" i="5"/>
  <c r="AH1290" i="5"/>
  <c r="AH1274" i="5"/>
  <c r="AH1258" i="5"/>
  <c r="AH1242" i="5"/>
  <c r="AH1226" i="5"/>
  <c r="AH1210" i="5"/>
  <c r="AH1194" i="5"/>
  <c r="AH1178" i="5"/>
  <c r="AH1162" i="5"/>
  <c r="AH1146" i="5"/>
  <c r="AH1130" i="5"/>
  <c r="AH1114" i="5"/>
  <c r="AH1098" i="5"/>
  <c r="AH1082" i="5"/>
  <c r="AH1066" i="5"/>
  <c r="AH1050" i="5"/>
  <c r="AH1034" i="5"/>
  <c r="AH1018" i="5"/>
  <c r="AH1002" i="5"/>
  <c r="AH986" i="5"/>
  <c r="AH970" i="5"/>
  <c r="AH954" i="5"/>
  <c r="AH938" i="5"/>
  <c r="AH922" i="5"/>
  <c r="AH906" i="5"/>
  <c r="AH890" i="5"/>
  <c r="AH874" i="5"/>
  <c r="AH826" i="5"/>
  <c r="AH810" i="5"/>
  <c r="AH794" i="5"/>
  <c r="AH778" i="5"/>
  <c r="AH762" i="5"/>
  <c r="AH746" i="5"/>
  <c r="AH730" i="5"/>
  <c r="AH714" i="5"/>
  <c r="AH633" i="5"/>
  <c r="AH617" i="5"/>
  <c r="AH584" i="5"/>
  <c r="AH568" i="5"/>
  <c r="AH552" i="5"/>
  <c r="AH535" i="5"/>
  <c r="AH519" i="5"/>
  <c r="AH503" i="5"/>
  <c r="AH1865" i="5"/>
  <c r="AH1849" i="5"/>
  <c r="AH1833" i="5"/>
  <c r="AH1817" i="5"/>
  <c r="AH1801" i="5"/>
  <c r="AH1785" i="5"/>
  <c r="AH1769" i="5"/>
  <c r="AH1753" i="5"/>
  <c r="AH1737" i="5"/>
  <c r="AH1721" i="5"/>
  <c r="AH1705" i="5"/>
  <c r="AH1689" i="5"/>
  <c r="AH1673" i="5"/>
  <c r="AH1657" i="5"/>
  <c r="AH1641" i="5"/>
  <c r="AH1625" i="5"/>
  <c r="AH1609" i="5"/>
  <c r="AH1593" i="5"/>
  <c r="AH1577" i="5"/>
  <c r="AH1561" i="5"/>
  <c r="AH1545" i="5"/>
  <c r="AH1529" i="5"/>
  <c r="AH1513" i="5"/>
  <c r="AH1497" i="5"/>
  <c r="AH1481" i="5"/>
  <c r="AH1465" i="5"/>
  <c r="AH1449" i="5"/>
  <c r="AH1433" i="5"/>
  <c r="AH1417" i="5"/>
  <c r="AH1401" i="5"/>
  <c r="AH1385" i="5"/>
  <c r="AH1369" i="5"/>
  <c r="AH1353" i="5"/>
  <c r="AH1337" i="5"/>
  <c r="AH1321" i="5"/>
  <c r="AH1305" i="5"/>
  <c r="AH1289" i="5"/>
  <c r="AH1273" i="5"/>
  <c r="AH1257" i="5"/>
  <c r="AH1241" i="5"/>
  <c r="AH1225" i="5"/>
  <c r="AH1209" i="5"/>
  <c r="AH1193" i="5"/>
  <c r="AH1177" i="5"/>
  <c r="AH1161" i="5"/>
  <c r="AH1145" i="5"/>
  <c r="AH1129" i="5"/>
  <c r="AH1113" i="5"/>
  <c r="AH1097" i="5"/>
  <c r="AH1081" i="5"/>
  <c r="AH1065" i="5"/>
  <c r="AH1049" i="5"/>
  <c r="AH1033" i="5"/>
  <c r="AH1017" i="5"/>
  <c r="AH1001" i="5"/>
  <c r="AH985" i="5"/>
  <c r="AH969" i="5"/>
  <c r="AH953" i="5"/>
  <c r="AH937" i="5"/>
  <c r="AH921" i="5"/>
  <c r="AH905" i="5"/>
  <c r="AH889" i="5"/>
  <c r="AH873" i="5"/>
  <c r="AH825" i="5"/>
  <c r="AH809" i="5"/>
  <c r="AH793" i="5"/>
  <c r="AH777" i="5"/>
  <c r="AH761" i="5"/>
  <c r="AH729" i="5"/>
  <c r="AH713" i="5"/>
  <c r="AH697" i="5"/>
  <c r="AH681" i="5"/>
  <c r="AH665" i="5"/>
  <c r="AH649" i="5"/>
  <c r="AH632" i="5"/>
  <c r="AH616" i="5"/>
  <c r="AH600" i="5"/>
  <c r="AH583" i="5"/>
  <c r="AH567" i="5"/>
  <c r="AH551" i="5"/>
  <c r="AH1992" i="5"/>
  <c r="AH1976" i="5"/>
  <c r="AH1960" i="5"/>
  <c r="AH1944" i="5"/>
  <c r="AH1928" i="5"/>
  <c r="AH1912" i="5"/>
  <c r="AH1896" i="5"/>
  <c r="AH1880" i="5"/>
  <c r="AH1864" i="5"/>
  <c r="AH1848" i="5"/>
  <c r="AH1832" i="5"/>
  <c r="AH1816" i="5"/>
  <c r="AH1800" i="5"/>
  <c r="AH1784" i="5"/>
  <c r="AH1768" i="5"/>
  <c r="AH1752" i="5"/>
  <c r="AH1736" i="5"/>
  <c r="AH1720" i="5"/>
  <c r="AH1704" i="5"/>
  <c r="AH1688" i="5"/>
  <c r="AH1672" i="5"/>
  <c r="AH1656" i="5"/>
  <c r="AH1640" i="5"/>
  <c r="AH1624" i="5"/>
  <c r="AH1608" i="5"/>
  <c r="AH1592" i="5"/>
  <c r="AH1576" i="5"/>
  <c r="AH1560" i="5"/>
  <c r="AH1544" i="5"/>
  <c r="AH1528" i="5"/>
  <c r="AH1512" i="5"/>
  <c r="AH1496" i="5"/>
  <c r="AH1480" i="5"/>
  <c r="AH1464" i="5"/>
  <c r="AH1448" i="5"/>
  <c r="AH1432" i="5"/>
  <c r="AH1416" i="5"/>
  <c r="AH1400" i="5"/>
  <c r="AH1384" i="5"/>
  <c r="AH1368" i="5"/>
  <c r="AH1352" i="5"/>
  <c r="AH1336" i="5"/>
  <c r="AH1320" i="5"/>
  <c r="AH1304" i="5"/>
  <c r="AH1288" i="5"/>
  <c r="AH1272" i="5"/>
  <c r="AH1256" i="5"/>
  <c r="AH1240" i="5"/>
  <c r="AH1224" i="5"/>
  <c r="AH1208" i="5"/>
  <c r="AH1192" i="5"/>
  <c r="AH1176" i="5"/>
  <c r="AH1160" i="5"/>
  <c r="AH1144" i="5"/>
  <c r="AH1128" i="5"/>
  <c r="AH1112" i="5"/>
  <c r="AH1096" i="5"/>
  <c r="AH1080" i="5"/>
  <c r="AH1064" i="5"/>
  <c r="AH1048" i="5"/>
  <c r="AH1032" i="5"/>
  <c r="AH1016" i="5"/>
  <c r="AH1000" i="5"/>
  <c r="AH984" i="5"/>
  <c r="AH968" i="5"/>
  <c r="AH952" i="5"/>
  <c r="AH936" i="5"/>
  <c r="AH920" i="5"/>
  <c r="AH904" i="5"/>
  <c r="AH888" i="5"/>
  <c r="AH872" i="5"/>
  <c r="AH824" i="5"/>
  <c r="AH808" i="5"/>
  <c r="AH792" i="5"/>
  <c r="AH776" i="5"/>
  <c r="AH760" i="5"/>
  <c r="AH744" i="5"/>
  <c r="AH728" i="5"/>
  <c r="AH712" i="5"/>
  <c r="AH696" i="5"/>
  <c r="AH680" i="5"/>
  <c r="AH664" i="5"/>
  <c r="AH648" i="5"/>
  <c r="AH631" i="5"/>
  <c r="AH615" i="5"/>
  <c r="AH599" i="5"/>
  <c r="AH1959" i="5"/>
  <c r="AH1943" i="5"/>
  <c r="AH1927" i="5"/>
  <c r="AH1911" i="5"/>
  <c r="AH1895" i="5"/>
  <c r="AH1879" i="5"/>
  <c r="AH1863" i="5"/>
  <c r="AH1847" i="5"/>
  <c r="AH1831" i="5"/>
  <c r="AH1815" i="5"/>
  <c r="AH1799" i="5"/>
  <c r="AH1783" i="5"/>
  <c r="AH1767" i="5"/>
  <c r="AH1751" i="5"/>
  <c r="AH1735" i="5"/>
  <c r="AH1719" i="5"/>
  <c r="AH1703" i="5"/>
  <c r="AH1687" i="5"/>
  <c r="AH1671" i="5"/>
  <c r="AH1655" i="5"/>
  <c r="AH1639" i="5"/>
  <c r="AH1623" i="5"/>
  <c r="AH1607" i="5"/>
  <c r="AH1591" i="5"/>
  <c r="AH1575" i="5"/>
  <c r="AH1559" i="5"/>
  <c r="AH1543" i="5"/>
  <c r="AH1527" i="5"/>
  <c r="AH1511" i="5"/>
  <c r="AH1495" i="5"/>
  <c r="AH1479" i="5"/>
  <c r="AH1463" i="5"/>
  <c r="AH1447" i="5"/>
  <c r="AH1431" i="5"/>
  <c r="AH1415" i="5"/>
  <c r="AH1399" i="5"/>
  <c r="AH1383" i="5"/>
  <c r="AH1367" i="5"/>
  <c r="AH1351" i="5"/>
  <c r="AH1335" i="5"/>
  <c r="AH1319" i="5"/>
  <c r="AH1303" i="5"/>
  <c r="AH1287" i="5"/>
  <c r="AH1271" i="5"/>
  <c r="AH1255" i="5"/>
  <c r="AH1239" i="5"/>
  <c r="AH1223" i="5"/>
  <c r="AH1207" i="5"/>
  <c r="AH1191" i="5"/>
  <c r="AH1175" i="5"/>
  <c r="AH1159" i="5"/>
  <c r="AH1143" i="5"/>
  <c r="AH1127" i="5"/>
  <c r="AH1111" i="5"/>
  <c r="AH1095" i="5"/>
  <c r="AH1079" i="5"/>
  <c r="AH1063" i="5"/>
  <c r="AH1047" i="5"/>
  <c r="AH1031" i="5"/>
  <c r="AH1015" i="5"/>
  <c r="AH999" i="5"/>
  <c r="AH983" i="5"/>
  <c r="AH967" i="5"/>
  <c r="AH951" i="5"/>
  <c r="AH935" i="5"/>
  <c r="AH919" i="5"/>
  <c r="AH903" i="5"/>
  <c r="AH887" i="5"/>
  <c r="AH871" i="5"/>
  <c r="AH823" i="5"/>
  <c r="AH807" i="5"/>
  <c r="AH791" i="5"/>
  <c r="AH775" i="5"/>
  <c r="AH759" i="5"/>
  <c r="AH743" i="5"/>
  <c r="AH727" i="5"/>
  <c r="AH711" i="5"/>
  <c r="AH695" i="5"/>
  <c r="AH679" i="5"/>
  <c r="AH663" i="5"/>
  <c r="AH647" i="5"/>
  <c r="AH630" i="5"/>
  <c r="AH614" i="5"/>
  <c r="AH1894" i="5"/>
  <c r="AH1878" i="5"/>
  <c r="AH1862" i="5"/>
  <c r="AH1846" i="5"/>
  <c r="AH1830" i="5"/>
  <c r="AH1814" i="5"/>
  <c r="AH1798" i="5"/>
  <c r="AH1782" i="5"/>
  <c r="AH1766" i="5"/>
  <c r="AH1750" i="5"/>
  <c r="AH1734" i="5"/>
  <c r="AH1718" i="5"/>
  <c r="AH1702" i="5"/>
  <c r="AH1686" i="5"/>
  <c r="AH1670" i="5"/>
  <c r="AH1654" i="5"/>
  <c r="AH1638" i="5"/>
  <c r="AH1622" i="5"/>
  <c r="AH1606" i="5"/>
  <c r="AH1590" i="5"/>
  <c r="AH1574" i="5"/>
  <c r="AH1558" i="5"/>
  <c r="AH1542" i="5"/>
  <c r="AH1526" i="5"/>
  <c r="AH1510" i="5"/>
  <c r="AH1494" i="5"/>
  <c r="AH1478" i="5"/>
  <c r="AH1462" i="5"/>
  <c r="AH1446" i="5"/>
  <c r="AH1430" i="5"/>
  <c r="AH1414" i="5"/>
  <c r="AH1398" i="5"/>
  <c r="AH1382" i="5"/>
  <c r="AH1366" i="5"/>
  <c r="AH1350" i="5"/>
  <c r="AH1334" i="5"/>
  <c r="AH1318" i="5"/>
  <c r="AH1302" i="5"/>
  <c r="AH1286" i="5"/>
  <c r="AH1270" i="5"/>
  <c r="AH1254" i="5"/>
  <c r="AH1238" i="5"/>
  <c r="AH1222" i="5"/>
  <c r="AH1206" i="5"/>
  <c r="AH1190" i="5"/>
  <c r="AH1174" i="5"/>
  <c r="AH1158" i="5"/>
  <c r="AH1142" i="5"/>
  <c r="AH1126" i="5"/>
  <c r="AH1110" i="5"/>
  <c r="AH1094" i="5"/>
  <c r="AH1078" i="5"/>
  <c r="AH1062" i="5"/>
  <c r="AH1046" i="5"/>
  <c r="AH1030" i="5"/>
  <c r="AH1014" i="5"/>
  <c r="AH998" i="5"/>
  <c r="AH982" i="5"/>
  <c r="AH966" i="5"/>
  <c r="AH950" i="5"/>
  <c r="AH934" i="5"/>
  <c r="AH918" i="5"/>
  <c r="AH902" i="5"/>
  <c r="AH886" i="5"/>
  <c r="AH870" i="5"/>
  <c r="AH822" i="5"/>
  <c r="AH806" i="5"/>
  <c r="AH790" i="5"/>
  <c r="AH774" i="5"/>
  <c r="AH758" i="5"/>
  <c r="AH726" i="5"/>
  <c r="AH710" i="5"/>
  <c r="AH694" i="5"/>
  <c r="AH678" i="5"/>
  <c r="AH662" i="5"/>
  <c r="AH646" i="5"/>
  <c r="AH601" i="5"/>
  <c r="AH585" i="5"/>
  <c r="AH569" i="5"/>
  <c r="AH553" i="5"/>
  <c r="AH537" i="5"/>
  <c r="AH521" i="5"/>
  <c r="AH505" i="5"/>
  <c r="AH489" i="5"/>
  <c r="AH473" i="5"/>
  <c r="AH457" i="5"/>
  <c r="AH441" i="5"/>
  <c r="AH425" i="5"/>
  <c r="AH409" i="5"/>
  <c r="AH393" i="5"/>
  <c r="AH377" i="5"/>
  <c r="AH361" i="5"/>
  <c r="AH345" i="5"/>
  <c r="AH329" i="5"/>
  <c r="AH313" i="5"/>
  <c r="AH297" i="5"/>
  <c r="AH281" i="5"/>
  <c r="AH265" i="5"/>
  <c r="AH249" i="5"/>
  <c r="AH233" i="5"/>
  <c r="AH217" i="5"/>
  <c r="AH201" i="5"/>
  <c r="AH185" i="5"/>
  <c r="AH169" i="5"/>
  <c r="AH153" i="5"/>
  <c r="AH137" i="5"/>
  <c r="AH121" i="5"/>
  <c r="AH89" i="5"/>
  <c r="AH73" i="5"/>
  <c r="AH57" i="5"/>
  <c r="AH408" i="5"/>
  <c r="AH392" i="5"/>
  <c r="AH376" i="5"/>
  <c r="AH360" i="5"/>
  <c r="AH344" i="5"/>
  <c r="AH328" i="5"/>
  <c r="AH312" i="5"/>
  <c r="AH296" i="5"/>
  <c r="AH280" i="5"/>
  <c r="AH264" i="5"/>
  <c r="AH248" i="5"/>
  <c r="AH232" i="5"/>
  <c r="AH216" i="5"/>
  <c r="AH200" i="5"/>
  <c r="AH184" i="5"/>
  <c r="AH168" i="5"/>
  <c r="AH152" i="5"/>
  <c r="AH136" i="5"/>
  <c r="AH120" i="5"/>
  <c r="AH104" i="5"/>
  <c r="AH88" i="5"/>
  <c r="AH72" i="5"/>
  <c r="AH391" i="5"/>
  <c r="AH375" i="5"/>
  <c r="AH359" i="5"/>
  <c r="AH343" i="5"/>
  <c r="AH327" i="5"/>
  <c r="AH311" i="5"/>
  <c r="AH295" i="5"/>
  <c r="AH279" i="5"/>
  <c r="AH263" i="5"/>
  <c r="AH247" i="5"/>
  <c r="AH231" i="5"/>
  <c r="AH215" i="5"/>
  <c r="AH199" i="5"/>
  <c r="AH183" i="5"/>
  <c r="AH167" i="5"/>
  <c r="AH151" i="5"/>
  <c r="AH135" i="5"/>
  <c r="AH119" i="5"/>
  <c r="AH103" i="5"/>
  <c r="AH87" i="5"/>
  <c r="AH71" i="5"/>
  <c r="AH55" i="5"/>
  <c r="AH598" i="5"/>
  <c r="AH582" i="5"/>
  <c r="AH566" i="5"/>
  <c r="AH550" i="5"/>
  <c r="AH534" i="5"/>
  <c r="AH518" i="5"/>
  <c r="AH502" i="5"/>
  <c r="AH486" i="5"/>
  <c r="AH470" i="5"/>
  <c r="AH454" i="5"/>
  <c r="AH438" i="5"/>
  <c r="AH422" i="5"/>
  <c r="AH406" i="5"/>
  <c r="AH390" i="5"/>
  <c r="AH374" i="5"/>
  <c r="AH358" i="5"/>
  <c r="AH342" i="5"/>
  <c r="AH326" i="5"/>
  <c r="AH310" i="5"/>
  <c r="AH294" i="5"/>
  <c r="AH278" i="5"/>
  <c r="AH262" i="5"/>
  <c r="AH246" i="5"/>
  <c r="AH230" i="5"/>
  <c r="AH214" i="5"/>
  <c r="AH198" i="5"/>
  <c r="AH182" i="5"/>
  <c r="AH166" i="5"/>
  <c r="AH150" i="5"/>
  <c r="AH134" i="5"/>
  <c r="AH118" i="5"/>
  <c r="AH102" i="5"/>
  <c r="AH86" i="5"/>
  <c r="AH70" i="5"/>
  <c r="AH54" i="5"/>
  <c r="AH645" i="5"/>
  <c r="AH629" i="5"/>
  <c r="AH613" i="5"/>
  <c r="AH597" i="5"/>
  <c r="AH581" i="5"/>
  <c r="AH565" i="5"/>
  <c r="AH549" i="5"/>
  <c r="AH533" i="5"/>
  <c r="AH517" i="5"/>
  <c r="AH501" i="5"/>
  <c r="AH485" i="5"/>
  <c r="AH469" i="5"/>
  <c r="AH453" i="5"/>
  <c r="AH437" i="5"/>
  <c r="AH421" i="5"/>
  <c r="AH405" i="5"/>
  <c r="AH389" i="5"/>
  <c r="AH373" i="5"/>
  <c r="AH357" i="5"/>
  <c r="AH341" i="5"/>
  <c r="AH325" i="5"/>
  <c r="AH309" i="5"/>
  <c r="AH293" i="5"/>
  <c r="AH277" i="5"/>
  <c r="AH261" i="5"/>
  <c r="AH245" i="5"/>
  <c r="AH229" i="5"/>
  <c r="AH213" i="5"/>
  <c r="AH197" i="5"/>
  <c r="AH181" i="5"/>
  <c r="AH165" i="5"/>
  <c r="AH149" i="5"/>
  <c r="AH133" i="5"/>
  <c r="AH117" i="5"/>
  <c r="AH101" i="5"/>
  <c r="AH85" i="5"/>
  <c r="AH69" i="5"/>
  <c r="AH5" i="5"/>
  <c r="AH676" i="5"/>
  <c r="AH660" i="5"/>
  <c r="AH628" i="5"/>
  <c r="AH612" i="5"/>
  <c r="AH596" i="5"/>
  <c r="AH580" i="5"/>
  <c r="AH564" i="5"/>
  <c r="AH548" i="5"/>
  <c r="AH532" i="5"/>
  <c r="AH516" i="5"/>
  <c r="AH500" i="5"/>
  <c r="AH484" i="5"/>
  <c r="AH468" i="5"/>
  <c r="AH452" i="5"/>
  <c r="AH436" i="5"/>
  <c r="AH420" i="5"/>
  <c r="AH404" i="5"/>
  <c r="AH388" i="5"/>
  <c r="AH372" i="5"/>
  <c r="AH356" i="5"/>
  <c r="AH340" i="5"/>
  <c r="AH324" i="5"/>
  <c r="AH308" i="5"/>
  <c r="AH292" i="5"/>
  <c r="AH276" i="5"/>
  <c r="AH260" i="5"/>
  <c r="AH244" i="5"/>
  <c r="AH228" i="5"/>
  <c r="AH212" i="5"/>
  <c r="AH196" i="5"/>
  <c r="AH180" i="5"/>
  <c r="AH164" i="5"/>
  <c r="AH148" i="5"/>
  <c r="AH132" i="5"/>
  <c r="AH116" i="5"/>
  <c r="AH100" i="5"/>
  <c r="AH84" i="5"/>
  <c r="AH68" i="5"/>
  <c r="AH675" i="5"/>
  <c r="AH659" i="5"/>
  <c r="AH643" i="5"/>
  <c r="AH627" i="5"/>
  <c r="AH611" i="5"/>
  <c r="AH579" i="5"/>
  <c r="AH563" i="5"/>
  <c r="AH547" i="5"/>
  <c r="AH531" i="5"/>
  <c r="AH515" i="5"/>
  <c r="AH499" i="5"/>
  <c r="AH483" i="5"/>
  <c r="AH467" i="5"/>
  <c r="AH451" i="5"/>
  <c r="AH435" i="5"/>
  <c r="AH419" i="5"/>
  <c r="AH403" i="5"/>
  <c r="AH387" i="5"/>
  <c r="AH371" i="5"/>
  <c r="AH355" i="5"/>
  <c r="AH339" i="5"/>
  <c r="AH323" i="5"/>
  <c r="AH307" i="5"/>
  <c r="AH291" i="5"/>
  <c r="AH275" i="5"/>
  <c r="AH259" i="5"/>
  <c r="AH243" i="5"/>
  <c r="AH227" i="5"/>
  <c r="AH211" i="5"/>
  <c r="AH195" i="5"/>
  <c r="AH179" i="5"/>
  <c r="AH163" i="5"/>
  <c r="AH147" i="5"/>
  <c r="AH131" i="5"/>
  <c r="AH115" i="5"/>
  <c r="AH99" i="5"/>
  <c r="AH83" i="5"/>
  <c r="AH67" i="5"/>
  <c r="AH706" i="5"/>
  <c r="AH690" i="5"/>
  <c r="AH674" i="5"/>
  <c r="AH658" i="5"/>
  <c r="AH642" i="5"/>
  <c r="AH626" i="5"/>
  <c r="AH610" i="5"/>
  <c r="AH594" i="5"/>
  <c r="AH578" i="5"/>
  <c r="AH562" i="5"/>
  <c r="AH530" i="5"/>
  <c r="AH514" i="5"/>
  <c r="AH498" i="5"/>
  <c r="AH482" i="5"/>
  <c r="AH466" i="5"/>
  <c r="AH450" i="5"/>
  <c r="AH434" i="5"/>
  <c r="AH418" i="5"/>
  <c r="AH402" i="5"/>
  <c r="AH386" i="5"/>
  <c r="AH370" i="5"/>
  <c r="AH354" i="5"/>
  <c r="AH338" i="5"/>
  <c r="AH322" i="5"/>
  <c r="AH306" i="5"/>
  <c r="AH290" i="5"/>
  <c r="AH274" i="5"/>
  <c r="AH258" i="5"/>
  <c r="AH242" i="5"/>
  <c r="AH226" i="5"/>
  <c r="AH210" i="5"/>
  <c r="AH194" i="5"/>
  <c r="AH178" i="5"/>
  <c r="AH162" i="5"/>
  <c r="AH146" i="5"/>
  <c r="AH130" i="5"/>
  <c r="AH114" i="5"/>
  <c r="AH98" i="5"/>
  <c r="AH82" i="5"/>
  <c r="AH66" i="5"/>
  <c r="AH689" i="5"/>
  <c r="AH673" i="5"/>
  <c r="AH657" i="5"/>
  <c r="AH641" i="5"/>
  <c r="AH625" i="5"/>
  <c r="AH609" i="5"/>
  <c r="AH593" i="5"/>
  <c r="AH577" i="5"/>
  <c r="AH561" i="5"/>
  <c r="AH545" i="5"/>
  <c r="AH529" i="5"/>
  <c r="AH513" i="5"/>
  <c r="AH481" i="5"/>
  <c r="AH465" i="5"/>
  <c r="AH449" i="5"/>
  <c r="AH433" i="5"/>
  <c r="AH417" i="5"/>
  <c r="AH401" i="5"/>
  <c r="AH385" i="5"/>
  <c r="AH369" i="5"/>
  <c r="AH353" i="5"/>
  <c r="AH337" i="5"/>
  <c r="AH321" i="5"/>
  <c r="AH305" i="5"/>
  <c r="AH289" i="5"/>
  <c r="AH273" i="5"/>
  <c r="AH257" i="5"/>
  <c r="AH241" i="5"/>
  <c r="AH225" i="5"/>
  <c r="AH209" i="5"/>
  <c r="AH193" i="5"/>
  <c r="AH177" i="5"/>
  <c r="AH161" i="5"/>
  <c r="AH145" i="5"/>
  <c r="AH129" i="5"/>
  <c r="AH113" i="5"/>
  <c r="AH97" i="5"/>
  <c r="AH81" i="5"/>
  <c r="AH65" i="5"/>
  <c r="AH608" i="5"/>
  <c r="AH592" i="5"/>
  <c r="AH576" i="5"/>
  <c r="AH560" i="5"/>
  <c r="AH544" i="5"/>
  <c r="AH528" i="5"/>
  <c r="AH512" i="5"/>
  <c r="AH496" i="5"/>
  <c r="AH480" i="5"/>
  <c r="AH464" i="5"/>
  <c r="AH432" i="5"/>
  <c r="AH416" i="5"/>
  <c r="AH400" i="5"/>
  <c r="AH384" i="5"/>
  <c r="AH368" i="5"/>
  <c r="AH352" i="5"/>
  <c r="AH336" i="5"/>
  <c r="AH320" i="5"/>
  <c r="AH304" i="5"/>
  <c r="AH288" i="5"/>
  <c r="AH272" i="5"/>
  <c r="AH256" i="5"/>
  <c r="AH240" i="5"/>
  <c r="AH224" i="5"/>
  <c r="AH208" i="5"/>
  <c r="AH192" i="5"/>
  <c r="AH176" i="5"/>
  <c r="AH160" i="5"/>
  <c r="AH144" i="5"/>
  <c r="AH128" i="5"/>
  <c r="AH112" i="5"/>
  <c r="AH96" i="5"/>
  <c r="AH80" i="5"/>
  <c r="AH64" i="5"/>
  <c r="AH559" i="5"/>
  <c r="AH543" i="5"/>
  <c r="AH527" i="5"/>
  <c r="AH511" i="5"/>
  <c r="AH495" i="5"/>
  <c r="AH479" i="5"/>
  <c r="AH463" i="5"/>
  <c r="AH447" i="5"/>
  <c r="AH431" i="5"/>
  <c r="AH415" i="5"/>
  <c r="AH383" i="5"/>
  <c r="AH367" i="5"/>
  <c r="AH351" i="5"/>
  <c r="AH335" i="5"/>
  <c r="AH319" i="5"/>
  <c r="AH303" i="5"/>
  <c r="AH287" i="5"/>
  <c r="AH271" i="5"/>
  <c r="AH255" i="5"/>
  <c r="AH239" i="5"/>
  <c r="AH223" i="5"/>
  <c r="AH207" i="5"/>
  <c r="AH191" i="5"/>
  <c r="AH175" i="5"/>
  <c r="AH159" i="5"/>
  <c r="AH143" i="5"/>
  <c r="AH127" i="5"/>
  <c r="AH111" i="5"/>
  <c r="AH95" i="5"/>
  <c r="AH79" i="5"/>
  <c r="AH63" i="5"/>
  <c r="AH558" i="5"/>
  <c r="AH542" i="5"/>
  <c r="AH526" i="5"/>
  <c r="AH510" i="5"/>
  <c r="AH494" i="5"/>
  <c r="AH478" i="5"/>
  <c r="AH462" i="5"/>
  <c r="AH446" i="5"/>
  <c r="AH430" i="5"/>
  <c r="AH414" i="5"/>
  <c r="AH398" i="5"/>
  <c r="AH382" i="5"/>
  <c r="AH366" i="5"/>
  <c r="AH334" i="5"/>
  <c r="AH318" i="5"/>
  <c r="AH302" i="5"/>
  <c r="AH286" i="5"/>
  <c r="AH270" i="5"/>
  <c r="AH254" i="5"/>
  <c r="AH238" i="5"/>
  <c r="AH222" i="5"/>
  <c r="AH206" i="5"/>
  <c r="AH190" i="5"/>
  <c r="AH174" i="5"/>
  <c r="AH158" i="5"/>
  <c r="AH142" i="5"/>
  <c r="AH126" i="5"/>
  <c r="AH110" i="5"/>
  <c r="AH94" i="5"/>
  <c r="AH78" i="5"/>
  <c r="AH62" i="5"/>
  <c r="AH573" i="5"/>
  <c r="AH557" i="5"/>
  <c r="AH541" i="5"/>
  <c r="AH525" i="5"/>
  <c r="AH509" i="5"/>
  <c r="AH493" i="5"/>
  <c r="AH477" i="5"/>
  <c r="AH461" i="5"/>
  <c r="AH445" i="5"/>
  <c r="AH429" i="5"/>
  <c r="AH413" i="5"/>
  <c r="AH397" i="5"/>
  <c r="AH381" i="5"/>
  <c r="AH365" i="5"/>
  <c r="AH349" i="5"/>
  <c r="AH333" i="5"/>
  <c r="AH317" i="5"/>
  <c r="AH285" i="5"/>
  <c r="AH269" i="5"/>
  <c r="AH253" i="5"/>
  <c r="AH237" i="5"/>
  <c r="AH221" i="5"/>
  <c r="AH205" i="5"/>
  <c r="AH189" i="5"/>
  <c r="AH173" i="5"/>
  <c r="AH157" i="5"/>
  <c r="AH141" i="5"/>
  <c r="AH125" i="5"/>
  <c r="AH109" i="5"/>
  <c r="AH93" i="5"/>
  <c r="AH77" i="5"/>
  <c r="AH61" i="5"/>
  <c r="AH636" i="5"/>
  <c r="AH620" i="5"/>
  <c r="AH604" i="5"/>
  <c r="AH588" i="5"/>
  <c r="AH572" i="5"/>
  <c r="AH556" i="5"/>
  <c r="AH540" i="5"/>
  <c r="AH524" i="5"/>
  <c r="AH508" i="5"/>
  <c r="AH492" i="5"/>
  <c r="AH476" i="5"/>
  <c r="AH460" i="5"/>
  <c r="AH444" i="5"/>
  <c r="AH428" i="5"/>
  <c r="AH412" i="5"/>
  <c r="AH396" i="5"/>
  <c r="AH380" i="5"/>
  <c r="AH364" i="5"/>
  <c r="AH348" i="5"/>
  <c r="AH332" i="5"/>
  <c r="AH316" i="5"/>
  <c r="AH300" i="5"/>
  <c r="AH284" i="5"/>
  <c r="AH268" i="5"/>
  <c r="AH236" i="5"/>
  <c r="AH220" i="5"/>
  <c r="AH204" i="5"/>
  <c r="AH188" i="5"/>
  <c r="AH172" i="5"/>
  <c r="AH156" i="5"/>
  <c r="AH140" i="5"/>
  <c r="AH124" i="5"/>
  <c r="AH108" i="5"/>
  <c r="AH92" i="5"/>
  <c r="AH76" i="5"/>
  <c r="AH60" i="5"/>
  <c r="AH299" i="5"/>
  <c r="AH283" i="5"/>
  <c r="AH267" i="5"/>
  <c r="AH251" i="5"/>
  <c r="AH235" i="5"/>
  <c r="AH219" i="5"/>
  <c r="AH187" i="5"/>
  <c r="AH171" i="5"/>
  <c r="AH155" i="5"/>
  <c r="AH139" i="5"/>
  <c r="AH123" i="5"/>
  <c r="AH107" i="5"/>
  <c r="AH91" i="5"/>
  <c r="AH75" i="5"/>
  <c r="AH59" i="5"/>
  <c r="AH698" i="5"/>
  <c r="AH682" i="5"/>
  <c r="AH666" i="5"/>
  <c r="AH650" i="5"/>
  <c r="AH634" i="5"/>
  <c r="AH618" i="5"/>
  <c r="AH602" i="5"/>
  <c r="AH586" i="5"/>
  <c r="AH570" i="5"/>
  <c r="AH554" i="5"/>
  <c r="AH538" i="5"/>
  <c r="AH522" i="5"/>
  <c r="AH506" i="5"/>
  <c r="AH490" i="5"/>
  <c r="AH474" i="5"/>
  <c r="AH458" i="5"/>
  <c r="AH442" i="5"/>
  <c r="AH426" i="5"/>
  <c r="AH410" i="5"/>
  <c r="AH394" i="5"/>
  <c r="AH378" i="5"/>
  <c r="AH362" i="5"/>
  <c r="AH346" i="5"/>
  <c r="AH330" i="5"/>
  <c r="AH314" i="5"/>
  <c r="AH298" i="5"/>
  <c r="AH282" i="5"/>
  <c r="AH266" i="5"/>
  <c r="AH250" i="5"/>
  <c r="AH234" i="5"/>
  <c r="AH218" i="5"/>
  <c r="AH202" i="5"/>
  <c r="AH186" i="5"/>
  <c r="AH170" i="5"/>
  <c r="AH138" i="5"/>
  <c r="AH122" i="5"/>
  <c r="AH106" i="5"/>
  <c r="AH90" i="5"/>
  <c r="AH74" i="5"/>
  <c r="AH58" i="5"/>
  <c r="P53" i="5"/>
  <c r="AB6" i="5" s="1"/>
  <c r="AI17" i="5" l="1"/>
  <c r="AE742" i="5"/>
  <c r="AF203" i="5"/>
  <c r="AC252" i="5"/>
  <c r="AA13" i="5"/>
  <c r="AI7" i="5"/>
  <c r="U396" i="5"/>
  <c r="AJ10" i="5"/>
  <c r="AJ350" i="5"/>
  <c r="AJ14" i="5"/>
  <c r="AJ497" i="5"/>
  <c r="U641" i="5"/>
  <c r="AE18" i="5"/>
  <c r="AJ18" i="5" s="1"/>
  <c r="AD595" i="5"/>
  <c r="AI595" i="5" s="1"/>
  <c r="Z251" i="5"/>
  <c r="AI11" i="5"/>
  <c r="AJ16" i="5"/>
  <c r="AF693" i="5"/>
  <c r="AI448" i="5"/>
  <c r="AI16" i="5"/>
  <c r="AI546" i="5"/>
  <c r="AI10" i="5"/>
  <c r="AI399" i="5"/>
  <c r="Z202" i="5"/>
  <c r="AI15" i="5"/>
  <c r="AE154" i="5"/>
  <c r="AJ154" i="5" s="1"/>
  <c r="AI19" i="5"/>
  <c r="AD203" i="5"/>
  <c r="AI203" i="5" s="1"/>
  <c r="U788" i="5"/>
  <c r="AI56" i="5"/>
  <c r="AI497" i="5"/>
  <c r="AI8" i="5"/>
  <c r="P840" i="5"/>
  <c r="AB745" i="5" s="1"/>
  <c r="AC9" i="5"/>
  <c r="AI9" i="5" s="1"/>
  <c r="AC105" i="5"/>
  <c r="AI105" i="5" s="1"/>
  <c r="AH546" i="5"/>
  <c r="AE19" i="5"/>
  <c r="AJ19" i="5" s="1"/>
  <c r="AE595" i="5"/>
  <c r="AJ595" i="5" s="1"/>
  <c r="AB10" i="5"/>
  <c r="AH10" i="5" s="1"/>
  <c r="AB154" i="5"/>
  <c r="AH154" i="5" s="1"/>
  <c r="AH19" i="5"/>
  <c r="AC21" i="5"/>
  <c r="AC693" i="5"/>
  <c r="AA203" i="5"/>
  <c r="AA11" i="5"/>
  <c r="AH11" i="5" s="1"/>
  <c r="AJ17" i="5"/>
  <c r="AJ546" i="5"/>
  <c r="U347" i="5"/>
  <c r="Z12" i="5"/>
  <c r="Z300" i="5"/>
  <c r="AJ301" i="5"/>
  <c r="AG19" i="5"/>
  <c r="AJ13" i="5"/>
  <c r="AF22" i="5"/>
  <c r="AJ22" i="5" s="1"/>
  <c r="AF742" i="5"/>
  <c r="AJ742" i="5" s="1"/>
  <c r="U690" i="5"/>
  <c r="U837" i="5"/>
  <c r="AH56" i="5"/>
  <c r="AJ105" i="5"/>
  <c r="AH8" i="5"/>
  <c r="AJ9" i="5"/>
  <c r="AE12" i="5"/>
  <c r="AJ12" i="5" s="1"/>
  <c r="AE252" i="5"/>
  <c r="AJ252" i="5" s="1"/>
  <c r="AJ203" i="5"/>
  <c r="AD13" i="5"/>
  <c r="AI13" i="5" s="1"/>
  <c r="AD301" i="5"/>
  <c r="AH301" i="5" s="1"/>
  <c r="AJ11" i="5"/>
  <c r="AC14" i="5"/>
  <c r="AC350" i="5"/>
  <c r="AJ399" i="5"/>
  <c r="U249" i="5"/>
  <c r="U200" i="5"/>
  <c r="AA9" i="5"/>
  <c r="AA105" i="5"/>
  <c r="AJ56" i="5"/>
  <c r="AB15" i="5"/>
  <c r="AG15" i="5" s="1"/>
  <c r="AB399" i="5"/>
  <c r="AH399" i="5" s="1"/>
  <c r="AJ15" i="5"/>
  <c r="O840" i="5"/>
  <c r="AA745" i="5" s="1"/>
  <c r="U298" i="5"/>
  <c r="AJ8" i="5"/>
  <c r="AA16" i="5"/>
  <c r="AH16" i="5" s="1"/>
  <c r="AA448" i="5"/>
  <c r="AH448" i="5" s="1"/>
  <c r="AH497" i="5"/>
  <c r="AF20" i="5"/>
  <c r="AG20" i="5" s="1"/>
  <c r="AF644" i="5"/>
  <c r="AJ644" i="5" s="1"/>
  <c r="U592" i="5"/>
  <c r="Z17" i="5"/>
  <c r="AG17" i="5" s="1"/>
  <c r="Z545" i="5"/>
  <c r="AH17" i="5"/>
  <c r="AE21" i="5"/>
  <c r="AJ21" i="5" s="1"/>
  <c r="AE693" i="5"/>
  <c r="AG7" i="5"/>
  <c r="AH7" i="5"/>
  <c r="AD22" i="5"/>
  <c r="AD742" i="5"/>
  <c r="U102" i="5"/>
  <c r="U151" i="5"/>
  <c r="Z8" i="5"/>
  <c r="AG8" i="5" s="1"/>
  <c r="Z104" i="5"/>
  <c r="Q53" i="5"/>
  <c r="AC6" i="5" s="1"/>
  <c r="AH18" i="5" l="1"/>
  <c r="AI154" i="5"/>
  <c r="AH742" i="5"/>
  <c r="AG18" i="5"/>
  <c r="AI644" i="5"/>
  <c r="AG22" i="5"/>
  <c r="AH203" i="5"/>
  <c r="AI22" i="5"/>
  <c r="AB25" i="5"/>
  <c r="AH644" i="5"/>
  <c r="AH9" i="5"/>
  <c r="AG10" i="5"/>
  <c r="AH105" i="5"/>
  <c r="AH15" i="5"/>
  <c r="AG9" i="5"/>
  <c r="AI18" i="5"/>
  <c r="AH21" i="5"/>
  <c r="AI21" i="5"/>
  <c r="AI742" i="5"/>
  <c r="AI12" i="5"/>
  <c r="AJ693" i="5"/>
  <c r="AI20" i="5"/>
  <c r="AI301" i="5"/>
  <c r="AG13" i="5"/>
  <c r="AH14" i="5"/>
  <c r="AI14" i="5"/>
  <c r="AH252" i="5"/>
  <c r="AG12" i="5"/>
  <c r="AI252" i="5"/>
  <c r="AH350" i="5"/>
  <c r="AI350" i="5"/>
  <c r="AH693" i="5"/>
  <c r="AI693" i="5"/>
  <c r="AG16" i="5"/>
  <c r="AH13" i="5"/>
  <c r="AJ20" i="5"/>
  <c r="AG14" i="5"/>
  <c r="Q840" i="5"/>
  <c r="AC745" i="5" s="1"/>
  <c r="AH20" i="5"/>
  <c r="AA25" i="5"/>
  <c r="AH22" i="5"/>
  <c r="AG21" i="5"/>
  <c r="AG11" i="5"/>
  <c r="AC25" i="5"/>
  <c r="AH595" i="5"/>
  <c r="AH12" i="5"/>
  <c r="R53" i="5"/>
  <c r="AD6" i="5" l="1"/>
  <c r="R840" i="5"/>
  <c r="AD745" i="5" s="1"/>
  <c r="S53" i="5"/>
  <c r="AE6" i="5" l="1"/>
  <c r="S840" i="5"/>
  <c r="AE745" i="5" s="1"/>
  <c r="AD25" i="5"/>
  <c r="N53" i="5"/>
  <c r="T53" i="5"/>
  <c r="Z6" i="5" l="1"/>
  <c r="N840" i="5"/>
  <c r="Z793" i="5" s="1"/>
  <c r="T840" i="5"/>
  <c r="AF745" i="5" s="1"/>
  <c r="AH745" i="5" s="1"/>
  <c r="AF6" i="5"/>
  <c r="AI6" i="5" s="1"/>
  <c r="AJ745" i="5"/>
  <c r="AJ6" i="5"/>
  <c r="AE25" i="5"/>
  <c r="U53" i="5"/>
  <c r="U840" i="5" s="1"/>
  <c r="X840" i="5" s="1"/>
  <c r="AI745" i="5" l="1"/>
  <c r="AF25" i="5"/>
  <c r="AI25" i="5" s="1"/>
  <c r="AH6" i="5"/>
  <c r="AH25" i="5"/>
  <c r="AG6" i="5"/>
  <c r="Z25" i="5"/>
  <c r="AG25" i="5" s="1"/>
  <c r="AJ25" i="5" l="1"/>
</calcChain>
</file>

<file path=xl/sharedStrings.xml><?xml version="1.0" encoding="utf-8"?>
<sst xmlns="http://schemas.openxmlformats.org/spreadsheetml/2006/main" count="64579" uniqueCount="11492">
  <si>
    <t>Age-standardised mortality rates for deaths by vaccination status, England: deaths occurring between 1 January 2021 and 31 May 2022</t>
  </si>
  <si>
    <t>Office for National Statistics</t>
  </si>
  <si>
    <t>Crown Copyright 2020</t>
  </si>
  <si>
    <t>Contents</t>
  </si>
  <si>
    <t>This worksheet contains 1 table.</t>
  </si>
  <si>
    <t>Notes</t>
  </si>
  <si>
    <t>Table 1</t>
  </si>
  <si>
    <t>Monthly age-standardised mortality rates by vaccination status for all cause deaths, deaths involving COVID-19 and deaths not involving COVID-19, per 100,000 person-years, England, deaths occurring between 1 January 2021 and 31 May 2022</t>
  </si>
  <si>
    <t>Table 2</t>
  </si>
  <si>
    <t>Monthly age-standardised mortality rates by vaccination status by age group for all cause deaths, deaths involving COVID-19 and deaths not involving COVID-19, per 100,000 person-years, England, deaths occurring between 1 January 2021 and 31 May 2022</t>
  </si>
  <si>
    <t>Table 3</t>
  </si>
  <si>
    <t>Whole period age-standardised mortality rates by vaccination status for all cause deaths, deaths involving COVID-19 and deaths not involving COVID-19, per 100,000 person-years, England, deaths occurring between 1 January 2021 and 31 May 2022</t>
  </si>
  <si>
    <t>Table 4</t>
  </si>
  <si>
    <t>Monthly age-standardised mortality rates by vaccination status by sex for all cause deaths, deaths involving COVID-19 and deaths not involving COVID-19, per 100,000 person-years, England, deaths occurring between 1 January 2021 and 31 May 2022</t>
  </si>
  <si>
    <t>Table 5</t>
  </si>
  <si>
    <t>Monthly age-standardised mortality rates by vaccination status by age group by sex for all cause deaths and deaths involving COVID-19, per 100,000 person-years, England, deaths occurring between 1 January 2021 and 31 May 2022</t>
  </si>
  <si>
    <t>Table 6</t>
  </si>
  <si>
    <t>Whole period counts of all cause deaths, deaths involving COVID-19 and deaths not involving COVID-19, and person-years by vaccination status and five-year age group, England, deaths occurring between 1 January 2021 and 31 May 2022</t>
  </si>
  <si>
    <t>Table 7</t>
  </si>
  <si>
    <t>Whole period counts of all registered deaths by vaccination status by age group; for all deaths and deaths involving COVID-19, deaths occurring between 1 January 2021 and 31 May 2022, England</t>
  </si>
  <si>
    <t>Table 8</t>
  </si>
  <si>
    <t>Monthly counts of all registered deaths for 'unvaccinated' and 'ever vaccinated' by age group; for all deaths and deaths involving COVID-19, deaths occurring between 1 January 2021 and 31 May 2022, England</t>
  </si>
  <si>
    <t>Table 9</t>
  </si>
  <si>
    <t>Whole period counts of all registered deaths grouped by how many weeks after vaccination the deaths occurred; for deaths involving COVID-19 and deaths not involving COVID-19, deaths occurring between 1 January 2021 and 31 May 2022, England</t>
  </si>
  <si>
    <t>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t>
  </si>
  <si>
    <t>1,2,3,4,5</t>
  </si>
  <si>
    <t>1,2,3,4,5,6,7,8,9</t>
  </si>
  <si>
    <t>ASMRs are calculated using the Public Health Data Asset, a linked dataset of people resident in England, who could be linked to the 2011 Census and GP Patient Register. This dataset covers approximately 79% of the population in England aged 10+.</t>
  </si>
  <si>
    <t>1,2,3,4,5,6</t>
  </si>
  <si>
    <t>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t>
  </si>
  <si>
    <t>95% confidence intervals are indicated by the shaded regions. Where the total number of deaths is less than 100, Dobson’s method is used, otherwise the normal approximation is used. Non-overlapping confidence intervals denote a statistically significant difference in ASMR.</t>
  </si>
  <si>
    <t>Rates marked with u in 'Noted as Unreliable' column are unreliable due to small numbers of deaths. Otherwise, column left blank.</t>
  </si>
  <si>
    <t>1,2,4,5</t>
  </si>
  <si>
    <t>x denotes data are not available; age-standardised rates are not provided for categories with fewer than 10 deaths.</t>
  </si>
  <si>
    <t>Age is defined on the first day of the month.</t>
  </si>
  <si>
    <t>Caution must be taken when comparing mortality rates and counts as the characteristics of people in the different vaccination status groups, such as health, may differ, particularly due to the prioritisation of the vaccine to more clinically vulnerable people. While differences in the ages of people in the vaccination status groups are accounted for, other differences, such as ethnicity or level of deprivation, may remain, which can affect the mortality rates and counts.</t>
  </si>
  <si>
    <t>Totals of person-years may not exactly equal the sum of totals from breakdowns due to rounding.</t>
  </si>
  <si>
    <t>Third dose and booster vaccinations are defined as a third or booster dose received after 16 September 2021, the date from which booster doses were first administered. Due to our definition of a third dose or booster only including data from 16th September, there are 0 Person-years and consequently 0 counts of death before September for 'Within 21 days of third dose or booster' and  '21 days or more after third dose or booster', and within September for '21 days or more after third dose or booster'. Spring boosters have not yet been distinguished in this analysis.</t>
  </si>
  <si>
    <t>1,2,3,4,5,6,7,8</t>
  </si>
  <si>
    <t>'21 days or more after a second dose' is separated into '21 days or more but less than 6 months after a second dose' and '6 months or more after a second dose'.</t>
  </si>
  <si>
    <t>1,3,4,7</t>
  </si>
  <si>
    <t>'21 days or more but less than 6 months after a second dose' and '6 months or more after a second dose' are combined into '21 days or more after a second dose' due to low counts.</t>
  </si>
  <si>
    <t>2,5</t>
  </si>
  <si>
    <t>These counts are for all deaths that have been registered, not solely those in the Public Health Data Asset which are used to calculate the mortality rates.</t>
  </si>
  <si>
    <t>7,8,9</t>
  </si>
  <si>
    <t>Age is defined on the date of death.</t>
  </si>
  <si>
    <t>When the category of 'Ever Vaccinated' is included, the total counts and person-years of those in all the vaccination categories will add up to the 'Ever Vaccinated' totals (differences in person-years may occur due to rounding).</t>
  </si>
  <si>
    <t>1,3,4,8</t>
  </si>
  <si>
    <t>Primary and secondary suppression are applied to counts less than 3.</t>
  </si>
  <si>
    <t>2,5,8,9</t>
  </si>
  <si>
    <t>Source: Source: Office for National Statistics, National Immunisation Management Service.</t>
  </si>
  <si>
    <t>Cause of Death</t>
  </si>
  <si>
    <t>Year</t>
  </si>
  <si>
    <t>Month</t>
  </si>
  <si>
    <t>Vaccination status</t>
  </si>
  <si>
    <t>Count of deaths</t>
  </si>
  <si>
    <t>Person-years</t>
  </si>
  <si>
    <t>Age-standardised mortality rate / 100,000 person-years</t>
  </si>
  <si>
    <t>Lower confidence limit</t>
  </si>
  <si>
    <t>Upper confidence limit</t>
  </si>
  <si>
    <t>All causes</t>
  </si>
  <si>
    <t>January</t>
  </si>
  <si>
    <t>Unvaccinated</t>
  </si>
  <si>
    <t>2507.6</t>
  </si>
  <si>
    <t>2485.3</t>
  </si>
  <si>
    <t>2530.0</t>
  </si>
  <si>
    <t>First dose, less than 21 days ago</t>
  </si>
  <si>
    <t>1333.2</t>
  </si>
  <si>
    <t>424.8</t>
  </si>
  <si>
    <t>2241.6</t>
  </si>
  <si>
    <t>First dose, at least 21 days ago</t>
  </si>
  <si>
    <t>1718.7</t>
  </si>
  <si>
    <t>1542.6</t>
  </si>
  <si>
    <t>1894.8</t>
  </si>
  <si>
    <t>Second dose, less than 21 days ago</t>
  </si>
  <si>
    <t>265.5</t>
  </si>
  <si>
    <t>183.7</t>
  </si>
  <si>
    <t>347.3</t>
  </si>
  <si>
    <t>Second dose, between 21 days and 6 months ago</t>
  </si>
  <si>
    <t>166.1</t>
  </si>
  <si>
    <t>131.4</t>
  </si>
  <si>
    <t>206.9</t>
  </si>
  <si>
    <t>Second dose, at least 6 months ago</t>
  </si>
  <si>
    <t>x</t>
  </si>
  <si>
    <t>Third dose or booster, less than 21 days ago</t>
  </si>
  <si>
    <t>Third dose or booster, at least 21 days ago</t>
  </si>
  <si>
    <t>Ever vaccinated</t>
  </si>
  <si>
    <t>1251.8</t>
  </si>
  <si>
    <t>504.6</t>
  </si>
  <si>
    <t>1999</t>
  </si>
  <si>
    <t>February</t>
  </si>
  <si>
    <t>5261.5</t>
  </si>
  <si>
    <t>5172.9</t>
  </si>
  <si>
    <t>5350.1</t>
  </si>
  <si>
    <t>1005.8</t>
  </si>
  <si>
    <t>978.4</t>
  </si>
  <si>
    <t>1033.2</t>
  </si>
  <si>
    <t>1039.9</t>
  </si>
  <si>
    <t>1013.8</t>
  </si>
  <si>
    <t>1065.9</t>
  </si>
  <si>
    <t>704.7</t>
  </si>
  <si>
    <t>475.6</t>
  </si>
  <si>
    <t>991.7</t>
  </si>
  <si>
    <t>455.0</t>
  </si>
  <si>
    <t>336.2</t>
  </si>
  <si>
    <t>573.8</t>
  </si>
  <si>
    <t>905.7</t>
  </si>
  <si>
    <t>890.4</t>
  </si>
  <si>
    <t>920.9</t>
  </si>
  <si>
    <t>March</t>
  </si>
  <si>
    <t>3307.8</t>
  </si>
  <si>
    <t>3219.6</t>
  </si>
  <si>
    <t>3396.0</t>
  </si>
  <si>
    <t>2064.7</t>
  </si>
  <si>
    <t>1841.3</t>
  </si>
  <si>
    <t>2288.1</t>
  </si>
  <si>
    <t>1001.5</t>
  </si>
  <si>
    <t>985.7</t>
  </si>
  <si>
    <t>1017.4</t>
  </si>
  <si>
    <t>528.9</t>
  </si>
  <si>
    <t>485.5</t>
  </si>
  <si>
    <t>572.2</t>
  </si>
  <si>
    <t>597.6</t>
  </si>
  <si>
    <t>504.0</t>
  </si>
  <si>
    <t>691.2</t>
  </si>
  <si>
    <t>901.7</t>
  </si>
  <si>
    <t>831.1</t>
  </si>
  <si>
    <t>972.2</t>
  </si>
  <si>
    <t>April</t>
  </si>
  <si>
    <t>2298.4</t>
  </si>
  <si>
    <t>2216.3</t>
  </si>
  <si>
    <t>2380.6</t>
  </si>
  <si>
    <t>2074.1</t>
  </si>
  <si>
    <t>1810.2</t>
  </si>
  <si>
    <t>2337.9</t>
  </si>
  <si>
    <t>1720.3</t>
  </si>
  <si>
    <t>1690.7</t>
  </si>
  <si>
    <t>1749.8</t>
  </si>
  <si>
    <t>497.3</t>
  </si>
  <si>
    <t>479.6</t>
  </si>
  <si>
    <t>515.1</t>
  </si>
  <si>
    <t>748.0</t>
  </si>
  <si>
    <t>713.7</t>
  </si>
  <si>
    <t>782.3</t>
  </si>
  <si>
    <t>868.3</t>
  </si>
  <si>
    <t>857.4</t>
  </si>
  <si>
    <t>879.1</t>
  </si>
  <si>
    <t>May</t>
  </si>
  <si>
    <t>1718.8</t>
  </si>
  <si>
    <t>1646.7</t>
  </si>
  <si>
    <t>1790.9</t>
  </si>
  <si>
    <t>1747.5</t>
  </si>
  <si>
    <t>1365.0</t>
  </si>
  <si>
    <t>2130.1</t>
  </si>
  <si>
    <t>5166.1</t>
  </si>
  <si>
    <t>5029.0</t>
  </si>
  <si>
    <t>5303.2</t>
  </si>
  <si>
    <t>802.6</t>
  </si>
  <si>
    <t>769.6</t>
  </si>
  <si>
    <t>835.5</t>
  </si>
  <si>
    <t>866.4</t>
  </si>
  <si>
    <t>716.5</t>
  </si>
  <si>
    <t>1016.3</t>
  </si>
  <si>
    <t>901.6</t>
  </si>
  <si>
    <t>861.6</t>
  </si>
  <si>
    <t>941.6</t>
  </si>
  <si>
    <t>June</t>
  </si>
  <si>
    <t>1589.7</t>
  </si>
  <si>
    <t>1517.7</t>
  </si>
  <si>
    <t>1661.7</t>
  </si>
  <si>
    <t>1310.0</t>
  </si>
  <si>
    <t>927.3</t>
  </si>
  <si>
    <t>1759.4</t>
  </si>
  <si>
    <t>6445.0</t>
  </si>
  <si>
    <t>6198.9</t>
  </si>
  <si>
    <t>6691.0</t>
  </si>
  <si>
    <t>1496.5</t>
  </si>
  <si>
    <t>1364.1</t>
  </si>
  <si>
    <t>1628.9</t>
  </si>
  <si>
    <t>808.5</t>
  </si>
  <si>
    <t>797.0</t>
  </si>
  <si>
    <t>820.0</t>
  </si>
  <si>
    <t>878.9</t>
  </si>
  <si>
    <t>847</t>
  </si>
  <si>
    <t>910.8</t>
  </si>
  <si>
    <t>July</t>
  </si>
  <si>
    <t>1610.7</t>
  </si>
  <si>
    <t>1538.5</t>
  </si>
  <si>
    <t>1682.8</t>
  </si>
  <si>
    <t>892.0</t>
  </si>
  <si>
    <t>514.6</t>
  </si>
  <si>
    <t>1355.3</t>
  </si>
  <si>
    <t>6144.6</t>
  </si>
  <si>
    <t>5859.8</t>
  </si>
  <si>
    <t>6429.5</t>
  </si>
  <si>
    <t>1797.3</t>
  </si>
  <si>
    <t>1534.8</t>
  </si>
  <si>
    <t>2059.8</t>
  </si>
  <si>
    <t>925.4</t>
  </si>
  <si>
    <t>914.1</t>
  </si>
  <si>
    <t>936.7</t>
  </si>
  <si>
    <t>547.8</t>
  </si>
  <si>
    <t>430.5</t>
  </si>
  <si>
    <t>665.2</t>
  </si>
  <si>
    <t>944.6</t>
  </si>
  <si>
    <t>934.3</t>
  </si>
  <si>
    <t>954.9</t>
  </si>
  <si>
    <t>August</t>
  </si>
  <si>
    <t>1711.6</t>
  </si>
  <si>
    <t>1635.8</t>
  </si>
  <si>
    <t>1787.4</t>
  </si>
  <si>
    <t>2264.6</t>
  </si>
  <si>
    <t>1464.2</t>
  </si>
  <si>
    <t>3284.6</t>
  </si>
  <si>
    <t>4887.7</t>
  </si>
  <si>
    <t>4611.5</t>
  </si>
  <si>
    <t>5163.8</t>
  </si>
  <si>
    <t>1499.0</t>
  </si>
  <si>
    <t>1139.4</t>
  </si>
  <si>
    <t>1858.6</t>
  </si>
  <si>
    <t>949.4</t>
  </si>
  <si>
    <t>907.9</t>
  </si>
  <si>
    <t>990.9</t>
  </si>
  <si>
    <t>740.0</t>
  </si>
  <si>
    <t>628.7</t>
  </si>
  <si>
    <t>851.4</t>
  </si>
  <si>
    <t>942.5</t>
  </si>
  <si>
    <t>925.7</t>
  </si>
  <si>
    <t>959.3</t>
  </si>
  <si>
    <t>September</t>
  </si>
  <si>
    <t>1664.5</t>
  </si>
  <si>
    <t>1588.3</t>
  </si>
  <si>
    <t>1740.7</t>
  </si>
  <si>
    <t>760.6</t>
  </si>
  <si>
    <t>u</t>
  </si>
  <si>
    <t>249.3</t>
  </si>
  <si>
    <t>1514.5</t>
  </si>
  <si>
    <t>4741.1</t>
  </si>
  <si>
    <t>4446.5</t>
  </si>
  <si>
    <t>5035.7</t>
  </si>
  <si>
    <t>814.4</t>
  </si>
  <si>
    <t>493.9</t>
  </si>
  <si>
    <t>1220.4</t>
  </si>
  <si>
    <t>1005.0</t>
  </si>
  <si>
    <t>971.9</t>
  </si>
  <si>
    <t>1038.0</t>
  </si>
  <si>
    <t>1095.0</t>
  </si>
  <si>
    <t>1029.5</t>
  </si>
  <si>
    <t>1160.4</t>
  </si>
  <si>
    <t>222.9</t>
  </si>
  <si>
    <t>156.9</t>
  </si>
  <si>
    <t>301.2</t>
  </si>
  <si>
    <t>990.3</t>
  </si>
  <si>
    <t>978</t>
  </si>
  <si>
    <t>1002.7</t>
  </si>
  <si>
    <t>October</t>
  </si>
  <si>
    <t>1623.7</t>
  </si>
  <si>
    <t>1549.1</t>
  </si>
  <si>
    <t>1698.3</t>
  </si>
  <si>
    <t>2053.0</t>
  </si>
  <si>
    <t>1198.2</t>
  </si>
  <si>
    <t>3259.5</t>
  </si>
  <si>
    <t>4646.6</t>
  </si>
  <si>
    <t>4346.0</t>
  </si>
  <si>
    <t>4947.2</t>
  </si>
  <si>
    <t>1878.2</t>
  </si>
  <si>
    <t>1320.4</t>
  </si>
  <si>
    <t>2576.9</t>
  </si>
  <si>
    <t>1198.7</t>
  </si>
  <si>
    <t>1163.3</t>
  </si>
  <si>
    <t>1234.2</t>
  </si>
  <si>
    <t>1765.9</t>
  </si>
  <si>
    <t>1731.1</t>
  </si>
  <si>
    <t>1800.8</t>
  </si>
  <si>
    <t>406.2</t>
  </si>
  <si>
    <t>386.0</t>
  </si>
  <si>
    <t>426.3</t>
  </si>
  <si>
    <t>508.3</t>
  </si>
  <si>
    <t>458.4</t>
  </si>
  <si>
    <t>558.2</t>
  </si>
  <si>
    <t>1046.7</t>
  </si>
  <si>
    <t>1036</t>
  </si>
  <si>
    <t>1057.5</t>
  </si>
  <si>
    <t>November</t>
  </si>
  <si>
    <t>1708.0</t>
  </si>
  <si>
    <t>1629.7</t>
  </si>
  <si>
    <t>1786.3</t>
  </si>
  <si>
    <t>3489.5</t>
  </si>
  <si>
    <t>2286.3</t>
  </si>
  <si>
    <t>5063.8</t>
  </si>
  <si>
    <t>3902.9</t>
  </si>
  <si>
    <t>3611.3</t>
  </si>
  <si>
    <t>4194.5</t>
  </si>
  <si>
    <t>2154.9</t>
  </si>
  <si>
    <t>1513.3</t>
  </si>
  <si>
    <t>2958.4</t>
  </si>
  <si>
    <t>1879.3</t>
  </si>
  <si>
    <t>1785.3</t>
  </si>
  <si>
    <t>1973.2</t>
  </si>
  <si>
    <t>2813.4</t>
  </si>
  <si>
    <t>2770.2</t>
  </si>
  <si>
    <t>2856.5</t>
  </si>
  <si>
    <t>588.8</t>
  </si>
  <si>
    <t>567.8</t>
  </si>
  <si>
    <t>609.7</t>
  </si>
  <si>
    <t>717.8</t>
  </si>
  <si>
    <t>697.4</t>
  </si>
  <si>
    <t>738.3</t>
  </si>
  <si>
    <t>1073.9</t>
  </si>
  <si>
    <t>1062.9</t>
  </si>
  <si>
    <t>1085</t>
  </si>
  <si>
    <t>December</t>
  </si>
  <si>
    <t>1878.5</t>
  </si>
  <si>
    <t>1796.8</t>
  </si>
  <si>
    <t>1960.2</t>
  </si>
  <si>
    <t>1951.6</t>
  </si>
  <si>
    <t>1103.4</t>
  </si>
  <si>
    <t>3148.8</t>
  </si>
  <si>
    <t>4138.6</t>
  </si>
  <si>
    <t>3826.7</t>
  </si>
  <si>
    <t>4450.5</t>
  </si>
  <si>
    <t>1763.5</t>
  </si>
  <si>
    <t>1211.9</t>
  </si>
  <si>
    <t>2458.2</t>
  </si>
  <si>
    <t>2379.7</t>
  </si>
  <si>
    <t>2198.0</t>
  </si>
  <si>
    <t>2561.3</t>
  </si>
  <si>
    <t>4784.6</t>
  </si>
  <si>
    <t>4693.4</t>
  </si>
  <si>
    <t>4875.7</t>
  </si>
  <si>
    <t>1103.6</t>
  </si>
  <si>
    <t>957.0</t>
  </si>
  <si>
    <t>1250.2</t>
  </si>
  <si>
    <t>852.7</t>
  </si>
  <si>
    <t>837.3</t>
  </si>
  <si>
    <t>868.1</t>
  </si>
  <si>
    <t>1126.7</t>
  </si>
  <si>
    <t>1115.6</t>
  </si>
  <si>
    <t>1137.8</t>
  </si>
  <si>
    <t>1812.0</t>
  </si>
  <si>
    <t>1730.6</t>
  </si>
  <si>
    <t>1893.5</t>
  </si>
  <si>
    <t>3532.4</t>
  </si>
  <si>
    <t>2235.2</t>
  </si>
  <si>
    <t>5253.9</t>
  </si>
  <si>
    <t>3842.5</t>
  </si>
  <si>
    <t>3531.3</t>
  </si>
  <si>
    <t>4153.6</t>
  </si>
  <si>
    <t>2300.0</t>
  </si>
  <si>
    <t>1546.9</t>
  </si>
  <si>
    <t>3263.1</t>
  </si>
  <si>
    <t>2730.3</t>
  </si>
  <si>
    <t>2449.0</t>
  </si>
  <si>
    <t>3011.6</t>
  </si>
  <si>
    <t>4877.1</t>
  </si>
  <si>
    <t>4653.4</t>
  </si>
  <si>
    <t>5100.8</t>
  </si>
  <si>
    <t>1779.7</t>
  </si>
  <si>
    <t>1662.7</t>
  </si>
  <si>
    <t>1896.7</t>
  </si>
  <si>
    <t>935.9</t>
  </si>
  <si>
    <t>992.9</t>
  </si>
  <si>
    <t>1084.5</t>
  </si>
  <si>
    <t>1073.6</t>
  </si>
  <si>
    <t>1095.3</t>
  </si>
  <si>
    <t>1384.5</t>
  </si>
  <si>
    <t>1309.6</t>
  </si>
  <si>
    <t>1459.4</t>
  </si>
  <si>
    <t>2573.2</t>
  </si>
  <si>
    <t>1015.6</t>
  </si>
  <si>
    <t>5084.4</t>
  </si>
  <si>
    <t>2761.9</t>
  </si>
  <si>
    <t>2479.7</t>
  </si>
  <si>
    <t>3044.1</t>
  </si>
  <si>
    <t>1701.8</t>
  </si>
  <si>
    <t>865.9</t>
  </si>
  <si>
    <t>2993.3</t>
  </si>
  <si>
    <t>2025.5</t>
  </si>
  <si>
    <t>1741.9</t>
  </si>
  <si>
    <t>2309.2</t>
  </si>
  <si>
    <t>3208.8</t>
  </si>
  <si>
    <t>3097.0</t>
  </si>
  <si>
    <t>3320.6</t>
  </si>
  <si>
    <t>1965.4</t>
  </si>
  <si>
    <t>1669.1</t>
  </si>
  <si>
    <t>2261.6</t>
  </si>
  <si>
    <t>924.6</t>
  </si>
  <si>
    <t>913.7</t>
  </si>
  <si>
    <t>935.6</t>
  </si>
  <si>
    <t>1015.7</t>
  </si>
  <si>
    <t>1004.6</t>
  </si>
  <si>
    <t>1026.7</t>
  </si>
  <si>
    <t>1231.7</t>
  </si>
  <si>
    <t>1164.0</t>
  </si>
  <si>
    <t>1299.5</t>
  </si>
  <si>
    <t>2402.5</t>
  </si>
  <si>
    <t>2149.5</t>
  </si>
  <si>
    <t>2655.6</t>
  </si>
  <si>
    <t>2252.2</t>
  </si>
  <si>
    <t>1939.9</t>
  </si>
  <si>
    <t>2564.5</t>
  </si>
  <si>
    <t>2667.1</t>
  </si>
  <si>
    <t>2567.5</t>
  </si>
  <si>
    <t>2766.6</t>
  </si>
  <si>
    <t>1955.3</t>
  </si>
  <si>
    <t>1568.6</t>
  </si>
  <si>
    <t>2405.9</t>
  </si>
  <si>
    <t>980.1</t>
  </si>
  <si>
    <t>926.1</t>
  </si>
  <si>
    <t>1034.1</t>
  </si>
  <si>
    <t>992.6</t>
  </si>
  <si>
    <t>982.2</t>
  </si>
  <si>
    <t>1003</t>
  </si>
  <si>
    <t>1204.6</t>
  </si>
  <si>
    <t>1136.5</t>
  </si>
  <si>
    <t>1272.7</t>
  </si>
  <si>
    <t>6578.6</t>
  </si>
  <si>
    <t>2990.6</t>
  </si>
  <si>
    <t>12363.0</t>
  </si>
  <si>
    <t>2497.9</t>
  </si>
  <si>
    <t>2230.6</t>
  </si>
  <si>
    <t>2765.2</t>
  </si>
  <si>
    <t>2786.2</t>
  </si>
  <si>
    <t>1358.8</t>
  </si>
  <si>
    <t>4991.8</t>
  </si>
  <si>
    <t>2333.5</t>
  </si>
  <si>
    <t>1975.4</t>
  </si>
  <si>
    <t>2691.6</t>
  </si>
  <si>
    <t>2355.6</t>
  </si>
  <si>
    <t>2257.9</t>
  </si>
  <si>
    <t>2453.3</t>
  </si>
  <si>
    <t>1522.5</t>
  </si>
  <si>
    <t>1193.9</t>
  </si>
  <si>
    <t>1908.4</t>
  </si>
  <si>
    <t>966.1</t>
  </si>
  <si>
    <t>942.4</t>
  </si>
  <si>
    <t>989.8</t>
  </si>
  <si>
    <t>1008.8</t>
  </si>
  <si>
    <t>998.2</t>
  </si>
  <si>
    <t>1019.4</t>
  </si>
  <si>
    <t>872.9</t>
  </si>
  <si>
    <t>816.1</t>
  </si>
  <si>
    <t>929.7</t>
  </si>
  <si>
    <t>1873.4</t>
  </si>
  <si>
    <t>1643.7</t>
  </si>
  <si>
    <t>2103.0</t>
  </si>
  <si>
    <t>1815.9</t>
  </si>
  <si>
    <t>1465.0</t>
  </si>
  <si>
    <t>2166.8</t>
  </si>
  <si>
    <t>1703.7</t>
  </si>
  <si>
    <t>1619.4</t>
  </si>
  <si>
    <t>1788.0</t>
  </si>
  <si>
    <t>2056.0</t>
  </si>
  <si>
    <t>1596.5</t>
  </si>
  <si>
    <t>2591.0</t>
  </si>
  <si>
    <t>778.8</t>
  </si>
  <si>
    <t>815.1</t>
  </si>
  <si>
    <t>822.6</t>
  </si>
  <si>
    <t>813.2</t>
  </si>
  <si>
    <t>832</t>
  </si>
  <si>
    <t>Deaths involving COVID-19</t>
  </si>
  <si>
    <t>1187.2</t>
  </si>
  <si>
    <t>1171.7</t>
  </si>
  <si>
    <t>1202.7</t>
  </si>
  <si>
    <t>740.4</t>
  </si>
  <si>
    <t>-167.6</t>
  </si>
  <si>
    <t>1648.4</t>
  </si>
  <si>
    <t>741.0</t>
  </si>
  <si>
    <t>613.7</t>
  </si>
  <si>
    <t>868.4</t>
  </si>
  <si>
    <t>21.8</t>
  </si>
  <si>
    <t>16.7</t>
  </si>
  <si>
    <t>27.9</t>
  </si>
  <si>
    <t>23.2</t>
  </si>
  <si>
    <t>11.3</t>
  </si>
  <si>
    <t>41.8</t>
  </si>
  <si>
    <t>672</t>
  </si>
  <si>
    <t>-74.8</t>
  </si>
  <si>
    <t>1418.8</t>
  </si>
  <si>
    <t>2174.3</t>
  </si>
  <si>
    <t>2117.0</t>
  </si>
  <si>
    <t>2231.7</t>
  </si>
  <si>
    <t>203.2</t>
  </si>
  <si>
    <t>191.7</t>
  </si>
  <si>
    <t>214.7</t>
  </si>
  <si>
    <t>228.9</t>
  </si>
  <si>
    <t>217.4</t>
  </si>
  <si>
    <t>240.4</t>
  </si>
  <si>
    <t>24.7</t>
  </si>
  <si>
    <t>9.5</t>
  </si>
  <si>
    <t>42.9</t>
  </si>
  <si>
    <t>177.6</t>
  </si>
  <si>
    <t>189.8</t>
  </si>
  <si>
    <t>591.9</t>
  </si>
  <si>
    <t>554.5</t>
  </si>
  <si>
    <t>629.2</t>
  </si>
  <si>
    <t>185.8</t>
  </si>
  <si>
    <t>147.1</t>
  </si>
  <si>
    <t>224.5</t>
  </si>
  <si>
    <t>66.0</t>
  </si>
  <si>
    <t>62.4</t>
  </si>
  <si>
    <t>69.7</t>
  </si>
  <si>
    <t>11.7</t>
  </si>
  <si>
    <t>6.0</t>
  </si>
  <si>
    <t>19.2</t>
  </si>
  <si>
    <t>20.4</t>
  </si>
  <si>
    <t>2.6</t>
  </si>
  <si>
    <t>43.4</t>
  </si>
  <si>
    <t>53.7</t>
  </si>
  <si>
    <t>51.1</t>
  </si>
  <si>
    <t>56.3</t>
  </si>
  <si>
    <t>145.8</t>
  </si>
  <si>
    <t>125.4</t>
  </si>
  <si>
    <t>125.6</t>
  </si>
  <si>
    <t>68.5</t>
  </si>
  <si>
    <t>205.5</t>
  </si>
  <si>
    <t>47.6</t>
  </si>
  <si>
    <t>42.5</t>
  </si>
  <si>
    <t>52.6</t>
  </si>
  <si>
    <t>3.2</t>
  </si>
  <si>
    <t>2.3</t>
  </si>
  <si>
    <t>4.4</t>
  </si>
  <si>
    <t>7.6</t>
  </si>
  <si>
    <t>4.7</t>
  </si>
  <si>
    <t>11.2</t>
  </si>
  <si>
    <t>15.7</t>
  </si>
  <si>
    <t>14.3</t>
  </si>
  <si>
    <t>17</t>
  </si>
  <si>
    <t>45.5</t>
  </si>
  <si>
    <t>34.7</t>
  </si>
  <si>
    <t>58.2</t>
  </si>
  <si>
    <t>74.2</t>
  </si>
  <si>
    <t>57.7</t>
  </si>
  <si>
    <t>90.7</t>
  </si>
  <si>
    <t>7.5</t>
  </si>
  <si>
    <t>4.6</t>
  </si>
  <si>
    <t>11.4</t>
  </si>
  <si>
    <t>2.8</t>
  </si>
  <si>
    <t>2.0</t>
  </si>
  <si>
    <t>3.7</t>
  </si>
  <si>
    <t>6.2</t>
  </si>
  <si>
    <t>5.4</t>
  </si>
  <si>
    <t>7.1</t>
  </si>
  <si>
    <t>55.6</t>
  </si>
  <si>
    <t>43.6</t>
  </si>
  <si>
    <t>82.0</t>
  </si>
  <si>
    <t>56.1</t>
  </si>
  <si>
    <t>114.4</t>
  </si>
  <si>
    <t>5.7</t>
  </si>
  <si>
    <t>6.6</t>
  </si>
  <si>
    <t>6.7</t>
  </si>
  <si>
    <t>5.8</t>
  </si>
  <si>
    <t>218.2</t>
  </si>
  <si>
    <t>192.1</t>
  </si>
  <si>
    <t>244.4</t>
  </si>
  <si>
    <t>186.4</t>
  </si>
  <si>
    <t>139.9</t>
  </si>
  <si>
    <t>242.1</t>
  </si>
  <si>
    <t>22.8</t>
  </si>
  <si>
    <t>21.0</t>
  </si>
  <si>
    <t>24.6</t>
  </si>
  <si>
    <t>11.8</t>
  </si>
  <si>
    <t>20.5</t>
  </si>
  <si>
    <t>24.1</t>
  </si>
  <si>
    <t>22.5</t>
  </si>
  <si>
    <t>25.8</t>
  </si>
  <si>
    <t>404.2</t>
  </si>
  <si>
    <t>368.1</t>
  </si>
  <si>
    <t>440.3</t>
  </si>
  <si>
    <t>288.0</t>
  </si>
  <si>
    <t>223.3</t>
  </si>
  <si>
    <t>364.1</t>
  </si>
  <si>
    <t>45.4</t>
  </si>
  <si>
    <t>43.0</t>
  </si>
  <si>
    <t>47.8</t>
  </si>
  <si>
    <t>69.5</t>
  </si>
  <si>
    <t>27.7</t>
  </si>
  <si>
    <t>111.2</t>
  </si>
  <si>
    <t>47.2</t>
  </si>
  <si>
    <t>44.9</t>
  </si>
  <si>
    <t>49.5</t>
  </si>
  <si>
    <t>367.8</t>
  </si>
  <si>
    <t>332.5</t>
  </si>
  <si>
    <t>403.1</t>
  </si>
  <si>
    <t>372.1</t>
  </si>
  <si>
    <t>293.8</t>
  </si>
  <si>
    <t>463.6</t>
  </si>
  <si>
    <t>61.9</t>
  </si>
  <si>
    <t>58.9</t>
  </si>
  <si>
    <t>64.8</t>
  </si>
  <si>
    <t>86.2</t>
  </si>
  <si>
    <t>68.7</t>
  </si>
  <si>
    <t>103.7</t>
  </si>
  <si>
    <t>65.7</t>
  </si>
  <si>
    <t>60.5</t>
  </si>
  <si>
    <t>70.9</t>
  </si>
  <si>
    <t>322.3</t>
  </si>
  <si>
    <t>289.2</t>
  </si>
  <si>
    <t>355.3</t>
  </si>
  <si>
    <t>330.6</t>
  </si>
  <si>
    <t>254.0</t>
  </si>
  <si>
    <t>422.0</t>
  </si>
  <si>
    <t>63.0</t>
  </si>
  <si>
    <t>68.3</t>
  </si>
  <si>
    <t>141.4</t>
  </si>
  <si>
    <t>131.7</t>
  </si>
  <si>
    <t>151.1</t>
  </si>
  <si>
    <t>14.2</t>
  </si>
  <si>
    <t>17.0</t>
  </si>
  <si>
    <t>19.4</t>
  </si>
  <si>
    <t>10.3</t>
  </si>
  <si>
    <t>31.2</t>
  </si>
  <si>
    <t>67</t>
  </si>
  <si>
    <t>64.3</t>
  </si>
  <si>
    <t>421.3</t>
  </si>
  <si>
    <t>383.1</t>
  </si>
  <si>
    <t>459.5</t>
  </si>
  <si>
    <t>297.9</t>
  </si>
  <si>
    <t>388.8</t>
  </si>
  <si>
    <t>110.7</t>
  </si>
  <si>
    <t>88.8</t>
  </si>
  <si>
    <t>132.5</t>
  </si>
  <si>
    <t>266.7</t>
  </si>
  <si>
    <t>253.6</t>
  </si>
  <si>
    <t>279.7</t>
  </si>
  <si>
    <t>18.6</t>
  </si>
  <si>
    <t>15.0</t>
  </si>
  <si>
    <t>22.2</t>
  </si>
  <si>
    <t>27.1</t>
  </si>
  <si>
    <t>21.5</t>
  </si>
  <si>
    <t>32.7</t>
  </si>
  <si>
    <t>66.9</t>
  </si>
  <si>
    <t>72.5</t>
  </si>
  <si>
    <t>520.5</t>
  </si>
  <si>
    <t>477.9</t>
  </si>
  <si>
    <t>563.0</t>
  </si>
  <si>
    <t>460.3</t>
  </si>
  <si>
    <t>361.8</t>
  </si>
  <si>
    <t>576.3</t>
  </si>
  <si>
    <t>170.3</t>
  </si>
  <si>
    <t>122.7</t>
  </si>
  <si>
    <t>227.7</t>
  </si>
  <si>
    <t>403.2</t>
  </si>
  <si>
    <t>457.8</t>
  </si>
  <si>
    <t>35.1</t>
  </si>
  <si>
    <t>28.0</t>
  </si>
  <si>
    <t>42.3</t>
  </si>
  <si>
    <t>25.7</t>
  </si>
  <si>
    <t>23.5</t>
  </si>
  <si>
    <t>53.8</t>
  </si>
  <si>
    <t>58.7</t>
  </si>
  <si>
    <t>584.6</t>
  </si>
  <si>
    <t>538.5</t>
  </si>
  <si>
    <t>630.8</t>
  </si>
  <si>
    <t>711.7</t>
  </si>
  <si>
    <t>576.1</t>
  </si>
  <si>
    <t>847.3</t>
  </si>
  <si>
    <t>503.8</t>
  </si>
  <si>
    <t>387.6</t>
  </si>
  <si>
    <t>641.8</t>
  </si>
  <si>
    <t>838.0</t>
  </si>
  <si>
    <t>786.8</t>
  </si>
  <si>
    <t>889.3</t>
  </si>
  <si>
    <t>153.1</t>
  </si>
  <si>
    <t>120.7</t>
  </si>
  <si>
    <t>191.0</t>
  </si>
  <si>
    <t>104.3</t>
  </si>
  <si>
    <t>48.3</t>
  </si>
  <si>
    <t>160.4</t>
  </si>
  <si>
    <t>109.8</t>
  </si>
  <si>
    <t>106.4</t>
  </si>
  <si>
    <t>113.3</t>
  </si>
  <si>
    <t>258.7</t>
  </si>
  <si>
    <t>225.7</t>
  </si>
  <si>
    <t>291.6</t>
  </si>
  <si>
    <t>398.9</t>
  </si>
  <si>
    <t>296.9</t>
  </si>
  <si>
    <t>522.5</t>
  </si>
  <si>
    <t>150.8</t>
  </si>
  <si>
    <t>80.1</t>
  </si>
  <si>
    <t>252.6</t>
  </si>
  <si>
    <t>360.8</t>
  </si>
  <si>
    <t>322.8</t>
  </si>
  <si>
    <t>153.7</t>
  </si>
  <si>
    <t>79.6</t>
  </si>
  <si>
    <t>266.1</t>
  </si>
  <si>
    <t>64.2</t>
  </si>
  <si>
    <t>61.4</t>
  </si>
  <si>
    <t>67.0</t>
  </si>
  <si>
    <t>75.6</t>
  </si>
  <si>
    <t>72.6</t>
  </si>
  <si>
    <t>78.6</t>
  </si>
  <si>
    <t>183.5</t>
  </si>
  <si>
    <t>210.0</t>
  </si>
  <si>
    <t>283.8</t>
  </si>
  <si>
    <t>200.7</t>
  </si>
  <si>
    <t>388.1</t>
  </si>
  <si>
    <t>164.6</t>
  </si>
  <si>
    <t>91.1</t>
  </si>
  <si>
    <t>270.5</t>
  </si>
  <si>
    <t>247.3</t>
  </si>
  <si>
    <t>216.4</t>
  </si>
  <si>
    <t>278.2</t>
  </si>
  <si>
    <t>67.9</t>
  </si>
  <si>
    <t>65.1</t>
  </si>
  <si>
    <t>70.7</t>
  </si>
  <si>
    <t>71.3</t>
  </si>
  <si>
    <t>77</t>
  </si>
  <si>
    <t>204.7</t>
  </si>
  <si>
    <t>175.9</t>
  </si>
  <si>
    <t>233.5</t>
  </si>
  <si>
    <t>298.6</t>
  </si>
  <si>
    <t>213.4</t>
  </si>
  <si>
    <t>405.2</t>
  </si>
  <si>
    <t>168.0</t>
  </si>
  <si>
    <t>87.7</t>
  </si>
  <si>
    <t>289.9</t>
  </si>
  <si>
    <t>243.0</t>
  </si>
  <si>
    <t>211.3</t>
  </si>
  <si>
    <t>274.6</t>
  </si>
  <si>
    <t>91.2</t>
  </si>
  <si>
    <t>87.9</t>
  </si>
  <si>
    <t>94.4</t>
  </si>
  <si>
    <t>96.5</t>
  </si>
  <si>
    <t>93.3</t>
  </si>
  <si>
    <t>99.8</t>
  </si>
  <si>
    <t>77.6</t>
  </si>
  <si>
    <t>61.1</t>
  </si>
  <si>
    <t>97.0</t>
  </si>
  <si>
    <t>122.4</t>
  </si>
  <si>
    <t>70.2</t>
  </si>
  <si>
    <t>196.7</t>
  </si>
  <si>
    <t>106.3</t>
  </si>
  <si>
    <t>84.9</t>
  </si>
  <si>
    <t>127.7</t>
  </si>
  <si>
    <t>33.1</t>
  </si>
  <si>
    <t>35.0</t>
  </si>
  <si>
    <t>35.5</t>
  </si>
  <si>
    <t>33.5</t>
  </si>
  <si>
    <t>37.4</t>
  </si>
  <si>
    <t>Non-COVID-19 deaths</t>
  </si>
  <si>
    <t>1304.3</t>
  </si>
  <si>
    <t>1336.6</t>
  </si>
  <si>
    <t>592.8</t>
  </si>
  <si>
    <t>565.8</t>
  </si>
  <si>
    <t>619.8</t>
  </si>
  <si>
    <t>977.6</t>
  </si>
  <si>
    <t>856.0</t>
  </si>
  <si>
    <t>1099.3</t>
  </si>
  <si>
    <t>243.7</t>
  </si>
  <si>
    <t>162.0</t>
  </si>
  <si>
    <t>325.3</t>
  </si>
  <si>
    <t>142.9</t>
  </si>
  <si>
    <t>111.0</t>
  </si>
  <si>
    <t>181.0</t>
  </si>
  <si>
    <t>579.8</t>
  </si>
  <si>
    <t>555.6</t>
  </si>
  <si>
    <t>604.1</t>
  </si>
  <si>
    <t>3087.1</t>
  </si>
  <si>
    <t>3019.6</t>
  </si>
  <si>
    <t>3154.6</t>
  </si>
  <si>
    <t>777.8</t>
  </si>
  <si>
    <t>827.5</t>
  </si>
  <si>
    <t>811.0</t>
  </si>
  <si>
    <t>787.6</t>
  </si>
  <si>
    <t>834.3</t>
  </si>
  <si>
    <t>644.6</t>
  </si>
  <si>
    <t>927.5</t>
  </si>
  <si>
    <t>430.3</t>
  </si>
  <si>
    <t>312.6</t>
  </si>
  <si>
    <t>548.0</t>
  </si>
  <si>
    <t>721.9</t>
  </si>
  <si>
    <t>707.9</t>
  </si>
  <si>
    <t>735.9</t>
  </si>
  <si>
    <t>2715.9</t>
  </si>
  <si>
    <t>2636.0</t>
  </si>
  <si>
    <t>2795.8</t>
  </si>
  <si>
    <t>1878.9</t>
  </si>
  <si>
    <t>1658.9</t>
  </si>
  <si>
    <t>2099.0</t>
  </si>
  <si>
    <t>935.5</t>
  </si>
  <si>
    <t>920.1</t>
  </si>
  <si>
    <t>950.9</t>
  </si>
  <si>
    <t>517.2</t>
  </si>
  <si>
    <t>474.3</t>
  </si>
  <si>
    <t>560.1</t>
  </si>
  <si>
    <t>577.1</t>
  </si>
  <si>
    <t>485.6</t>
  </si>
  <si>
    <t>668.7</t>
  </si>
  <si>
    <t>848</t>
  </si>
  <si>
    <t>777.5</t>
  </si>
  <si>
    <t>918.4</t>
  </si>
  <si>
    <t>2152.6</t>
  </si>
  <si>
    <t>2073.1</t>
  </si>
  <si>
    <t>2232.2</t>
  </si>
  <si>
    <t>1948.5</t>
  </si>
  <si>
    <t>1692.5</t>
  </si>
  <si>
    <t>2204.4</t>
  </si>
  <si>
    <t>1672.7</t>
  </si>
  <si>
    <t>1643.5</t>
  </si>
  <si>
    <t>494.1</t>
  </si>
  <si>
    <t>476.4</t>
  </si>
  <si>
    <t>511.9</t>
  </si>
  <si>
    <t>706.2</t>
  </si>
  <si>
    <t>774.6</t>
  </si>
  <si>
    <t>852.6</t>
  </si>
  <si>
    <t>841.8</t>
  </si>
  <si>
    <t>863.4</t>
  </si>
  <si>
    <t>1673.4</t>
  </si>
  <si>
    <t>1602.2</t>
  </si>
  <si>
    <t>1744.6</t>
  </si>
  <si>
    <t>1675.3</t>
  </si>
  <si>
    <t>1301.6</t>
  </si>
  <si>
    <t>2049.0</t>
  </si>
  <si>
    <t>5091.9</t>
  </si>
  <si>
    <t>4955.8</t>
  </si>
  <si>
    <t>5228.0</t>
  </si>
  <si>
    <t>795.0</t>
  </si>
  <si>
    <t>762.2</t>
  </si>
  <si>
    <t>827.9</t>
  </si>
  <si>
    <t>863.7</t>
  </si>
  <si>
    <t>713.8</t>
  </si>
  <si>
    <t>1013.6</t>
  </si>
  <si>
    <t>895.4</t>
  </si>
  <si>
    <t>855.4</t>
  </si>
  <si>
    <t>935.4</t>
  </si>
  <si>
    <t>1534.1</t>
  </si>
  <si>
    <t>1463.2</t>
  </si>
  <si>
    <t>1604.9</t>
  </si>
  <si>
    <t>1274.9</t>
  </si>
  <si>
    <t>897.9</t>
  </si>
  <si>
    <t>1717.9</t>
  </si>
  <si>
    <t>6362.9</t>
  </si>
  <si>
    <t>6118.5</t>
  </si>
  <si>
    <t>6607.4</t>
  </si>
  <si>
    <t>1475.0</t>
  </si>
  <si>
    <t>1343.7</t>
  </si>
  <si>
    <t>1606.3</t>
  </si>
  <si>
    <t>802.8</t>
  </si>
  <si>
    <t>791.3</t>
  </si>
  <si>
    <t>814.3</t>
  </si>
  <si>
    <t>872.2</t>
  </si>
  <si>
    <t>840.3</t>
  </si>
  <si>
    <t>904</t>
  </si>
  <si>
    <t>1392.4</t>
  </si>
  <si>
    <t>1325.2</t>
  </si>
  <si>
    <t>1459.7</t>
  </si>
  <si>
    <t>451.1</t>
  </si>
  <si>
    <t>1257.4</t>
  </si>
  <si>
    <t>5958.2</t>
  </si>
  <si>
    <t>5677.7</t>
  </si>
  <si>
    <t>6238.7</t>
  </si>
  <si>
    <t>1755.6</t>
  </si>
  <si>
    <t>2014.6</t>
  </si>
  <si>
    <t>902.6</t>
  </si>
  <si>
    <t>891.4</t>
  </si>
  <si>
    <t>913.8</t>
  </si>
  <si>
    <t>532.1</t>
  </si>
  <si>
    <t>414.8</t>
  </si>
  <si>
    <t>649.4</t>
  </si>
  <si>
    <t>920.4</t>
  </si>
  <si>
    <t>910.3</t>
  </si>
  <si>
    <t>930.6</t>
  </si>
  <si>
    <t>1307.3</t>
  </si>
  <si>
    <t>1240.7</t>
  </si>
  <si>
    <t>1374.0</t>
  </si>
  <si>
    <t>997.7</t>
  </si>
  <si>
    <t>2561.6</t>
  </si>
  <si>
    <t>4599.7</t>
  </si>
  <si>
    <t>4332.2</t>
  </si>
  <si>
    <t>4867.3</t>
  </si>
  <si>
    <t>1417.9</t>
  </si>
  <si>
    <t>1067.7</t>
  </si>
  <si>
    <t>1768.2</t>
  </si>
  <si>
    <t>904.0</t>
  </si>
  <si>
    <t>862.5</t>
  </si>
  <si>
    <t>945.5</t>
  </si>
  <si>
    <t>670.6</t>
  </si>
  <si>
    <t>567.4</t>
  </si>
  <si>
    <t>773.8</t>
  </si>
  <si>
    <t>895.3</t>
  </si>
  <si>
    <t>878.6</t>
  </si>
  <si>
    <t>911.9</t>
  </si>
  <si>
    <t>1296.7</t>
  </si>
  <si>
    <t>1229.2</t>
  </si>
  <si>
    <t>1364.3</t>
  </si>
  <si>
    <t>601.5</t>
  </si>
  <si>
    <t>168.9</t>
  </si>
  <si>
    <t>1258.5</t>
  </si>
  <si>
    <t>4369.0</t>
  </si>
  <si>
    <t>4086.1</t>
  </si>
  <si>
    <t>4651.8</t>
  </si>
  <si>
    <t>737.7</t>
  </si>
  <si>
    <t>434.9</t>
  </si>
  <si>
    <t>1123.7</t>
  </si>
  <si>
    <t>943.1</t>
  </si>
  <si>
    <t>910.2</t>
  </si>
  <si>
    <t>976.1</t>
  </si>
  <si>
    <t>945.7</t>
  </si>
  <si>
    <t>1071.8</t>
  </si>
  <si>
    <t>913.4</t>
  </si>
  <si>
    <t>935.8</t>
  </si>
  <si>
    <t>1301.5</t>
  </si>
  <si>
    <t>1234.6</t>
  </si>
  <si>
    <t>1368.3</t>
  </si>
  <si>
    <t>4316.0</t>
  </si>
  <si>
    <t>4026.6</t>
  </si>
  <si>
    <t>4605.4</t>
  </si>
  <si>
    <t>1834.0</t>
  </si>
  <si>
    <t>1282.5</t>
  </si>
  <si>
    <t>2526.5</t>
  </si>
  <si>
    <t>1135.7</t>
  </si>
  <si>
    <t>1100.7</t>
  </si>
  <si>
    <t>1170.8</t>
  </si>
  <si>
    <t>1624.6</t>
  </si>
  <si>
    <t>1591.1</t>
  </si>
  <si>
    <t>1658.1</t>
  </si>
  <si>
    <t>392.0</t>
  </si>
  <si>
    <t>372.0</t>
  </si>
  <si>
    <t>412.0</t>
  </si>
  <si>
    <t>488.9</t>
  </si>
  <si>
    <t>440.0</t>
  </si>
  <si>
    <t>537.8</t>
  </si>
  <si>
    <t>979.7</t>
  </si>
  <si>
    <t>969.3</t>
  </si>
  <si>
    <t>990.1</t>
  </si>
  <si>
    <t>1286.7</t>
  </si>
  <si>
    <t>1218.4</t>
  </si>
  <si>
    <t>1355.1</t>
  </si>
  <si>
    <t>2864.7</t>
  </si>
  <si>
    <t>1782.3</t>
  </si>
  <si>
    <t>4316.7</t>
  </si>
  <si>
    <t>3605.0</t>
  </si>
  <si>
    <t>3324.6</t>
  </si>
  <si>
    <t>3885.4</t>
  </si>
  <si>
    <t>2107.8</t>
  </si>
  <si>
    <t>1472.1</t>
  </si>
  <si>
    <t>2908.3</t>
  </si>
  <si>
    <t>1768.6</t>
  </si>
  <si>
    <t>1677.2</t>
  </si>
  <si>
    <t>1859.9</t>
  </si>
  <si>
    <t>2546.7</t>
  </si>
  <si>
    <t>2505.6</t>
  </si>
  <si>
    <t>2587.8</t>
  </si>
  <si>
    <t>570.1</t>
  </si>
  <si>
    <t>549.5</t>
  </si>
  <si>
    <t>590.8</t>
  </si>
  <si>
    <t>690.7</t>
  </si>
  <si>
    <t>671.1</t>
  </si>
  <si>
    <t>710.4</t>
  </si>
  <si>
    <t>1004.2</t>
  </si>
  <si>
    <t>993.6</t>
  </si>
  <si>
    <t>1014.9</t>
  </si>
  <si>
    <t>1358.0</t>
  </si>
  <si>
    <t>1288.3</t>
  </si>
  <si>
    <t>1427.8</t>
  </si>
  <si>
    <t>1661.8</t>
  </si>
  <si>
    <t>898.2</t>
  </si>
  <si>
    <t>2761.2</t>
  </si>
  <si>
    <t>3678.3</t>
  </si>
  <si>
    <t>3384.3</t>
  </si>
  <si>
    <t>3972.3</t>
  </si>
  <si>
    <t>1702.2</t>
  </si>
  <si>
    <t>1162.4</t>
  </si>
  <si>
    <t>2383.9</t>
  </si>
  <si>
    <t>2209.4</t>
  </si>
  <si>
    <t>2035.0</t>
  </si>
  <si>
    <t>2383.8</t>
  </si>
  <si>
    <t>4354.1</t>
  </si>
  <si>
    <t>4267.1</t>
  </si>
  <si>
    <t>4441.1</t>
  </si>
  <si>
    <t>1068.5</t>
  </si>
  <si>
    <t>922.0</t>
  </si>
  <si>
    <t>1214.9</t>
  </si>
  <si>
    <t>827.0</t>
  </si>
  <si>
    <t>811.8</t>
  </si>
  <si>
    <t>842.2</t>
  </si>
  <si>
    <t>1070.5</t>
  </si>
  <si>
    <t>1059.6</t>
  </si>
  <si>
    <t>1081.3</t>
  </si>
  <si>
    <t>1227.4</t>
  </si>
  <si>
    <t>1294.5</t>
  </si>
  <si>
    <t>2674.8</t>
  </si>
  <si>
    <t>1558.8</t>
  </si>
  <si>
    <t>4249.8</t>
  </si>
  <si>
    <t>3130.8</t>
  </si>
  <si>
    <t>2850.7</t>
  </si>
  <si>
    <t>3410.9</t>
  </si>
  <si>
    <t>1887.1</t>
  </si>
  <si>
    <t>1218.6</t>
  </si>
  <si>
    <t>2761.7</t>
  </si>
  <si>
    <t>2226.5</t>
  </si>
  <si>
    <t>1973.6</t>
  </si>
  <si>
    <t>2479.4</t>
  </si>
  <si>
    <t>4039.1</t>
  </si>
  <si>
    <t>3821.3</t>
  </si>
  <si>
    <t>4256.8</t>
  </si>
  <si>
    <t>1626.6</t>
  </si>
  <si>
    <t>1514.7</t>
  </si>
  <si>
    <t>1738.5</t>
  </si>
  <si>
    <t>831.6</t>
  </si>
  <si>
    <t>821.5</t>
  </si>
  <si>
    <t>841.7</t>
  </si>
  <si>
    <t>974.6</t>
  </si>
  <si>
    <t>964.3</t>
  </si>
  <si>
    <t>984.9</t>
  </si>
  <si>
    <t>1125.8</t>
  </si>
  <si>
    <t>1058.6</t>
  </si>
  <si>
    <t>1193.1</t>
  </si>
  <si>
    <t>2363.0</t>
  </si>
  <si>
    <t>2102.6</t>
  </si>
  <si>
    <t>2623.4</t>
  </si>
  <si>
    <t>1587.8</t>
  </si>
  <si>
    <t>780.5</t>
  </si>
  <si>
    <t>2860.2</t>
  </si>
  <si>
    <t>1874.7</t>
  </si>
  <si>
    <t>1602.7</t>
  </si>
  <si>
    <t>2146.7</t>
  </si>
  <si>
    <t>2848.0</t>
  </si>
  <si>
    <t>2742.9</t>
  </si>
  <si>
    <t>2953.1</t>
  </si>
  <si>
    <t>1811.7</t>
  </si>
  <si>
    <t>1528.2</t>
  </si>
  <si>
    <t>2095.2</t>
  </si>
  <si>
    <t>860.4</t>
  </si>
  <si>
    <t>849.9</t>
  </si>
  <si>
    <t>871.0</t>
  </si>
  <si>
    <t>940.1</t>
  </si>
  <si>
    <t>929.4</t>
  </si>
  <si>
    <t>950.7</t>
  </si>
  <si>
    <t>1048.3</t>
  </si>
  <si>
    <t>986.0</t>
  </si>
  <si>
    <t>1110.5</t>
  </si>
  <si>
    <t>2118.8</t>
  </si>
  <si>
    <t>1882.2</t>
  </si>
  <si>
    <t>2355.3</t>
  </si>
  <si>
    <t>2087.6</t>
  </si>
  <si>
    <t>1786.7</t>
  </si>
  <si>
    <t>2388.4</t>
  </si>
  <si>
    <t>2419.8</t>
  </si>
  <si>
    <t>2325.1</t>
  </si>
  <si>
    <t>2514.4</t>
  </si>
  <si>
    <t>1905.7</t>
  </si>
  <si>
    <t>1523.1</t>
  </si>
  <si>
    <t>2352.7</t>
  </si>
  <si>
    <t>912.2</t>
  </si>
  <si>
    <t>858.3</t>
  </si>
  <si>
    <t>966.2</t>
  </si>
  <si>
    <t>918.5</t>
  </si>
  <si>
    <t>908.5</t>
  </si>
  <si>
    <t>928.5</t>
  </si>
  <si>
    <t>999.9</t>
  </si>
  <si>
    <t>938.2</t>
  </si>
  <si>
    <t>1061.6</t>
  </si>
  <si>
    <t>2199.2</t>
  </si>
  <si>
    <t>1948.3</t>
  </si>
  <si>
    <t>2450.1</t>
  </si>
  <si>
    <t>2165.6</t>
  </si>
  <si>
    <t>1819.9</t>
  </si>
  <si>
    <t>2511.3</t>
  </si>
  <si>
    <t>2112.6</t>
  </si>
  <si>
    <t>2020.2</t>
  </si>
  <si>
    <t>2205.1</t>
  </si>
  <si>
    <t>1483.7</t>
  </si>
  <si>
    <t>1158.1</t>
  </si>
  <si>
    <t>1867.1</t>
  </si>
  <si>
    <t>874.9</t>
  </si>
  <si>
    <t>898.4</t>
  </si>
  <si>
    <t>902.1</t>
  </si>
  <si>
    <t>922.4</t>
  </si>
  <si>
    <t>795.3</t>
  </si>
  <si>
    <t>741.3</t>
  </si>
  <si>
    <t>849.3</t>
  </si>
  <si>
    <t>1751.0</t>
  </si>
  <si>
    <t>1529.2</t>
  </si>
  <si>
    <t>1972.8</t>
  </si>
  <si>
    <t>1745.8</t>
  </si>
  <si>
    <t>1401.2</t>
  </si>
  <si>
    <t>2090.4</t>
  </si>
  <si>
    <t>1597.4</t>
  </si>
  <si>
    <t>1515.8</t>
  </si>
  <si>
    <t>1678.9</t>
  </si>
  <si>
    <t>763.9</t>
  </si>
  <si>
    <t>745.8</t>
  </si>
  <si>
    <t>782.0</t>
  </si>
  <si>
    <t>787.1</t>
  </si>
  <si>
    <t>777.9</t>
  </si>
  <si>
    <t>796.3</t>
  </si>
  <si>
    <t>Age group</t>
  </si>
  <si>
    <t>18-39</t>
  </si>
  <si>
    <t>628</t>
  </si>
  <si>
    <t>70.1</t>
  </si>
  <si>
    <t>64.6</t>
  </si>
  <si>
    <t>13</t>
  </si>
  <si>
    <t>46.1</t>
  </si>
  <si>
    <t>24.4</t>
  </si>
  <si>
    <t>78.9</t>
  </si>
  <si>
    <t>4</t>
  </si>
  <si>
    <t>119.9</t>
  </si>
  <si>
    <t>13.7</t>
  </si>
  <si>
    <t>347.7</t>
  </si>
  <si>
    <t>&lt;3</t>
  </si>
  <si>
    <t>Second dose, at least 21 days ago</t>
  </si>
  <si>
    <t>0</t>
  </si>
  <si>
    <t>40-49</t>
  </si>
  <si>
    <t>1043</t>
  </si>
  <si>
    <t>231.3</t>
  </si>
  <si>
    <t>217.3</t>
  </si>
  <si>
    <t>245.4</t>
  </si>
  <si>
    <t>15</t>
  </si>
  <si>
    <t>75.8</t>
  </si>
  <si>
    <t>125.1</t>
  </si>
  <si>
    <t>3</t>
  </si>
  <si>
    <t>77.0</t>
  </si>
  <si>
    <t>15.6</t>
  </si>
  <si>
    <t>225.6</t>
  </si>
  <si>
    <t>50-59</t>
  </si>
  <si>
    <t>3013</t>
  </si>
  <si>
    <t>582.9</t>
  </si>
  <si>
    <t>562.1</t>
  </si>
  <si>
    <t>603.7</t>
  </si>
  <si>
    <t>56</t>
  </si>
  <si>
    <t>222.1</t>
  </si>
  <si>
    <t>167.7</t>
  </si>
  <si>
    <t>288.5</t>
  </si>
  <si>
    <t>14</t>
  </si>
  <si>
    <t>280.6</t>
  </si>
  <si>
    <t>153.3</t>
  </si>
  <si>
    <t>470.9</t>
  </si>
  <si>
    <t>177.7</t>
  </si>
  <si>
    <t>36.4</t>
  </si>
  <si>
    <t>520.0</t>
  </si>
  <si>
    <t>60-69</t>
  </si>
  <si>
    <t>6470</t>
  </si>
  <si>
    <t>1531.1</t>
  </si>
  <si>
    <t>1493.8</t>
  </si>
  <si>
    <t>1568.4</t>
  </si>
  <si>
    <t>189</t>
  </si>
  <si>
    <t>1345.7</t>
  </si>
  <si>
    <t>1150.5</t>
  </si>
  <si>
    <t>1540.9</t>
  </si>
  <si>
    <t>20</t>
  </si>
  <si>
    <t>1112.3</t>
  </si>
  <si>
    <t>663.1</t>
  </si>
  <si>
    <t>1740.8</t>
  </si>
  <si>
    <t>256.0</t>
  </si>
  <si>
    <t>52.8</t>
  </si>
  <si>
    <t>70-79</t>
  </si>
  <si>
    <t>12923</t>
  </si>
  <si>
    <t>4499.2</t>
  </si>
  <si>
    <t>4420.7</t>
  </si>
  <si>
    <t>4577.7</t>
  </si>
  <si>
    <t>1038</t>
  </si>
  <si>
    <t>1796.7</t>
  </si>
  <si>
    <t>1673.2</t>
  </si>
  <si>
    <t>1920.1</t>
  </si>
  <si>
    <t>161</t>
  </si>
  <si>
    <t>7396.7</t>
  </si>
  <si>
    <t>6052.4</t>
  </si>
  <si>
    <t>8741.1</t>
  </si>
  <si>
    <t>588.5</t>
  </si>
  <si>
    <t>1612.3</t>
  </si>
  <si>
    <t>80-89</t>
  </si>
  <si>
    <t>17361</t>
  </si>
  <si>
    <t>23444.6</t>
  </si>
  <si>
    <t>23095.8</t>
  </si>
  <si>
    <t>23793.5</t>
  </si>
  <si>
    <t>3571</t>
  </si>
  <si>
    <t>5293.7</t>
  </si>
  <si>
    <t>5120.1</t>
  </si>
  <si>
    <t>5467.3</t>
  </si>
  <si>
    <t>1329</t>
  </si>
  <si>
    <t>8832.4</t>
  </si>
  <si>
    <t>8357.5</t>
  </si>
  <si>
    <t>9307.4</t>
  </si>
  <si>
    <t>286</t>
  </si>
  <si>
    <t>1899.2</t>
  </si>
  <si>
    <t>1679.1</t>
  </si>
  <si>
    <t>2119.4</t>
  </si>
  <si>
    <t>53</t>
  </si>
  <si>
    <t>2048.5</t>
  </si>
  <si>
    <t>1534.4</t>
  </si>
  <si>
    <t>2679.5</t>
  </si>
  <si>
    <t>90+</t>
  </si>
  <si>
    <t>10993</t>
  </si>
  <si>
    <t>59435.6</t>
  </si>
  <si>
    <t>58329.7</t>
  </si>
  <si>
    <t>60557.3</t>
  </si>
  <si>
    <t>2700</t>
  </si>
  <si>
    <t>19713.1</t>
  </si>
  <si>
    <t>18976.4</t>
  </si>
  <si>
    <t>20471.0</t>
  </si>
  <si>
    <t>834</t>
  </si>
  <si>
    <t>29079.0</t>
  </si>
  <si>
    <t>27138.6</t>
  </si>
  <si>
    <t>31121.4</t>
  </si>
  <si>
    <t>137</t>
  </si>
  <si>
    <t>5523.9</t>
  </si>
  <si>
    <t>4637.6</t>
  </si>
  <si>
    <t>6530.2</t>
  </si>
  <si>
    <t>29</t>
  </si>
  <si>
    <t>6669.5</t>
  </si>
  <si>
    <t>4465.7</t>
  </si>
  <si>
    <t>9579.0</t>
  </si>
  <si>
    <t>394</t>
  </si>
  <si>
    <t>52.3</t>
  </si>
  <si>
    <t>47.1</t>
  </si>
  <si>
    <t>57.5</t>
  </si>
  <si>
    <t>47</t>
  </si>
  <si>
    <t>116.1</t>
  </si>
  <si>
    <t>154.9</t>
  </si>
  <si>
    <t>31</t>
  </si>
  <si>
    <t>46.3</t>
  </si>
  <si>
    <t>685</t>
  </si>
  <si>
    <t>188.2</t>
  </si>
  <si>
    <t>174.1</t>
  </si>
  <si>
    <t>202.3</t>
  </si>
  <si>
    <t>61</t>
  </si>
  <si>
    <t>192.4</t>
  </si>
  <si>
    <t>146.8</t>
  </si>
  <si>
    <t>247.5</t>
  </si>
  <si>
    <t>39</t>
  </si>
  <si>
    <t>125.8</t>
  </si>
  <si>
    <t>89.3</t>
  </si>
  <si>
    <t>172.2</t>
  </si>
  <si>
    <t>1955</t>
  </si>
  <si>
    <t>491.1</t>
  </si>
  <si>
    <t>469.4</t>
  </si>
  <si>
    <t>512.9</t>
  </si>
  <si>
    <t>233</t>
  </si>
  <si>
    <t>426.5</t>
  </si>
  <si>
    <t>371.2</t>
  </si>
  <si>
    <t>481.9</t>
  </si>
  <si>
    <t>162</t>
  </si>
  <si>
    <t>393.3</t>
  </si>
  <si>
    <t>332.6</t>
  </si>
  <si>
    <t>453.9</t>
  </si>
  <si>
    <t>3665</t>
  </si>
  <si>
    <t>1616.6</t>
  </si>
  <si>
    <t>1562.8</t>
  </si>
  <si>
    <t>1670.3</t>
  </si>
  <si>
    <t>725</t>
  </si>
  <si>
    <t>624.2</t>
  </si>
  <si>
    <t>574.2</t>
  </si>
  <si>
    <t>674.2</t>
  </si>
  <si>
    <t>409</t>
  </si>
  <si>
    <t>1437.1</t>
  </si>
  <si>
    <t>1297.4</t>
  </si>
  <si>
    <t>1576.8</t>
  </si>
  <si>
    <t>928.4</t>
  </si>
  <si>
    <t>191.5</t>
  </si>
  <si>
    <t>2713.1</t>
  </si>
  <si>
    <t>381.7</t>
  </si>
  <si>
    <t>78.7</t>
  </si>
  <si>
    <t>1115.4</t>
  </si>
  <si>
    <t>5079</t>
  </si>
  <si>
    <t>15983.6</t>
  </si>
  <si>
    <t>15502.2</t>
  </si>
  <si>
    <t>16465.0</t>
  </si>
  <si>
    <t>2235</t>
  </si>
  <si>
    <t>1396.4</t>
  </si>
  <si>
    <t>1337.3</t>
  </si>
  <si>
    <t>1455.4</t>
  </si>
  <si>
    <t>2398</t>
  </si>
  <si>
    <t>2001.6</t>
  </si>
  <si>
    <t>1917.4</t>
  </si>
  <si>
    <t>2085.9</t>
  </si>
  <si>
    <t>1305.0</t>
  </si>
  <si>
    <t>269.1</t>
  </si>
  <si>
    <t>3813.8</t>
  </si>
  <si>
    <t>12</t>
  </si>
  <si>
    <t>1650.5</t>
  </si>
  <si>
    <t>784.1</t>
  </si>
  <si>
    <t>2989.3</t>
  </si>
  <si>
    <t>5076</t>
  </si>
  <si>
    <t>51805.1</t>
  </si>
  <si>
    <t>50373.8</t>
  </si>
  <si>
    <t>53236.3</t>
  </si>
  <si>
    <t>2379</t>
  </si>
  <si>
    <t>8609.4</t>
  </si>
  <si>
    <t>8263.4</t>
  </si>
  <si>
    <t>8955.4</t>
  </si>
  <si>
    <t>6606</t>
  </si>
  <si>
    <t>6677.3</t>
  </si>
  <si>
    <t>6516.3</t>
  </si>
  <si>
    <t>6838.3</t>
  </si>
  <si>
    <t>25</t>
  </si>
  <si>
    <t>6262.0</t>
  </si>
  <si>
    <t>4051.8</t>
  </si>
  <si>
    <t>9244.9</t>
  </si>
  <si>
    <t>624</t>
  </si>
  <si>
    <t>3104.9</t>
  </si>
  <si>
    <t>2861.3</t>
  </si>
  <si>
    <t>3348.5</t>
  </si>
  <si>
    <t>2920</t>
  </si>
  <si>
    <t>90454.7</t>
  </si>
  <si>
    <t>87203.2</t>
  </si>
  <si>
    <t>93796.4</t>
  </si>
  <si>
    <t>1669</t>
  </si>
  <si>
    <t>23963.0</t>
  </si>
  <si>
    <t>22827.0</t>
  </si>
  <si>
    <t>25140.9</t>
  </si>
  <si>
    <t>4657</t>
  </si>
  <si>
    <t>22855.5</t>
  </si>
  <si>
    <t>22203.7</t>
  </si>
  <si>
    <t>23521.5</t>
  </si>
  <si>
    <t>15603.8</t>
  </si>
  <si>
    <t>8300.2</t>
  </si>
  <si>
    <t>26684.8</t>
  </si>
  <si>
    <t>263</t>
  </si>
  <si>
    <t>7776.6</t>
  </si>
  <si>
    <t>6865.0</t>
  </si>
  <si>
    <t>8775.5</t>
  </si>
  <si>
    <t>329</t>
  </si>
  <si>
    <t>44.0</t>
  </si>
  <si>
    <t>39.2</t>
  </si>
  <si>
    <t>48.8</t>
  </si>
  <si>
    <t>37</t>
  </si>
  <si>
    <t>52.4</t>
  </si>
  <si>
    <t>36.8</t>
  </si>
  <si>
    <t>72.4</t>
  </si>
  <si>
    <t>98</t>
  </si>
  <si>
    <t>91.9</t>
  </si>
  <si>
    <t>74.3</t>
  </si>
  <si>
    <t>112.4</t>
  </si>
  <si>
    <t>427</t>
  </si>
  <si>
    <t>133.1</t>
  </si>
  <si>
    <t>120.5</t>
  </si>
  <si>
    <t>85</t>
  </si>
  <si>
    <t>139.3</t>
  </si>
  <si>
    <t>110.9</t>
  </si>
  <si>
    <t>172.7</t>
  </si>
  <si>
    <t>194</t>
  </si>
  <si>
    <t>245.8</t>
  </si>
  <si>
    <t>211.0</t>
  </si>
  <si>
    <t>7.2</t>
  </si>
  <si>
    <t>101.5</t>
  </si>
  <si>
    <t>82.6</t>
  </si>
  <si>
    <t>1092</t>
  </si>
  <si>
    <t>482.8</t>
  </si>
  <si>
    <t>454.1</t>
  </si>
  <si>
    <t>511.6</t>
  </si>
  <si>
    <t>281</t>
  </si>
  <si>
    <t>162.1</t>
  </si>
  <si>
    <t>143.0</t>
  </si>
  <si>
    <t>181.2</t>
  </si>
  <si>
    <t>693</t>
  </si>
  <si>
    <t>525.1</t>
  </si>
  <si>
    <t>485.7</t>
  </si>
  <si>
    <t>564.5</t>
  </si>
  <si>
    <t>10</t>
  </si>
  <si>
    <t>93.6</t>
  </si>
  <si>
    <t>44.8</t>
  </si>
  <si>
    <t>84.2</t>
  </si>
  <si>
    <t>215.8</t>
  </si>
  <si>
    <t>1551</t>
  </si>
  <si>
    <t>3186.5</t>
  </si>
  <si>
    <t>3011.9</t>
  </si>
  <si>
    <t>3361.2</t>
  </si>
  <si>
    <t>480</t>
  </si>
  <si>
    <t>420.3</t>
  </si>
  <si>
    <t>380.6</t>
  </si>
  <si>
    <t>459.9</t>
  </si>
  <si>
    <t>1904</t>
  </si>
  <si>
    <t>812.1</t>
  </si>
  <si>
    <t>774.2</t>
  </si>
  <si>
    <t>850.1</t>
  </si>
  <si>
    <t>28</t>
  </si>
  <si>
    <t>492.3</t>
  </si>
  <si>
    <t>323.7</t>
  </si>
  <si>
    <t>716.0</t>
  </si>
  <si>
    <t>9</t>
  </si>
  <si>
    <t>427.2</t>
  </si>
  <si>
    <t>186.7</t>
  </si>
  <si>
    <t>825.3</t>
  </si>
  <si>
    <t>1616</t>
  </si>
  <si>
    <t>11415.5</t>
  </si>
  <si>
    <t>10854.1</t>
  </si>
  <si>
    <t>11976.8</t>
  </si>
  <si>
    <t>374</t>
  </si>
  <si>
    <t>6009.9</t>
  </si>
  <si>
    <t>5343.7</t>
  </si>
  <si>
    <t>6676.2</t>
  </si>
  <si>
    <t>6056</t>
  </si>
  <si>
    <t>1866.9</t>
  </si>
  <si>
    <t>1819.8</t>
  </si>
  <si>
    <t>1914.0</t>
  </si>
  <si>
    <t>179</t>
  </si>
  <si>
    <t>1933.4</t>
  </si>
  <si>
    <t>2240.2</t>
  </si>
  <si>
    <t>2284.1</t>
  </si>
  <si>
    <t>1576.5</t>
  </si>
  <si>
    <t>3189.0</t>
  </si>
  <si>
    <t>1645</t>
  </si>
  <si>
    <t>24941.6</t>
  </si>
  <si>
    <t>23734.7</t>
  </si>
  <si>
    <t>26148.5</t>
  </si>
  <si>
    <t>384</t>
  </si>
  <si>
    <t>19733.7</t>
  </si>
  <si>
    <t>17741.8</t>
  </si>
  <si>
    <t>21725.5</t>
  </si>
  <si>
    <t>8493</t>
  </si>
  <si>
    <t>7110.4</t>
  </si>
  <si>
    <t>6959.2</t>
  </si>
  <si>
    <t>7261.7</t>
  </si>
  <si>
    <t>639</t>
  </si>
  <si>
    <t>3005.1</t>
  </si>
  <si>
    <t>2771.9</t>
  </si>
  <si>
    <t>3238.2</t>
  </si>
  <si>
    <t>858</t>
  </si>
  <si>
    <t>3502.2</t>
  </si>
  <si>
    <t>3267.8</t>
  </si>
  <si>
    <t>3736.5</t>
  </si>
  <si>
    <t>927</t>
  </si>
  <si>
    <t>47202.6</t>
  </si>
  <si>
    <t>44212.4</t>
  </si>
  <si>
    <t>50341.8</t>
  </si>
  <si>
    <t>228</t>
  </si>
  <si>
    <t>32665.4</t>
  </si>
  <si>
    <t>28562.4</t>
  </si>
  <si>
    <t>37192.3</t>
  </si>
  <si>
    <t>5632</t>
  </si>
  <si>
    <t>21560.1</t>
  </si>
  <si>
    <t>21000.6</t>
  </si>
  <si>
    <t>22130.7</t>
  </si>
  <si>
    <t>476</t>
  </si>
  <si>
    <t>10273.8</t>
  </si>
  <si>
    <t>9371.4</t>
  </si>
  <si>
    <t>11239.6</t>
  </si>
  <si>
    <t>9971.9</t>
  </si>
  <si>
    <t>9048.3</t>
  </si>
  <si>
    <t>10964.1</t>
  </si>
  <si>
    <t>274</t>
  </si>
  <si>
    <t>41.7</t>
  </si>
  <si>
    <t>46.7</t>
  </si>
  <si>
    <t>18</t>
  </si>
  <si>
    <t>51.2</t>
  </si>
  <si>
    <t>30.2</t>
  </si>
  <si>
    <t>81.2</t>
  </si>
  <si>
    <t>169</t>
  </si>
  <si>
    <t>114.8</t>
  </si>
  <si>
    <t>97.3</t>
  </si>
  <si>
    <t>132.4</t>
  </si>
  <si>
    <t>54.7</t>
  </si>
  <si>
    <t>33.3</t>
  </si>
  <si>
    <t>84.6</t>
  </si>
  <si>
    <t>34.5</t>
  </si>
  <si>
    <t>304</t>
  </si>
  <si>
    <t>143.9</t>
  </si>
  <si>
    <t>127.5</t>
  </si>
  <si>
    <t>160.2</t>
  </si>
  <si>
    <t>33</t>
  </si>
  <si>
    <t>53.3</t>
  </si>
  <si>
    <t>35.3</t>
  </si>
  <si>
    <t>76.7</t>
  </si>
  <si>
    <t>292</t>
  </si>
  <si>
    <t>229.9</t>
  </si>
  <si>
    <t>203.3</t>
  </si>
  <si>
    <t>256.6</t>
  </si>
  <si>
    <t>84.1</t>
  </si>
  <si>
    <t>172.0</t>
  </si>
  <si>
    <t>69.8</t>
  </si>
  <si>
    <t>38.1</t>
  </si>
  <si>
    <t>117.2</t>
  </si>
  <si>
    <t>471</t>
  </si>
  <si>
    <t>908.8</t>
  </si>
  <si>
    <t>826.5</t>
  </si>
  <si>
    <t>991.1</t>
  </si>
  <si>
    <t>96</t>
  </si>
  <si>
    <t>97.6</t>
  </si>
  <si>
    <t>147.7</t>
  </si>
  <si>
    <t>1053</t>
  </si>
  <si>
    <t>316.2</t>
  </si>
  <si>
    <t>297.0</t>
  </si>
  <si>
    <t>335.3</t>
  </si>
  <si>
    <t>88</t>
  </si>
  <si>
    <t>222.6</t>
  </si>
  <si>
    <t>178.3</t>
  </si>
  <si>
    <t>274.4</t>
  </si>
  <si>
    <t>64</t>
  </si>
  <si>
    <t>247.0</t>
  </si>
  <si>
    <t>190.1</t>
  </si>
  <si>
    <t>315.6</t>
  </si>
  <si>
    <t>733</t>
  </si>
  <si>
    <t>2921.4</t>
  </si>
  <si>
    <t>2707.3</t>
  </si>
  <si>
    <t>3135.6</t>
  </si>
  <si>
    <t>81</t>
  </si>
  <si>
    <t>1074.2</t>
  </si>
  <si>
    <t>808.4</t>
  </si>
  <si>
    <t>1387.9</t>
  </si>
  <si>
    <t>2406</t>
  </si>
  <si>
    <t>740.6</t>
  </si>
  <si>
    <t>711.0</t>
  </si>
  <si>
    <t>770.2</t>
  </si>
  <si>
    <t>240</t>
  </si>
  <si>
    <t>480.0</t>
  </si>
  <si>
    <t>417.7</t>
  </si>
  <si>
    <t>542.3</t>
  </si>
  <si>
    <t>139</t>
  </si>
  <si>
    <t>899.6</t>
  </si>
  <si>
    <t>747.6</t>
  </si>
  <si>
    <t>1051.5</t>
  </si>
  <si>
    <t>777</t>
  </si>
  <si>
    <t>6877.2</t>
  </si>
  <si>
    <t>6388.4</t>
  </si>
  <si>
    <t>7366.0</t>
  </si>
  <si>
    <t>65</t>
  </si>
  <si>
    <t>6440.1</t>
  </si>
  <si>
    <t>4955.9</t>
  </si>
  <si>
    <t>8225.8</t>
  </si>
  <si>
    <t>4813</t>
  </si>
  <si>
    <t>3150.0</t>
  </si>
  <si>
    <t>3057.9</t>
  </si>
  <si>
    <t>3242.1</t>
  </si>
  <si>
    <t>1232</t>
  </si>
  <si>
    <t>863.3</t>
  </si>
  <si>
    <t>814.6</t>
  </si>
  <si>
    <t>637</t>
  </si>
  <si>
    <t>2133.5</t>
  </si>
  <si>
    <t>1953.7</t>
  </si>
  <si>
    <t>2313.4</t>
  </si>
  <si>
    <t>823</t>
  </si>
  <si>
    <t>16198.9</t>
  </si>
  <si>
    <t>15091.1</t>
  </si>
  <si>
    <t>17306.7</t>
  </si>
  <si>
    <t>91</t>
  </si>
  <si>
    <t>19784.8</t>
  </si>
  <si>
    <t>15912.1</t>
  </si>
  <si>
    <t>24311.7</t>
  </si>
  <si>
    <t>17143.7</t>
  </si>
  <si>
    <t>16659.1</t>
  </si>
  <si>
    <t>17628.3</t>
  </si>
  <si>
    <t>2196</t>
  </si>
  <si>
    <t>3339.4</t>
  </si>
  <si>
    <t>3199.7</t>
  </si>
  <si>
    <t>3479.1</t>
  </si>
  <si>
    <t>2969</t>
  </si>
  <si>
    <t>4307.5</t>
  </si>
  <si>
    <t>4152.5</t>
  </si>
  <si>
    <t>4462.5</t>
  </si>
  <si>
    <t>448</t>
  </si>
  <si>
    <t>29931.9</t>
  </si>
  <si>
    <t>27223.9</t>
  </si>
  <si>
    <t>32836.3</t>
  </si>
  <si>
    <t>52</t>
  </si>
  <si>
    <t>32378.6</t>
  </si>
  <si>
    <t>24180.0</t>
  </si>
  <si>
    <t>42461.3</t>
  </si>
  <si>
    <t>2804</t>
  </si>
  <si>
    <t>37620.9</t>
  </si>
  <si>
    <t>36241.2</t>
  </si>
  <si>
    <t>39039.8</t>
  </si>
  <si>
    <t>1584</t>
  </si>
  <si>
    <t>11632.8</t>
  </si>
  <si>
    <t>11066.9</t>
  </si>
  <si>
    <t>12220.2</t>
  </si>
  <si>
    <t>1992</t>
  </si>
  <si>
    <t>14248.1</t>
  </si>
  <si>
    <t>13629.2</t>
  </si>
  <si>
    <t>14887.9</t>
  </si>
  <si>
    <t>231</t>
  </si>
  <si>
    <t>38.4</t>
  </si>
  <si>
    <t>18.2</t>
  </si>
  <si>
    <t>4.3</t>
  </si>
  <si>
    <t>41.1</t>
  </si>
  <si>
    <t>100</t>
  </si>
  <si>
    <t>82.7</t>
  </si>
  <si>
    <t>66.3</t>
  </si>
  <si>
    <t>99.0</t>
  </si>
  <si>
    <t>51.5</t>
  </si>
  <si>
    <t>34.3</t>
  </si>
  <si>
    <t>73.9</t>
  </si>
  <si>
    <t>54</t>
  </si>
  <si>
    <t>50.8</t>
  </si>
  <si>
    <t>252</t>
  </si>
  <si>
    <t>258.9</t>
  </si>
  <si>
    <t>226.2</t>
  </si>
  <si>
    <t>34.4</t>
  </si>
  <si>
    <t>67.1</t>
  </si>
  <si>
    <t>285</t>
  </si>
  <si>
    <t>169.2</t>
  </si>
  <si>
    <t>148.9</t>
  </si>
  <si>
    <t>189.5</t>
  </si>
  <si>
    <t>129.5</t>
  </si>
  <si>
    <t>99.5</t>
  </si>
  <si>
    <t>165.7</t>
  </si>
  <si>
    <t>109</t>
  </si>
  <si>
    <t>179.8</t>
  </si>
  <si>
    <t>145.9</t>
  </si>
  <si>
    <t>213.7</t>
  </si>
  <si>
    <t>365</t>
  </si>
  <si>
    <t>763.8</t>
  </si>
  <si>
    <t>685.3</t>
  </si>
  <si>
    <t>842.3</t>
  </si>
  <si>
    <t>261.3</t>
  </si>
  <si>
    <t>131.3</t>
  </si>
  <si>
    <t>462.3</t>
  </si>
  <si>
    <t>873</t>
  </si>
  <si>
    <t>295.1</t>
  </si>
  <si>
    <t>275.5</t>
  </si>
  <si>
    <t>314.7</t>
  </si>
  <si>
    <t>221</t>
  </si>
  <si>
    <t>203.4</t>
  </si>
  <si>
    <t>176.4</t>
  </si>
  <si>
    <t>230.4</t>
  </si>
  <si>
    <t>387</t>
  </si>
  <si>
    <t>412.8</t>
  </si>
  <si>
    <t>371.5</t>
  </si>
  <si>
    <t>499</t>
  </si>
  <si>
    <t>2093.8</t>
  </si>
  <si>
    <t>1908.0</t>
  </si>
  <si>
    <t>2279.6</t>
  </si>
  <si>
    <t>19</t>
  </si>
  <si>
    <t>1641.3</t>
  </si>
  <si>
    <t>973.5</t>
  </si>
  <si>
    <t>2583.9</t>
  </si>
  <si>
    <t>1486</t>
  </si>
  <si>
    <t>1465.6</t>
  </si>
  <si>
    <t>1384.0</t>
  </si>
  <si>
    <t>1547.2</t>
  </si>
  <si>
    <t>599</t>
  </si>
  <si>
    <t>362.5</t>
  </si>
  <si>
    <t>333.2</t>
  </si>
  <si>
    <t>391.9</t>
  </si>
  <si>
    <t>1021</t>
  </si>
  <si>
    <t>832.9</t>
  </si>
  <si>
    <t>780.3</t>
  </si>
  <si>
    <t>885.5</t>
  </si>
  <si>
    <t>591</t>
  </si>
  <si>
    <t>5406.3</t>
  </si>
  <si>
    <t>4965.2</t>
  </si>
  <si>
    <t>5847.3</t>
  </si>
  <si>
    <t>7014.8</t>
  </si>
  <si>
    <t>4680.6</t>
  </si>
  <si>
    <t>10065.7</t>
  </si>
  <si>
    <t>2042</t>
  </si>
  <si>
    <t>19143.8</t>
  </si>
  <si>
    <t>18287.7</t>
  </si>
  <si>
    <t>19999.8</t>
  </si>
  <si>
    <t>1045</t>
  </si>
  <si>
    <t>1428.8</t>
  </si>
  <si>
    <t>1335.8</t>
  </si>
  <si>
    <t>1521.9</t>
  </si>
  <si>
    <t>3985</t>
  </si>
  <si>
    <t>1536.0</t>
  </si>
  <si>
    <t>1488.2</t>
  </si>
  <si>
    <t>1583.9</t>
  </si>
  <si>
    <t>521</t>
  </si>
  <si>
    <t>10749.1</t>
  </si>
  <si>
    <t>9825.3</t>
  </si>
  <si>
    <t>11672.9</t>
  </si>
  <si>
    <t>15571.7</t>
  </si>
  <si>
    <t>10407.6</t>
  </si>
  <si>
    <t>22321.6</t>
  </si>
  <si>
    <t>2010</t>
  </si>
  <si>
    <t>47546.1</t>
  </si>
  <si>
    <t>45450.3</t>
  </si>
  <si>
    <t>49641.9</t>
  </si>
  <si>
    <t>762</t>
  </si>
  <si>
    <t>7807.3</t>
  </si>
  <si>
    <t>7252.5</t>
  </si>
  <si>
    <t>8362.2</t>
  </si>
  <si>
    <t>8070</t>
  </si>
  <si>
    <t>5200.0</t>
  </si>
  <si>
    <t>5086.5</t>
  </si>
  <si>
    <t>5313.4</t>
  </si>
  <si>
    <t>323</t>
  </si>
  <si>
    <t>23031.3</t>
  </si>
  <si>
    <t>20587.7</t>
  </si>
  <si>
    <t>25685.1</t>
  </si>
  <si>
    <t>5</t>
  </si>
  <si>
    <t>7033.5</t>
  </si>
  <si>
    <t>2266.6</t>
  </si>
  <si>
    <t>16413.8</t>
  </si>
  <si>
    <t>1073</t>
  </si>
  <si>
    <t>74227.2</t>
  </si>
  <si>
    <t>69851.7</t>
  </si>
  <si>
    <t>78805.1</t>
  </si>
  <si>
    <t>502</t>
  </si>
  <si>
    <t>17586.3</t>
  </si>
  <si>
    <t>16081.3</t>
  </si>
  <si>
    <t>19194.2</t>
  </si>
  <si>
    <t>5224</t>
  </si>
  <si>
    <t>16152.4</t>
  </si>
  <si>
    <t>15717.3</t>
  </si>
  <si>
    <t>16596.4</t>
  </si>
  <si>
    <t>185</t>
  </si>
  <si>
    <t>53.4</t>
  </si>
  <si>
    <t>45.1</t>
  </si>
  <si>
    <t>61.6</t>
  </si>
  <si>
    <t>22</t>
  </si>
  <si>
    <t>13.8</t>
  </si>
  <si>
    <t>8.6</t>
  </si>
  <si>
    <t>95.9</t>
  </si>
  <si>
    <t>25.2</t>
  </si>
  <si>
    <t>13.6</t>
  </si>
  <si>
    <t>42.6</t>
  </si>
  <si>
    <t>115</t>
  </si>
  <si>
    <t>72.7</t>
  </si>
  <si>
    <t>59.0</t>
  </si>
  <si>
    <t>86.3</t>
  </si>
  <si>
    <t>187</t>
  </si>
  <si>
    <t>274.0</t>
  </si>
  <si>
    <t>234.3</t>
  </si>
  <si>
    <t>313.6</t>
  </si>
  <si>
    <t>132.6</t>
  </si>
  <si>
    <t>70.0</t>
  </si>
  <si>
    <t>177</t>
  </si>
  <si>
    <t>108.3</t>
  </si>
  <si>
    <t>92.3</t>
  </si>
  <si>
    <t>124.3</t>
  </si>
  <si>
    <t>48</t>
  </si>
  <si>
    <t>65.8</t>
  </si>
  <si>
    <t>48.1</t>
  </si>
  <si>
    <t>87.8</t>
  </si>
  <si>
    <t>253</t>
  </si>
  <si>
    <t>189.9</t>
  </si>
  <si>
    <t>166.3</t>
  </si>
  <si>
    <t>213.5</t>
  </si>
  <si>
    <t>319</t>
  </si>
  <si>
    <t>750.3</t>
  </si>
  <si>
    <t>667.8</t>
  </si>
  <si>
    <t>832.8</t>
  </si>
  <si>
    <t>494.2</t>
  </si>
  <si>
    <t>252.5</t>
  </si>
  <si>
    <t>867.5</t>
  </si>
  <si>
    <t>393</t>
  </si>
  <si>
    <t>746.6</t>
  </si>
  <si>
    <t>672.4</t>
  </si>
  <si>
    <t>820.9</t>
  </si>
  <si>
    <t>174</t>
  </si>
  <si>
    <t>108.7</t>
  </si>
  <si>
    <t>92.6</t>
  </si>
  <si>
    <t>124.9</t>
  </si>
  <si>
    <t>891</t>
  </si>
  <si>
    <t>325.7</t>
  </si>
  <si>
    <t>304.2</t>
  </si>
  <si>
    <t>347.2</t>
  </si>
  <si>
    <t>376</t>
  </si>
  <si>
    <t>1683.0</t>
  </si>
  <si>
    <t>1511.0</t>
  </si>
  <si>
    <t>1855.1</t>
  </si>
  <si>
    <t>8</t>
  </si>
  <si>
    <t>1012.9</t>
  </si>
  <si>
    <t>423.4</t>
  </si>
  <si>
    <t>2019.3</t>
  </si>
  <si>
    <t>666</t>
  </si>
  <si>
    <t>6013.1</t>
  </si>
  <si>
    <t>5521.8</t>
  </si>
  <si>
    <t>6504.5</t>
  </si>
  <si>
    <t>572.9</t>
  </si>
  <si>
    <t>483.8</t>
  </si>
  <si>
    <t>662.0</t>
  </si>
  <si>
    <t>2263</t>
  </si>
  <si>
    <t>667.0</t>
  </si>
  <si>
    <t>639.4</t>
  </si>
  <si>
    <t>694.6</t>
  </si>
  <si>
    <t>469</t>
  </si>
  <si>
    <t>4573.0</t>
  </si>
  <si>
    <t>4154.1</t>
  </si>
  <si>
    <t>4991.9</t>
  </si>
  <si>
    <t>5110.6</t>
  </si>
  <si>
    <t>2843.9</t>
  </si>
  <si>
    <t>8453.4</t>
  </si>
  <si>
    <t>883</t>
  </si>
  <si>
    <t>26251.1</t>
  </si>
  <si>
    <t>24512.3</t>
  </si>
  <si>
    <t>27990.0</t>
  </si>
  <si>
    <t>188</t>
  </si>
  <si>
    <t>5745.7</t>
  </si>
  <si>
    <t>4902.6</t>
  </si>
  <si>
    <t>6588.7</t>
  </si>
  <si>
    <t>6018</t>
  </si>
  <si>
    <t>1811.9</t>
  </si>
  <si>
    <t>1766.1</t>
  </si>
  <si>
    <t>1857.7</t>
  </si>
  <si>
    <t>484</t>
  </si>
  <si>
    <t>10847.0</t>
  </si>
  <si>
    <t>9879.7</t>
  </si>
  <si>
    <t>11814.2</t>
  </si>
  <si>
    <t>7059.1</t>
  </si>
  <si>
    <t>3227.8</t>
  </si>
  <si>
    <t>13400.5</t>
  </si>
  <si>
    <t>830</t>
  </si>
  <si>
    <t>46619.2</t>
  </si>
  <si>
    <t>43415.2</t>
  </si>
  <si>
    <t>49823.2</t>
  </si>
  <si>
    <t>150</t>
  </si>
  <si>
    <t>11834.8</t>
  </si>
  <si>
    <t>9930.3</t>
  </si>
  <si>
    <t>13739.4</t>
  </si>
  <si>
    <t>9312</t>
  </si>
  <si>
    <t>5774.2</t>
  </si>
  <si>
    <t>5656.9</t>
  </si>
  <si>
    <t>5891.5</t>
  </si>
  <si>
    <t>295</t>
  </si>
  <si>
    <t>22878.1</t>
  </si>
  <si>
    <t>20341.5</t>
  </si>
  <si>
    <t>25643.6</t>
  </si>
  <si>
    <t>6</t>
  </si>
  <si>
    <t>15659.2</t>
  </si>
  <si>
    <t>5718.0</t>
  </si>
  <si>
    <t>34084.5</t>
  </si>
  <si>
    <t>454</t>
  </si>
  <si>
    <t>70797.6</t>
  </si>
  <si>
    <t>64433.9</t>
  </si>
  <si>
    <t>77619.7</t>
  </si>
  <si>
    <t>104</t>
  </si>
  <si>
    <t>25213.7</t>
  </si>
  <si>
    <t>20600.9</t>
  </si>
  <si>
    <t>30551.0</t>
  </si>
  <si>
    <t>5578</t>
  </si>
  <si>
    <t>16041.4</t>
  </si>
  <si>
    <t>15623.2</t>
  </si>
  <si>
    <t>16468.0</t>
  </si>
  <si>
    <t>76.4</t>
  </si>
  <si>
    <t>56.4</t>
  </si>
  <si>
    <t>31.5</t>
  </si>
  <si>
    <t>89.5</t>
  </si>
  <si>
    <t>108</t>
  </si>
  <si>
    <t>39.0</t>
  </si>
  <si>
    <t>31.6</t>
  </si>
  <si>
    <t>46.4</t>
  </si>
  <si>
    <t>10.4</t>
  </si>
  <si>
    <t>3.1</t>
  </si>
  <si>
    <t>22.7</t>
  </si>
  <si>
    <t>197</t>
  </si>
  <si>
    <t>81.3</t>
  </si>
  <si>
    <t>92.9</t>
  </si>
  <si>
    <t>296.3</t>
  </si>
  <si>
    <t>339.0</t>
  </si>
  <si>
    <t>95.8</t>
  </si>
  <si>
    <t>24.9</t>
  </si>
  <si>
    <t>248.0</t>
  </si>
  <si>
    <t>116</t>
  </si>
  <si>
    <t>199.2</t>
  </si>
  <si>
    <t>236.3</t>
  </si>
  <si>
    <t>56.0</t>
  </si>
  <si>
    <t>74.5</t>
  </si>
  <si>
    <t>438</t>
  </si>
  <si>
    <t>172.3</t>
  </si>
  <si>
    <t>156.0</t>
  </si>
  <si>
    <t>188.6</t>
  </si>
  <si>
    <t>333</t>
  </si>
  <si>
    <t>794.2</t>
  </si>
  <si>
    <t>708.8</t>
  </si>
  <si>
    <t>879.7</t>
  </si>
  <si>
    <t>216.5</t>
  </si>
  <si>
    <t>44.6</t>
  </si>
  <si>
    <t>632.6</t>
  </si>
  <si>
    <t>254</t>
  </si>
  <si>
    <t>1952.8</t>
  </si>
  <si>
    <t>1710.0</t>
  </si>
  <si>
    <t>2195.5</t>
  </si>
  <si>
    <t>35</t>
  </si>
  <si>
    <t>240.5</t>
  </si>
  <si>
    <t>165.9</t>
  </si>
  <si>
    <t>336.4</t>
  </si>
  <si>
    <t>1345</t>
  </si>
  <si>
    <t>282.2</t>
  </si>
  <si>
    <t>267.0</t>
  </si>
  <si>
    <t>297.3</t>
  </si>
  <si>
    <t>413</t>
  </si>
  <si>
    <t>1871.1</t>
  </si>
  <si>
    <t>1688.7</t>
  </si>
  <si>
    <t>2053.5</t>
  </si>
  <si>
    <t>850.6</t>
  </si>
  <si>
    <t>2019.2</t>
  </si>
  <si>
    <t>397</t>
  </si>
  <si>
    <t>7780.1</t>
  </si>
  <si>
    <t>6999.5</t>
  </si>
  <si>
    <t>8560.7</t>
  </si>
  <si>
    <t>58</t>
  </si>
  <si>
    <t>1798.9</t>
  </si>
  <si>
    <t>1336.5</t>
  </si>
  <si>
    <t>2361.2</t>
  </si>
  <si>
    <t>3095</t>
  </si>
  <si>
    <t>750.2</t>
  </si>
  <si>
    <t>723.8</t>
  </si>
  <si>
    <t>776.7</t>
  </si>
  <si>
    <t>412</t>
  </si>
  <si>
    <t>4046.8</t>
  </si>
  <si>
    <t>3651.4</t>
  </si>
  <si>
    <t>4442.2</t>
  </si>
  <si>
    <t>2134.8</t>
  </si>
  <si>
    <t>5484.9</t>
  </si>
  <si>
    <t>526</t>
  </si>
  <si>
    <t>22496.8</t>
  </si>
  <si>
    <t>20568.4</t>
  </si>
  <si>
    <t>24425.1</t>
  </si>
  <si>
    <t>50</t>
  </si>
  <si>
    <t>5934.0</t>
  </si>
  <si>
    <t>4394.7</t>
  </si>
  <si>
    <t>7835.1</t>
  </si>
  <si>
    <t>7402</t>
  </si>
  <si>
    <t>2124.0</t>
  </si>
  <si>
    <t>2075.6</t>
  </si>
  <si>
    <t>2172.4</t>
  </si>
  <si>
    <t>513</t>
  </si>
  <si>
    <t>11473.6</t>
  </si>
  <si>
    <t>10479.6</t>
  </si>
  <si>
    <t>12467.7</t>
  </si>
  <si>
    <t>10125.4</t>
  </si>
  <si>
    <t>4371.4</t>
  </si>
  <si>
    <t>19951.2</t>
  </si>
  <si>
    <t>41144.0</t>
  </si>
  <si>
    <t>37576.5</t>
  </si>
  <si>
    <t>44711.5</t>
  </si>
  <si>
    <t>14247.5</t>
  </si>
  <si>
    <t>10740.5</t>
  </si>
  <si>
    <t>18528.2</t>
  </si>
  <si>
    <t>10990</t>
  </si>
  <si>
    <t>6516.8</t>
  </si>
  <si>
    <t>6394.9</t>
  </si>
  <si>
    <t>6638.7</t>
  </si>
  <si>
    <t>23578.3</t>
  </si>
  <si>
    <t>21001.9</t>
  </si>
  <si>
    <t>26383.5</t>
  </si>
  <si>
    <t>63062.3</t>
  </si>
  <si>
    <t>55964.4</t>
  </si>
  <si>
    <t>70811.1</t>
  </si>
  <si>
    <t>25377.7</t>
  </si>
  <si>
    <t>17673.8</t>
  </si>
  <si>
    <t>35295.4</t>
  </si>
  <si>
    <t>6869</t>
  </si>
  <si>
    <t>18715.7</t>
  </si>
  <si>
    <t>18275.7</t>
  </si>
  <si>
    <t>19163.6</t>
  </si>
  <si>
    <t>138</t>
  </si>
  <si>
    <t>51.4</t>
  </si>
  <si>
    <t>72.3</t>
  </si>
  <si>
    <t>17.4</t>
  </si>
  <si>
    <t>2.2</t>
  </si>
  <si>
    <t>54.1</t>
  </si>
  <si>
    <t>40.6</t>
  </si>
  <si>
    <t>66.4</t>
  </si>
  <si>
    <t>16.1</t>
  </si>
  <si>
    <t>9.8</t>
  </si>
  <si>
    <t>25.0</t>
  </si>
  <si>
    <t>52.9</t>
  </si>
  <si>
    <t>60.9</t>
  </si>
  <si>
    <t>172</t>
  </si>
  <si>
    <t>280.5</t>
  </si>
  <si>
    <t>238.2</t>
  </si>
  <si>
    <t>277.1</t>
  </si>
  <si>
    <t>88.5</t>
  </si>
  <si>
    <t>649.5</t>
  </si>
  <si>
    <t>441.4</t>
  </si>
  <si>
    <t>352.8</t>
  </si>
  <si>
    <t>545.2</t>
  </si>
  <si>
    <t>61.8</t>
  </si>
  <si>
    <t>107.7</t>
  </si>
  <si>
    <t>404</t>
  </si>
  <si>
    <t>111.1</t>
  </si>
  <si>
    <t>100.3</t>
  </si>
  <si>
    <t>122.0</t>
  </si>
  <si>
    <t>325</t>
  </si>
  <si>
    <t>805.9</t>
  </si>
  <si>
    <t>718.1</t>
  </si>
  <si>
    <t>893.6</t>
  </si>
  <si>
    <t>1840.5</t>
  </si>
  <si>
    <t>1565.4</t>
  </si>
  <si>
    <t>2115.6</t>
  </si>
  <si>
    <t>441.9</t>
  </si>
  <si>
    <t>259.8</t>
  </si>
  <si>
    <t>701.4</t>
  </si>
  <si>
    <t>1442</t>
  </si>
  <si>
    <t>289.4</t>
  </si>
  <si>
    <t>304.3</t>
  </si>
  <si>
    <t>391</t>
  </si>
  <si>
    <t>1820.5</t>
  </si>
  <si>
    <t>1638.3</t>
  </si>
  <si>
    <t>2002.8</t>
  </si>
  <si>
    <t>1643.2</t>
  </si>
  <si>
    <t>570.9</t>
  </si>
  <si>
    <t>3636.2</t>
  </si>
  <si>
    <t>261</t>
  </si>
  <si>
    <t>6239.0</t>
  </si>
  <si>
    <t>5467.7</t>
  </si>
  <si>
    <t>7010.4</t>
  </si>
  <si>
    <t>11</t>
  </si>
  <si>
    <t>1022.7</t>
  </si>
  <si>
    <t>1850.7</t>
  </si>
  <si>
    <t>3286</t>
  </si>
  <si>
    <t>788.0</t>
  </si>
  <si>
    <t>761.0</t>
  </si>
  <si>
    <t>814.9</t>
  </si>
  <si>
    <t>475</t>
  </si>
  <si>
    <t>4794.2</t>
  </si>
  <si>
    <t>4358.2</t>
  </si>
  <si>
    <t>5230.1</t>
  </si>
  <si>
    <t>8207.9</t>
  </si>
  <si>
    <t>3688.1</t>
  </si>
  <si>
    <t>15688.8</t>
  </si>
  <si>
    <t>299</t>
  </si>
  <si>
    <t>15530.5</t>
  </si>
  <si>
    <t>13764.9</t>
  </si>
  <si>
    <t>17296.2</t>
  </si>
  <si>
    <t>6372.3</t>
  </si>
  <si>
    <t>4113.1</t>
  </si>
  <si>
    <t>9421.3</t>
  </si>
  <si>
    <t>7658</t>
  </si>
  <si>
    <t>2182.8</t>
  </si>
  <si>
    <t>2133.9</t>
  </si>
  <si>
    <t>11792.8</t>
  </si>
  <si>
    <t>10771.2</t>
  </si>
  <si>
    <t>12814.4</t>
  </si>
  <si>
    <t>7</t>
  </si>
  <si>
    <t>14856.9</t>
  </si>
  <si>
    <t>5951.7</t>
  </si>
  <si>
    <t>30648.9</t>
  </si>
  <si>
    <t>357</t>
  </si>
  <si>
    <t>34156.4</t>
  </si>
  <si>
    <t>30581.0</t>
  </si>
  <si>
    <t>37731.8</t>
  </si>
  <si>
    <t>21</t>
  </si>
  <si>
    <t>11602.7</t>
  </si>
  <si>
    <t>7170.3</t>
  </si>
  <si>
    <t>17752.5</t>
  </si>
  <si>
    <t>11047</t>
  </si>
  <si>
    <t>6522.9</t>
  </si>
  <si>
    <t>6401.2</t>
  </si>
  <si>
    <t>6644.6</t>
  </si>
  <si>
    <t>321</t>
  </si>
  <si>
    <t>25369.6</t>
  </si>
  <si>
    <t>22669.8</t>
  </si>
  <si>
    <t>28302.4</t>
  </si>
  <si>
    <t>43533.9</t>
  </si>
  <si>
    <t>14029.3</t>
  </si>
  <si>
    <t>101593.4</t>
  </si>
  <si>
    <t>208</t>
  </si>
  <si>
    <t>56732.3</t>
  </si>
  <si>
    <t>49283.5</t>
  </si>
  <si>
    <t>64988.9</t>
  </si>
  <si>
    <t>11330.6</t>
  </si>
  <si>
    <t>4539.3</t>
  </si>
  <si>
    <t>23346.5</t>
  </si>
  <si>
    <t>7117</t>
  </si>
  <si>
    <t>19216.5</t>
  </si>
  <si>
    <t>18772.6</t>
  </si>
  <si>
    <t>19668.2</t>
  </si>
  <si>
    <t>118</t>
  </si>
  <si>
    <t>58.1</t>
  </si>
  <si>
    <t>47.5</t>
  </si>
  <si>
    <t>68.8</t>
  </si>
  <si>
    <t>49</t>
  </si>
  <si>
    <t>51.3</t>
  </si>
  <si>
    <t>96.1</t>
  </si>
  <si>
    <t>13.1</t>
  </si>
  <si>
    <t>4.8</t>
  </si>
  <si>
    <t>26.5</t>
  </si>
  <si>
    <t>214</t>
  </si>
  <si>
    <t>40.4</t>
  </si>
  <si>
    <t>34.9</t>
  </si>
  <si>
    <t>45.9</t>
  </si>
  <si>
    <t>122</t>
  </si>
  <si>
    <t>215.6</t>
  </si>
  <si>
    <t>177.0</t>
  </si>
  <si>
    <t>254.1</t>
  </si>
  <si>
    <t>344.4</t>
  </si>
  <si>
    <t>91.6</t>
  </si>
  <si>
    <t>886.8</t>
  </si>
  <si>
    <t>71</t>
  </si>
  <si>
    <t>527.6</t>
  </si>
  <si>
    <t>411.1</t>
  </si>
  <si>
    <t>666.7</t>
  </si>
  <si>
    <t>23.7</t>
  </si>
  <si>
    <t>234.4</t>
  </si>
  <si>
    <t>504</t>
  </si>
  <si>
    <t>134.7</t>
  </si>
  <si>
    <t>122.9</t>
  </si>
  <si>
    <t>146.4</t>
  </si>
  <si>
    <t>283</t>
  </si>
  <si>
    <t>738.8</t>
  </si>
  <si>
    <t>652.6</t>
  </si>
  <si>
    <t>825.0</t>
  </si>
  <si>
    <t>127</t>
  </si>
  <si>
    <t>1630.6</t>
  </si>
  <si>
    <t>1345.6</t>
  </si>
  <si>
    <t>1915.6</t>
  </si>
  <si>
    <t>409.9</t>
  </si>
  <si>
    <t>849.5</t>
  </si>
  <si>
    <t>1581</t>
  </si>
  <si>
    <t>327.9</t>
  </si>
  <si>
    <t>311.7</t>
  </si>
  <si>
    <t>344.1</t>
  </si>
  <si>
    <t>417</t>
  </si>
  <si>
    <t>2018.0</t>
  </si>
  <si>
    <t>1822.4</t>
  </si>
  <si>
    <t>2213.7</t>
  </si>
  <si>
    <t>284.4</t>
  </si>
  <si>
    <t>4563.0</t>
  </si>
  <si>
    <t>203</t>
  </si>
  <si>
    <t>5971.1</t>
  </si>
  <si>
    <t>5135.8</t>
  </si>
  <si>
    <t>6806.5</t>
  </si>
  <si>
    <t>1334.3</t>
  </si>
  <si>
    <t>529.0</t>
  </si>
  <si>
    <t>2762.4</t>
  </si>
  <si>
    <t>3456</t>
  </si>
  <si>
    <t>854.8</t>
  </si>
  <si>
    <t>826.2</t>
  </si>
  <si>
    <t>883.3</t>
  </si>
  <si>
    <t>404.1</t>
  </si>
  <si>
    <t>127.9</t>
  </si>
  <si>
    <t>465</t>
  </si>
  <si>
    <t>4801.4</t>
  </si>
  <si>
    <t>4360.1</t>
  </si>
  <si>
    <t>5242.7</t>
  </si>
  <si>
    <t>258</t>
  </si>
  <si>
    <t>15590.6</t>
  </si>
  <si>
    <t>13682.5</t>
  </si>
  <si>
    <t>17498.7</t>
  </si>
  <si>
    <t>1331.5</t>
  </si>
  <si>
    <t>266.8</t>
  </si>
  <si>
    <t>3909.8</t>
  </si>
  <si>
    <t>7869</t>
  </si>
  <si>
    <t>2319.0</t>
  </si>
  <si>
    <t>2267.7</t>
  </si>
  <si>
    <t>2370.2</t>
  </si>
  <si>
    <t>625.1</t>
  </si>
  <si>
    <t>284.2</t>
  </si>
  <si>
    <t>1174.6</t>
  </si>
  <si>
    <t>478</t>
  </si>
  <si>
    <t>11472.6</t>
  </si>
  <si>
    <t>10443.0</t>
  </si>
  <si>
    <t>12502.2</t>
  </si>
  <si>
    <t>282</t>
  </si>
  <si>
    <t>31416.4</t>
  </si>
  <si>
    <t>27712.7</t>
  </si>
  <si>
    <t>35120.1</t>
  </si>
  <si>
    <t>6647.8</t>
  </si>
  <si>
    <t>2436.7</t>
  </si>
  <si>
    <t>14474.7</t>
  </si>
  <si>
    <t>11358</t>
  </si>
  <si>
    <t>7066.1</t>
  </si>
  <si>
    <t>6936.1</t>
  </si>
  <si>
    <t>7196.1</t>
  </si>
  <si>
    <t>912.0</t>
  </si>
  <si>
    <t>627.8</t>
  </si>
  <si>
    <t>1280.8</t>
  </si>
  <si>
    <t>266</t>
  </si>
  <si>
    <t>22004.0</t>
  </si>
  <si>
    <t>19438.8</t>
  </si>
  <si>
    <t>24813.6</t>
  </si>
  <si>
    <t>58245.1</t>
  </si>
  <si>
    <t>50153.5</t>
  </si>
  <si>
    <t>67270.2</t>
  </si>
  <si>
    <t>11806.4</t>
  </si>
  <si>
    <t>2372.9</t>
  </si>
  <si>
    <t>34496.2</t>
  </si>
  <si>
    <t>7210</t>
  </si>
  <si>
    <t>20317.2</t>
  </si>
  <si>
    <t>19850.9</t>
  </si>
  <si>
    <t>20791.7</t>
  </si>
  <si>
    <t>26</t>
  </si>
  <si>
    <t>4535.6</t>
  </si>
  <si>
    <t>2962.0</t>
  </si>
  <si>
    <t>6646.0</t>
  </si>
  <si>
    <t>113</t>
  </si>
  <si>
    <t>44.5</t>
  </si>
  <si>
    <t>68.4</t>
  </si>
  <si>
    <t>126.6</t>
  </si>
  <si>
    <t>36.6</t>
  </si>
  <si>
    <t>31.9</t>
  </si>
  <si>
    <t>41.4</t>
  </si>
  <si>
    <t>23.4</t>
  </si>
  <si>
    <t>102.8</t>
  </si>
  <si>
    <t>73.3</t>
  </si>
  <si>
    <t>15.1</t>
  </si>
  <si>
    <t>214.1</t>
  </si>
  <si>
    <t>123</t>
  </si>
  <si>
    <t>210.8</t>
  </si>
  <si>
    <t>173.2</t>
  </si>
  <si>
    <t>248.4</t>
  </si>
  <si>
    <t>66</t>
  </si>
  <si>
    <t>548.3</t>
  </si>
  <si>
    <t>423.0</t>
  </si>
  <si>
    <t>698.7</t>
  </si>
  <si>
    <t>482</t>
  </si>
  <si>
    <t>128.5</t>
  </si>
  <si>
    <t>117.0</t>
  </si>
  <si>
    <t>72.0</t>
  </si>
  <si>
    <t>35.7</t>
  </si>
  <si>
    <t>129.2</t>
  </si>
  <si>
    <t>136.5</t>
  </si>
  <si>
    <t>43.5</t>
  </si>
  <si>
    <t>320.0</t>
  </si>
  <si>
    <t>277</t>
  </si>
  <si>
    <t>627.2</t>
  </si>
  <si>
    <t>794.9</t>
  </si>
  <si>
    <t>1650.7</t>
  </si>
  <si>
    <t>1357.6</t>
  </si>
  <si>
    <t>1943.8</t>
  </si>
  <si>
    <t>374.3</t>
  </si>
  <si>
    <t>99.7</t>
  </si>
  <si>
    <t>963.4</t>
  </si>
  <si>
    <t>1612</t>
  </si>
  <si>
    <t>344.8</t>
  </si>
  <si>
    <t>361.6</t>
  </si>
  <si>
    <t>120.0</t>
  </si>
  <si>
    <t>83.4</t>
  </si>
  <si>
    <t>167.1</t>
  </si>
  <si>
    <t>181.4</t>
  </si>
  <si>
    <t>98.9</t>
  </si>
  <si>
    <t>304.8</t>
  </si>
  <si>
    <t>389</t>
  </si>
  <si>
    <t>1833.7</t>
  </si>
  <si>
    <t>1649.7</t>
  </si>
  <si>
    <t>2017.8</t>
  </si>
  <si>
    <t>173</t>
  </si>
  <si>
    <t>5267.9</t>
  </si>
  <si>
    <t>4468.4</t>
  </si>
  <si>
    <t>6067.4</t>
  </si>
  <si>
    <t>880.2</t>
  </si>
  <si>
    <t>181.5</t>
  </si>
  <si>
    <t>2572.4</t>
  </si>
  <si>
    <t>3611</t>
  </si>
  <si>
    <t>936.5</t>
  </si>
  <si>
    <t>905.9</t>
  </si>
  <si>
    <t>967.0</t>
  </si>
  <si>
    <t>114</t>
  </si>
  <si>
    <t>393.5</t>
  </si>
  <si>
    <t>321.1</t>
  </si>
  <si>
    <t>465.9</t>
  </si>
  <si>
    <t>444.8</t>
  </si>
  <si>
    <t>653.3</t>
  </si>
  <si>
    <t>458</t>
  </si>
  <si>
    <t>4632.0</t>
  </si>
  <si>
    <t>4203.2</t>
  </si>
  <si>
    <t>5060.7</t>
  </si>
  <si>
    <t>14703.2</t>
  </si>
  <si>
    <t>12801.9</t>
  </si>
  <si>
    <t>16604.5</t>
  </si>
  <si>
    <t>6431.1</t>
  </si>
  <si>
    <t>3065.1</t>
  </si>
  <si>
    <t>11857.5</t>
  </si>
  <si>
    <t>7890</t>
  </si>
  <si>
    <t>2994.0</t>
  </si>
  <si>
    <t>2927.6</t>
  </si>
  <si>
    <t>3060.4</t>
  </si>
  <si>
    <t>614</t>
  </si>
  <si>
    <t>805.6</t>
  </si>
  <si>
    <t>739.8</t>
  </si>
  <si>
    <t>871.5</t>
  </si>
  <si>
    <t>1175.3</t>
  </si>
  <si>
    <t>956.8</t>
  </si>
  <si>
    <t>1393.9</t>
  </si>
  <si>
    <t>11029.3</t>
  </si>
  <si>
    <t>10030.1</t>
  </si>
  <si>
    <t>12028.5</t>
  </si>
  <si>
    <t>15724.6</t>
  </si>
  <si>
    <t>5059.7</t>
  </si>
  <si>
    <t>36787.0</t>
  </si>
  <si>
    <t>33066.3</t>
  </si>
  <si>
    <t>29115.5</t>
  </si>
  <si>
    <t>37017.1</t>
  </si>
  <si>
    <t>16</t>
  </si>
  <si>
    <t>17031.0</t>
  </si>
  <si>
    <t>9658.5</t>
  </si>
  <si>
    <t>27768.5</t>
  </si>
  <si>
    <t>10548</t>
  </si>
  <si>
    <t>11913.9</t>
  </si>
  <si>
    <t>11686.4</t>
  </si>
  <si>
    <t>12141.5</t>
  </si>
  <si>
    <t>1693</t>
  </si>
  <si>
    <t>2685.8</t>
  </si>
  <si>
    <t>2557.9</t>
  </si>
  <si>
    <t>2813.8</t>
  </si>
  <si>
    <t>561</t>
  </si>
  <si>
    <t>3003.1</t>
  </si>
  <si>
    <t>2754.6</t>
  </si>
  <si>
    <t>3251.7</t>
  </si>
  <si>
    <t>24286.5</t>
  </si>
  <si>
    <t>21611.3</t>
  </si>
  <si>
    <t>27201.4</t>
  </si>
  <si>
    <t>84607.3</t>
  </si>
  <si>
    <t>40504.7</t>
  </si>
  <si>
    <t>155606.6</t>
  </si>
  <si>
    <t>167</t>
  </si>
  <si>
    <t>57841.5</t>
  </si>
  <si>
    <t>49400.7</t>
  </si>
  <si>
    <t>67310.5</t>
  </si>
  <si>
    <t>25521.9</t>
  </si>
  <si>
    <t>10989.2</t>
  </si>
  <si>
    <t>50291.3</t>
  </si>
  <si>
    <t>6645</t>
  </si>
  <si>
    <t>29651.7</t>
  </si>
  <si>
    <t>28943.0</t>
  </si>
  <si>
    <t>30373.3</t>
  </si>
  <si>
    <t>1152</t>
  </si>
  <si>
    <t>9727.3</t>
  </si>
  <si>
    <t>9173.6</t>
  </si>
  <si>
    <t>10305.7</t>
  </si>
  <si>
    <t>361</t>
  </si>
  <si>
    <t>11395.8</t>
  </si>
  <si>
    <t>10250.4</t>
  </si>
  <si>
    <t>12634.2</t>
  </si>
  <si>
    <t>94</t>
  </si>
  <si>
    <t>50.3</t>
  </si>
  <si>
    <t>40.5</t>
  </si>
  <si>
    <t>34</t>
  </si>
  <si>
    <t>77.7</t>
  </si>
  <si>
    <t>52.7</t>
  </si>
  <si>
    <t>110.2</t>
  </si>
  <si>
    <t>34.1</t>
  </si>
  <si>
    <t>102.7</t>
  </si>
  <si>
    <t>200</t>
  </si>
  <si>
    <t>33.8</t>
  </si>
  <si>
    <t>29.1</t>
  </si>
  <si>
    <t>38.5</t>
  </si>
  <si>
    <t>54.3</t>
  </si>
  <si>
    <t>27.2</t>
  </si>
  <si>
    <t>66.1</t>
  </si>
  <si>
    <t>37.1</t>
  </si>
  <si>
    <t>107.9</t>
  </si>
  <si>
    <t>140</t>
  </si>
  <si>
    <t>258.3</t>
  </si>
  <si>
    <t>215.1</t>
  </si>
  <si>
    <t>301.4</t>
  </si>
  <si>
    <t>36</t>
  </si>
  <si>
    <t>354.4</t>
  </si>
  <si>
    <t>491.5</t>
  </si>
  <si>
    <t>431</t>
  </si>
  <si>
    <t>130.3</t>
  </si>
  <si>
    <t>118.0</t>
  </si>
  <si>
    <t>142.7</t>
  </si>
  <si>
    <t>151.7</t>
  </si>
  <si>
    <t>209.8</t>
  </si>
  <si>
    <t>184.1</t>
  </si>
  <si>
    <t>135.8</t>
  </si>
  <si>
    <t>243.8</t>
  </si>
  <si>
    <t>279</t>
  </si>
  <si>
    <t>749.9</t>
  </si>
  <si>
    <t>661.8</t>
  </si>
  <si>
    <t>800.3</t>
  </si>
  <si>
    <t>160.6</t>
  </si>
  <si>
    <t>2349.6</t>
  </si>
  <si>
    <t>102</t>
  </si>
  <si>
    <t>1566.2</t>
  </si>
  <si>
    <t>1260.9</t>
  </si>
  <si>
    <t>1871.6</t>
  </si>
  <si>
    <t>1369</t>
  </si>
  <si>
    <t>372.5</t>
  </si>
  <si>
    <t>352.7</t>
  </si>
  <si>
    <t>392.2</t>
  </si>
  <si>
    <t>124</t>
  </si>
  <si>
    <t>182.7</t>
  </si>
  <si>
    <t>150.1</t>
  </si>
  <si>
    <t>215.2</t>
  </si>
  <si>
    <t>170</t>
  </si>
  <si>
    <t>273.6</t>
  </si>
  <si>
    <t>371.1</t>
  </si>
  <si>
    <t>1964.2</t>
  </si>
  <si>
    <t>1768.4</t>
  </si>
  <si>
    <t>2160.0</t>
  </si>
  <si>
    <t>2791.6</t>
  </si>
  <si>
    <t>868.2</t>
  </si>
  <si>
    <t>6590.3</t>
  </si>
  <si>
    <t>151</t>
  </si>
  <si>
    <t>5120.5</t>
  </si>
  <si>
    <t>4289.4</t>
  </si>
  <si>
    <t>1977.9</t>
  </si>
  <si>
    <t>4355.6</t>
  </si>
  <si>
    <t>2833</t>
  </si>
  <si>
    <t>1281.1</t>
  </si>
  <si>
    <t>1233.1</t>
  </si>
  <si>
    <t>1329.1</t>
  </si>
  <si>
    <t>354.1</t>
  </si>
  <si>
    <t>319.6</t>
  </si>
  <si>
    <t>388.5</t>
  </si>
  <si>
    <t>460</t>
  </si>
  <si>
    <t>756.8</t>
  </si>
  <si>
    <t>687.0</t>
  </si>
  <si>
    <t>826.6</t>
  </si>
  <si>
    <t>4539.2</t>
  </si>
  <si>
    <t>4106.3</t>
  </si>
  <si>
    <t>4972.2</t>
  </si>
  <si>
    <t>8621.2</t>
  </si>
  <si>
    <t>2784.9</t>
  </si>
  <si>
    <t>20147.5</t>
  </si>
  <si>
    <t>12044.7</t>
  </si>
  <si>
    <t>10224.3</t>
  </si>
  <si>
    <t>13865.2</t>
  </si>
  <si>
    <t>7996.1</t>
  </si>
  <si>
    <t>3974.0</t>
  </si>
  <si>
    <t>14335.0</t>
  </si>
  <si>
    <t>5410</t>
  </si>
  <si>
    <t>7087.8</t>
  </si>
  <si>
    <t>6895.6</t>
  </si>
  <si>
    <t>7280.0</t>
  </si>
  <si>
    <t>1194</t>
  </si>
  <si>
    <t>993.9</t>
  </si>
  <si>
    <t>937.1</t>
  </si>
  <si>
    <t>1050.6</t>
  </si>
  <si>
    <t>2063</t>
  </si>
  <si>
    <t>1450.3</t>
  </si>
  <si>
    <t>1386.5</t>
  </si>
  <si>
    <t>1514.0</t>
  </si>
  <si>
    <t>500</t>
  </si>
  <si>
    <t>12371.4</t>
  </si>
  <si>
    <t>11286.0</t>
  </si>
  <si>
    <t>13456.9</t>
  </si>
  <si>
    <t>25289.7</t>
  </si>
  <si>
    <t>10792.6</t>
  </si>
  <si>
    <t>50045.6</t>
  </si>
  <si>
    <t>192</t>
  </si>
  <si>
    <t>26356.9</t>
  </si>
  <si>
    <t>22601.2</t>
  </si>
  <si>
    <t>30112.7</t>
  </si>
  <si>
    <t>11984.9</t>
  </si>
  <si>
    <t>5412.4</t>
  </si>
  <si>
    <t>22863.3</t>
  </si>
  <si>
    <t>6615</t>
  </si>
  <si>
    <t>23865.3</t>
  </si>
  <si>
    <t>23286.8</t>
  </si>
  <si>
    <t>24443.7</t>
  </si>
  <si>
    <t>1474</t>
  </si>
  <si>
    <t>4569.2</t>
  </si>
  <si>
    <t>4335.9</t>
  </si>
  <si>
    <t>4802.5</t>
  </si>
  <si>
    <t>4645</t>
  </si>
  <si>
    <t>4432.4</t>
  </si>
  <si>
    <t>4304.9</t>
  </si>
  <si>
    <t>4559.8</t>
  </si>
  <si>
    <t>288</t>
  </si>
  <si>
    <t>24697.1</t>
  </si>
  <si>
    <t>21926.7</t>
  </si>
  <si>
    <t>27720.6</t>
  </si>
  <si>
    <t>88485.8</t>
  </si>
  <si>
    <t>40377.3</t>
  </si>
  <si>
    <t>167984.8</t>
  </si>
  <si>
    <t>119</t>
  </si>
  <si>
    <t>48304.9</t>
  </si>
  <si>
    <t>40015.8</t>
  </si>
  <si>
    <t>57804.6</t>
  </si>
  <si>
    <t>45255.5</t>
  </si>
  <si>
    <t>23357.2</t>
  </si>
  <si>
    <t>79057.8</t>
  </si>
  <si>
    <t>3953</t>
  </si>
  <si>
    <t>44613.4</t>
  </si>
  <si>
    <t>43233.3</t>
  </si>
  <si>
    <t>46026.3</t>
  </si>
  <si>
    <t>1143</t>
  </si>
  <si>
    <t>15306.6</t>
  </si>
  <si>
    <t>14431.9</t>
  </si>
  <si>
    <t>16220.4</t>
  </si>
  <si>
    <t>3195</t>
  </si>
  <si>
    <t>16000.7</t>
  </si>
  <si>
    <t>15450.6</t>
  </si>
  <si>
    <t>16565.3</t>
  </si>
  <si>
    <t>131</t>
  </si>
  <si>
    <t>68.6</t>
  </si>
  <si>
    <t>56.8</t>
  </si>
  <si>
    <t>80.5</t>
  </si>
  <si>
    <t>23</t>
  </si>
  <si>
    <t>61.5</t>
  </si>
  <si>
    <t>38.0</t>
  </si>
  <si>
    <t>93.7</t>
  </si>
  <si>
    <t>29.4</t>
  </si>
  <si>
    <t>24.5</t>
  </si>
  <si>
    <t>21.4</t>
  </si>
  <si>
    <t>14.1</t>
  </si>
  <si>
    <t>67.8</t>
  </si>
  <si>
    <t>48.5</t>
  </si>
  <si>
    <t>91.7</t>
  </si>
  <si>
    <t>129</t>
  </si>
  <si>
    <t>235.4</t>
  </si>
  <si>
    <t>194.4</t>
  </si>
  <si>
    <t>276.3</t>
  </si>
  <si>
    <t>42</t>
  </si>
  <si>
    <t>446.0</t>
  </si>
  <si>
    <t>320.5</t>
  </si>
  <si>
    <t>604.2</t>
  </si>
  <si>
    <t>234.7</t>
  </si>
  <si>
    <t>62.5</t>
  </si>
  <si>
    <t>603.8</t>
  </si>
  <si>
    <t>310</t>
  </si>
  <si>
    <t>136.6</t>
  </si>
  <si>
    <t>170.8</t>
  </si>
  <si>
    <t>32.6</t>
  </si>
  <si>
    <t>57.0</t>
  </si>
  <si>
    <t>133</t>
  </si>
  <si>
    <t>176.2</t>
  </si>
  <si>
    <t>206.4</t>
  </si>
  <si>
    <t>305</t>
  </si>
  <si>
    <t>808.9</t>
  </si>
  <si>
    <t>718.0</t>
  </si>
  <si>
    <t>899.7</t>
  </si>
  <si>
    <t>706.3</t>
  </si>
  <si>
    <t>145.7</t>
  </si>
  <si>
    <t>2064.2</t>
  </si>
  <si>
    <t>1249.1</t>
  </si>
  <si>
    <t>324.2</t>
  </si>
  <si>
    <t>64.7</t>
  </si>
  <si>
    <t>952.4</t>
  </si>
  <si>
    <t>1019</t>
  </si>
  <si>
    <t>688.6</t>
  </si>
  <si>
    <t>646.2</t>
  </si>
  <si>
    <t>730.9</t>
  </si>
  <si>
    <t>135.2</t>
  </si>
  <si>
    <t>117.8</t>
  </si>
  <si>
    <t>152.6</t>
  </si>
  <si>
    <t>501</t>
  </si>
  <si>
    <t>271.0</t>
  </si>
  <si>
    <t>294.9</t>
  </si>
  <si>
    <t>380</t>
  </si>
  <si>
    <t>1654.4</t>
  </si>
  <si>
    <t>2028.2</t>
  </si>
  <si>
    <t>4981.5</t>
  </si>
  <si>
    <t>4133.4</t>
  </si>
  <si>
    <t>5829.6</t>
  </si>
  <si>
    <t>1600.9</t>
  </si>
  <si>
    <t>562.6</t>
  </si>
  <si>
    <t>3530.8</t>
  </si>
  <si>
    <t>1876</t>
  </si>
  <si>
    <t>3325.9</t>
  </si>
  <si>
    <t>3169.2</t>
  </si>
  <si>
    <t>3482.6</t>
  </si>
  <si>
    <t>487</t>
  </si>
  <si>
    <t>471.4</t>
  </si>
  <si>
    <t>428.3</t>
  </si>
  <si>
    <t>514.4</t>
  </si>
  <si>
    <t>1662</t>
  </si>
  <si>
    <t>649.7</t>
  </si>
  <si>
    <t>618.2</t>
  </si>
  <si>
    <t>681.2</t>
  </si>
  <si>
    <t>4917.8</t>
  </si>
  <si>
    <t>4475.3</t>
  </si>
  <si>
    <t>5360.4</t>
  </si>
  <si>
    <t>11000.6</t>
  </si>
  <si>
    <t>4727.7</t>
  </si>
  <si>
    <t>21712.5</t>
  </si>
  <si>
    <t>158</t>
  </si>
  <si>
    <t>11915.3</t>
  </si>
  <si>
    <t>10052.8</t>
  </si>
  <si>
    <t>13777.8</t>
  </si>
  <si>
    <t>6058.9</t>
  </si>
  <si>
    <t>2760.0</t>
  </si>
  <si>
    <t>11519.1</t>
  </si>
  <si>
    <t>3189</t>
  </si>
  <si>
    <t>15486.4</t>
  </si>
  <si>
    <t>14946.5</t>
  </si>
  <si>
    <t>16026.3</t>
  </si>
  <si>
    <t>749</t>
  </si>
  <si>
    <t>2599.1</t>
  </si>
  <si>
    <t>2409.2</t>
  </si>
  <si>
    <t>2788.9</t>
  </si>
  <si>
    <t>5263</t>
  </si>
  <si>
    <t>1724.4</t>
  </si>
  <si>
    <t>1677.8</t>
  </si>
  <si>
    <t>1771.0</t>
  </si>
  <si>
    <t>596</t>
  </si>
  <si>
    <t>14530.6</t>
  </si>
  <si>
    <t>13363.0</t>
  </si>
  <si>
    <t>15698.2</t>
  </si>
  <si>
    <t>8643.6</t>
  </si>
  <si>
    <t>1743.0</t>
  </si>
  <si>
    <t>25355.8</t>
  </si>
  <si>
    <t>210</t>
  </si>
  <si>
    <t>31337.2</t>
  </si>
  <si>
    <t>27066.4</t>
  </si>
  <si>
    <t>35608.0</t>
  </si>
  <si>
    <t>11503.0</t>
  </si>
  <si>
    <t>5226.3</t>
  </si>
  <si>
    <t>21892.0</t>
  </si>
  <si>
    <t>3853</t>
  </si>
  <si>
    <t>35772.5</t>
  </si>
  <si>
    <t>34632.8</t>
  </si>
  <si>
    <t>36912.2</t>
  </si>
  <si>
    <t>942</t>
  </si>
  <si>
    <t>9421.2</t>
  </si>
  <si>
    <t>8815.9</t>
  </si>
  <si>
    <t>10026.5</t>
  </si>
  <si>
    <t>9126</t>
  </si>
  <si>
    <t>6092.4</t>
  </si>
  <si>
    <t>5967.4</t>
  </si>
  <si>
    <t>6217.4</t>
  </si>
  <si>
    <t>335</t>
  </si>
  <si>
    <t>28376.2</t>
  </si>
  <si>
    <t>25418.4</t>
  </si>
  <si>
    <t>31583.6</t>
  </si>
  <si>
    <t>51659.4</t>
  </si>
  <si>
    <t>42649.2</t>
  </si>
  <si>
    <t>62010.0</t>
  </si>
  <si>
    <t>30756.4</t>
  </si>
  <si>
    <t>14034.6</t>
  </si>
  <si>
    <t>58389.2</t>
  </si>
  <si>
    <t>2374</t>
  </si>
  <si>
    <t>66046.9</t>
  </si>
  <si>
    <t>63416.5</t>
  </si>
  <si>
    <t>68758.4</t>
  </si>
  <si>
    <t>750</t>
  </si>
  <si>
    <t>22709.1</t>
  </si>
  <si>
    <t>21112.7</t>
  </si>
  <si>
    <t>24394.2</t>
  </si>
  <si>
    <t>6288</t>
  </si>
  <si>
    <t>20566.5</t>
  </si>
  <si>
    <t>20061.2</t>
  </si>
  <si>
    <t>21081.2</t>
  </si>
  <si>
    <t>73</t>
  </si>
  <si>
    <t>31.7</t>
  </si>
  <si>
    <t>33.9</t>
  </si>
  <si>
    <t>91.4</t>
  </si>
  <si>
    <t>42.8</t>
  </si>
  <si>
    <t>34.6</t>
  </si>
  <si>
    <t>50.9</t>
  </si>
  <si>
    <t>12.9</t>
  </si>
  <si>
    <t>7.4</t>
  </si>
  <si>
    <t>93</t>
  </si>
  <si>
    <t>30.5</t>
  </si>
  <si>
    <t>37.5</t>
  </si>
  <si>
    <t>110</t>
  </si>
  <si>
    <t>202.9</t>
  </si>
  <si>
    <t>241.1</t>
  </si>
  <si>
    <t>384.8</t>
  </si>
  <si>
    <t>263.9</t>
  </si>
  <si>
    <t>541.8</t>
  </si>
  <si>
    <t>222.3</t>
  </si>
  <si>
    <t>190.4</t>
  </si>
  <si>
    <t>24</t>
  </si>
  <si>
    <t>27.3</t>
  </si>
  <si>
    <t>63.3</t>
  </si>
  <si>
    <t>256</t>
  </si>
  <si>
    <t>99.3</t>
  </si>
  <si>
    <t>87.1</t>
  </si>
  <si>
    <t>111.5</t>
  </si>
  <si>
    <t>216</t>
  </si>
  <si>
    <t>579.7</t>
  </si>
  <si>
    <t>502.3</t>
  </si>
  <si>
    <t>657.1</t>
  </si>
  <si>
    <t>70</t>
  </si>
  <si>
    <t>1244.4</t>
  </si>
  <si>
    <t>969.2</t>
  </si>
  <si>
    <t>1573.3</t>
  </si>
  <si>
    <t>431.4</t>
  </si>
  <si>
    <t>86.1</t>
  </si>
  <si>
    <t>1267.6</t>
  </si>
  <si>
    <t>567</t>
  </si>
  <si>
    <t>977.1</t>
  </si>
  <si>
    <t>896.5</t>
  </si>
  <si>
    <t>1057.8</t>
  </si>
  <si>
    <t>75</t>
  </si>
  <si>
    <t>206.3</t>
  </si>
  <si>
    <t>162.2</t>
  </si>
  <si>
    <t>976</t>
  </si>
  <si>
    <t>237.8</t>
  </si>
  <si>
    <t>222.8</t>
  </si>
  <si>
    <t>252.7</t>
  </si>
  <si>
    <t>360</t>
  </si>
  <si>
    <t>1735.2</t>
  </si>
  <si>
    <t>1554.2</t>
  </si>
  <si>
    <t>1916.2</t>
  </si>
  <si>
    <t>1733.1</t>
  </si>
  <si>
    <t>303.1</t>
  </si>
  <si>
    <t>5196.5</t>
  </si>
  <si>
    <t>111</t>
  </si>
  <si>
    <t>4224.5</t>
  </si>
  <si>
    <t>3425.2</t>
  </si>
  <si>
    <t>5023.7</t>
  </si>
  <si>
    <t>3296.4</t>
  </si>
  <si>
    <t>1459.1</t>
  </si>
  <si>
    <t>6337.5</t>
  </si>
  <si>
    <t>995</t>
  </si>
  <si>
    <t>4013.7</t>
  </si>
  <si>
    <t>3758.6</t>
  </si>
  <si>
    <t>4268.7</t>
  </si>
  <si>
    <t>143</t>
  </si>
  <si>
    <t>1166.2</t>
  </si>
  <si>
    <t>965.8</t>
  </si>
  <si>
    <t>1366.5</t>
  </si>
  <si>
    <t>2655</t>
  </si>
  <si>
    <t>689.4</t>
  </si>
  <si>
    <t>663.2</t>
  </si>
  <si>
    <t>715.7</t>
  </si>
  <si>
    <t>485</t>
  </si>
  <si>
    <t>5005.0</t>
  </si>
  <si>
    <t>4555.4</t>
  </si>
  <si>
    <t>5454.6</t>
  </si>
  <si>
    <t>11136.0</t>
  </si>
  <si>
    <t>4064.8</t>
  </si>
  <si>
    <t>24279.1</t>
  </si>
  <si>
    <t>159</t>
  </si>
  <si>
    <t>12656.4</t>
  </si>
  <si>
    <t>10685.0</t>
  </si>
  <si>
    <t>14627.9</t>
  </si>
  <si>
    <t>8143.1</t>
  </si>
  <si>
    <t>3686.7</t>
  </si>
  <si>
    <t>15519.0</t>
  </si>
  <si>
    <t>1634</t>
  </si>
  <si>
    <t>14698.2</t>
  </si>
  <si>
    <t>13983.5</t>
  </si>
  <si>
    <t>15412.9</t>
  </si>
  <si>
    <t>245</t>
  </si>
  <si>
    <t>5978.0</t>
  </si>
  <si>
    <t>5226.1</t>
  </si>
  <si>
    <t>6729.9</t>
  </si>
  <si>
    <t>6873</t>
  </si>
  <si>
    <t>2013.6</t>
  </si>
  <si>
    <t>1966.0</t>
  </si>
  <si>
    <t>2061.2</t>
  </si>
  <si>
    <t>518</t>
  </si>
  <si>
    <t>12885.8</t>
  </si>
  <si>
    <t>11775.1</t>
  </si>
  <si>
    <t>13996.4</t>
  </si>
  <si>
    <t>27892.6</t>
  </si>
  <si>
    <t>11944.3</t>
  </si>
  <si>
    <t>55126.7</t>
  </si>
  <si>
    <t>164</t>
  </si>
  <si>
    <t>25864.2</t>
  </si>
  <si>
    <t>21878.2</t>
  </si>
  <si>
    <t>29850.2</t>
  </si>
  <si>
    <t>16649.5</t>
  </si>
  <si>
    <t>7548.8</t>
  </si>
  <si>
    <t>31712.5</t>
  </si>
  <si>
    <t>2120</t>
  </si>
  <si>
    <t>35333.9</t>
  </si>
  <si>
    <t>33819.8</t>
  </si>
  <si>
    <t>36848.1</t>
  </si>
  <si>
    <t>15139.5</t>
  </si>
  <si>
    <t>13473.7</t>
  </si>
  <si>
    <t>16805.4</t>
  </si>
  <si>
    <t>11282</t>
  </si>
  <si>
    <t>6929.1</t>
  </si>
  <si>
    <t>6801.2</t>
  </si>
  <si>
    <t>7056.9</t>
  </si>
  <si>
    <t>33769.6</t>
  </si>
  <si>
    <t>30504.8</t>
  </si>
  <si>
    <t>37288.7</t>
  </si>
  <si>
    <t>77360.0</t>
  </si>
  <si>
    <t>30992.4</t>
  </si>
  <si>
    <t>159399.4</t>
  </si>
  <si>
    <t>54162.9</t>
  </si>
  <si>
    <t>44514.3</t>
  </si>
  <si>
    <t>65281.7</t>
  </si>
  <si>
    <t>21510.6</t>
  </si>
  <si>
    <t>5787.0</t>
  </si>
  <si>
    <t>55071.8</t>
  </si>
  <si>
    <t>1290</t>
  </si>
  <si>
    <t>70404.8</t>
  </si>
  <si>
    <t>66614.7</t>
  </si>
  <si>
    <t>74354.4</t>
  </si>
  <si>
    <t>217</t>
  </si>
  <si>
    <t>27727.1</t>
  </si>
  <si>
    <t>24160.2</t>
  </si>
  <si>
    <t>31672.1</t>
  </si>
  <si>
    <t>7628</t>
  </si>
  <si>
    <t>21878.9</t>
  </si>
  <si>
    <t>21390.6</t>
  </si>
  <si>
    <t>22375.5</t>
  </si>
  <si>
    <t>40</t>
  </si>
  <si>
    <t>24.8</t>
  </si>
  <si>
    <t>17.7</t>
  </si>
  <si>
    <t>43.8</t>
  </si>
  <si>
    <t>73.8</t>
  </si>
  <si>
    <t>24.3</t>
  </si>
  <si>
    <t>27.0</t>
  </si>
  <si>
    <t>21.9</t>
  </si>
  <si>
    <t>32.1</t>
  </si>
  <si>
    <t>57</t>
  </si>
  <si>
    <t>118.3</t>
  </si>
  <si>
    <t>89.4</t>
  </si>
  <si>
    <t>153.6</t>
  </si>
  <si>
    <t>404.0</t>
  </si>
  <si>
    <t>273.3</t>
  </si>
  <si>
    <t>574.9</t>
  </si>
  <si>
    <t>117</t>
  </si>
  <si>
    <t>173.4</t>
  </si>
  <si>
    <t>141.8</t>
  </si>
  <si>
    <t>204.9</t>
  </si>
  <si>
    <t>66.7</t>
  </si>
  <si>
    <t>170.7</t>
  </si>
  <si>
    <t>265</t>
  </si>
  <si>
    <t>92.4</t>
  </si>
  <si>
    <t>103.6</t>
  </si>
  <si>
    <t>531.4</t>
  </si>
  <si>
    <t>453.0</t>
  </si>
  <si>
    <t>51</t>
  </si>
  <si>
    <t>991.9</t>
  </si>
  <si>
    <t>1305.3</t>
  </si>
  <si>
    <t>340</t>
  </si>
  <si>
    <t>739.0</t>
  </si>
  <si>
    <t>660.2</t>
  </si>
  <si>
    <t>817.8</t>
  </si>
  <si>
    <t>487.7</t>
  </si>
  <si>
    <t>255.0</t>
  </si>
  <si>
    <t>239.5</t>
  </si>
  <si>
    <t>270.6</t>
  </si>
  <si>
    <t>260</t>
  </si>
  <si>
    <t>1395.5</t>
  </si>
  <si>
    <t>1224.3</t>
  </si>
  <si>
    <t>1566.8</t>
  </si>
  <si>
    <t>2818.2</t>
  </si>
  <si>
    <t>2164.1</t>
  </si>
  <si>
    <t>3605.1</t>
  </si>
  <si>
    <t>598</t>
  </si>
  <si>
    <t>2985.8</t>
  </si>
  <si>
    <t>2741.0</t>
  </si>
  <si>
    <t>3230.5</t>
  </si>
  <si>
    <t>1519.0</t>
  </si>
  <si>
    <t>937.3</t>
  </si>
  <si>
    <t>2319.9</t>
  </si>
  <si>
    <t>2558</t>
  </si>
  <si>
    <t>707.1</t>
  </si>
  <si>
    <t>679.7</t>
  </si>
  <si>
    <t>734.5</t>
  </si>
  <si>
    <t>324</t>
  </si>
  <si>
    <t>3696.0</t>
  </si>
  <si>
    <t>3290.1</t>
  </si>
  <si>
    <t>4102.0</t>
  </si>
  <si>
    <t>86</t>
  </si>
  <si>
    <t>7820.9</t>
  </si>
  <si>
    <t>6252.7</t>
  </si>
  <si>
    <t>9662.2</t>
  </si>
  <si>
    <t>4961.4</t>
  </si>
  <si>
    <t>1017.8</t>
  </si>
  <si>
    <t>14512.2</t>
  </si>
  <si>
    <t>850</t>
  </si>
  <si>
    <t>9495.2</t>
  </si>
  <si>
    <t>8854.9</t>
  </si>
  <si>
    <t>10135.5</t>
  </si>
  <si>
    <t>5288.8</t>
  </si>
  <si>
    <t>3681.6</t>
  </si>
  <si>
    <t>7358.4</t>
  </si>
  <si>
    <t>6553</t>
  </si>
  <si>
    <t>2089.2</t>
  </si>
  <si>
    <t>2038.6</t>
  </si>
  <si>
    <t>2139.8</t>
  </si>
  <si>
    <t>10085.8</t>
  </si>
  <si>
    <t>9050.2</t>
  </si>
  <si>
    <t>11121.3</t>
  </si>
  <si>
    <t>21319.2</t>
  </si>
  <si>
    <t>17380.8</t>
  </si>
  <si>
    <t>25257.5</t>
  </si>
  <si>
    <t>14164.1</t>
  </si>
  <si>
    <t>3811.9</t>
  </si>
  <si>
    <t>36367.6</t>
  </si>
  <si>
    <t>1115</t>
  </si>
  <si>
    <t>23880.3</t>
  </si>
  <si>
    <t>22470.8</t>
  </si>
  <si>
    <t>18298.0</t>
  </si>
  <si>
    <t>14213.8</t>
  </si>
  <si>
    <t>23178.8</t>
  </si>
  <si>
    <t>10565</t>
  </si>
  <si>
    <t>7058.0</t>
  </si>
  <si>
    <t>6923.4</t>
  </si>
  <si>
    <t>7192.6</t>
  </si>
  <si>
    <t>24636.7</t>
  </si>
  <si>
    <t>21699.6</t>
  </si>
  <si>
    <t>27860.3</t>
  </si>
  <si>
    <t>97595.1</t>
  </si>
  <si>
    <t>26256.0</t>
  </si>
  <si>
    <t>249865.0</t>
  </si>
  <si>
    <t>68</t>
  </si>
  <si>
    <t>38890.5</t>
  </si>
  <si>
    <t>30198.5</t>
  </si>
  <si>
    <t>49303.9</t>
  </si>
  <si>
    <t>50998.3</t>
  </si>
  <si>
    <t>16434.8</t>
  </si>
  <si>
    <t>119012.7</t>
  </si>
  <si>
    <t>661</t>
  </si>
  <si>
    <t>48296.1</t>
  </si>
  <si>
    <t>44683.9</t>
  </si>
  <si>
    <t>52122.6</t>
  </si>
  <si>
    <t>33243.1</t>
  </si>
  <si>
    <t>24423.5</t>
  </si>
  <si>
    <t>44207.5</t>
  </si>
  <si>
    <t>7129</t>
  </si>
  <si>
    <t>21995.1</t>
  </si>
  <si>
    <t>21487.4</t>
  </si>
  <si>
    <t>22511.7</t>
  </si>
  <si>
    <t>21.6</t>
  </si>
  <si>
    <t>38.3</t>
  </si>
  <si>
    <t>31.1</t>
  </si>
  <si>
    <t>83.7</t>
  </si>
  <si>
    <t>33.4</t>
  </si>
  <si>
    <t>125</t>
  </si>
  <si>
    <t>26.6</t>
  </si>
  <si>
    <t>31.3</t>
  </si>
  <si>
    <t>62</t>
  </si>
  <si>
    <t>150.2</t>
  </si>
  <si>
    <t>308.2</t>
  </si>
  <si>
    <t>198.6</t>
  </si>
  <si>
    <t>456.1</t>
  </si>
  <si>
    <t>154.7</t>
  </si>
  <si>
    <t>125.5</t>
  </si>
  <si>
    <t>183.9</t>
  </si>
  <si>
    <t>23.8</t>
  </si>
  <si>
    <t>339.8</t>
  </si>
  <si>
    <t>296</t>
  </si>
  <si>
    <t>90.4</t>
  </si>
  <si>
    <t>100.7</t>
  </si>
  <si>
    <t>136</t>
  </si>
  <si>
    <t>366.9</t>
  </si>
  <si>
    <t>305.1</t>
  </si>
  <si>
    <t>428.6</t>
  </si>
  <si>
    <t>897.8</t>
  </si>
  <si>
    <t>665.6</t>
  </si>
  <si>
    <t>1184.7</t>
  </si>
  <si>
    <t>613.5</t>
  </si>
  <si>
    <t>544.3</t>
  </si>
  <si>
    <t>682.7</t>
  </si>
  <si>
    <t>1140</t>
  </si>
  <si>
    <t>250.0</t>
  </si>
  <si>
    <t>264.5</t>
  </si>
  <si>
    <t>1118.8</t>
  </si>
  <si>
    <t>972.3</t>
  </si>
  <si>
    <t>1265.3</t>
  </si>
  <si>
    <t>63</t>
  </si>
  <si>
    <t>2475.6</t>
  </si>
  <si>
    <t>1891.8</t>
  </si>
  <si>
    <t>3180.0</t>
  </si>
  <si>
    <t>496</t>
  </si>
  <si>
    <t>2321.0</t>
  </si>
  <si>
    <t>2112.2</t>
  </si>
  <si>
    <t>2529.9</t>
  </si>
  <si>
    <t>1318.7</t>
  </si>
  <si>
    <t>584.0</t>
  </si>
  <si>
    <t>2534.6</t>
  </si>
  <si>
    <t>2942</t>
  </si>
  <si>
    <t>729.7</t>
  </si>
  <si>
    <t>703.3</t>
  </si>
  <si>
    <t>756.0</t>
  </si>
  <si>
    <t>3421.8</t>
  </si>
  <si>
    <t>3051.2</t>
  </si>
  <si>
    <t>3792.4</t>
  </si>
  <si>
    <t>6138.2</t>
  </si>
  <si>
    <t>4808.6</t>
  </si>
  <si>
    <t>7721.0</t>
  </si>
  <si>
    <t>8294.3</t>
  </si>
  <si>
    <t>7709.3</t>
  </si>
  <si>
    <t>8879.2</t>
  </si>
  <si>
    <t>7993.4</t>
  </si>
  <si>
    <t>5426.5</t>
  </si>
  <si>
    <t>11352.0</t>
  </si>
  <si>
    <t>7511</t>
  </si>
  <si>
    <t>2149.7</t>
  </si>
  <si>
    <t>2101.1</t>
  </si>
  <si>
    <t>2198.3</t>
  </si>
  <si>
    <t>383</t>
  </si>
  <si>
    <t>9605.4</t>
  </si>
  <si>
    <t>8642.6</t>
  </si>
  <si>
    <t>10568.2</t>
  </si>
  <si>
    <t>36034.5</t>
  </si>
  <si>
    <t>7341.4</t>
  </si>
  <si>
    <t>105525.2</t>
  </si>
  <si>
    <t>112</t>
  </si>
  <si>
    <t>19632.1</t>
  </si>
  <si>
    <t>15975.7</t>
  </si>
  <si>
    <t>23288.5</t>
  </si>
  <si>
    <t>982</t>
  </si>
  <si>
    <t>20353.6</t>
  </si>
  <si>
    <t>19074.3</t>
  </si>
  <si>
    <t>21633.0</t>
  </si>
  <si>
    <t>27</t>
  </si>
  <si>
    <t>12883.6</t>
  </si>
  <si>
    <t>8451.6</t>
  </si>
  <si>
    <t>18796.8</t>
  </si>
  <si>
    <t>11657</t>
  </si>
  <si>
    <t>7001.9</t>
  </si>
  <si>
    <t>6874.7</t>
  </si>
  <si>
    <t>7129.0</t>
  </si>
  <si>
    <t>235</t>
  </si>
  <si>
    <t>20704.8</t>
  </si>
  <si>
    <t>18141.9</t>
  </si>
  <si>
    <t>23528.3</t>
  </si>
  <si>
    <t>34829.6</t>
  </si>
  <si>
    <t>26879.3</t>
  </si>
  <si>
    <t>44394.1</t>
  </si>
  <si>
    <t>581</t>
  </si>
  <si>
    <t>41454.3</t>
  </si>
  <si>
    <t>38151.5</t>
  </si>
  <si>
    <t>44966.5</t>
  </si>
  <si>
    <t>32808.7</t>
  </si>
  <si>
    <t>20553.7</t>
  </si>
  <si>
    <t>49675.3</t>
  </si>
  <si>
    <t>7845</t>
  </si>
  <si>
    <t>21693.2</t>
  </si>
  <si>
    <t>21215.7</t>
  </si>
  <si>
    <t>22178.6</t>
  </si>
  <si>
    <t>20.3</t>
  </si>
  <si>
    <t>14.0</t>
  </si>
  <si>
    <t>28.5</t>
  </si>
  <si>
    <t>30.7</t>
  </si>
  <si>
    <t>14.5</t>
  </si>
  <si>
    <t>55</t>
  </si>
  <si>
    <t>32.4</t>
  </si>
  <si>
    <t>25.4</t>
  </si>
  <si>
    <t>20.8</t>
  </si>
  <si>
    <t>30.0</t>
  </si>
  <si>
    <t>99.4</t>
  </si>
  <si>
    <t>131.0</t>
  </si>
  <si>
    <t>317.3</t>
  </si>
  <si>
    <t>204.2</t>
  </si>
  <si>
    <t>469.9</t>
  </si>
  <si>
    <t>97</t>
  </si>
  <si>
    <t>143.5</t>
  </si>
  <si>
    <t>116.3</t>
  </si>
  <si>
    <t>175.2</t>
  </si>
  <si>
    <t>178.5</t>
  </si>
  <si>
    <t>36.3</t>
  </si>
  <si>
    <t>523.0</t>
  </si>
  <si>
    <t>276</t>
  </si>
  <si>
    <t>86.6</t>
  </si>
  <si>
    <t>96.8</t>
  </si>
  <si>
    <t>389.8</t>
  </si>
  <si>
    <t>324.9</t>
  </si>
  <si>
    <t>454.7</t>
  </si>
  <si>
    <t>38</t>
  </si>
  <si>
    <t>728.0</t>
  </si>
  <si>
    <t>514.5</t>
  </si>
  <si>
    <t>1000.2</t>
  </si>
  <si>
    <t>271</t>
  </si>
  <si>
    <t>580.5</t>
  </si>
  <si>
    <t>511.2</t>
  </si>
  <si>
    <t>649.8</t>
  </si>
  <si>
    <t>281.3</t>
  </si>
  <si>
    <t>58.0</t>
  </si>
  <si>
    <t>822.0</t>
  </si>
  <si>
    <t>1144</t>
  </si>
  <si>
    <t>258.0</t>
  </si>
  <si>
    <t>273.0</t>
  </si>
  <si>
    <t>213</t>
  </si>
  <si>
    <t>1087.5</t>
  </si>
  <si>
    <t>940.2</t>
  </si>
  <si>
    <t>1234.8</t>
  </si>
  <si>
    <t>2656.8</t>
  </si>
  <si>
    <t>2031.0</t>
  </si>
  <si>
    <t>3412.0</t>
  </si>
  <si>
    <t>418</t>
  </si>
  <si>
    <t>2044.5</t>
  </si>
  <si>
    <t>1844.0</t>
  </si>
  <si>
    <t>2244.9</t>
  </si>
  <si>
    <t>1823.9</t>
  </si>
  <si>
    <t>765.2</t>
  </si>
  <si>
    <t>3631.8</t>
  </si>
  <si>
    <t>2879</t>
  </si>
  <si>
    <t>735.1</t>
  </si>
  <si>
    <t>708.3</t>
  </si>
  <si>
    <t>762.0</t>
  </si>
  <si>
    <t>2996.5</t>
  </si>
  <si>
    <t>2645.9</t>
  </si>
  <si>
    <t>3347.1</t>
  </si>
  <si>
    <t>92</t>
  </si>
  <si>
    <t>8167.1</t>
  </si>
  <si>
    <t>6580.4</t>
  </si>
  <si>
    <t>10020.2</t>
  </si>
  <si>
    <t>9683.8</t>
  </si>
  <si>
    <t>1997.0</t>
  </si>
  <si>
    <t>28300.2</t>
  </si>
  <si>
    <t>645</t>
  </si>
  <si>
    <t>7505.5</t>
  </si>
  <si>
    <t>6923.9</t>
  </si>
  <si>
    <t>8087.0</t>
  </si>
  <si>
    <t>2950.5</t>
  </si>
  <si>
    <t>1384.4</t>
  </si>
  <si>
    <t>5475.2</t>
  </si>
  <si>
    <t>7496</t>
  </si>
  <si>
    <t>2207.6</t>
  </si>
  <si>
    <t>2157.6</t>
  </si>
  <si>
    <t>2257.6</t>
  </si>
  <si>
    <t>369</t>
  </si>
  <si>
    <t>9619.7</t>
  </si>
  <si>
    <t>8637.3</t>
  </si>
  <si>
    <t>10602.0</t>
  </si>
  <si>
    <t>77019.4</t>
  </si>
  <si>
    <t>23599.8</t>
  </si>
  <si>
    <t>182519.4</t>
  </si>
  <si>
    <t>15731.6</t>
  </si>
  <si>
    <t>12549.0</t>
  </si>
  <si>
    <t>19472.1</t>
  </si>
  <si>
    <t>23781.8</t>
  </si>
  <si>
    <t>6346.5</t>
  </si>
  <si>
    <t>61176.9</t>
  </si>
  <si>
    <t>747</t>
  </si>
  <si>
    <t>17321.7</t>
  </si>
  <si>
    <t>16074.0</t>
  </si>
  <si>
    <t>18569.3</t>
  </si>
  <si>
    <t>14403.5</t>
  </si>
  <si>
    <t>10202.0</t>
  </si>
  <si>
    <t>19741.2</t>
  </si>
  <si>
    <t>11910</t>
  </si>
  <si>
    <t>7362.0</t>
  </si>
  <si>
    <t>7229.8</t>
  </si>
  <si>
    <t>7494.3</t>
  </si>
  <si>
    <t>247</t>
  </si>
  <si>
    <t>22567.5</t>
  </si>
  <si>
    <t>19840.5</t>
  </si>
  <si>
    <t>25564.6</t>
  </si>
  <si>
    <t>121749.9</t>
  </si>
  <si>
    <t>24469.8</t>
  </si>
  <si>
    <t>355732.4</t>
  </si>
  <si>
    <t>41387.1</t>
  </si>
  <si>
    <t>32322.2</t>
  </si>
  <si>
    <t>52205.2</t>
  </si>
  <si>
    <t>62302.7</t>
  </si>
  <si>
    <t>16761.3</t>
  </si>
  <si>
    <t>159508.7</t>
  </si>
  <si>
    <t>39523.0</t>
  </si>
  <si>
    <t>36083.2</t>
  </si>
  <si>
    <t>43202.2</t>
  </si>
  <si>
    <t>24824.2</t>
  </si>
  <si>
    <t>15731.2</t>
  </si>
  <si>
    <t>37250.3</t>
  </si>
  <si>
    <t>7841</t>
  </si>
  <si>
    <t>22268.6</t>
  </si>
  <si>
    <t>21778.4</t>
  </si>
  <si>
    <t>22767.1</t>
  </si>
  <si>
    <t>15.3</t>
  </si>
  <si>
    <t>10.0</t>
  </si>
  <si>
    <t>20.9</t>
  </si>
  <si>
    <t>76.0</t>
  </si>
  <si>
    <t>18.1</t>
  </si>
  <si>
    <t>12.8</t>
  </si>
  <si>
    <t>106</t>
  </si>
  <si>
    <t>25.5</t>
  </si>
  <si>
    <t>64.1</t>
  </si>
  <si>
    <t>44.2</t>
  </si>
  <si>
    <t>89.8</t>
  </si>
  <si>
    <t>171.5</t>
  </si>
  <si>
    <t>88.6</t>
  </si>
  <si>
    <t>299.7</t>
  </si>
  <si>
    <t>72</t>
  </si>
  <si>
    <t>83.1</t>
  </si>
  <si>
    <t>134.1</t>
  </si>
  <si>
    <t>275</t>
  </si>
  <si>
    <t>290.6</t>
  </si>
  <si>
    <t>235.7</t>
  </si>
  <si>
    <t>345.4</t>
  </si>
  <si>
    <t>800.4</t>
  </si>
  <si>
    <t>576.2</t>
  </si>
  <si>
    <t>1082.7</t>
  </si>
  <si>
    <t>195</t>
  </si>
  <si>
    <t>420.7</t>
  </si>
  <si>
    <t>361.5</t>
  </si>
  <si>
    <t>479.9</t>
  </si>
  <si>
    <t>332.0</t>
  </si>
  <si>
    <t>970.1</t>
  </si>
  <si>
    <t>1082</t>
  </si>
  <si>
    <t>235.1</t>
  </si>
  <si>
    <t>221.1</t>
  </si>
  <si>
    <t>249.2</t>
  </si>
  <si>
    <t>175</t>
  </si>
  <si>
    <t>865.3</t>
  </si>
  <si>
    <t>736.0</t>
  </si>
  <si>
    <t>994.5</t>
  </si>
  <si>
    <t>2215.4</t>
  </si>
  <si>
    <t>1646.0</t>
  </si>
  <si>
    <t>2915.8</t>
  </si>
  <si>
    <t>327</t>
  </si>
  <si>
    <t>1572.3</t>
  </si>
  <si>
    <t>1398.0</t>
  </si>
  <si>
    <t>1746.7</t>
  </si>
  <si>
    <t>1801.3</t>
  </si>
  <si>
    <t>3774.5</t>
  </si>
  <si>
    <t>2625</t>
  </si>
  <si>
    <t>646.8</t>
  </si>
  <si>
    <t>622.0</t>
  </si>
  <si>
    <t>671.5</t>
  </si>
  <si>
    <t>236</t>
  </si>
  <si>
    <t>2385.0</t>
  </si>
  <si>
    <t>2078.4</t>
  </si>
  <si>
    <t>4302.1</t>
  </si>
  <si>
    <t>3180.4</t>
  </si>
  <si>
    <t>5690.6</t>
  </si>
  <si>
    <t>445</t>
  </si>
  <si>
    <t>5186.2</t>
  </si>
  <si>
    <t>4701.6</t>
  </si>
  <si>
    <t>5670.9</t>
  </si>
  <si>
    <t>9417.2</t>
  </si>
  <si>
    <t>5929.0</t>
  </si>
  <si>
    <t>14124.9</t>
  </si>
  <si>
    <t>6380</t>
  </si>
  <si>
    <t>1810.8</t>
  </si>
  <si>
    <t>1766.3</t>
  </si>
  <si>
    <t>1855.2</t>
  </si>
  <si>
    <t>6491.7</t>
  </si>
  <si>
    <t>5699.0</t>
  </si>
  <si>
    <t>7284.5</t>
  </si>
  <si>
    <t>16296.7</t>
  </si>
  <si>
    <t>13054.9</t>
  </si>
  <si>
    <t>20096.2</t>
  </si>
  <si>
    <t>29723.4</t>
  </si>
  <si>
    <t>9336.0</t>
  </si>
  <si>
    <t>69987.2</t>
  </si>
  <si>
    <t>534</t>
  </si>
  <si>
    <t>13197.2</t>
  </si>
  <si>
    <t>12074.5</t>
  </si>
  <si>
    <t>14320.0</t>
  </si>
  <si>
    <t>14002.3</t>
  </si>
  <si>
    <t>9855.8</t>
  </si>
  <si>
    <t>19270.3</t>
  </si>
  <si>
    <t>10249</t>
  </si>
  <si>
    <t>6097.8</t>
  </si>
  <si>
    <t>5979.7</t>
  </si>
  <si>
    <t>6215.9</t>
  </si>
  <si>
    <t>15448.5</t>
  </si>
  <si>
    <t>13238.2</t>
  </si>
  <si>
    <t>17922.3</t>
  </si>
  <si>
    <t>23815.7</t>
  </si>
  <si>
    <t>17012.2</t>
  </si>
  <si>
    <t>32431.3</t>
  </si>
  <si>
    <t>303</t>
  </si>
  <si>
    <t>27682.8</t>
  </si>
  <si>
    <t>24653.0</t>
  </si>
  <si>
    <t>30982.0</t>
  </si>
  <si>
    <t>17272.2</t>
  </si>
  <si>
    <t>10687.6</t>
  </si>
  <si>
    <t>26403.8</t>
  </si>
  <si>
    <t>6420</t>
  </si>
  <si>
    <t>17498.2</t>
  </si>
  <si>
    <t>17072.7</t>
  </si>
  <si>
    <t>17931.6</t>
  </si>
  <si>
    <t>19.7</t>
  </si>
  <si>
    <t>16.8</t>
  </si>
  <si>
    <t>22.6</t>
  </si>
  <si>
    <t>16.9</t>
  </si>
  <si>
    <t>5.5</t>
  </si>
  <si>
    <t>39.4</t>
  </si>
  <si>
    <t>366</t>
  </si>
  <si>
    <t>80.8</t>
  </si>
  <si>
    <t>89.1</t>
  </si>
  <si>
    <t>19.3</t>
  </si>
  <si>
    <t>5.2</t>
  </si>
  <si>
    <t>49.3</t>
  </si>
  <si>
    <t>1225</t>
  </si>
  <si>
    <t>236.5</t>
  </si>
  <si>
    <t>223.2</t>
  </si>
  <si>
    <t>249.7</t>
  </si>
  <si>
    <t>85.7</t>
  </si>
  <si>
    <t>129.8</t>
  </si>
  <si>
    <t>79.5</t>
  </si>
  <si>
    <t>203.5</t>
  </si>
  <si>
    <t>2765</t>
  </si>
  <si>
    <t>654.4</t>
  </si>
  <si>
    <t>630.0</t>
  </si>
  <si>
    <t>678.8</t>
  </si>
  <si>
    <t>447.7</t>
  </si>
  <si>
    <t>341.5</t>
  </si>
  <si>
    <t>575.9</t>
  </si>
  <si>
    <t>538.3</t>
  </si>
  <si>
    <t>245.5</t>
  </si>
  <si>
    <t>1010.4</t>
  </si>
  <si>
    <t>5901</t>
  </si>
  <si>
    <t>2011.5</t>
  </si>
  <si>
    <t>2118.0</t>
  </si>
  <si>
    <t>307</t>
  </si>
  <si>
    <t>531.1</t>
  </si>
  <si>
    <t>464.0</t>
  </si>
  <si>
    <t>598.2</t>
  </si>
  <si>
    <t>3042.4</t>
  </si>
  <si>
    <t>2252.6</t>
  </si>
  <si>
    <t>3986.3</t>
  </si>
  <si>
    <t>8679</t>
  </si>
  <si>
    <t>11718.8</t>
  </si>
  <si>
    <t>11472.1</t>
  </si>
  <si>
    <t>11965.4</t>
  </si>
  <si>
    <t>1129</t>
  </si>
  <si>
    <t>1673.7</t>
  </si>
  <si>
    <t>1576.0</t>
  </si>
  <si>
    <t>1771.3</t>
  </si>
  <si>
    <t>576</t>
  </si>
  <si>
    <t>3822.9</t>
  </si>
  <si>
    <t>3510.6</t>
  </si>
  <si>
    <t>4135.2</t>
  </si>
  <si>
    <t>326.9</t>
  </si>
  <si>
    <t>241.8</t>
  </si>
  <si>
    <t>432.2</t>
  </si>
  <si>
    <t>230.9</t>
  </si>
  <si>
    <t>84.7</t>
  </si>
  <si>
    <t>502.7</t>
  </si>
  <si>
    <t>5253</t>
  </si>
  <si>
    <t>28401.3</t>
  </si>
  <si>
    <t>27638.4</t>
  </si>
  <si>
    <t>29179.9</t>
  </si>
  <si>
    <t>862</t>
  </si>
  <si>
    <t>6293.6</t>
  </si>
  <si>
    <t>5880.4</t>
  </si>
  <si>
    <t>6728.2</t>
  </si>
  <si>
    <t>364</t>
  </si>
  <si>
    <t>12691.5</t>
  </si>
  <si>
    <t>11421.0</t>
  </si>
  <si>
    <t>14064.8</t>
  </si>
  <si>
    <t>645.1</t>
  </si>
  <si>
    <t>368.5</t>
  </si>
  <si>
    <t>1047.7</t>
  </si>
  <si>
    <t>1149.9</t>
  </si>
  <si>
    <t>370.6</t>
  </si>
  <si>
    <t>2683.5</t>
  </si>
  <si>
    <t>82</t>
  </si>
  <si>
    <t>11.1</t>
  </si>
  <si>
    <t>8.8</t>
  </si>
  <si>
    <t>5.0</t>
  </si>
  <si>
    <t>29.7</t>
  </si>
  <si>
    <t>9.1</t>
  </si>
  <si>
    <t>2.4</t>
  </si>
  <si>
    <t>40.2</t>
  </si>
  <si>
    <t>8.7</t>
  </si>
  <si>
    <t>45.3</t>
  </si>
  <si>
    <t>4.9</t>
  </si>
  <si>
    <t>35.2</t>
  </si>
  <si>
    <t>600</t>
  </si>
  <si>
    <t>150.6</t>
  </si>
  <si>
    <t>138.6</t>
  </si>
  <si>
    <t>162.7</t>
  </si>
  <si>
    <t>46.8</t>
  </si>
  <si>
    <t>30.1</t>
  </si>
  <si>
    <t>69.3</t>
  </si>
  <si>
    <t>30</t>
  </si>
  <si>
    <t>73.1</t>
  </si>
  <si>
    <t>104.4</t>
  </si>
  <si>
    <t>1387</t>
  </si>
  <si>
    <t>611.4</t>
  </si>
  <si>
    <t>578.3</t>
  </si>
  <si>
    <t>644.4</t>
  </si>
  <si>
    <t>60.1</t>
  </si>
  <si>
    <t>95.5</t>
  </si>
  <si>
    <t>83</t>
  </si>
  <si>
    <t>290.2</t>
  </si>
  <si>
    <t>231.0</t>
  </si>
  <si>
    <t>360.0</t>
  </si>
  <si>
    <t>2026</t>
  </si>
  <si>
    <t>6462.3</t>
  </si>
  <si>
    <t>6154.8</t>
  </si>
  <si>
    <t>6769.7</t>
  </si>
  <si>
    <t>229.7</t>
  </si>
  <si>
    <t>498</t>
  </si>
  <si>
    <t>398.5</t>
  </si>
  <si>
    <t>435.2</t>
  </si>
  <si>
    <t>2171</t>
  </si>
  <si>
    <t>22153.4</t>
  </si>
  <si>
    <t>21217.5</t>
  </si>
  <si>
    <t>23089.3</t>
  </si>
  <si>
    <t>571</t>
  </si>
  <si>
    <t>2066.2</t>
  </si>
  <si>
    <t>2235.7</t>
  </si>
  <si>
    <t>1598</t>
  </si>
  <si>
    <t>1614.9</t>
  </si>
  <si>
    <t>1535.7</t>
  </si>
  <si>
    <t>1694.0</t>
  </si>
  <si>
    <t>744.7</t>
  </si>
  <si>
    <t>153.4</t>
  </si>
  <si>
    <t>2176.8</t>
  </si>
  <si>
    <t>44</t>
  </si>
  <si>
    <t>219.0</t>
  </si>
  <si>
    <t>159.1</t>
  </si>
  <si>
    <t>294.0</t>
  </si>
  <si>
    <t>1220</t>
  </si>
  <si>
    <t>37792.7</t>
  </si>
  <si>
    <t>35701.5</t>
  </si>
  <si>
    <t>39974.5</t>
  </si>
  <si>
    <t>5112.1</t>
  </si>
  <si>
    <t>6244.1</t>
  </si>
  <si>
    <t>1151</t>
  </si>
  <si>
    <t>5648.8</t>
  </si>
  <si>
    <t>5327.2</t>
  </si>
  <si>
    <t>5984.9</t>
  </si>
  <si>
    <t>620.9</t>
  </si>
  <si>
    <t>384.2</t>
  </si>
  <si>
    <t>949.2</t>
  </si>
  <si>
    <t>1.7</t>
  </si>
  <si>
    <t>3.5</t>
  </si>
  <si>
    <t>0.9</t>
  </si>
  <si>
    <t>8.9</t>
  </si>
  <si>
    <t>11.6</t>
  </si>
  <si>
    <t>20.6</t>
  </si>
  <si>
    <t>1.9</t>
  </si>
  <si>
    <t>13.5</t>
  </si>
  <si>
    <t>93.8</t>
  </si>
  <si>
    <t>7.3</t>
  </si>
  <si>
    <t>3.9</t>
  </si>
  <si>
    <t>12.6</t>
  </si>
  <si>
    <t>43</t>
  </si>
  <si>
    <t>33.0</t>
  </si>
  <si>
    <t>316</t>
  </si>
  <si>
    <t>641.9</t>
  </si>
  <si>
    <t>563.8</t>
  </si>
  <si>
    <t>720.0</t>
  </si>
  <si>
    <t>16.6</t>
  </si>
  <si>
    <t>52.1</t>
  </si>
  <si>
    <t>2012.2</t>
  </si>
  <si>
    <t>1775.0</t>
  </si>
  <si>
    <t>2249.4</t>
  </si>
  <si>
    <t>539.0</t>
  </si>
  <si>
    <t>349.5</t>
  </si>
  <si>
    <t>786.7</t>
  </si>
  <si>
    <t>352</t>
  </si>
  <si>
    <t>108.6</t>
  </si>
  <si>
    <t>97.2</t>
  </si>
  <si>
    <t>4469.6</t>
  </si>
  <si>
    <t>3958.9</t>
  </si>
  <si>
    <t>4980.3</t>
  </si>
  <si>
    <t>2081.8</t>
  </si>
  <si>
    <t>1481.9</t>
  </si>
  <si>
    <t>2841.7</t>
  </si>
  <si>
    <t>626</t>
  </si>
  <si>
    <t>524.0</t>
  </si>
  <si>
    <t>483.0</t>
  </si>
  <si>
    <t>565.1</t>
  </si>
  <si>
    <t>65.4</t>
  </si>
  <si>
    <t>35.8</t>
  </si>
  <si>
    <t>93.9</t>
  </si>
  <si>
    <t>59.5</t>
  </si>
  <si>
    <t>140.9</t>
  </si>
  <si>
    <t>8198.1</t>
  </si>
  <si>
    <t>6980.6</t>
  </si>
  <si>
    <t>9566.9</t>
  </si>
  <si>
    <t>3008.7</t>
  </si>
  <si>
    <t>1861.7</t>
  </si>
  <si>
    <t>4599.3</t>
  </si>
  <si>
    <t>422</t>
  </si>
  <si>
    <t>1615.5</t>
  </si>
  <si>
    <t>1777.2</t>
  </si>
  <si>
    <t>103.3</t>
  </si>
  <si>
    <t>397.0</t>
  </si>
  <si>
    <t>256.9</t>
  </si>
  <si>
    <t>128.1</t>
  </si>
  <si>
    <t>459.7</t>
  </si>
  <si>
    <t>1.3</t>
  </si>
  <si>
    <t>0.5</t>
  </si>
  <si>
    <t>2.5</t>
  </si>
  <si>
    <t>8.0</t>
  </si>
  <si>
    <t>69.0</t>
  </si>
  <si>
    <t>48.0</t>
  </si>
  <si>
    <t>96.0</t>
  </si>
  <si>
    <t>0.8</t>
  </si>
  <si>
    <t>4.1</t>
  </si>
  <si>
    <t>6.9</t>
  </si>
  <si>
    <t>259.7</t>
  </si>
  <si>
    <t>200.5</t>
  </si>
  <si>
    <t>330.8</t>
  </si>
  <si>
    <t>12.3</t>
  </si>
  <si>
    <t>266.6</t>
  </si>
  <si>
    <t>503.6</t>
  </si>
  <si>
    <t>55.0</t>
  </si>
  <si>
    <t>5.6</t>
  </si>
  <si>
    <t>17.2</t>
  </si>
  <si>
    <t>38.8</t>
  </si>
  <si>
    <t>988.1</t>
  </si>
  <si>
    <t>733.1</t>
  </si>
  <si>
    <t>1303.0</t>
  </si>
  <si>
    <t>1863.4</t>
  </si>
  <si>
    <t>848.6</t>
  </si>
  <si>
    <t>3543.1</t>
  </si>
  <si>
    <t>166</t>
  </si>
  <si>
    <t>591.5</t>
  </si>
  <si>
    <t>501.5</t>
  </si>
  <si>
    <t>681.6</t>
  </si>
  <si>
    <t>48.7</t>
  </si>
  <si>
    <t>39.1</t>
  </si>
  <si>
    <t>56.9</t>
  </si>
  <si>
    <t>1737.1</t>
  </si>
  <si>
    <t>1134.4</t>
  </si>
  <si>
    <t>2545.4</t>
  </si>
  <si>
    <t>1868.0</t>
  </si>
  <si>
    <t>375.4</t>
  </si>
  <si>
    <t>5458.0</t>
  </si>
  <si>
    <t>1033.1</t>
  </si>
  <si>
    <t>815.3</t>
  </si>
  <si>
    <t>1291.2</t>
  </si>
  <si>
    <t>88.1</t>
  </si>
  <si>
    <t>154.0</t>
  </si>
  <si>
    <t>171.7</t>
  </si>
  <si>
    <t>110.0</t>
  </si>
  <si>
    <t>255.4</t>
  </si>
  <si>
    <t>0.3</t>
  </si>
  <si>
    <t>2.9</t>
  </si>
  <si>
    <t>11.9</t>
  </si>
  <si>
    <t>2.1</t>
  </si>
  <si>
    <t>0.6</t>
  </si>
  <si>
    <t>9.3</t>
  </si>
  <si>
    <t>114.7</t>
  </si>
  <si>
    <t>74.6</t>
  </si>
  <si>
    <t>168.6</t>
  </si>
  <si>
    <t>30.6</t>
  </si>
  <si>
    <t>19.5</t>
  </si>
  <si>
    <t>49.0</t>
  </si>
  <si>
    <t>178.8</t>
  </si>
  <si>
    <t>194.9</t>
  </si>
  <si>
    <t>116.9</t>
  </si>
  <si>
    <t>303.9</t>
  </si>
  <si>
    <t>13.2</t>
  </si>
  <si>
    <t>3.0</t>
  </si>
  <si>
    <t>297.6</t>
  </si>
  <si>
    <t>162.6</t>
  </si>
  <si>
    <t>499.4</t>
  </si>
  <si>
    <t>832.2</t>
  </si>
  <si>
    <t>577.6</t>
  </si>
  <si>
    <t>1160.1</t>
  </si>
  <si>
    <t>156.7</t>
  </si>
  <si>
    <t>23.1</t>
  </si>
  <si>
    <t>16.2</t>
  </si>
  <si>
    <t>32.0</t>
  </si>
  <si>
    <t>213.9</t>
  </si>
  <si>
    <t>625.0</t>
  </si>
  <si>
    <t>1106.8</t>
  </si>
  <si>
    <t>632.2</t>
  </si>
  <si>
    <t>1797.5</t>
  </si>
  <si>
    <t>210.2</t>
  </si>
  <si>
    <t>76.8</t>
  </si>
  <si>
    <t>457.5</t>
  </si>
  <si>
    <t>64.9</t>
  </si>
  <si>
    <t>1.2</t>
  </si>
  <si>
    <t>18.9</t>
  </si>
  <si>
    <t>1.0</t>
  </si>
  <si>
    <t>35.4</t>
  </si>
  <si>
    <t>19.8</t>
  </si>
  <si>
    <t>58.5</t>
  </si>
  <si>
    <t>1.5</t>
  </si>
  <si>
    <t>6.1</t>
  </si>
  <si>
    <t>104.0</t>
  </si>
  <si>
    <t>66.2</t>
  </si>
  <si>
    <t>155.4</t>
  </si>
  <si>
    <t>45.0</t>
  </si>
  <si>
    <t>96.2</t>
  </si>
  <si>
    <t>4.2</t>
  </si>
  <si>
    <t>85.9</t>
  </si>
  <si>
    <t>265.1</t>
  </si>
  <si>
    <t>120.6</t>
  </si>
  <si>
    <t>504.3</t>
  </si>
  <si>
    <t>137.6</t>
  </si>
  <si>
    <t>35.9</t>
  </si>
  <si>
    <t>355.8</t>
  </si>
  <si>
    <t>12.7</t>
  </si>
  <si>
    <t>224.1</t>
  </si>
  <si>
    <t>107.3</t>
  </si>
  <si>
    <t>412.2</t>
  </si>
  <si>
    <t>871.3</t>
  </si>
  <si>
    <t>484.2</t>
  </si>
  <si>
    <t>1442.3</t>
  </si>
  <si>
    <t>42.2</t>
  </si>
  <si>
    <t>32.8</t>
  </si>
  <si>
    <t>53.5</t>
  </si>
  <si>
    <t>698.0</t>
  </si>
  <si>
    <t>318.5</t>
  </si>
  <si>
    <t>1325.1</t>
  </si>
  <si>
    <t>779.7</t>
  </si>
  <si>
    <t>251.3</t>
  </si>
  <si>
    <t>1819.6</t>
  </si>
  <si>
    <t>94.9</t>
  </si>
  <si>
    <t>65.3</t>
  </si>
  <si>
    <t>133.3</t>
  </si>
  <si>
    <t>15.5</t>
  </si>
  <si>
    <t>6.4</t>
  </si>
  <si>
    <t>47.3</t>
  </si>
  <si>
    <t>67.4</t>
  </si>
  <si>
    <t>9.9</t>
  </si>
  <si>
    <t>5.3</t>
  </si>
  <si>
    <t>59</t>
  </si>
  <si>
    <t>139.2</t>
  </si>
  <si>
    <t>105.9</t>
  </si>
  <si>
    <t>179.7</t>
  </si>
  <si>
    <t>73.6</t>
  </si>
  <si>
    <t>140.2</t>
  </si>
  <si>
    <t>325.4</t>
  </si>
  <si>
    <t>253.8</t>
  </si>
  <si>
    <t>410.7</t>
  </si>
  <si>
    <t>296.1</t>
  </si>
  <si>
    <t>163.2</t>
  </si>
  <si>
    <t>492.2</t>
  </si>
  <si>
    <t>84</t>
  </si>
  <si>
    <t>16.3</t>
  </si>
  <si>
    <t>25.3</t>
  </si>
  <si>
    <t>633.3</t>
  </si>
  <si>
    <t>486.0</t>
  </si>
  <si>
    <t>810.7</t>
  </si>
  <si>
    <t>738.5</t>
  </si>
  <si>
    <t>429.4</t>
  </si>
  <si>
    <t>1183.7</t>
  </si>
  <si>
    <t>58.8</t>
  </si>
  <si>
    <t>1405.7</t>
  </si>
  <si>
    <t>1079.8</t>
  </si>
  <si>
    <t>929.9</t>
  </si>
  <si>
    <t>476.0</t>
  </si>
  <si>
    <t>1631.1</t>
  </si>
  <si>
    <t>165.5</t>
  </si>
  <si>
    <t>146.0</t>
  </si>
  <si>
    <t>184.9</t>
  </si>
  <si>
    <t>1628.8</t>
  </si>
  <si>
    <t>1007.8</t>
  </si>
  <si>
    <t>2489.9</t>
  </si>
  <si>
    <t>1764.0</t>
  </si>
  <si>
    <t>759.5</t>
  </si>
  <si>
    <t>3476.0</t>
  </si>
  <si>
    <t>146</t>
  </si>
  <si>
    <t>397.8</t>
  </si>
  <si>
    <t>335.9</t>
  </si>
  <si>
    <t>467.8</t>
  </si>
  <si>
    <t>23.3</t>
  </si>
  <si>
    <t>1.6</t>
  </si>
  <si>
    <t>63.9</t>
  </si>
  <si>
    <t>87.6</t>
  </si>
  <si>
    <t>28.4</t>
  </si>
  <si>
    <t>9.2</t>
  </si>
  <si>
    <t>6.5</t>
  </si>
  <si>
    <t>9.7</t>
  </si>
  <si>
    <t>292.8</t>
  </si>
  <si>
    <t>239.9</t>
  </si>
  <si>
    <t>345.7</t>
  </si>
  <si>
    <t>59.6</t>
  </si>
  <si>
    <t>214.9</t>
  </si>
  <si>
    <t>80</t>
  </si>
  <si>
    <t>15.8</t>
  </si>
  <si>
    <t>12.5</t>
  </si>
  <si>
    <t>493.4</t>
  </si>
  <si>
    <t>701.8</t>
  </si>
  <si>
    <t>327.5</t>
  </si>
  <si>
    <t>553.9</t>
  </si>
  <si>
    <t>49.2</t>
  </si>
  <si>
    <t>1183.0</t>
  </si>
  <si>
    <t>966.3</t>
  </si>
  <si>
    <t>1399.8</t>
  </si>
  <si>
    <t>1087.7</t>
  </si>
  <si>
    <t>672.1</t>
  </si>
  <si>
    <t>1664.4</t>
  </si>
  <si>
    <t>408</t>
  </si>
  <si>
    <t>116.2</t>
  </si>
  <si>
    <t>104.9</t>
  </si>
  <si>
    <t>2505.5</t>
  </si>
  <si>
    <t>2032.5</t>
  </si>
  <si>
    <t>2978.5</t>
  </si>
  <si>
    <t>6647.7</t>
  </si>
  <si>
    <t>1370.9</t>
  </si>
  <si>
    <t>19427.3</t>
  </si>
  <si>
    <t>1779.5</t>
  </si>
  <si>
    <t>1033.3</t>
  </si>
  <si>
    <t>2853.9</t>
  </si>
  <si>
    <t>560</t>
  </si>
  <si>
    <t>331.0</t>
  </si>
  <si>
    <t>303.6</t>
  </si>
  <si>
    <t>358.4</t>
  </si>
  <si>
    <t>3319.4</t>
  </si>
  <si>
    <t>2392.1</t>
  </si>
  <si>
    <t>4487.0</t>
  </si>
  <si>
    <t>3000.3</t>
  </si>
  <si>
    <t>1495.7</t>
  </si>
  <si>
    <t>5368.7</t>
  </si>
  <si>
    <t>807.3</t>
  </si>
  <si>
    <t>718.4</t>
  </si>
  <si>
    <t>904.2</t>
  </si>
  <si>
    <t>7.8</t>
  </si>
  <si>
    <t>18.3</t>
  </si>
  <si>
    <t>60.6</t>
  </si>
  <si>
    <t>54.8</t>
  </si>
  <si>
    <t>113.2</t>
  </si>
  <si>
    <t>9.6</t>
  </si>
  <si>
    <t>217.7</t>
  </si>
  <si>
    <t>173.3</t>
  </si>
  <si>
    <t>270.0</t>
  </si>
  <si>
    <t>112.3</t>
  </si>
  <si>
    <t>51.0</t>
  </si>
  <si>
    <t>213.8</t>
  </si>
  <si>
    <t>20.2</t>
  </si>
  <si>
    <t>16.4</t>
  </si>
  <si>
    <t>517.3</t>
  </si>
  <si>
    <t>417.8</t>
  </si>
  <si>
    <t>616.7</t>
  </si>
  <si>
    <t>547.2</t>
  </si>
  <si>
    <t>330.1</t>
  </si>
  <si>
    <t>850.8</t>
  </si>
  <si>
    <t>251</t>
  </si>
  <si>
    <t>62.1</t>
  </si>
  <si>
    <t>54.4</t>
  </si>
  <si>
    <t>101</t>
  </si>
  <si>
    <t>1216.1</t>
  </si>
  <si>
    <t>1319.0</t>
  </si>
  <si>
    <t>825.1</t>
  </si>
  <si>
    <t>1999.1</t>
  </si>
  <si>
    <t>582</t>
  </si>
  <si>
    <t>157.6</t>
  </si>
  <si>
    <t>185.4</t>
  </si>
  <si>
    <t>2108.4</t>
  </si>
  <si>
    <t>3089.8</t>
  </si>
  <si>
    <t>2259.8</t>
  </si>
  <si>
    <t>1371.8</t>
  </si>
  <si>
    <t>3502.0</t>
  </si>
  <si>
    <t>732</t>
  </si>
  <si>
    <t>456.3</t>
  </si>
  <si>
    <t>423.2</t>
  </si>
  <si>
    <t>489.3</t>
  </si>
  <si>
    <t>3308.9</t>
  </si>
  <si>
    <t>2363.6</t>
  </si>
  <si>
    <t>4505.9</t>
  </si>
  <si>
    <t>3778.1</t>
  </si>
  <si>
    <t>1949.9</t>
  </si>
  <si>
    <t>6600.0</t>
  </si>
  <si>
    <t>368</t>
  </si>
  <si>
    <t>1037.0</t>
  </si>
  <si>
    <t>933.7</t>
  </si>
  <si>
    <t>1148.6</t>
  </si>
  <si>
    <t>7.9</t>
  </si>
  <si>
    <t>4.5</t>
  </si>
  <si>
    <t>1.8</t>
  </si>
  <si>
    <t>32.3</t>
  </si>
  <si>
    <t>10.2</t>
  </si>
  <si>
    <t>151.5</t>
  </si>
  <si>
    <t>115.3</t>
  </si>
  <si>
    <t>195.4</t>
  </si>
  <si>
    <t>21.2</t>
  </si>
  <si>
    <t>154.6</t>
  </si>
  <si>
    <t>18.8</t>
  </si>
  <si>
    <t>27.5</t>
  </si>
  <si>
    <t>457.4</t>
  </si>
  <si>
    <t>370.1</t>
  </si>
  <si>
    <t>559.0</t>
  </si>
  <si>
    <t>260.1</t>
  </si>
  <si>
    <t>781.7</t>
  </si>
  <si>
    <t>262</t>
  </si>
  <si>
    <t>59.7</t>
  </si>
  <si>
    <t>76.1</t>
  </si>
  <si>
    <t>1164.1</t>
  </si>
  <si>
    <t>761.1</t>
  </si>
  <si>
    <t>392.3</t>
  </si>
  <si>
    <t>1331.1</t>
  </si>
  <si>
    <t>586</t>
  </si>
  <si>
    <t>221.8</t>
  </si>
  <si>
    <t>203.8</t>
  </si>
  <si>
    <t>20.7</t>
  </si>
  <si>
    <t>123.1</t>
  </si>
  <si>
    <t>95</t>
  </si>
  <si>
    <t>2248.8</t>
  </si>
  <si>
    <t>1819.0</t>
  </si>
  <si>
    <t>2749.5</t>
  </si>
  <si>
    <t>3062.0</t>
  </si>
  <si>
    <t>1954.5</t>
  </si>
  <si>
    <t>4566.1</t>
  </si>
  <si>
    <t>720</t>
  </si>
  <si>
    <t>816.8</t>
  </si>
  <si>
    <t>757.1</t>
  </si>
  <si>
    <t>876.5</t>
  </si>
  <si>
    <t>69</t>
  </si>
  <si>
    <t>109.4</t>
  </si>
  <si>
    <t>85.1</t>
  </si>
  <si>
    <t>138.5</t>
  </si>
  <si>
    <t>112.8</t>
  </si>
  <si>
    <t>3086.6</t>
  </si>
  <si>
    <t>2184.0</t>
  </si>
  <si>
    <t>4236.7</t>
  </si>
  <si>
    <t>3809.9</t>
  </si>
  <si>
    <t>1899.3</t>
  </si>
  <si>
    <t>6817.5</t>
  </si>
  <si>
    <t>415</t>
  </si>
  <si>
    <t>1851.8</t>
  </si>
  <si>
    <t>1677.9</t>
  </si>
  <si>
    <t>2038.9</t>
  </si>
  <si>
    <t>337.8</t>
  </si>
  <si>
    <t>241.3</t>
  </si>
  <si>
    <t>497.6</t>
  </si>
  <si>
    <t>0.4</t>
  </si>
  <si>
    <t>46</t>
  </si>
  <si>
    <t>85.2</t>
  </si>
  <si>
    <t>62.2</t>
  </si>
  <si>
    <t>113.9</t>
  </si>
  <si>
    <t>41</t>
  </si>
  <si>
    <t>12.4</t>
  </si>
  <si>
    <t>34.8</t>
  </si>
  <si>
    <t>17.8</t>
  </si>
  <si>
    <t>45.6</t>
  </si>
  <si>
    <t>247.6</t>
  </si>
  <si>
    <t>199.5</t>
  </si>
  <si>
    <t>303.7</t>
  </si>
  <si>
    <t>138.0</t>
  </si>
  <si>
    <t>26.1</t>
  </si>
  <si>
    <t>37.7</t>
  </si>
  <si>
    <t>13.0</t>
  </si>
  <si>
    <t>659.4</t>
  </si>
  <si>
    <t>546.3</t>
  </si>
  <si>
    <t>772.6</t>
  </si>
  <si>
    <t>606.6</t>
  </si>
  <si>
    <t>355.1</t>
  </si>
  <si>
    <t>964.9</t>
  </si>
  <si>
    <t>290</t>
  </si>
  <si>
    <t>133.4</t>
  </si>
  <si>
    <t>149.0</t>
  </si>
  <si>
    <t>70.4</t>
  </si>
  <si>
    <t>1255.1</t>
  </si>
  <si>
    <t>1027.3</t>
  </si>
  <si>
    <t>1482.9</t>
  </si>
  <si>
    <t>783.4</t>
  </si>
  <si>
    <t>390.1</t>
  </si>
  <si>
    <t>1403.3</t>
  </si>
  <si>
    <t>553</t>
  </si>
  <si>
    <t>726.7</t>
  </si>
  <si>
    <t>665.1</t>
  </si>
  <si>
    <t>788.3</t>
  </si>
  <si>
    <t>45</t>
  </si>
  <si>
    <t>38.2</t>
  </si>
  <si>
    <t>27.8</t>
  </si>
  <si>
    <t>41.2</t>
  </si>
  <si>
    <t>105</t>
  </si>
  <si>
    <t>2621.0</t>
  </si>
  <si>
    <t>2119.2</t>
  </si>
  <si>
    <t>3122.8</t>
  </si>
  <si>
    <t>9064.5</t>
  </si>
  <si>
    <t>1808.0</t>
  </si>
  <si>
    <t>26638.8</t>
  </si>
  <si>
    <t>1905.4</t>
  </si>
  <si>
    <t>1035.3</t>
  </si>
  <si>
    <t>3206.6</t>
  </si>
  <si>
    <t>569</t>
  </si>
  <si>
    <t>1879.2</t>
  </si>
  <si>
    <t>2217.8</t>
  </si>
  <si>
    <t>127.1</t>
  </si>
  <si>
    <t>172.4</t>
  </si>
  <si>
    <t>132</t>
  </si>
  <si>
    <t>126.0</t>
  </si>
  <si>
    <t>104.5</t>
  </si>
  <si>
    <t>147.5</t>
  </si>
  <si>
    <t>3515.9</t>
  </si>
  <si>
    <t>2522.8</t>
  </si>
  <si>
    <t>4769.9</t>
  </si>
  <si>
    <t>4059.2</t>
  </si>
  <si>
    <t>1943.3</t>
  </si>
  <si>
    <t>7465.6</t>
  </si>
  <si>
    <t>3374.5</t>
  </si>
  <si>
    <t>3002.8</t>
  </si>
  <si>
    <t>3779.5</t>
  </si>
  <si>
    <t>32</t>
  </si>
  <si>
    <t>428.5</t>
  </si>
  <si>
    <t>293.1</t>
  </si>
  <si>
    <t>605.0</t>
  </si>
  <si>
    <t>195.3</t>
  </si>
  <si>
    <t>138.9</t>
  </si>
  <si>
    <t>100.1</t>
  </si>
  <si>
    <t>75.0</t>
  </si>
  <si>
    <t>130.8</t>
  </si>
  <si>
    <t>119.6</t>
  </si>
  <si>
    <t>8.4</t>
  </si>
  <si>
    <t>261.4</t>
  </si>
  <si>
    <t>212.1</t>
  </si>
  <si>
    <t>318.6</t>
  </si>
  <si>
    <t>147.9</t>
  </si>
  <si>
    <t>67.3</t>
  </si>
  <si>
    <t>62.3</t>
  </si>
  <si>
    <t>50.2</t>
  </si>
  <si>
    <t>120</t>
  </si>
  <si>
    <t>579.2</t>
  </si>
  <si>
    <t>474.6</t>
  </si>
  <si>
    <t>683.8</t>
  </si>
  <si>
    <t>365.3</t>
  </si>
  <si>
    <t>993.2</t>
  </si>
  <si>
    <t>306.6</t>
  </si>
  <si>
    <t>259.1</t>
  </si>
  <si>
    <t>354.0</t>
  </si>
  <si>
    <t>23.0</t>
  </si>
  <si>
    <t>37.0</t>
  </si>
  <si>
    <t>1362.8</t>
  </si>
  <si>
    <t>1131.4</t>
  </si>
  <si>
    <t>1594.2</t>
  </si>
  <si>
    <t>1434.7</t>
  </si>
  <si>
    <t>862.4</t>
  </si>
  <si>
    <t>2242.5</t>
  </si>
  <si>
    <t>268</t>
  </si>
  <si>
    <t>1297.6</t>
  </si>
  <si>
    <t>1141.5</t>
  </si>
  <si>
    <t>1453.6</t>
  </si>
  <si>
    <t>57.8</t>
  </si>
  <si>
    <t>131.9</t>
  </si>
  <si>
    <t>165</t>
  </si>
  <si>
    <t>54.2</t>
  </si>
  <si>
    <t>171</t>
  </si>
  <si>
    <t>4189.5</t>
  </si>
  <si>
    <t>3561.0</t>
  </si>
  <si>
    <t>4818.0</t>
  </si>
  <si>
    <t>3491.6</t>
  </si>
  <si>
    <t>2227.6</t>
  </si>
  <si>
    <t>5208.0</t>
  </si>
  <si>
    <t>3571.2</t>
  </si>
  <si>
    <t>3210.8</t>
  </si>
  <si>
    <t>3931.6</t>
  </si>
  <si>
    <t>376.0</t>
  </si>
  <si>
    <t>265.4</t>
  </si>
  <si>
    <t>517.0</t>
  </si>
  <si>
    <t>156.3</t>
  </si>
  <si>
    <t>199.0</t>
  </si>
  <si>
    <t>5421.1</t>
  </si>
  <si>
    <t>4174.7</t>
  </si>
  <si>
    <t>6922.8</t>
  </si>
  <si>
    <t>4492.1</t>
  </si>
  <si>
    <t>2150.5</t>
  </si>
  <si>
    <t>8261.7</t>
  </si>
  <si>
    <t>4646.1</t>
  </si>
  <si>
    <t>3968.1</t>
  </si>
  <si>
    <t>5406.7</t>
  </si>
  <si>
    <t>605.6</t>
  </si>
  <si>
    <t>369.7</t>
  </si>
  <si>
    <t>935.3</t>
  </si>
  <si>
    <t>142</t>
  </si>
  <si>
    <t>464.4</t>
  </si>
  <si>
    <t>391.2</t>
  </si>
  <si>
    <t>547.4</t>
  </si>
  <si>
    <t>10.8</t>
  </si>
  <si>
    <t>6.3</t>
  </si>
  <si>
    <t>47.0</t>
  </si>
  <si>
    <t>69.1</t>
  </si>
  <si>
    <t>61.3</t>
  </si>
  <si>
    <t>143.6</t>
  </si>
  <si>
    <t>22.3</t>
  </si>
  <si>
    <t>13.4</t>
  </si>
  <si>
    <t>170.5</t>
  </si>
  <si>
    <t>217.8</t>
  </si>
  <si>
    <t>201.8</t>
  </si>
  <si>
    <t>100.5</t>
  </si>
  <si>
    <t>361.4</t>
  </si>
  <si>
    <t>75.3</t>
  </si>
  <si>
    <t>32.2</t>
  </si>
  <si>
    <t>11.5</t>
  </si>
  <si>
    <t>679.6</t>
  </si>
  <si>
    <t>566.0</t>
  </si>
  <si>
    <t>793.3</t>
  </si>
  <si>
    <t>465.5</t>
  </si>
  <si>
    <t>236.9</t>
  </si>
  <si>
    <t>818.6</t>
  </si>
  <si>
    <t>606.0</t>
  </si>
  <si>
    <t>507.1</t>
  </si>
  <si>
    <t>704.9</t>
  </si>
  <si>
    <t>164.0</t>
  </si>
  <si>
    <t>1638.2</t>
  </si>
  <si>
    <t>1381.2</t>
  </si>
  <si>
    <t>1895.2</t>
  </si>
  <si>
    <t>2614.1</t>
  </si>
  <si>
    <t>1797.7</t>
  </si>
  <si>
    <t>3673.4</t>
  </si>
  <si>
    <t>2357.6</t>
  </si>
  <si>
    <t>2070.7</t>
  </si>
  <si>
    <t>2644.4</t>
  </si>
  <si>
    <t>450.9</t>
  </si>
  <si>
    <t>713.6</t>
  </si>
  <si>
    <t>547</t>
  </si>
  <si>
    <t>160.1</t>
  </si>
  <si>
    <t>146.7</t>
  </si>
  <si>
    <t>173.5</t>
  </si>
  <si>
    <t>4009.0</t>
  </si>
  <si>
    <t>3389.2</t>
  </si>
  <si>
    <t>4628.8</t>
  </si>
  <si>
    <t>9558.2</t>
  </si>
  <si>
    <t>1971.1</t>
  </si>
  <si>
    <t>27933.0</t>
  </si>
  <si>
    <t>5538.8</t>
  </si>
  <si>
    <t>3869.0</t>
  </si>
  <si>
    <t>7681.4</t>
  </si>
  <si>
    <t>6143.2</t>
  </si>
  <si>
    <t>1266.8</t>
  </si>
  <si>
    <t>17953.0</t>
  </si>
  <si>
    <t>426</t>
  </si>
  <si>
    <t>7057.8</t>
  </si>
  <si>
    <t>6383.1</t>
  </si>
  <si>
    <t>7732.5</t>
  </si>
  <si>
    <t>1373.3</t>
  </si>
  <si>
    <t>921.2</t>
  </si>
  <si>
    <t>1967.6</t>
  </si>
  <si>
    <t>1031</t>
  </si>
  <si>
    <t>632.4</t>
  </si>
  <si>
    <t>593.8</t>
  </si>
  <si>
    <t>671.0</t>
  </si>
  <si>
    <t>121</t>
  </si>
  <si>
    <t>10450.4</t>
  </si>
  <si>
    <t>8671.3</t>
  </si>
  <si>
    <t>12487.1</t>
  </si>
  <si>
    <t>8863.0</t>
  </si>
  <si>
    <t>5250.1</t>
  </si>
  <si>
    <t>14008.2</t>
  </si>
  <si>
    <t>250</t>
  </si>
  <si>
    <t>13644.3</t>
  </si>
  <si>
    <t>12005.2</t>
  </si>
  <si>
    <t>15444.8</t>
  </si>
  <si>
    <t>2811.0</t>
  </si>
  <si>
    <t>1761.0</t>
  </si>
  <si>
    <t>4256.2</t>
  </si>
  <si>
    <t>704</t>
  </si>
  <si>
    <t>1872.8</t>
  </si>
  <si>
    <t>2174.1</t>
  </si>
  <si>
    <t>3.8</t>
  </si>
  <si>
    <t>1.4</t>
  </si>
  <si>
    <t>8.2</t>
  </si>
  <si>
    <t>17.1</t>
  </si>
  <si>
    <t>36.1</t>
  </si>
  <si>
    <t>106.2</t>
  </si>
  <si>
    <t>10.7</t>
  </si>
  <si>
    <t>22.1</t>
  </si>
  <si>
    <t>161.4</t>
  </si>
  <si>
    <t>69.4</t>
  </si>
  <si>
    <t>318.4</t>
  </si>
  <si>
    <t>29.9</t>
  </si>
  <si>
    <t>10.5</t>
  </si>
  <si>
    <t>144.0</t>
  </si>
  <si>
    <t>278.6</t>
  </si>
  <si>
    <t>174.0</t>
  </si>
  <si>
    <t>118.8</t>
  </si>
  <si>
    <t>245.6</t>
  </si>
  <si>
    <t>31.8</t>
  </si>
  <si>
    <t>26.0</t>
  </si>
  <si>
    <t>37.6</t>
  </si>
  <si>
    <t>675.6</t>
  </si>
  <si>
    <t>873.2</t>
  </si>
  <si>
    <t>1188.9</t>
  </si>
  <si>
    <t>632.1</t>
  </si>
  <si>
    <t>2034.6</t>
  </si>
  <si>
    <t>89</t>
  </si>
  <si>
    <t>1010.3</t>
  </si>
  <si>
    <t>810.8</t>
  </si>
  <si>
    <t>1244.0</t>
  </si>
  <si>
    <t>601.7</t>
  </si>
  <si>
    <t>163.3</t>
  </si>
  <si>
    <t>1541.9</t>
  </si>
  <si>
    <t>392</t>
  </si>
  <si>
    <t>112.5</t>
  </si>
  <si>
    <t>137.2</t>
  </si>
  <si>
    <t>2302.3</t>
  </si>
  <si>
    <t>1833.3</t>
  </si>
  <si>
    <t>2854.5</t>
  </si>
  <si>
    <t>3229.9</t>
  </si>
  <si>
    <t>1873.5</t>
  </si>
  <si>
    <t>5182.9</t>
  </si>
  <si>
    <t>3090.6</t>
  </si>
  <si>
    <t>2586.5</t>
  </si>
  <si>
    <t>3594.7</t>
  </si>
  <si>
    <t>557.8</t>
  </si>
  <si>
    <t>3406.1</t>
  </si>
  <si>
    <t>839</t>
  </si>
  <si>
    <t>560.2</t>
  </si>
  <si>
    <t>522.3</t>
  </si>
  <si>
    <t>4267.8</t>
  </si>
  <si>
    <t>3100.6</t>
  </si>
  <si>
    <t>5729.4</t>
  </si>
  <si>
    <t>8006.9</t>
  </si>
  <si>
    <t>4373.7</t>
  </si>
  <si>
    <t>13435.0</t>
  </si>
  <si>
    <t>6502.8</t>
  </si>
  <si>
    <t>5222.1</t>
  </si>
  <si>
    <t>8002.4</t>
  </si>
  <si>
    <t>2121.9</t>
  </si>
  <si>
    <t>6199.8</t>
  </si>
  <si>
    <t>592</t>
  </si>
  <si>
    <t>1826.5</t>
  </si>
  <si>
    <t>1682.3</t>
  </si>
  <si>
    <t>1979.7</t>
  </si>
  <si>
    <t>0.7</t>
  </si>
  <si>
    <t>3.3</t>
  </si>
  <si>
    <t>18.7</t>
  </si>
  <si>
    <t>26.2</t>
  </si>
  <si>
    <t>13.9</t>
  </si>
  <si>
    <t>9.4</t>
  </si>
  <si>
    <t>6.8</t>
  </si>
  <si>
    <t>101.9</t>
  </si>
  <si>
    <t>62.7</t>
  </si>
  <si>
    <t>156.2</t>
  </si>
  <si>
    <t>187.1</t>
  </si>
  <si>
    <t>58.3</t>
  </si>
  <si>
    <t>441.5</t>
  </si>
  <si>
    <t>123.3</t>
  </si>
  <si>
    <t>181.8</t>
  </si>
  <si>
    <t>554.3</t>
  </si>
  <si>
    <t>414.2</t>
  </si>
  <si>
    <t>726.4</t>
  </si>
  <si>
    <t>869.4</t>
  </si>
  <si>
    <t>416.4</t>
  </si>
  <si>
    <t>1599.8</t>
  </si>
  <si>
    <t>560.5</t>
  </si>
  <si>
    <t>919.7</t>
  </si>
  <si>
    <t>470</t>
  </si>
  <si>
    <t>134.3</t>
  </si>
  <si>
    <t>122.2</t>
  </si>
  <si>
    <t>146.5</t>
  </si>
  <si>
    <t>1471.3</t>
  </si>
  <si>
    <t>1119.7</t>
  </si>
  <si>
    <t>1898.2</t>
  </si>
  <si>
    <t>2600.7</t>
  </si>
  <si>
    <t>1449.0</t>
  </si>
  <si>
    <t>4299.1</t>
  </si>
  <si>
    <t>2180.7</t>
  </si>
  <si>
    <t>1761.6</t>
  </si>
  <si>
    <t>2599.9</t>
  </si>
  <si>
    <t>945</t>
  </si>
  <si>
    <t>566.9</t>
  </si>
  <si>
    <t>530.7</t>
  </si>
  <si>
    <t>603.0</t>
  </si>
  <si>
    <t>3524.2</t>
  </si>
  <si>
    <t>2517.4</t>
  </si>
  <si>
    <t>4799.1</t>
  </si>
  <si>
    <t>4286.7</t>
  </si>
  <si>
    <t>1845.8</t>
  </si>
  <si>
    <t>8447.1</t>
  </si>
  <si>
    <t>4423.7</t>
  </si>
  <si>
    <t>3391.4</t>
  </si>
  <si>
    <t>5671.1</t>
  </si>
  <si>
    <t>730</t>
  </si>
  <si>
    <t>2018.6</t>
  </si>
  <si>
    <t>1874.8</t>
  </si>
  <si>
    <t>2170.5</t>
  </si>
  <si>
    <t>0.2</t>
  </si>
  <si>
    <t>3.6</t>
  </si>
  <si>
    <t>8.5</t>
  </si>
  <si>
    <t>2.7</t>
  </si>
  <si>
    <t>20.0</t>
  </si>
  <si>
    <t>40.9</t>
  </si>
  <si>
    <t>79.8</t>
  </si>
  <si>
    <t>204.6</t>
  </si>
  <si>
    <t>13.3</t>
  </si>
  <si>
    <t>12.2</t>
  </si>
  <si>
    <t>15.9</t>
  </si>
  <si>
    <t>137.4</t>
  </si>
  <si>
    <t>90.1</t>
  </si>
  <si>
    <t>200.4</t>
  </si>
  <si>
    <t>281.1</t>
  </si>
  <si>
    <t>109.9</t>
  </si>
  <si>
    <t>584.9</t>
  </si>
  <si>
    <t>163.6</t>
  </si>
  <si>
    <t>229.1</t>
  </si>
  <si>
    <t>178</t>
  </si>
  <si>
    <t>38.9</t>
  </si>
  <si>
    <t>419.9</t>
  </si>
  <si>
    <t>297.7</t>
  </si>
  <si>
    <t>575.1</t>
  </si>
  <si>
    <t>1065.3</t>
  </si>
  <si>
    <t>549.3</t>
  </si>
  <si>
    <t>1862.5</t>
  </si>
  <si>
    <t>695.0</t>
  </si>
  <si>
    <t>528.5</t>
  </si>
  <si>
    <t>897.3</t>
  </si>
  <si>
    <t>634</t>
  </si>
  <si>
    <t>186.2</t>
  </si>
  <si>
    <t>78</t>
  </si>
  <si>
    <t>2020.8</t>
  </si>
  <si>
    <t>1597.1</t>
  </si>
  <si>
    <t>2522.5</t>
  </si>
  <si>
    <t>1416.7</t>
  </si>
  <si>
    <t>608.1</t>
  </si>
  <si>
    <t>2797.5</t>
  </si>
  <si>
    <t>76</t>
  </si>
  <si>
    <t>1754.0</t>
  </si>
  <si>
    <t>1380.3</t>
  </si>
  <si>
    <t>2197.3</t>
  </si>
  <si>
    <t>1269</t>
  </si>
  <si>
    <t>783.1</t>
  </si>
  <si>
    <t>4477.0</t>
  </si>
  <si>
    <t>3311.8</t>
  </si>
  <si>
    <t>5918.9</t>
  </si>
  <si>
    <t>6995.0</t>
  </si>
  <si>
    <t>3610.3</t>
  </si>
  <si>
    <t>12219.7</t>
  </si>
  <si>
    <t>5622.9</t>
  </si>
  <si>
    <t>4374.7</t>
  </si>
  <si>
    <t>7116.2</t>
  </si>
  <si>
    <t>905</t>
  </si>
  <si>
    <t>2570.2</t>
  </si>
  <si>
    <t>2405.5</t>
  </si>
  <si>
    <t>2743.3</t>
  </si>
  <si>
    <t>1.1</t>
  </si>
  <si>
    <t>4.0</t>
  </si>
  <si>
    <t>7.7</t>
  </si>
  <si>
    <t>144.9</t>
  </si>
  <si>
    <t>111.7</t>
  </si>
  <si>
    <t>17.3</t>
  </si>
  <si>
    <t>204.0</t>
  </si>
  <si>
    <t>124.0</t>
  </si>
  <si>
    <t>315.8</t>
  </si>
  <si>
    <t>271.6</t>
  </si>
  <si>
    <t>171.6</t>
  </si>
  <si>
    <t>408.3</t>
  </si>
  <si>
    <t>71.0</t>
  </si>
  <si>
    <t>79.9</t>
  </si>
  <si>
    <t>702.6</t>
  </si>
  <si>
    <t>466.7</t>
  </si>
  <si>
    <t>1015.8</t>
  </si>
  <si>
    <t>1455.0</t>
  </si>
  <si>
    <t>624.3</t>
  </si>
  <si>
    <t>2873.5</t>
  </si>
  <si>
    <t>972.0</t>
  </si>
  <si>
    <t>693.6</t>
  </si>
  <si>
    <t>1324.6</t>
  </si>
  <si>
    <t>289.6</t>
  </si>
  <si>
    <t>315.4</t>
  </si>
  <si>
    <t>1686.9</t>
  </si>
  <si>
    <t>1015.2</t>
  </si>
  <si>
    <t>2634.5</t>
  </si>
  <si>
    <t>2010.0</t>
  </si>
  <si>
    <t>1259.2</t>
  </si>
  <si>
    <t>3043.3</t>
  </si>
  <si>
    <t>312</t>
  </si>
  <si>
    <t>850.4</t>
  </si>
  <si>
    <t>758.6</t>
  </si>
  <si>
    <t>950.2</t>
  </si>
  <si>
    <t>453</t>
  </si>
  <si>
    <t>50.4</t>
  </si>
  <si>
    <t>45.8</t>
  </si>
  <si>
    <t>55.1</t>
  </si>
  <si>
    <t>29.2</t>
  </si>
  <si>
    <t>157.3</t>
  </si>
  <si>
    <t>677</t>
  </si>
  <si>
    <t>150.5</t>
  </si>
  <si>
    <t>161.9</t>
  </si>
  <si>
    <t>56.5</t>
  </si>
  <si>
    <t>28.1</t>
  </si>
  <si>
    <t>101.3</t>
  </si>
  <si>
    <t>1788</t>
  </si>
  <si>
    <t>346.4</t>
  </si>
  <si>
    <t>330.3</t>
  </si>
  <si>
    <t>136.4</t>
  </si>
  <si>
    <t>190.7</t>
  </si>
  <si>
    <t>201.1</t>
  </si>
  <si>
    <t>96.4</t>
  </si>
  <si>
    <t>370.0</t>
  </si>
  <si>
    <t>3705</t>
  </si>
  <si>
    <t>876.7</t>
  </si>
  <si>
    <t>848.5</t>
  </si>
  <si>
    <t>904.9</t>
  </si>
  <si>
    <t>898.0</t>
  </si>
  <si>
    <t>1057.0</t>
  </si>
  <si>
    <t>574.0</t>
  </si>
  <si>
    <t>266.2</t>
  </si>
  <si>
    <t>1070.2</t>
  </si>
  <si>
    <t>7022</t>
  </si>
  <si>
    <t>2434.5</t>
  </si>
  <si>
    <t>2376.9</t>
  </si>
  <si>
    <t>2492.1</t>
  </si>
  <si>
    <t>731</t>
  </si>
  <si>
    <t>1265.6</t>
  </si>
  <si>
    <t>1162.0</t>
  </si>
  <si>
    <t>1369.2</t>
  </si>
  <si>
    <t>4354.3</t>
  </si>
  <si>
    <t>3358.4</t>
  </si>
  <si>
    <t>5518.5</t>
  </si>
  <si>
    <t>8682</t>
  </si>
  <si>
    <t>11725.8</t>
  </si>
  <si>
    <t>11479.1</t>
  </si>
  <si>
    <t>11972.6</t>
  </si>
  <si>
    <t>2442</t>
  </si>
  <si>
    <t>3620.0</t>
  </si>
  <si>
    <t>3476.5</t>
  </si>
  <si>
    <t>3763.6</t>
  </si>
  <si>
    <t>753</t>
  </si>
  <si>
    <t>5009.5</t>
  </si>
  <si>
    <t>4651.6</t>
  </si>
  <si>
    <t>5367.4</t>
  </si>
  <si>
    <t>237</t>
  </si>
  <si>
    <t>1372.1</t>
  </si>
  <si>
    <t>1772.5</t>
  </si>
  <si>
    <t>1817.5</t>
  </si>
  <si>
    <t>1335.4</t>
  </si>
  <si>
    <t>2417.0</t>
  </si>
  <si>
    <t>5740</t>
  </si>
  <si>
    <t>31034.3</t>
  </si>
  <si>
    <t>30236.6</t>
  </si>
  <si>
    <t>31847.8</t>
  </si>
  <si>
    <t>1838</t>
  </si>
  <si>
    <t>13419.5</t>
  </si>
  <si>
    <t>12812.9</t>
  </si>
  <si>
    <t>14047.4</t>
  </si>
  <si>
    <t>16387.4</t>
  </si>
  <si>
    <t>14939.1</t>
  </si>
  <si>
    <t>17938.2</t>
  </si>
  <si>
    <t>4878.8</t>
  </si>
  <si>
    <t>4048.2</t>
  </si>
  <si>
    <t>5519.6</t>
  </si>
  <si>
    <t>3535.5</t>
  </si>
  <si>
    <t>8213.2</t>
  </si>
  <si>
    <t>36.7</t>
  </si>
  <si>
    <t>102.4</t>
  </si>
  <si>
    <t>139.5</t>
  </si>
  <si>
    <t>59.1</t>
  </si>
  <si>
    <t>141.0</t>
  </si>
  <si>
    <t>128.8</t>
  </si>
  <si>
    <t>153.2</t>
  </si>
  <si>
    <t>127.8</t>
  </si>
  <si>
    <t>76.6</t>
  </si>
  <si>
    <t>1355</t>
  </si>
  <si>
    <t>340.5</t>
  </si>
  <si>
    <t>322.4</t>
  </si>
  <si>
    <t>358.7</t>
  </si>
  <si>
    <t>379.7</t>
  </si>
  <si>
    <t>327.6</t>
  </si>
  <si>
    <t>431.9</t>
  </si>
  <si>
    <t>320.1</t>
  </si>
  <si>
    <t>374.8</t>
  </si>
  <si>
    <t>2278</t>
  </si>
  <si>
    <t>1005.2</t>
  </si>
  <si>
    <t>962.8</t>
  </si>
  <si>
    <t>1047.6</t>
  </si>
  <si>
    <t>633</t>
  </si>
  <si>
    <t>500.9</t>
  </si>
  <si>
    <t>594.7</t>
  </si>
  <si>
    <t>326</t>
  </si>
  <si>
    <t>1146.9</t>
  </si>
  <si>
    <t>1022.0</t>
  </si>
  <si>
    <t>1271.7</t>
  </si>
  <si>
    <t>3053</t>
  </si>
  <si>
    <t>9521.4</t>
  </si>
  <si>
    <t>9151.0</t>
  </si>
  <si>
    <t>9891.7</t>
  </si>
  <si>
    <t>1878</t>
  </si>
  <si>
    <t>1166.6</t>
  </si>
  <si>
    <t>1112.8</t>
  </si>
  <si>
    <t>1220.5</t>
  </si>
  <si>
    <t>1900</t>
  </si>
  <si>
    <t>1603.2</t>
  </si>
  <si>
    <t>1527.3</t>
  </si>
  <si>
    <t>1679.0</t>
  </si>
  <si>
    <t>1571.3</t>
  </si>
  <si>
    <t>721.8</t>
  </si>
  <si>
    <t>2910.1</t>
  </si>
  <si>
    <t>2905</t>
  </si>
  <si>
    <t>29651.6</t>
  </si>
  <si>
    <t>28568.7</t>
  </si>
  <si>
    <t>30734.5</t>
  </si>
  <si>
    <t>1808</t>
  </si>
  <si>
    <t>6543.2</t>
  </si>
  <si>
    <t>6241.5</t>
  </si>
  <si>
    <t>6844.8</t>
  </si>
  <si>
    <t>5008</t>
  </si>
  <si>
    <t>5062.5</t>
  </si>
  <si>
    <t>4922.3</t>
  </si>
  <si>
    <t>5202.7</t>
  </si>
  <si>
    <t>5517.3</t>
  </si>
  <si>
    <t>3457.1</t>
  </si>
  <si>
    <t>8354.1</t>
  </si>
  <si>
    <t>580</t>
  </si>
  <si>
    <t>2885.9</t>
  </si>
  <si>
    <t>2651.0</t>
  </si>
  <si>
    <t>3120.8</t>
  </si>
  <si>
    <t>1700</t>
  </si>
  <si>
    <t>52662.0</t>
  </si>
  <si>
    <t>50188.1</t>
  </si>
  <si>
    <t>55226.3</t>
  </si>
  <si>
    <t>1275</t>
  </si>
  <si>
    <t>18306.1</t>
  </si>
  <si>
    <t>17314.9</t>
  </si>
  <si>
    <t>19339.2</t>
  </si>
  <si>
    <t>3506</t>
  </si>
  <si>
    <t>17206.6</t>
  </si>
  <si>
    <t>16641.7</t>
  </si>
  <si>
    <t>17785.8</t>
  </si>
  <si>
    <t>13203.2</t>
  </si>
  <si>
    <t>6582.0</t>
  </si>
  <si>
    <t>23625.9</t>
  </si>
  <si>
    <t>242</t>
  </si>
  <si>
    <t>7155.6</t>
  </si>
  <si>
    <t>6282.4</t>
  </si>
  <si>
    <t>8116.3</t>
  </si>
  <si>
    <t>309</t>
  </si>
  <si>
    <t>88.4</t>
  </si>
  <si>
    <t>71.2</t>
  </si>
  <si>
    <t>377</t>
  </si>
  <si>
    <t>117.5</t>
  </si>
  <si>
    <t>105.7</t>
  </si>
  <si>
    <t>129.4</t>
  </si>
  <si>
    <t>107.8</t>
  </si>
  <si>
    <t>168.7</t>
  </si>
  <si>
    <t>240.0</t>
  </si>
  <si>
    <t>205.6</t>
  </si>
  <si>
    <t>274.5</t>
  </si>
  <si>
    <t>400.8</t>
  </si>
  <si>
    <t>374.7</t>
  </si>
  <si>
    <t>427.0</t>
  </si>
  <si>
    <t>136.1</t>
  </si>
  <si>
    <t>650</t>
  </si>
  <si>
    <t>492.1</t>
  </si>
  <si>
    <t>454.0</t>
  </si>
  <si>
    <t>530.3</t>
  </si>
  <si>
    <t>84.5</t>
  </si>
  <si>
    <t>38.6</t>
  </si>
  <si>
    <t>160.5</t>
  </si>
  <si>
    <t>1235</t>
  </si>
  <si>
    <t>2544.6</t>
  </si>
  <si>
    <t>2700.8</t>
  </si>
  <si>
    <t>451</t>
  </si>
  <si>
    <t>394.7</t>
  </si>
  <si>
    <t>356.3</t>
  </si>
  <si>
    <t>433.1</t>
  </si>
  <si>
    <t>1782</t>
  </si>
  <si>
    <t>760.0</t>
  </si>
  <si>
    <t>723.3</t>
  </si>
  <si>
    <t>796.7</t>
  </si>
  <si>
    <t>479.5</t>
  </si>
  <si>
    <t>312.8</t>
  </si>
  <si>
    <t>702.0</t>
  </si>
  <si>
    <t>1335</t>
  </si>
  <si>
    <t>9403.3</t>
  </si>
  <si>
    <t>8894.5</t>
  </si>
  <si>
    <t>9912.1</t>
  </si>
  <si>
    <t>345</t>
  </si>
  <si>
    <t>5470.9</t>
  </si>
  <si>
    <t>4838.3</t>
  </si>
  <si>
    <t>6103.6</t>
  </si>
  <si>
    <t>5704</t>
  </si>
  <si>
    <t>1758.3</t>
  </si>
  <si>
    <t>1712.6</t>
  </si>
  <si>
    <t>1804.0</t>
  </si>
  <si>
    <t>176</t>
  </si>
  <si>
    <t>1899.6</t>
  </si>
  <si>
    <t>1595.5</t>
  </si>
  <si>
    <t>2203.6</t>
  </si>
  <si>
    <t>2151.1</t>
  </si>
  <si>
    <t>1467.6</t>
  </si>
  <si>
    <t>3031.2</t>
  </si>
  <si>
    <t>1350</t>
  </si>
  <si>
    <t>20472.0</t>
  </si>
  <si>
    <t>19378.5</t>
  </si>
  <si>
    <t>21565.5</t>
  </si>
  <si>
    <t>344</t>
  </si>
  <si>
    <t>17651.8</t>
  </si>
  <si>
    <t>15769.3</t>
  </si>
  <si>
    <t>19534.3</t>
  </si>
  <si>
    <t>7867</t>
  </si>
  <si>
    <t>6586.4</t>
  </si>
  <si>
    <t>6440.9</t>
  </si>
  <si>
    <t>6732.0</t>
  </si>
  <si>
    <t>625</t>
  </si>
  <si>
    <t>2939.6</t>
  </si>
  <si>
    <t>2709.0</t>
  </si>
  <si>
    <t>3170.3</t>
  </si>
  <si>
    <t>835</t>
  </si>
  <si>
    <t>3408.3</t>
  </si>
  <si>
    <t>3177.1</t>
  </si>
  <si>
    <t>3639.4</t>
  </si>
  <si>
    <t>766</t>
  </si>
  <si>
    <t>39004.5</t>
  </si>
  <si>
    <t>36290.8</t>
  </si>
  <si>
    <t>41867.4</t>
  </si>
  <si>
    <t>207</t>
  </si>
  <si>
    <t>29656.8</t>
  </si>
  <si>
    <t>25753.8</t>
  </si>
  <si>
    <t>33984.0</t>
  </si>
  <si>
    <t>5210</t>
  </si>
  <si>
    <t>19944.6</t>
  </si>
  <si>
    <t>19406.7</t>
  </si>
  <si>
    <t>20493.7</t>
  </si>
  <si>
    <t>466</t>
  </si>
  <si>
    <t>10058.0</t>
  </si>
  <si>
    <t>9165.3</t>
  </si>
  <si>
    <t>11014.0</t>
  </si>
  <si>
    <t>416</t>
  </si>
  <si>
    <t>9715.0</t>
  </si>
  <si>
    <t>8803.7</t>
  </si>
  <si>
    <t>10695.0</t>
  </si>
  <si>
    <t>35.6</t>
  </si>
  <si>
    <t>168</t>
  </si>
  <si>
    <t>114.2</t>
  </si>
  <si>
    <t>96.7</t>
  </si>
  <si>
    <t>294</t>
  </si>
  <si>
    <t>139.6</t>
  </si>
  <si>
    <t>123.4</t>
  </si>
  <si>
    <t>155.7</t>
  </si>
  <si>
    <t>75.4</t>
  </si>
  <si>
    <t>228.0</t>
  </si>
  <si>
    <t>201.5</t>
  </si>
  <si>
    <t>254.6</t>
  </si>
  <si>
    <t>436</t>
  </si>
  <si>
    <t>839.8</t>
  </si>
  <si>
    <t>760.7</t>
  </si>
  <si>
    <t>918.9</t>
  </si>
  <si>
    <t>94.1</t>
  </si>
  <si>
    <t>143.4</t>
  </si>
  <si>
    <t>1039</t>
  </si>
  <si>
    <t>312.0</t>
  </si>
  <si>
    <t>293.0</t>
  </si>
  <si>
    <t>331.1</t>
  </si>
  <si>
    <t>242.8</t>
  </si>
  <si>
    <t>186.5</t>
  </si>
  <si>
    <t>310.8</t>
  </si>
  <si>
    <t>2661.7</t>
  </si>
  <si>
    <t>2457.0</t>
  </si>
  <si>
    <t>2866.4</t>
  </si>
  <si>
    <t>79</t>
  </si>
  <si>
    <t>1046.2</t>
  </si>
  <si>
    <t>784.2</t>
  </si>
  <si>
    <t>1356.0</t>
  </si>
  <si>
    <t>2366</t>
  </si>
  <si>
    <t>728.3</t>
  </si>
  <si>
    <t>698.9</t>
  </si>
  <si>
    <t>757.6</t>
  </si>
  <si>
    <t>239</t>
  </si>
  <si>
    <t>478.3</t>
  </si>
  <si>
    <t>416.1</t>
  </si>
  <si>
    <t>540.5</t>
  </si>
  <si>
    <t>886.9</t>
  </si>
  <si>
    <t>1037.9</t>
  </si>
  <si>
    <t>735</t>
  </si>
  <si>
    <t>6505.6</t>
  </si>
  <si>
    <t>6030.2</t>
  </si>
  <si>
    <t>6981.1</t>
  </si>
  <si>
    <t>6270.2</t>
  </si>
  <si>
    <t>4804.1</t>
  </si>
  <si>
    <t>8039.4</t>
  </si>
  <si>
    <t>4711</t>
  </si>
  <si>
    <t>3081.2</t>
  </si>
  <si>
    <t>2990.1</t>
  </si>
  <si>
    <t>3172.2</t>
  </si>
  <si>
    <t>1224</t>
  </si>
  <si>
    <t>857.6</t>
  </si>
  <si>
    <t>809.1</t>
  </si>
  <si>
    <t>906.1</t>
  </si>
  <si>
    <t>631</t>
  </si>
  <si>
    <t>2116.4</t>
  </si>
  <si>
    <t>1937.1</t>
  </si>
  <si>
    <t>2295.7</t>
  </si>
  <si>
    <t>773</t>
  </si>
  <si>
    <t>15210.8</t>
  </si>
  <si>
    <t>14137.5</t>
  </si>
  <si>
    <t>16284.2</t>
  </si>
  <si>
    <t>17921.3</t>
  </si>
  <si>
    <t>14236.9</t>
  </si>
  <si>
    <t>22264.4</t>
  </si>
  <si>
    <t>4647</t>
  </si>
  <si>
    <t>16552.2</t>
  </si>
  <si>
    <t>16076.0</t>
  </si>
  <si>
    <t>17028.3</t>
  </si>
  <si>
    <t>2175</t>
  </si>
  <si>
    <t>3307.6</t>
  </si>
  <si>
    <t>3168.5</t>
  </si>
  <si>
    <t>3446.6</t>
  </si>
  <si>
    <t>4268.4</t>
  </si>
  <si>
    <t>4114.1</t>
  </si>
  <si>
    <t>4422.7</t>
  </si>
  <si>
    <t>28194.8</t>
  </si>
  <si>
    <t>25568.5</t>
  </si>
  <si>
    <t>31017.6</t>
  </si>
  <si>
    <t>30510.6</t>
  </si>
  <si>
    <t>22570.0</t>
  </si>
  <si>
    <t>40337.7</t>
  </si>
  <si>
    <t>2727</t>
  </si>
  <si>
    <t>36587.8</t>
  </si>
  <si>
    <t>35227.3</t>
  </si>
  <si>
    <t>37987.4</t>
  </si>
  <si>
    <t>1572</t>
  </si>
  <si>
    <t>11544.7</t>
  </si>
  <si>
    <t>10981.0</t>
  </si>
  <si>
    <t>12129.9</t>
  </si>
  <si>
    <t>1968</t>
  </si>
  <si>
    <t>14076.4</t>
  </si>
  <si>
    <t>13461.3</t>
  </si>
  <si>
    <t>14712.4</t>
  </si>
  <si>
    <t>226</t>
  </si>
  <si>
    <t>32.5</t>
  </si>
  <si>
    <t>81.1</t>
  </si>
  <si>
    <t>251.4</t>
  </si>
  <si>
    <t>219.2</t>
  </si>
  <si>
    <t>283.6</t>
  </si>
  <si>
    <t>33.2</t>
  </si>
  <si>
    <t>354</t>
  </si>
  <si>
    <t>662.7</t>
  </si>
  <si>
    <t>817.2</t>
  </si>
  <si>
    <t>861</t>
  </si>
  <si>
    <t>291.0</t>
  </si>
  <si>
    <t>310.5</t>
  </si>
  <si>
    <t>409.6</t>
  </si>
  <si>
    <t>450.8</t>
  </si>
  <si>
    <t>473</t>
  </si>
  <si>
    <t>1979.1</t>
  </si>
  <si>
    <t>1798.6</t>
  </si>
  <si>
    <t>2159.5</t>
  </si>
  <si>
    <t>1459</t>
  </si>
  <si>
    <t>1435.0</t>
  </si>
  <si>
    <t>1354.3</t>
  </si>
  <si>
    <t>1515.7</t>
  </si>
  <si>
    <t>595</t>
  </si>
  <si>
    <t>360.2</t>
  </si>
  <si>
    <t>389.4</t>
  </si>
  <si>
    <t>778.6</t>
  </si>
  <si>
    <t>883.7</t>
  </si>
  <si>
    <t>5306.9</t>
  </si>
  <si>
    <t>4869.8</t>
  </si>
  <si>
    <t>5743.9</t>
  </si>
  <si>
    <t>6520.6</t>
  </si>
  <si>
    <t>4280.6</t>
  </si>
  <si>
    <t>9509.3</t>
  </si>
  <si>
    <t>2022</t>
  </si>
  <si>
    <t>18948.9</t>
  </si>
  <si>
    <t>18097.3</t>
  </si>
  <si>
    <t>19800.4</t>
  </si>
  <si>
    <t>1415.7</t>
  </si>
  <si>
    <t>1323.1</t>
  </si>
  <si>
    <t>1508.2</t>
  </si>
  <si>
    <t>3977</t>
  </si>
  <si>
    <t>1533.0</t>
  </si>
  <si>
    <t>1485.2</t>
  </si>
  <si>
    <t>1580.8</t>
  </si>
  <si>
    <t>507</t>
  </si>
  <si>
    <t>10451.6</t>
  </si>
  <si>
    <t>9541.0</t>
  </si>
  <si>
    <t>11362.1</t>
  </si>
  <si>
    <t>15072.8</t>
  </si>
  <si>
    <t>9994.8</t>
  </si>
  <si>
    <t>21812.1</t>
  </si>
  <si>
    <t>1975</t>
  </si>
  <si>
    <t>46713.9</t>
  </si>
  <si>
    <t>44636.6</t>
  </si>
  <si>
    <t>48791.2</t>
  </si>
  <si>
    <t>754</t>
  </si>
  <si>
    <t>7727.8</t>
  </si>
  <si>
    <t>7175.7</t>
  </si>
  <si>
    <t>8280.0</t>
  </si>
  <si>
    <t>8034</t>
  </si>
  <si>
    <t>5176.9</t>
  </si>
  <si>
    <t>5063.7</t>
  </si>
  <si>
    <t>5290.1</t>
  </si>
  <si>
    <t>320</t>
  </si>
  <si>
    <t>22817.4</t>
  </si>
  <si>
    <t>20385.5</t>
  </si>
  <si>
    <t>25459.5</t>
  </si>
  <si>
    <t>1057</t>
  </si>
  <si>
    <t>73120.4</t>
  </si>
  <si>
    <t>68778.1</t>
  </si>
  <si>
    <t>77665.0</t>
  </si>
  <si>
    <t>17376.1</t>
  </si>
  <si>
    <t>15880.3</t>
  </si>
  <si>
    <t>18974.8</t>
  </si>
  <si>
    <t>5203</t>
  </si>
  <si>
    <t>16087.4</t>
  </si>
  <si>
    <t>15653.2</t>
  </si>
  <si>
    <t>16530.6</t>
  </si>
  <si>
    <t>50.6</t>
  </si>
  <si>
    <t>58.6</t>
  </si>
  <si>
    <t>56.7</t>
  </si>
  <si>
    <t>94.0</t>
  </si>
  <si>
    <t>72.1</t>
  </si>
  <si>
    <t>255.1</t>
  </si>
  <si>
    <t>216.8</t>
  </si>
  <si>
    <t>293.3</t>
  </si>
  <si>
    <t>105.2</t>
  </si>
  <si>
    <t>121.0</t>
  </si>
  <si>
    <t>164.7</t>
  </si>
  <si>
    <t>211.6</t>
  </si>
  <si>
    <t>714.9</t>
  </si>
  <si>
    <t>634.3</t>
  </si>
  <si>
    <t>795.4</t>
  </si>
  <si>
    <t>390</t>
  </si>
  <si>
    <t>666.5</t>
  </si>
  <si>
    <t>108.1</t>
  </si>
  <si>
    <t>92.0</t>
  </si>
  <si>
    <t>882</t>
  </si>
  <si>
    <t>322.5</t>
  </si>
  <si>
    <t>301.1</t>
  </si>
  <si>
    <t>343.9</t>
  </si>
  <si>
    <t>1579.0</t>
  </si>
  <si>
    <t>1412.1</t>
  </si>
  <si>
    <t>659</t>
  </si>
  <si>
    <t>5968.2</t>
  </si>
  <si>
    <t>5478.1</t>
  </si>
  <si>
    <t>6458.2</t>
  </si>
  <si>
    <t>230</t>
  </si>
  <si>
    <t>568.5</t>
  </si>
  <si>
    <t>479.8</t>
  </si>
  <si>
    <t>2249</t>
  </si>
  <si>
    <t>662.8</t>
  </si>
  <si>
    <t>635.3</t>
  </si>
  <si>
    <t>690.3</t>
  </si>
  <si>
    <t>4421.3</t>
  </si>
  <si>
    <t>4009.2</t>
  </si>
  <si>
    <t>4833.3</t>
  </si>
  <si>
    <t>874</t>
  </si>
  <si>
    <t>25986.0</t>
  </si>
  <si>
    <t>24255.9</t>
  </si>
  <si>
    <t>27716.2</t>
  </si>
  <si>
    <t>184</t>
  </si>
  <si>
    <t>5608.0</t>
  </si>
  <si>
    <t>4776.2</t>
  </si>
  <si>
    <t>6439.9</t>
  </si>
  <si>
    <t>5976</t>
  </si>
  <si>
    <t>1799.2</t>
  </si>
  <si>
    <t>1753.6</t>
  </si>
  <si>
    <t>1844.9</t>
  </si>
  <si>
    <t>474</t>
  </si>
  <si>
    <t>10622.9</t>
  </si>
  <si>
    <t>9665.7</t>
  </si>
  <si>
    <t>11580.1</t>
  </si>
  <si>
    <t>6272.5</t>
  </si>
  <si>
    <t>2708.0</t>
  </si>
  <si>
    <t>12359.4</t>
  </si>
  <si>
    <t>815</t>
  </si>
  <si>
    <t>45747.9</t>
  </si>
  <si>
    <t>42575.0</t>
  </si>
  <si>
    <t>48920.9</t>
  </si>
  <si>
    <t>148</t>
  </si>
  <si>
    <t>11676.4</t>
  </si>
  <si>
    <t>9784.6</t>
  </si>
  <si>
    <t>13568.1</t>
  </si>
  <si>
    <t>9244</t>
  </si>
  <si>
    <t>5732.0</t>
  </si>
  <si>
    <t>5615.2</t>
  </si>
  <si>
    <t>5848.9</t>
  </si>
  <si>
    <t>22180.1</t>
  </si>
  <si>
    <t>19683.7</t>
  </si>
  <si>
    <t>24905.5</t>
  </si>
  <si>
    <t>449</t>
  </si>
  <si>
    <t>70017.9</t>
  </si>
  <si>
    <t>63690.2</t>
  </si>
  <si>
    <t>76804.1</t>
  </si>
  <si>
    <t>5545</t>
  </si>
  <si>
    <t>15946.5</t>
  </si>
  <si>
    <t>15529.5</t>
  </si>
  <si>
    <t>16371.9</t>
  </si>
  <si>
    <t>80.3</t>
  </si>
  <si>
    <t>31.0</t>
  </si>
  <si>
    <t>190</t>
  </si>
  <si>
    <t>78.2</t>
  </si>
  <si>
    <t>66.8</t>
  </si>
  <si>
    <t>157</t>
  </si>
  <si>
    <t>249.0</t>
  </si>
  <si>
    <t>209.7</t>
  </si>
  <si>
    <t>288.2</t>
  </si>
  <si>
    <t>189.3</t>
  </si>
  <si>
    <t>153.0</t>
  </si>
  <si>
    <t>225.5</t>
  </si>
  <si>
    <t>40.1</t>
  </si>
  <si>
    <t>163.7</t>
  </si>
  <si>
    <t>147.8</t>
  </si>
  <si>
    <t>179.6</t>
  </si>
  <si>
    <t>655.0</t>
  </si>
  <si>
    <t>577.3</t>
  </si>
  <si>
    <t>732.7</t>
  </si>
  <si>
    <t>2117.1</t>
  </si>
  <si>
    <t>1305</t>
  </si>
  <si>
    <t>341</t>
  </si>
  <si>
    <t>1545.7</t>
  </si>
  <si>
    <t>1379.9</t>
  </si>
  <si>
    <t>1711.5</t>
  </si>
  <si>
    <t>714.8</t>
  </si>
  <si>
    <t>180.0</t>
  </si>
  <si>
    <t>1861.9</t>
  </si>
  <si>
    <t>382</t>
  </si>
  <si>
    <t>7484.0</t>
  </si>
  <si>
    <t>6718.4</t>
  </si>
  <si>
    <t>8249.5</t>
  </si>
  <si>
    <t>1755.4</t>
  </si>
  <si>
    <t>1300.3</t>
  </si>
  <si>
    <t>2310.0</t>
  </si>
  <si>
    <t>3011</t>
  </si>
  <si>
    <t>729.8</t>
  </si>
  <si>
    <t>703.7</t>
  </si>
  <si>
    <t>755.9</t>
  </si>
  <si>
    <t>348</t>
  </si>
  <si>
    <t>3413.5</t>
  </si>
  <si>
    <t>3050.6</t>
  </si>
  <si>
    <t>3776.4</t>
  </si>
  <si>
    <t>1568.3</t>
  </si>
  <si>
    <t>4604.3</t>
  </si>
  <si>
    <t>509</t>
  </si>
  <si>
    <t>21758.2</t>
  </si>
  <si>
    <t>19862.3</t>
  </si>
  <si>
    <t>23654.2</t>
  </si>
  <si>
    <t>5801.4</t>
  </si>
  <si>
    <t>4282.4</t>
  </si>
  <si>
    <t>7681.5</t>
  </si>
  <si>
    <t>7223</t>
  </si>
  <si>
    <t>2072.7</t>
  </si>
  <si>
    <t>2024.9</t>
  </si>
  <si>
    <t>2120.5</t>
  </si>
  <si>
    <t>450</t>
  </si>
  <si>
    <t>10068.0</t>
  </si>
  <si>
    <t>9136.7</t>
  </si>
  <si>
    <t>10999.2</t>
  </si>
  <si>
    <t>40214.2</t>
  </si>
  <si>
    <t>36686.5</t>
  </si>
  <si>
    <t>43741.8</t>
  </si>
  <si>
    <t>13740.7</t>
  </si>
  <si>
    <t>10301.0</t>
  </si>
  <si>
    <t>17954.8</t>
  </si>
  <si>
    <t>10711</t>
  </si>
  <si>
    <t>6351.4</t>
  </si>
  <si>
    <t>6231.0</t>
  </si>
  <si>
    <t>6471.7</t>
  </si>
  <si>
    <t>21949.6</t>
  </si>
  <si>
    <t>19466.4</t>
  </si>
  <si>
    <t>24661.7</t>
  </si>
  <si>
    <t>278</t>
  </si>
  <si>
    <t>61298.3</t>
  </si>
  <si>
    <t>54303.4</t>
  </si>
  <si>
    <t>68944.3</t>
  </si>
  <si>
    <t>6723</t>
  </si>
  <si>
    <t>18317.9</t>
  </si>
  <si>
    <t>17882.6</t>
  </si>
  <si>
    <t>18761.1</t>
  </si>
  <si>
    <t>36.2</t>
  </si>
  <si>
    <t>54.0</t>
  </si>
  <si>
    <t>63.1</t>
  </si>
  <si>
    <t>49.8</t>
  </si>
  <si>
    <t>42.0</t>
  </si>
  <si>
    <t>57.6</t>
  </si>
  <si>
    <t>216.6</t>
  </si>
  <si>
    <t>179.4</t>
  </si>
  <si>
    <t>253.7</t>
  </si>
  <si>
    <t>413.0</t>
  </si>
  <si>
    <t>327.7</t>
  </si>
  <si>
    <t>513.5</t>
  </si>
  <si>
    <t>104.6</t>
  </si>
  <si>
    <t>115.2</t>
  </si>
  <si>
    <t>513.1</t>
  </si>
  <si>
    <t>443.1</t>
  </si>
  <si>
    <t>583.1</t>
  </si>
  <si>
    <t>163</t>
  </si>
  <si>
    <t>1720.7</t>
  </si>
  <si>
    <t>1454.9</t>
  </si>
  <si>
    <t>1986.4</t>
  </si>
  <si>
    <t>1362</t>
  </si>
  <si>
    <t>259.0</t>
  </si>
  <si>
    <t>288.1</t>
  </si>
  <si>
    <t>1223.0</t>
  </si>
  <si>
    <t>1073.4</t>
  </si>
  <si>
    <t>1372.5</t>
  </si>
  <si>
    <t>1047.0</t>
  </si>
  <si>
    <t>263.5</t>
  </si>
  <si>
    <t>2727.3</t>
  </si>
  <si>
    <t>5911.5</t>
  </si>
  <si>
    <t>5160.2</t>
  </si>
  <si>
    <t>6662.7</t>
  </si>
  <si>
    <t>913.6</t>
  </si>
  <si>
    <t>424.9</t>
  </si>
  <si>
    <t>1701.4</t>
  </si>
  <si>
    <t>3107</t>
  </si>
  <si>
    <t>745.1</t>
  </si>
  <si>
    <t>718.9</t>
  </si>
  <si>
    <t>771.3</t>
  </si>
  <si>
    <t>358</t>
  </si>
  <si>
    <t>3611.1</t>
  </si>
  <si>
    <t>3232.9</t>
  </si>
  <si>
    <t>3989.4</t>
  </si>
  <si>
    <t>7156.1</t>
  </si>
  <si>
    <t>3027.0</t>
  </si>
  <si>
    <t>14206.9</t>
  </si>
  <si>
    <t>14442.8</t>
  </si>
  <si>
    <t>12739.9</t>
  </si>
  <si>
    <t>16145.7</t>
  </si>
  <si>
    <t>6148.0</t>
  </si>
  <si>
    <t>3928.9</t>
  </si>
  <si>
    <t>9161.5</t>
  </si>
  <si>
    <t>7250</t>
  </si>
  <si>
    <t>2066.6</t>
  </si>
  <si>
    <t>2019.0</t>
  </si>
  <si>
    <t>2114.2</t>
  </si>
  <si>
    <t>405</t>
  </si>
  <si>
    <t>9287.3</t>
  </si>
  <si>
    <t>8381.8</t>
  </si>
  <si>
    <t>10192.8</t>
  </si>
  <si>
    <t>8209.2</t>
  </si>
  <si>
    <t>21059.4</t>
  </si>
  <si>
    <t>32376.9</t>
  </si>
  <si>
    <t>28903.9</t>
  </si>
  <si>
    <t>35849.9</t>
  </si>
  <si>
    <t>11011.4</t>
  </si>
  <si>
    <t>6714.4</t>
  </si>
  <si>
    <t>17022.6</t>
  </si>
  <si>
    <t>10487</t>
  </si>
  <si>
    <t>6191.9</t>
  </si>
  <si>
    <t>6073.4</t>
  </si>
  <si>
    <t>6310.4</t>
  </si>
  <si>
    <t>22050.2</t>
  </si>
  <si>
    <t>19538.3</t>
  </si>
  <si>
    <t>24795.4</t>
  </si>
  <si>
    <t>34827.2</t>
  </si>
  <si>
    <t>9369.6</t>
  </si>
  <si>
    <t>89165.2</t>
  </si>
  <si>
    <t>53732.1</t>
  </si>
  <si>
    <t>46489.9</t>
  </si>
  <si>
    <t>61782.4</t>
  </si>
  <si>
    <t>9711.9</t>
  </si>
  <si>
    <t>3546.4</t>
  </si>
  <si>
    <t>21139.5</t>
  </si>
  <si>
    <t>6818</t>
  </si>
  <si>
    <t>18409.1</t>
  </si>
  <si>
    <t>17974.7</t>
  </si>
  <si>
    <t>18851.4</t>
  </si>
  <si>
    <t>36.9</t>
  </si>
  <si>
    <t>49.9</t>
  </si>
  <si>
    <t>94.6</t>
  </si>
  <si>
    <t>201</t>
  </si>
  <si>
    <t>43.3</t>
  </si>
  <si>
    <t>155.0</t>
  </si>
  <si>
    <t>191.2</t>
  </si>
  <si>
    <t>472.8</t>
  </si>
  <si>
    <t>363.2</t>
  </si>
  <si>
    <t>604.9</t>
  </si>
  <si>
    <t>128.2</t>
  </si>
  <si>
    <t>116.7</t>
  </si>
  <si>
    <t>139.7</t>
  </si>
  <si>
    <t>521.1</t>
  </si>
  <si>
    <t>448.8</t>
  </si>
  <si>
    <t>593.5</t>
  </si>
  <si>
    <t>1518.2</t>
  </si>
  <si>
    <t>1243.0</t>
  </si>
  <si>
    <t>1793.5</t>
  </si>
  <si>
    <t>1483</t>
  </si>
  <si>
    <t>307.7</t>
  </si>
  <si>
    <t>292.0</t>
  </si>
  <si>
    <t>323.4</t>
  </si>
  <si>
    <t>311</t>
  </si>
  <si>
    <t>1500.8</t>
  </si>
  <si>
    <t>1332.3</t>
  </si>
  <si>
    <t>1669.2</t>
  </si>
  <si>
    <t>183</t>
  </si>
  <si>
    <t>5424.0</t>
  </si>
  <si>
    <t>4625.2</t>
  </si>
  <si>
    <t>6222.7</t>
  </si>
  <si>
    <t>1133.0</t>
  </si>
  <si>
    <t>408.1</t>
  </si>
  <si>
    <t>2480.5</t>
  </si>
  <si>
    <t>3205</t>
  </si>
  <si>
    <t>792.7</t>
  </si>
  <si>
    <t>820.1</t>
  </si>
  <si>
    <t>3785.7</t>
  </si>
  <si>
    <t>3392.5</t>
  </si>
  <si>
    <t>4178.9</t>
  </si>
  <si>
    <t>14271.6</t>
  </si>
  <si>
    <t>12445.3</t>
  </si>
  <si>
    <t>16097.8</t>
  </si>
  <si>
    <t>7287</t>
  </si>
  <si>
    <t>2147.5</t>
  </si>
  <si>
    <t>2098.2</t>
  </si>
  <si>
    <t>2196.8</t>
  </si>
  <si>
    <t>370</t>
  </si>
  <si>
    <t>8873.5</t>
  </si>
  <si>
    <t>7968.4</t>
  </si>
  <si>
    <t>9778.7</t>
  </si>
  <si>
    <t>29156.6</t>
  </si>
  <si>
    <t>25590.4</t>
  </si>
  <si>
    <t>32722.7</t>
  </si>
  <si>
    <t>5510.8</t>
  </si>
  <si>
    <t>1786.6</t>
  </si>
  <si>
    <t>12866.0</t>
  </si>
  <si>
    <t>10626</t>
  </si>
  <si>
    <t>6609.8</t>
  </si>
  <si>
    <t>6484.1</t>
  </si>
  <si>
    <t>6735.5</t>
  </si>
  <si>
    <t>18695.1</t>
  </si>
  <si>
    <t>16336.9</t>
  </si>
  <si>
    <t>21298.1</t>
  </si>
  <si>
    <t>54467.0</t>
  </si>
  <si>
    <t>46652.3</t>
  </si>
  <si>
    <t>63216.0</t>
  </si>
  <si>
    <t>6842</t>
  </si>
  <si>
    <t>19280.2</t>
  </si>
  <si>
    <t>18826.0</t>
  </si>
  <si>
    <t>19742.6</t>
  </si>
  <si>
    <t>37.8</t>
  </si>
  <si>
    <t>57.2</t>
  </si>
  <si>
    <t>64.0</t>
  </si>
  <si>
    <t>120.3</t>
  </si>
  <si>
    <t>39.5</t>
  </si>
  <si>
    <t>198.4</t>
  </si>
  <si>
    <t>532.2</t>
  </si>
  <si>
    <t>408.9</t>
  </si>
  <si>
    <t>680.8</t>
  </si>
  <si>
    <t>456</t>
  </si>
  <si>
    <t>121.5</t>
  </si>
  <si>
    <t>110.4</t>
  </si>
  <si>
    <t>132.7</t>
  </si>
  <si>
    <t>218</t>
  </si>
  <si>
    <t>559.6</t>
  </si>
  <si>
    <t>485.2</t>
  </si>
  <si>
    <t>633.9</t>
  </si>
  <si>
    <t>1584.6</t>
  </si>
  <si>
    <t>1297.3</t>
  </si>
  <si>
    <t>1871.9</t>
  </si>
  <si>
    <t>1503</t>
  </si>
  <si>
    <t>321.7</t>
  </si>
  <si>
    <t>305.4</t>
  </si>
  <si>
    <t>337.9</t>
  </si>
  <si>
    <t>79.1</t>
  </si>
  <si>
    <t>268.7</t>
  </si>
  <si>
    <t>1376.3</t>
  </si>
  <si>
    <t>1216.9</t>
  </si>
  <si>
    <t>4797.1</t>
  </si>
  <si>
    <t>4035.1</t>
  </si>
  <si>
    <t>5559.0</t>
  </si>
  <si>
    <t>3349</t>
  </si>
  <si>
    <t>868.6</t>
  </si>
  <si>
    <t>839.2</t>
  </si>
  <si>
    <t>376.3</t>
  </si>
  <si>
    <t>305.5</t>
  </si>
  <si>
    <t>447.1</t>
  </si>
  <si>
    <t>410.9</t>
  </si>
  <si>
    <t>262.2</t>
  </si>
  <si>
    <t>612.9</t>
  </si>
  <si>
    <t>3682.6</t>
  </si>
  <si>
    <t>3300.2</t>
  </si>
  <si>
    <t>4065.0</t>
  </si>
  <si>
    <t>219</t>
  </si>
  <si>
    <t>13942.1</t>
  </si>
  <si>
    <t>12090.5</t>
  </si>
  <si>
    <t>15793.7</t>
  </si>
  <si>
    <t>7304</t>
  </si>
  <si>
    <t>2772.1</t>
  </si>
  <si>
    <t>2708.2</t>
  </si>
  <si>
    <t>2836.0</t>
  </si>
  <si>
    <t>589</t>
  </si>
  <si>
    <t>773.0</t>
  </si>
  <si>
    <t>708.5</t>
  </si>
  <si>
    <t>837.5</t>
  </si>
  <si>
    <t>1124.5</t>
  </si>
  <si>
    <t>911.2</t>
  </si>
  <si>
    <t>1337.8</t>
  </si>
  <si>
    <t>8780.5</t>
  </si>
  <si>
    <t>7889.8</t>
  </si>
  <si>
    <t>9671.3</t>
  </si>
  <si>
    <t>30004.3</t>
  </si>
  <si>
    <t>26250.9</t>
  </si>
  <si>
    <t>33757.7</t>
  </si>
  <si>
    <t>16040.7</t>
  </si>
  <si>
    <t>8901.0</t>
  </si>
  <si>
    <t>26570.1</t>
  </si>
  <si>
    <t>9828</t>
  </si>
  <si>
    <t>11097.2</t>
  </si>
  <si>
    <t>10877.6</t>
  </si>
  <si>
    <t>11316.7</t>
  </si>
  <si>
    <t>1624</t>
  </si>
  <si>
    <t>2576.4</t>
  </si>
  <si>
    <t>2451.1</t>
  </si>
  <si>
    <t>2701.7</t>
  </si>
  <si>
    <t>549</t>
  </si>
  <si>
    <t>2938.6</t>
  </si>
  <si>
    <t>2692.7</t>
  </si>
  <si>
    <t>3184.4</t>
  </si>
  <si>
    <t>21199.9</t>
  </si>
  <si>
    <t>18705.6</t>
  </si>
  <si>
    <t>23934.2</t>
  </si>
  <si>
    <t>156</t>
  </si>
  <si>
    <t>54031.6</t>
  </si>
  <si>
    <t>45884.8</t>
  </si>
  <si>
    <t>63207.5</t>
  </si>
  <si>
    <t>6230</t>
  </si>
  <si>
    <t>27799.8</t>
  </si>
  <si>
    <t>27113.7</t>
  </si>
  <si>
    <t>28498.9</t>
  </si>
  <si>
    <t>1112</t>
  </si>
  <si>
    <t>9389.5</t>
  </si>
  <si>
    <t>8845.7</t>
  </si>
  <si>
    <t>9958.1</t>
  </si>
  <si>
    <t>353</t>
  </si>
  <si>
    <t>11143.3</t>
  </si>
  <si>
    <t>10011.0</t>
  </si>
  <si>
    <t>12368.6</t>
  </si>
  <si>
    <t>39.9</t>
  </si>
  <si>
    <t>50.1</t>
  </si>
  <si>
    <t>71.6</t>
  </si>
  <si>
    <t>103.0</t>
  </si>
  <si>
    <t>28.2</t>
  </si>
  <si>
    <t>60.3</t>
  </si>
  <si>
    <t>173.0</t>
  </si>
  <si>
    <t>238.8</t>
  </si>
  <si>
    <t>479.1</t>
  </si>
  <si>
    <t>117.9</t>
  </si>
  <si>
    <t>129.6</t>
  </si>
  <si>
    <t>196.1</t>
  </si>
  <si>
    <t>430.2</t>
  </si>
  <si>
    <t>574.4</t>
  </si>
  <si>
    <t>99</t>
  </si>
  <si>
    <t>1519.2</t>
  </si>
  <si>
    <t>1233.4</t>
  </si>
  <si>
    <t>1851.0</t>
  </si>
  <si>
    <t>1252</t>
  </si>
  <si>
    <t>340.6</t>
  </si>
  <si>
    <t>359.4</t>
  </si>
  <si>
    <t>146.1</t>
  </si>
  <si>
    <t>210.4</t>
  </si>
  <si>
    <t>301.8</t>
  </si>
  <si>
    <t>349.0</t>
  </si>
  <si>
    <t>1304.8</t>
  </si>
  <si>
    <t>1145.0</t>
  </si>
  <si>
    <t>1464.5</t>
  </si>
  <si>
    <t>4514.0</t>
  </si>
  <si>
    <t>3733.3</t>
  </si>
  <si>
    <t>5294.6</t>
  </si>
  <si>
    <t>2543</t>
  </si>
  <si>
    <t>1147.6</t>
  </si>
  <si>
    <t>1102.3</t>
  </si>
  <si>
    <t>1193.0</t>
  </si>
  <si>
    <t>410</t>
  </si>
  <si>
    <t>340.1</t>
  </si>
  <si>
    <t>306.3</t>
  </si>
  <si>
    <t>373.8</t>
  </si>
  <si>
    <t>430</t>
  </si>
  <si>
    <t>707.6</t>
  </si>
  <si>
    <t>640.1</t>
  </si>
  <si>
    <t>775.1</t>
  </si>
  <si>
    <t>3284.1</t>
  </si>
  <si>
    <t>2916.0</t>
  </si>
  <si>
    <t>3652.3</t>
  </si>
  <si>
    <t>11261.3</t>
  </si>
  <si>
    <t>9501.0</t>
  </si>
  <si>
    <t>13021.6</t>
  </si>
  <si>
    <t>4857</t>
  </si>
  <si>
    <t>6361.1</t>
  </si>
  <si>
    <t>6179.1</t>
  </si>
  <si>
    <t>6543.1</t>
  </si>
  <si>
    <t>1149</t>
  </si>
  <si>
    <t>955.6</t>
  </si>
  <si>
    <t>900.0</t>
  </si>
  <si>
    <t>1011.3</t>
  </si>
  <si>
    <t>1988</t>
  </si>
  <si>
    <t>1397.6</t>
  </si>
  <si>
    <t>1335.0</t>
  </si>
  <si>
    <t>1460.2</t>
  </si>
  <si>
    <t>395</t>
  </si>
  <si>
    <t>9750.4</t>
  </si>
  <si>
    <t>8787.9</t>
  </si>
  <si>
    <t>10712.9</t>
  </si>
  <si>
    <t>16225.2</t>
  </si>
  <si>
    <t>5180.9</t>
  </si>
  <si>
    <t>38036.8</t>
  </si>
  <si>
    <t>24451.5</t>
  </si>
  <si>
    <t>20832.9</t>
  </si>
  <si>
    <t>28070.1</t>
  </si>
  <si>
    <t>6046</t>
  </si>
  <si>
    <t>21816.7</t>
  </si>
  <si>
    <t>21263.6</t>
  </si>
  <si>
    <t>22369.8</t>
  </si>
  <si>
    <t>1433</t>
  </si>
  <si>
    <t>4442.1</t>
  </si>
  <si>
    <t>4212.1</t>
  </si>
  <si>
    <t>4672.1</t>
  </si>
  <si>
    <t>4513</t>
  </si>
  <si>
    <t>4306.4</t>
  </si>
  <si>
    <t>4180.7</t>
  </si>
  <si>
    <t>4432.0</t>
  </si>
  <si>
    <t>21181.2</t>
  </si>
  <si>
    <t>18621.7</t>
  </si>
  <si>
    <t>23994.2</t>
  </si>
  <si>
    <t>68822.3</t>
  </si>
  <si>
    <t>27572.0</t>
  </si>
  <si>
    <t>141807.5</t>
  </si>
  <si>
    <t>44245.7</t>
  </si>
  <si>
    <t>36329.4</t>
  </si>
  <si>
    <t>53374.1</t>
  </si>
  <si>
    <t>41484.2</t>
  </si>
  <si>
    <t>20680.3</t>
  </si>
  <si>
    <t>74231.9</t>
  </si>
  <si>
    <t>3654</t>
  </si>
  <si>
    <t>41238.9</t>
  </si>
  <si>
    <t>39912.4</t>
  </si>
  <si>
    <t>42598.1</t>
  </si>
  <si>
    <t>1111</t>
  </si>
  <si>
    <t>14878.0</t>
  </si>
  <si>
    <t>14015.9</t>
  </si>
  <si>
    <t>15779.3</t>
  </si>
  <si>
    <t>3156</t>
  </si>
  <si>
    <t>15805.4</t>
  </si>
  <si>
    <t>15258.7</t>
  </si>
  <si>
    <t>16366.6</t>
  </si>
  <si>
    <t>48.9</t>
  </si>
  <si>
    <t>60.0</t>
  </si>
  <si>
    <t>128</t>
  </si>
  <si>
    <t>22.4</t>
  </si>
  <si>
    <t>66.6</t>
  </si>
  <si>
    <t>90.5</t>
  </si>
  <si>
    <t>135.3</t>
  </si>
  <si>
    <t>106.1</t>
  </si>
  <si>
    <t>169.8</t>
  </si>
  <si>
    <t>399.3</t>
  </si>
  <si>
    <t>281.6</t>
  </si>
  <si>
    <t>284</t>
  </si>
  <si>
    <t>124.5</t>
  </si>
  <si>
    <t>157.2</t>
  </si>
  <si>
    <t>56.2</t>
  </si>
  <si>
    <t>168.2</t>
  </si>
  <si>
    <t>138.7</t>
  </si>
  <si>
    <t>197.8</t>
  </si>
  <si>
    <t>547.5</t>
  </si>
  <si>
    <t>622.1</t>
  </si>
  <si>
    <t>1399.3</t>
  </si>
  <si>
    <t>1116.6</t>
  </si>
  <si>
    <t>1731.6</t>
  </si>
  <si>
    <t>626.3</t>
  </si>
  <si>
    <t>585.9</t>
  </si>
  <si>
    <t>229</t>
  </si>
  <si>
    <t>132.9</t>
  </si>
  <si>
    <t>115.6</t>
  </si>
  <si>
    <t>259.2</t>
  </si>
  <si>
    <t>282.6</t>
  </si>
  <si>
    <t>1262.1</t>
  </si>
  <si>
    <t>1107.2</t>
  </si>
  <si>
    <t>1417.0</t>
  </si>
  <si>
    <t>4357.3</t>
  </si>
  <si>
    <t>3561.7</t>
  </si>
  <si>
    <t>5152.9</t>
  </si>
  <si>
    <t>1702</t>
  </si>
  <si>
    <t>3019.3</t>
  </si>
  <si>
    <t>2870.0</t>
  </si>
  <si>
    <t>3168.6</t>
  </si>
  <si>
    <t>455.2</t>
  </si>
  <si>
    <t>412.9</t>
  </si>
  <si>
    <t>497.5</t>
  </si>
  <si>
    <t>1589</t>
  </si>
  <si>
    <t>620.3</t>
  </si>
  <si>
    <t>589.5</t>
  </si>
  <si>
    <t>651.1</t>
  </si>
  <si>
    <t>3555.0</t>
  </si>
  <si>
    <t>3177.8</t>
  </si>
  <si>
    <t>3932.3</t>
  </si>
  <si>
    <t>8118.4</t>
  </si>
  <si>
    <t>2965.7</t>
  </si>
  <si>
    <t>17695.6</t>
  </si>
  <si>
    <t>10480.6</t>
  </si>
  <si>
    <t>8733.9</t>
  </si>
  <si>
    <t>12227.2</t>
  </si>
  <si>
    <t>2921</t>
  </si>
  <si>
    <t>14188.8</t>
  </si>
  <si>
    <t>13672.0</t>
  </si>
  <si>
    <t>14705.7</t>
  </si>
  <si>
    <t>723</t>
  </si>
  <si>
    <t>2509.6</t>
  </si>
  <si>
    <t>2323.0</t>
  </si>
  <si>
    <t>2696.2</t>
  </si>
  <si>
    <t>5098</t>
  </si>
  <si>
    <t>1670.2</t>
  </si>
  <si>
    <t>1624.4</t>
  </si>
  <si>
    <t>1716.1</t>
  </si>
  <si>
    <t>425</t>
  </si>
  <si>
    <t>10341.0</t>
  </si>
  <si>
    <t>9357.0</t>
  </si>
  <si>
    <t>11325.1</t>
  </si>
  <si>
    <t>186</t>
  </si>
  <si>
    <t>27845.6</t>
  </si>
  <si>
    <t>23813.4</t>
  </si>
  <si>
    <t>31877.9</t>
  </si>
  <si>
    <t>10131.0</t>
  </si>
  <si>
    <t>4340.5</t>
  </si>
  <si>
    <t>20019.0</t>
  </si>
  <si>
    <t>3469</t>
  </si>
  <si>
    <t>32201.3</t>
  </si>
  <si>
    <t>31120.1</t>
  </si>
  <si>
    <t>33282.5</t>
  </si>
  <si>
    <t>9045.2</t>
  </si>
  <si>
    <t>8452.0</t>
  </si>
  <si>
    <t>9638.4</t>
  </si>
  <si>
    <t>8860</t>
  </si>
  <si>
    <t>5914.8</t>
  </si>
  <si>
    <t>5791.6</t>
  </si>
  <si>
    <t>6037.9</t>
  </si>
  <si>
    <t>22955.1</t>
  </si>
  <si>
    <t>20303.0</t>
  </si>
  <si>
    <t>25857.3</t>
  </si>
  <si>
    <t>47167.3</t>
  </si>
  <si>
    <t>38577.2</t>
  </si>
  <si>
    <t>57099.6</t>
  </si>
  <si>
    <t>2207</t>
  </si>
  <si>
    <t>61400.8</t>
  </si>
  <si>
    <t>58865.6</t>
  </si>
  <si>
    <t>64017.2</t>
  </si>
  <si>
    <t>22103.5</t>
  </si>
  <si>
    <t>20528.9</t>
  </si>
  <si>
    <t>23766.9</t>
  </si>
  <si>
    <t>6146</t>
  </si>
  <si>
    <t>20102.0</t>
  </si>
  <si>
    <t>19602.6</t>
  </si>
  <si>
    <t>20611.0</t>
  </si>
  <si>
    <t>29.8</t>
  </si>
  <si>
    <t>28.3</t>
  </si>
  <si>
    <t>81.4</t>
  </si>
  <si>
    <t>39.7</t>
  </si>
  <si>
    <t>155.8</t>
  </si>
  <si>
    <t>193.2</t>
  </si>
  <si>
    <t>323.5</t>
  </si>
  <si>
    <t>214.0</t>
  </si>
  <si>
    <t>468.8</t>
  </si>
  <si>
    <t>200.0</t>
  </si>
  <si>
    <t>230.3</t>
  </si>
  <si>
    <t>244</t>
  </si>
  <si>
    <t>82.9</t>
  </si>
  <si>
    <t>106.8</t>
  </si>
  <si>
    <t>152</t>
  </si>
  <si>
    <t>409.2</t>
  </si>
  <si>
    <t>1042.6</t>
  </si>
  <si>
    <t>792.8</t>
  </si>
  <si>
    <t>1345.9</t>
  </si>
  <si>
    <t>877.8</t>
  </si>
  <si>
    <t>801.3</t>
  </si>
  <si>
    <t>954.3</t>
  </si>
  <si>
    <t>192.5</t>
  </si>
  <si>
    <t>150.0</t>
  </si>
  <si>
    <t>243.3</t>
  </si>
  <si>
    <t>929</t>
  </si>
  <si>
    <t>226.3</t>
  </si>
  <si>
    <t>211.7</t>
  </si>
  <si>
    <t>240.9</t>
  </si>
  <si>
    <t>220</t>
  </si>
  <si>
    <t>1055.6</t>
  </si>
  <si>
    <t>914.7</t>
  </si>
  <si>
    <t>1196.4</t>
  </si>
  <si>
    <t>3759.0</t>
  </si>
  <si>
    <t>3043.1</t>
  </si>
  <si>
    <t>4590.4</t>
  </si>
  <si>
    <t>844</t>
  </si>
  <si>
    <t>3407.6</t>
  </si>
  <si>
    <t>3172.5</t>
  </si>
  <si>
    <t>3642.7</t>
  </si>
  <si>
    <t>1078.4</t>
  </si>
  <si>
    <t>886.2</t>
  </si>
  <si>
    <t>1270.7</t>
  </si>
  <si>
    <t>2485</t>
  </si>
  <si>
    <t>645.3</t>
  </si>
  <si>
    <t>619.9</t>
  </si>
  <si>
    <t>670.7</t>
  </si>
  <si>
    <t>3366.8</t>
  </si>
  <si>
    <t>2997.9</t>
  </si>
  <si>
    <t>3735.7</t>
  </si>
  <si>
    <t>9176.4</t>
  </si>
  <si>
    <t>2958.3</t>
  </si>
  <si>
    <t>21456.7</t>
  </si>
  <si>
    <t>126</t>
  </si>
  <si>
    <t>10042.3</t>
  </si>
  <si>
    <t>8285.1</t>
  </si>
  <si>
    <t>11799.5</t>
  </si>
  <si>
    <t>7369.1</t>
  </si>
  <si>
    <t>3149.5</t>
  </si>
  <si>
    <t>14574.8</t>
  </si>
  <si>
    <t>1373</t>
  </si>
  <si>
    <t>12340.7</t>
  </si>
  <si>
    <t>11686.1</t>
  </si>
  <si>
    <t>12995.3</t>
  </si>
  <si>
    <t>227</t>
  </si>
  <si>
    <t>5527.1</t>
  </si>
  <si>
    <t>4804.8</t>
  </si>
  <si>
    <t>6249.3</t>
  </si>
  <si>
    <t>6326</t>
  </si>
  <si>
    <t>1853.4</t>
  </si>
  <si>
    <t>1807.8</t>
  </si>
  <si>
    <t>1899.1</t>
  </si>
  <si>
    <t>8876.8</t>
  </si>
  <si>
    <t>7955.1</t>
  </si>
  <si>
    <t>9798.4</t>
  </si>
  <si>
    <t>18334.4</t>
  </si>
  <si>
    <t>5882.4</t>
  </si>
  <si>
    <t>42926.3</t>
  </si>
  <si>
    <t>20325.4</t>
  </si>
  <si>
    <t>16779.4</t>
  </si>
  <si>
    <t>23871.3</t>
  </si>
  <si>
    <t>10506.4</t>
  </si>
  <si>
    <t>3808.1</t>
  </si>
  <si>
    <t>22956.3</t>
  </si>
  <si>
    <t>1694</t>
  </si>
  <si>
    <t>28276.1</t>
  </si>
  <si>
    <t>26920.6</t>
  </si>
  <si>
    <t>29631.6</t>
  </si>
  <si>
    <t>13766.3</t>
  </si>
  <si>
    <t>12176.4</t>
  </si>
  <si>
    <t>15356.1</t>
  </si>
  <si>
    <t>10251</t>
  </si>
  <si>
    <t>6296.6</t>
  </si>
  <si>
    <t>6174.7</t>
  </si>
  <si>
    <t>6418.5</t>
  </si>
  <si>
    <t>270</t>
  </si>
  <si>
    <t>23319.2</t>
  </si>
  <si>
    <t>20620.2</t>
  </si>
  <si>
    <t>26273.2</t>
  </si>
  <si>
    <t>66308.6</t>
  </si>
  <si>
    <t>24213.0</t>
  </si>
  <si>
    <t>144330.5</t>
  </si>
  <si>
    <t>45299.9</t>
  </si>
  <si>
    <t>36517.0</t>
  </si>
  <si>
    <t>55557.0</t>
  </si>
  <si>
    <t>16132.9</t>
  </si>
  <si>
    <t>3242.5</t>
  </si>
  <si>
    <t>47137.7</t>
  </si>
  <si>
    <t>1040</t>
  </si>
  <si>
    <t>56760.5</t>
  </si>
  <si>
    <t>53362.7</t>
  </si>
  <si>
    <t>60317.9</t>
  </si>
  <si>
    <t>24916.0</t>
  </si>
  <si>
    <t>21541.2</t>
  </si>
  <si>
    <t>28669.5</t>
  </si>
  <si>
    <t>6924</t>
  </si>
  <si>
    <t>19859.7</t>
  </si>
  <si>
    <t>19394.6</t>
  </si>
  <si>
    <t>20333.1</t>
  </si>
  <si>
    <t>63.5</t>
  </si>
  <si>
    <t>60</t>
  </si>
  <si>
    <t>26.7</t>
  </si>
  <si>
    <t>21.7</t>
  </si>
  <si>
    <t>101.2</t>
  </si>
  <si>
    <t>367.9</t>
  </si>
  <si>
    <t>243.4</t>
  </si>
  <si>
    <t>533.0</t>
  </si>
  <si>
    <t>132.1</t>
  </si>
  <si>
    <t>257</t>
  </si>
  <si>
    <t>89.6</t>
  </si>
  <si>
    <t>100.6</t>
  </si>
  <si>
    <t>155</t>
  </si>
  <si>
    <t>465.6</t>
  </si>
  <si>
    <t>538.9</t>
  </si>
  <si>
    <t>830.6</t>
  </si>
  <si>
    <t>600.2</t>
  </si>
  <si>
    <t>1119.8</t>
  </si>
  <si>
    <t>709.1</t>
  </si>
  <si>
    <t>631.9</t>
  </si>
  <si>
    <t>786.3</t>
  </si>
  <si>
    <t>1000</t>
  </si>
  <si>
    <t>244.5</t>
  </si>
  <si>
    <t>229.3</t>
  </si>
  <si>
    <t>1192.2</t>
  </si>
  <si>
    <t>1033.6</t>
  </si>
  <si>
    <t>1350.9</t>
  </si>
  <si>
    <t>2717.5</t>
  </si>
  <si>
    <t>2077.4</t>
  </si>
  <si>
    <t>3490.0</t>
  </si>
  <si>
    <t>565</t>
  </si>
  <si>
    <t>2811.8</t>
  </si>
  <si>
    <t>2574.7</t>
  </si>
  <si>
    <t>3049.0</t>
  </si>
  <si>
    <t>2443</t>
  </si>
  <si>
    <t>675.3</t>
  </si>
  <si>
    <t>648.5</t>
  </si>
  <si>
    <t>702.1</t>
  </si>
  <si>
    <t>3020.4</t>
  </si>
  <si>
    <t>2653.5</t>
  </si>
  <si>
    <t>3387.2</t>
  </si>
  <si>
    <t>6632.0</t>
  </si>
  <si>
    <t>5195.7</t>
  </si>
  <si>
    <t>8342.0</t>
  </si>
  <si>
    <t>761</t>
  </si>
  <si>
    <t>8484.9</t>
  </si>
  <si>
    <t>7880.2</t>
  </si>
  <si>
    <t>9089.6</t>
  </si>
  <si>
    <t>4687.2</t>
  </si>
  <si>
    <t>3182.6</t>
  </si>
  <si>
    <t>6655.8</t>
  </si>
  <si>
    <t>6161</t>
  </si>
  <si>
    <t>1964.3</t>
  </si>
  <si>
    <t>1915.3</t>
  </si>
  <si>
    <t>2013.4</t>
  </si>
  <si>
    <t>7783.5</t>
  </si>
  <si>
    <t>6874.3</t>
  </si>
  <si>
    <t>8692.7</t>
  </si>
  <si>
    <t>18089.3</t>
  </si>
  <si>
    <t>14647.4</t>
  </si>
  <si>
    <t>22092.9</t>
  </si>
  <si>
    <t>969</t>
  </si>
  <si>
    <t>20789.7</t>
  </si>
  <si>
    <t>19473.5</t>
  </si>
  <si>
    <t>22105.9</t>
  </si>
  <si>
    <t>16743.9</t>
  </si>
  <si>
    <t>12846.7</t>
  </si>
  <si>
    <t>21439.5</t>
  </si>
  <si>
    <t>9726</t>
  </si>
  <si>
    <t>6497.7</t>
  </si>
  <si>
    <t>6368.6</t>
  </si>
  <si>
    <t>6626.9</t>
  </si>
  <si>
    <t>20368.9</t>
  </si>
  <si>
    <t>17706.8</t>
  </si>
  <si>
    <t>23318.2</t>
  </si>
  <si>
    <t>30883.6</t>
  </si>
  <si>
    <t>23199.0</t>
  </si>
  <si>
    <t>40297.4</t>
  </si>
  <si>
    <t>40798.6</t>
  </si>
  <si>
    <t>10976.1</t>
  </si>
  <si>
    <t>104453.5</t>
  </si>
  <si>
    <t>572</t>
  </si>
  <si>
    <t>41793.3</t>
  </si>
  <si>
    <t>38437.9</t>
  </si>
  <si>
    <t>45363.1</t>
  </si>
  <si>
    <t>31121.2</t>
  </si>
  <si>
    <t>22610.4</t>
  </si>
  <si>
    <t>41780.0</t>
  </si>
  <si>
    <t>6537</t>
  </si>
  <si>
    <t>20168.6</t>
  </si>
  <si>
    <t>19682.6</t>
  </si>
  <si>
    <t>20663.6</t>
  </si>
  <si>
    <t>17.9</t>
  </si>
  <si>
    <t>18.5</t>
  </si>
  <si>
    <t>109.7</t>
  </si>
  <si>
    <t>142.1</t>
  </si>
  <si>
    <t>149.4</t>
  </si>
  <si>
    <t>178.1</t>
  </si>
  <si>
    <t>75.1</t>
  </si>
  <si>
    <t>95.2</t>
  </si>
  <si>
    <t>262.8</t>
  </si>
  <si>
    <t>378.1</t>
  </si>
  <si>
    <t>862.1</t>
  </si>
  <si>
    <t>634.8</t>
  </si>
  <si>
    <t>1143.9</t>
  </si>
  <si>
    <t>291</t>
  </si>
  <si>
    <t>587.3</t>
  </si>
  <si>
    <t>519.6</t>
  </si>
  <si>
    <t>1097</t>
  </si>
  <si>
    <t>240.6</t>
  </si>
  <si>
    <t>254.8</t>
  </si>
  <si>
    <t>1016.9</t>
  </si>
  <si>
    <t>877.2</t>
  </si>
  <si>
    <t>1156.7</t>
  </si>
  <si>
    <t>2288.5</t>
  </si>
  <si>
    <t>1727.7</t>
  </si>
  <si>
    <t>2970.6</t>
  </si>
  <si>
    <t>2197.8</t>
  </si>
  <si>
    <t>1994.6</t>
  </si>
  <si>
    <t>2401.0</t>
  </si>
  <si>
    <t>1210.1</t>
  </si>
  <si>
    <t>506.2</t>
  </si>
  <si>
    <t>2412.2</t>
  </si>
  <si>
    <t>2825</t>
  </si>
  <si>
    <t>700.6</t>
  </si>
  <si>
    <t>674.7</t>
  </si>
  <si>
    <t>280</t>
  </si>
  <si>
    <t>2867.5</t>
  </si>
  <si>
    <t>2528.8</t>
  </si>
  <si>
    <t>3206.1</t>
  </si>
  <si>
    <t>5268.7</t>
  </si>
  <si>
    <t>4046.1</t>
  </si>
  <si>
    <t>6744.0</t>
  </si>
  <si>
    <t>710</t>
  </si>
  <si>
    <t>7570.5</t>
  </si>
  <si>
    <t>7011.9</t>
  </si>
  <si>
    <t>8129.0</t>
  </si>
  <si>
    <t>7041</t>
  </si>
  <si>
    <t>2015.4</t>
  </si>
  <si>
    <t>1968.3</t>
  </si>
  <si>
    <t>2062.5</t>
  </si>
  <si>
    <t>8134.1</t>
  </si>
  <si>
    <t>7247.6</t>
  </si>
  <si>
    <t>9020.6</t>
  </si>
  <si>
    <t>17031.4</t>
  </si>
  <si>
    <t>13793.3</t>
  </si>
  <si>
    <t>20797.9</t>
  </si>
  <si>
    <t>877</t>
  </si>
  <si>
    <t>18172.9</t>
  </si>
  <si>
    <t>16964.2</t>
  </si>
  <si>
    <t>19381.6</t>
  </si>
  <si>
    <t>12459.2</t>
  </si>
  <si>
    <t>8100.4</t>
  </si>
  <si>
    <t>18306.9</t>
  </si>
  <si>
    <t>10712</t>
  </si>
  <si>
    <t>6435.0</t>
  </si>
  <si>
    <t>6313.1</t>
  </si>
  <si>
    <t>6556.9</t>
  </si>
  <si>
    <t>17180.6</t>
  </si>
  <si>
    <t>14853.5</t>
  </si>
  <si>
    <t>19768.7</t>
  </si>
  <si>
    <t>30542.9</t>
  </si>
  <si>
    <t>23131.3</t>
  </si>
  <si>
    <t>39572.7</t>
  </si>
  <si>
    <t>519</t>
  </si>
  <si>
    <t>37030.6</t>
  </si>
  <si>
    <t>33912.7</t>
  </si>
  <si>
    <t>40358.0</t>
  </si>
  <si>
    <t>31317.3</t>
  </si>
  <si>
    <t>19378.4</t>
  </si>
  <si>
    <t>47874.5</t>
  </si>
  <si>
    <t>7115</t>
  </si>
  <si>
    <t>19674.6</t>
  </si>
  <si>
    <t>19220.0</t>
  </si>
  <si>
    <t>20137.1</t>
  </si>
  <si>
    <t>23.6</t>
  </si>
  <si>
    <t>17.5</t>
  </si>
  <si>
    <t>19.6</t>
  </si>
  <si>
    <t>28.6</t>
  </si>
  <si>
    <t>90.9</t>
  </si>
  <si>
    <t>121.4</t>
  </si>
  <si>
    <t>306.5</t>
  </si>
  <si>
    <t>136.3</t>
  </si>
  <si>
    <t>167.3</t>
  </si>
  <si>
    <t>73.0</t>
  </si>
  <si>
    <t>93.1</t>
  </si>
  <si>
    <t>306.8</t>
  </si>
  <si>
    <t>433.2</t>
  </si>
  <si>
    <t>648.2</t>
  </si>
  <si>
    <t>448.2</t>
  </si>
  <si>
    <t>906.7</t>
  </si>
  <si>
    <t>259</t>
  </si>
  <si>
    <t>554.7</t>
  </si>
  <si>
    <t>486.9</t>
  </si>
  <si>
    <t>622.5</t>
  </si>
  <si>
    <t>1090</t>
  </si>
  <si>
    <t>231.2</t>
  </si>
  <si>
    <t>260.5</t>
  </si>
  <si>
    <t>812.4</t>
  </si>
  <si>
    <t>1087.9</t>
  </si>
  <si>
    <t>2375.7</t>
  </si>
  <si>
    <t>1784.8</t>
  </si>
  <si>
    <t>1880.8</t>
  </si>
  <si>
    <t>1688.2</t>
  </si>
  <si>
    <t>2073.4</t>
  </si>
  <si>
    <t>2701</t>
  </si>
  <si>
    <t>689.5</t>
  </si>
  <si>
    <t>663.5</t>
  </si>
  <si>
    <t>715.6</t>
  </si>
  <si>
    <t>246</t>
  </si>
  <si>
    <t>2576.6</t>
  </si>
  <si>
    <t>2252.1</t>
  </si>
  <si>
    <t>2901.1</t>
  </si>
  <si>
    <t>7101.8</t>
  </si>
  <si>
    <t>5628.2</t>
  </si>
  <si>
    <t>8842.6</t>
  </si>
  <si>
    <t>6810.4</t>
  </si>
  <si>
    <t>6256.8</t>
  </si>
  <si>
    <t>7364.0</t>
  </si>
  <si>
    <t>6862</t>
  </si>
  <si>
    <t>2021.4</t>
  </si>
  <si>
    <t>2069.3</t>
  </si>
  <si>
    <t>7598.8</t>
  </si>
  <si>
    <t>6725.0</t>
  </si>
  <si>
    <t>8472.6</t>
  </si>
  <si>
    <t>58668.9</t>
  </si>
  <si>
    <t>14660.2</t>
  </si>
  <si>
    <t>153058.3</t>
  </si>
  <si>
    <t>14314.8</t>
  </si>
  <si>
    <t>11281.1</t>
  </si>
  <si>
    <t>17909.9</t>
  </si>
  <si>
    <t>671</t>
  </si>
  <si>
    <t>15567.7</t>
  </si>
  <si>
    <t>14384.6</t>
  </si>
  <si>
    <t>16750.8</t>
  </si>
  <si>
    <t>13755.4</t>
  </si>
  <si>
    <t>9645.8</t>
  </si>
  <si>
    <t>19010.3</t>
  </si>
  <si>
    <t>10641</t>
  </si>
  <si>
    <t>6578.9</t>
  </si>
  <si>
    <t>6453.9</t>
  </si>
  <si>
    <t>6704.0</t>
  </si>
  <si>
    <t>198</t>
  </si>
  <si>
    <t>18090.6</t>
  </si>
  <si>
    <t>15658.2</t>
  </si>
  <si>
    <t>20793.6</t>
  </si>
  <si>
    <t>34392.1</t>
  </si>
  <si>
    <t>26179.2</t>
  </si>
  <si>
    <t>44364.3</t>
  </si>
  <si>
    <t>33900.1</t>
  </si>
  <si>
    <t>30720.2</t>
  </si>
  <si>
    <t>37319.8</t>
  </si>
  <si>
    <t>6936</t>
  </si>
  <si>
    <t>19698.4</t>
  </si>
  <si>
    <t>19237.5</t>
  </si>
  <si>
    <t>20167.5</t>
  </si>
  <si>
    <t>9.0</t>
  </si>
  <si>
    <t>21.1</t>
  </si>
  <si>
    <t>12.1</t>
  </si>
  <si>
    <t>23.9</t>
  </si>
  <si>
    <t>58.4</t>
  </si>
  <si>
    <t>78.5</t>
  </si>
  <si>
    <t>281.4</t>
  </si>
  <si>
    <t>98.4</t>
  </si>
  <si>
    <t>125.0</t>
  </si>
  <si>
    <t>269</t>
  </si>
  <si>
    <t>81.8</t>
  </si>
  <si>
    <t>282.9</t>
  </si>
  <si>
    <t>228.7</t>
  </si>
  <si>
    <t>337.0</t>
  </si>
  <si>
    <t>762.7</t>
  </si>
  <si>
    <t>544.2</t>
  </si>
  <si>
    <t>1039.4</t>
  </si>
  <si>
    <t>191</t>
  </si>
  <si>
    <t>411.7</t>
  </si>
  <si>
    <t>353.1</t>
  </si>
  <si>
    <t>470.2</t>
  </si>
  <si>
    <t>1052</t>
  </si>
  <si>
    <t>242.6</t>
  </si>
  <si>
    <t>704.4</t>
  </si>
  <si>
    <t>957.9</t>
  </si>
  <si>
    <t>2070.6</t>
  </si>
  <si>
    <t>1523.2</t>
  </si>
  <si>
    <t>2748.0</t>
  </si>
  <si>
    <t>314</t>
  </si>
  <si>
    <t>1507.6</t>
  </si>
  <si>
    <t>1337.0</t>
  </si>
  <si>
    <t>1678.2</t>
  </si>
  <si>
    <t>2555</t>
  </si>
  <si>
    <t>629.4</t>
  </si>
  <si>
    <t>653.9</t>
  </si>
  <si>
    <t>2181.0</t>
  </si>
  <si>
    <t>1888.0</t>
  </si>
  <si>
    <t>2474.1</t>
  </si>
  <si>
    <t>4128.2</t>
  </si>
  <si>
    <t>3030.9</t>
  </si>
  <si>
    <t>5492.5</t>
  </si>
  <si>
    <t>4914.6</t>
  </si>
  <si>
    <t>4443.0</t>
  </si>
  <si>
    <t>5386.2</t>
  </si>
  <si>
    <t>6130</t>
  </si>
  <si>
    <t>1739.7</t>
  </si>
  <si>
    <t>1696.1</t>
  </si>
  <si>
    <t>1783.3</t>
  </si>
  <si>
    <t>5789.1</t>
  </si>
  <si>
    <t>5040.3</t>
  </si>
  <si>
    <t>6537.8</t>
  </si>
  <si>
    <t>14841.7</t>
  </si>
  <si>
    <t>11753.8</t>
  </si>
  <si>
    <t>18489.3</t>
  </si>
  <si>
    <t>494</t>
  </si>
  <si>
    <t>12225.2</t>
  </si>
  <si>
    <t>11143.9</t>
  </si>
  <si>
    <t>13306.6</t>
  </si>
  <si>
    <t>9762</t>
  </si>
  <si>
    <t>5808.2</t>
  </si>
  <si>
    <t>5692.9</t>
  </si>
  <si>
    <t>5923.4</t>
  </si>
  <si>
    <t>13761.6</t>
  </si>
  <si>
    <t>11680.3</t>
  </si>
  <si>
    <t>16106.8</t>
  </si>
  <si>
    <t>22624.9</t>
  </si>
  <si>
    <t>16008.6</t>
  </si>
  <si>
    <t>31055.5</t>
  </si>
  <si>
    <t>25672.8</t>
  </si>
  <si>
    <t>22758.4</t>
  </si>
  <si>
    <t>28856.9</t>
  </si>
  <si>
    <t>6108</t>
  </si>
  <si>
    <t>16647.8</t>
  </si>
  <si>
    <t>16232.9</t>
  </si>
  <si>
    <t>17070.6</t>
  </si>
  <si>
    <t>Sex</t>
  </si>
  <si>
    <t>Female</t>
  </si>
  <si>
    <t>2133.3</t>
  </si>
  <si>
    <t>2106.7</t>
  </si>
  <si>
    <t>2159.8</t>
  </si>
  <si>
    <t>727.9</t>
  </si>
  <si>
    <t>693.1</t>
  </si>
  <si>
    <t>762.8</t>
  </si>
  <si>
    <t>1309.5</t>
  </si>
  <si>
    <t>1140.8</t>
  </si>
  <si>
    <t>1478.2</t>
  </si>
  <si>
    <t>200.3</t>
  </si>
  <si>
    <t>127.6</t>
  </si>
  <si>
    <t>272.9</t>
  </si>
  <si>
    <t>142.4</t>
  </si>
  <si>
    <t>100.4</t>
  </si>
  <si>
    <t>713.5</t>
  </si>
  <si>
    <t>682.2</t>
  </si>
  <si>
    <t>744.8</t>
  </si>
  <si>
    <t>4444.3</t>
  </si>
  <si>
    <t>4340.0</t>
  </si>
  <si>
    <t>4548.6</t>
  </si>
  <si>
    <t>854.6</t>
  </si>
  <si>
    <t>822.7</t>
  </si>
  <si>
    <t>886.5</t>
  </si>
  <si>
    <t>852.3</t>
  </si>
  <si>
    <t>824.5</t>
  </si>
  <si>
    <t>880.1</t>
  </si>
  <si>
    <t>721.5</t>
  </si>
  <si>
    <t>414.5</t>
  </si>
  <si>
    <t>1135.9</t>
  </si>
  <si>
    <t>344.7</t>
  </si>
  <si>
    <t>479.0</t>
  </si>
  <si>
    <t>768.4</t>
  </si>
  <si>
    <t>751</t>
  </si>
  <si>
    <t>785.7</t>
  </si>
  <si>
    <t>2938.1</t>
  </si>
  <si>
    <t>2829.3</t>
  </si>
  <si>
    <t>3046.9</t>
  </si>
  <si>
    <t>1901.6</t>
  </si>
  <si>
    <t>1495.1</t>
  </si>
  <si>
    <t>2308.1</t>
  </si>
  <si>
    <t>854.9</t>
  </si>
  <si>
    <t>837.2</t>
  </si>
  <si>
    <t>872.5</t>
  </si>
  <si>
    <t>450.3</t>
  </si>
  <si>
    <t>400.4</t>
  </si>
  <si>
    <t>500.3</t>
  </si>
  <si>
    <t>328.7</t>
  </si>
  <si>
    <t>521.2</t>
  </si>
  <si>
    <t>685.6</t>
  </si>
  <si>
    <t>2093.1</t>
  </si>
  <si>
    <t>1990.2</t>
  </si>
  <si>
    <t>2196.1</t>
  </si>
  <si>
    <t>1949.3</t>
  </si>
  <si>
    <t>1613.6</t>
  </si>
  <si>
    <t>2284.9</t>
  </si>
  <si>
    <t>1487.8</t>
  </si>
  <si>
    <t>1452.8</t>
  </si>
  <si>
    <t>1522.9</t>
  </si>
  <si>
    <t>423.1</t>
  </si>
  <si>
    <t>403.5</t>
  </si>
  <si>
    <t>442.6</t>
  </si>
  <si>
    <t>622.9</t>
  </si>
  <si>
    <t>587.0</t>
  </si>
  <si>
    <t>658.8</t>
  </si>
  <si>
    <t>756.9</t>
  </si>
  <si>
    <t>743.7</t>
  </si>
  <si>
    <t>770.1</t>
  </si>
  <si>
    <t>1590.0</t>
  </si>
  <si>
    <t>1498.2</t>
  </si>
  <si>
    <t>1681.8</t>
  </si>
  <si>
    <t>1159.8</t>
  </si>
  <si>
    <t>2166.5</t>
  </si>
  <si>
    <t>4395.4</t>
  </si>
  <si>
    <t>4232.6</t>
  </si>
  <si>
    <t>4558.2</t>
  </si>
  <si>
    <t>612.1</t>
  </si>
  <si>
    <t>687.5</t>
  </si>
  <si>
    <t>674.8</t>
  </si>
  <si>
    <t>757.4</t>
  </si>
  <si>
    <t>744.9</t>
  </si>
  <si>
    <t>769.9</t>
  </si>
  <si>
    <t>1406.5</t>
  </si>
  <si>
    <t>1317.3</t>
  </si>
  <si>
    <t>1495.8</t>
  </si>
  <si>
    <t>1300.8</t>
  </si>
  <si>
    <t>768.6</t>
  </si>
  <si>
    <t>1977.0</t>
  </si>
  <si>
    <t>5608.6</t>
  </si>
  <si>
    <t>5310.3</t>
  </si>
  <si>
    <t>5906.9</t>
  </si>
  <si>
    <t>1290.8</t>
  </si>
  <si>
    <t>1130.6</t>
  </si>
  <si>
    <t>1451.0</t>
  </si>
  <si>
    <t>688.4</t>
  </si>
  <si>
    <t>701.6</t>
  </si>
  <si>
    <t>776.1</t>
  </si>
  <si>
    <t>717.2</t>
  </si>
  <si>
    <t>835.1</t>
  </si>
  <si>
    <t>1458.9</t>
  </si>
  <si>
    <t>1549.6</t>
  </si>
  <si>
    <t>618.6</t>
  </si>
  <si>
    <t>242.3</t>
  </si>
  <si>
    <t>1173.7</t>
  </si>
  <si>
    <t>5399.5</t>
  </si>
  <si>
    <t>5052.3</t>
  </si>
  <si>
    <t>5746.6</t>
  </si>
  <si>
    <t>1769.9</t>
  </si>
  <si>
    <t>1423.3</t>
  </si>
  <si>
    <t>2116.6</t>
  </si>
  <si>
    <t>802.4</t>
  </si>
  <si>
    <t>788.8</t>
  </si>
  <si>
    <t>816.0</t>
  </si>
  <si>
    <t>382.1</t>
  </si>
  <si>
    <t>271.5</t>
  </si>
  <si>
    <t>492.7</t>
  </si>
  <si>
    <t>824.1</t>
  </si>
  <si>
    <t>811.4</t>
  </si>
  <si>
    <t>836.8</t>
  </si>
  <si>
    <t>1577.3</t>
  </si>
  <si>
    <t>1481.7</t>
  </si>
  <si>
    <t>1672.9</t>
  </si>
  <si>
    <t>2111.5</t>
  </si>
  <si>
    <t>1144.2</t>
  </si>
  <si>
    <t>3464.8</t>
  </si>
  <si>
    <t>4139.0</t>
  </si>
  <si>
    <t>3807.9</t>
  </si>
  <si>
    <t>4470.1</t>
  </si>
  <si>
    <t>1216.3</t>
  </si>
  <si>
    <t>816.4</t>
  </si>
  <si>
    <t>1713.6</t>
  </si>
  <si>
    <t>846.8</t>
  </si>
  <si>
    <t>770.7</t>
  </si>
  <si>
    <t>923.0</t>
  </si>
  <si>
    <t>635.2</t>
  </si>
  <si>
    <t>496.5</t>
  </si>
  <si>
    <t>773.9</t>
  </si>
  <si>
    <t>825</t>
  </si>
  <si>
    <t>795</t>
  </si>
  <si>
    <t>855</t>
  </si>
  <si>
    <t>1505.0</t>
  </si>
  <si>
    <t>1409.8</t>
  </si>
  <si>
    <t>1600.2</t>
  </si>
  <si>
    <t>4163.0</t>
  </si>
  <si>
    <t>3807.3</t>
  </si>
  <si>
    <t>4518.7</t>
  </si>
  <si>
    <t>721.0</t>
  </si>
  <si>
    <t>338.8</t>
  </si>
  <si>
    <t>1271.4</t>
  </si>
  <si>
    <t>857.7</t>
  </si>
  <si>
    <t>843.2</t>
  </si>
  <si>
    <t>872.1</t>
  </si>
  <si>
    <t>884.2</t>
  </si>
  <si>
    <t>961.1</t>
  </si>
  <si>
    <t>174.5</t>
  </si>
  <si>
    <t>104.7</t>
  </si>
  <si>
    <t>263.7</t>
  </si>
  <si>
    <t>853.7</t>
  </si>
  <si>
    <t>840.6</t>
  </si>
  <si>
    <t>866.7</t>
  </si>
  <si>
    <t>1466.5</t>
  </si>
  <si>
    <t>1373.7</t>
  </si>
  <si>
    <t>1559.3</t>
  </si>
  <si>
    <t>1638.0</t>
  </si>
  <si>
    <t>741.5</t>
  </si>
  <si>
    <t>3050.9</t>
  </si>
  <si>
    <t>3831.4</t>
  </si>
  <si>
    <t>3481.4</t>
  </si>
  <si>
    <t>4181.4</t>
  </si>
  <si>
    <t>2109.1</t>
  </si>
  <si>
    <t>1340.0</t>
  </si>
  <si>
    <t>3135.3</t>
  </si>
  <si>
    <t>985.6</t>
  </si>
  <si>
    <t>1042.0</t>
  </si>
  <si>
    <t>1460.0</t>
  </si>
  <si>
    <t>1420.6</t>
  </si>
  <si>
    <t>1499.4</t>
  </si>
  <si>
    <t>352.1</t>
  </si>
  <si>
    <t>330.5</t>
  </si>
  <si>
    <t>373.6</t>
  </si>
  <si>
    <t>396.2</t>
  </si>
  <si>
    <t>346.9</t>
  </si>
  <si>
    <t>445.5</t>
  </si>
  <si>
    <t>901.1</t>
  </si>
  <si>
    <t>887.9</t>
  </si>
  <si>
    <t>914.2</t>
  </si>
  <si>
    <t>1517.5</t>
  </si>
  <si>
    <t>1420.3</t>
  </si>
  <si>
    <t>1614.7</t>
  </si>
  <si>
    <t>3311.2</t>
  </si>
  <si>
    <t>1862.2</t>
  </si>
  <si>
    <t>5376.0</t>
  </si>
  <si>
    <t>3363.4</t>
  </si>
  <si>
    <t>3017.4</t>
  </si>
  <si>
    <t>3709.4</t>
  </si>
  <si>
    <t>1236.1</t>
  </si>
  <si>
    <t>666.6</t>
  </si>
  <si>
    <t>2056.1</t>
  </si>
  <si>
    <t>1675.7</t>
  </si>
  <si>
    <t>1551.6</t>
  </si>
  <si>
    <t>1799.9</t>
  </si>
  <si>
    <t>2341.2</t>
  </si>
  <si>
    <t>2290.6</t>
  </si>
  <si>
    <t>2391.7</t>
  </si>
  <si>
    <t>516.6</t>
  </si>
  <si>
    <t>492.8</t>
  </si>
  <si>
    <t>540.3</t>
  </si>
  <si>
    <t>617.2</t>
  </si>
  <si>
    <t>595.1</t>
  </si>
  <si>
    <t>639.2</t>
  </si>
  <si>
    <t>939.5</t>
  </si>
  <si>
    <t>925.9</t>
  </si>
  <si>
    <t>953.1</t>
  </si>
  <si>
    <t>1702.0</t>
  </si>
  <si>
    <t>1600.7</t>
  </si>
  <si>
    <t>1803.4</t>
  </si>
  <si>
    <t>1817.2</t>
  </si>
  <si>
    <t>3456.3</t>
  </si>
  <si>
    <t>3474.1</t>
  </si>
  <si>
    <t>3109.0</t>
  </si>
  <si>
    <t>3839.1</t>
  </si>
  <si>
    <t>1126.3</t>
  </si>
  <si>
    <t>609.1</t>
  </si>
  <si>
    <t>1964.1</t>
  </si>
  <si>
    <t>1749.5</t>
  </si>
  <si>
    <t>2178.6</t>
  </si>
  <si>
    <t>4086.2</t>
  </si>
  <si>
    <t>3977.0</t>
  </si>
  <si>
    <t>4195.3</t>
  </si>
  <si>
    <t>750.0</t>
  </si>
  <si>
    <t>1318.2</t>
  </si>
  <si>
    <t>732.8</t>
  </si>
  <si>
    <t>717.7</t>
  </si>
  <si>
    <t>747.8</t>
  </si>
  <si>
    <t>990.6</t>
  </si>
  <si>
    <t>976.9</t>
  </si>
  <si>
    <t>1004.3</t>
  </si>
  <si>
    <t>1593.3</t>
  </si>
  <si>
    <t>1493.7</t>
  </si>
  <si>
    <t>1692.9</t>
  </si>
  <si>
    <t>2148.9</t>
  </si>
  <si>
    <t>959.4</t>
  </si>
  <si>
    <t>4023.5</t>
  </si>
  <si>
    <t>3194.8</t>
  </si>
  <si>
    <t>2833.7</t>
  </si>
  <si>
    <t>3555.9</t>
  </si>
  <si>
    <t>2133.6</t>
  </si>
  <si>
    <t>1215.2</t>
  </si>
  <si>
    <t>3429.8</t>
  </si>
  <si>
    <t>2373.1</t>
  </si>
  <si>
    <t>2035.9</t>
  </si>
  <si>
    <t>2710.4</t>
  </si>
  <si>
    <t>4316.2</t>
  </si>
  <si>
    <t>3926.4</t>
  </si>
  <si>
    <t>4706.0</t>
  </si>
  <si>
    <t>1417.4</t>
  </si>
  <si>
    <t>1282.2</t>
  </si>
  <si>
    <t>1552.7</t>
  </si>
  <si>
    <t>771.2</t>
  </si>
  <si>
    <t>797.3</t>
  </si>
  <si>
    <t>944.1</t>
  </si>
  <si>
    <t>930.7</t>
  </si>
  <si>
    <t>957.4</t>
  </si>
  <si>
    <t>1290.5</t>
  </si>
  <si>
    <t>1196.3</t>
  </si>
  <si>
    <t>1384.6</t>
  </si>
  <si>
    <t>2519.6</t>
  </si>
  <si>
    <t>2175.5</t>
  </si>
  <si>
    <t>2863.8</t>
  </si>
  <si>
    <t>1690.6</t>
  </si>
  <si>
    <t>1360.7</t>
  </si>
  <si>
    <t>2020.5</t>
  </si>
  <si>
    <t>2811.6</t>
  </si>
  <si>
    <t>2677.2</t>
  </si>
  <si>
    <t>2946.1</t>
  </si>
  <si>
    <t>1743.3</t>
  </si>
  <si>
    <t>1380.6</t>
  </si>
  <si>
    <t>2106.0</t>
  </si>
  <si>
    <t>809.8</t>
  </si>
  <si>
    <t>823.2</t>
  </si>
  <si>
    <t>894.7</t>
  </si>
  <si>
    <t>881</t>
  </si>
  <si>
    <t>908.4</t>
  </si>
  <si>
    <t>1136.3</t>
  </si>
  <si>
    <t>1051.3</t>
  </si>
  <si>
    <t>1221.2</t>
  </si>
  <si>
    <t>1931.3</t>
  </si>
  <si>
    <t>1651.1</t>
  </si>
  <si>
    <t>2211.6</t>
  </si>
  <si>
    <t>1888.3</t>
  </si>
  <si>
    <t>1523.3</t>
  </si>
  <si>
    <t>2253.2</t>
  </si>
  <si>
    <t>2330.9</t>
  </si>
  <si>
    <t>2211.5</t>
  </si>
  <si>
    <t>2450.3</t>
  </si>
  <si>
    <t>1451.5</t>
  </si>
  <si>
    <t>1026.3</t>
  </si>
  <si>
    <t>1985.6</t>
  </si>
  <si>
    <t>860.9</t>
  </si>
  <si>
    <t>786.6</t>
  </si>
  <si>
    <t>935.2</t>
  </si>
  <si>
    <t>869.1</t>
  </si>
  <si>
    <t>856.3</t>
  </si>
  <si>
    <t>881.9</t>
  </si>
  <si>
    <t>1105.1</t>
  </si>
  <si>
    <t>1020.2</t>
  </si>
  <si>
    <t>1190.0</t>
  </si>
  <si>
    <t>1746.2</t>
  </si>
  <si>
    <t>2359.7</t>
  </si>
  <si>
    <t>2043.6</t>
  </si>
  <si>
    <t>1620.1</t>
  </si>
  <si>
    <t>2467.2</t>
  </si>
  <si>
    <t>2111.1</t>
  </si>
  <si>
    <t>1992.9</t>
  </si>
  <si>
    <t>2229.3</t>
  </si>
  <si>
    <t>1490.9</t>
  </si>
  <si>
    <t>1058.8</t>
  </si>
  <si>
    <t>2022.4</t>
  </si>
  <si>
    <t>843.0</t>
  </si>
  <si>
    <t>829.8</t>
  </si>
  <si>
    <t>856.2</t>
  </si>
  <si>
    <t>893.4</t>
  </si>
  <si>
    <t>906.6</t>
  </si>
  <si>
    <t>830.0</t>
  </si>
  <si>
    <t>757.9</t>
  </si>
  <si>
    <t>902.0</t>
  </si>
  <si>
    <t>1733.2</t>
  </si>
  <si>
    <t>1455.8</t>
  </si>
  <si>
    <t>2010.6</t>
  </si>
  <si>
    <t>1648.0</t>
  </si>
  <si>
    <t>1246.2</t>
  </si>
  <si>
    <t>2125.3</t>
  </si>
  <si>
    <t>1496.9</t>
  </si>
  <si>
    <t>1396.1</t>
  </si>
  <si>
    <t>1597.6</t>
  </si>
  <si>
    <t>1782.9</t>
  </si>
  <si>
    <t>1241.0</t>
  </si>
  <si>
    <t>2443.3</t>
  </si>
  <si>
    <t>686.9</t>
  </si>
  <si>
    <t>710.5</t>
  </si>
  <si>
    <t>731.3</t>
  </si>
  <si>
    <t>719.6</t>
  </si>
  <si>
    <t>743</t>
  </si>
  <si>
    <t>972.6</t>
  </si>
  <si>
    <t>954.6</t>
  </si>
  <si>
    <t>228.6</t>
  </si>
  <si>
    <t>208.0</t>
  </si>
  <si>
    <t>580.9</t>
  </si>
  <si>
    <t>465.1</t>
  </si>
  <si>
    <t>696.7</t>
  </si>
  <si>
    <t>233.4</t>
  </si>
  <si>
    <t>214.6</t>
  </si>
  <si>
    <t>252.1</t>
  </si>
  <si>
    <t>1688.8</t>
  </si>
  <si>
    <t>1624.2</t>
  </si>
  <si>
    <t>1753.5</t>
  </si>
  <si>
    <t>175.6</t>
  </si>
  <si>
    <t>189.2</t>
  </si>
  <si>
    <t>198.3</t>
  </si>
  <si>
    <t>-0.6</t>
  </si>
  <si>
    <t>55.7</t>
  </si>
  <si>
    <t>156.8</t>
  </si>
  <si>
    <t>149.7</t>
  </si>
  <si>
    <t>459.8</t>
  </si>
  <si>
    <t>416.6</t>
  </si>
  <si>
    <t>503.0</t>
  </si>
  <si>
    <t>177.1</t>
  </si>
  <si>
    <t>51.7</t>
  </si>
  <si>
    <t>55.9</t>
  </si>
  <si>
    <t>-2.2</t>
  </si>
  <si>
    <t>43.2</t>
  </si>
  <si>
    <t>130.1</t>
  </si>
  <si>
    <t>43.9</t>
  </si>
  <si>
    <t>5.1</t>
  </si>
  <si>
    <t>45.2</t>
  </si>
  <si>
    <t>57.1</t>
  </si>
  <si>
    <t>77.8</t>
  </si>
  <si>
    <t>73.5</t>
  </si>
  <si>
    <t>176.3</t>
  </si>
  <si>
    <t>145.1</t>
  </si>
  <si>
    <t>207.5</t>
  </si>
  <si>
    <t>199.8</t>
  </si>
  <si>
    <t>137.8</t>
  </si>
  <si>
    <t>278.1</t>
  </si>
  <si>
    <t>314.1</t>
  </si>
  <si>
    <t>272.3</t>
  </si>
  <si>
    <t>355.9</t>
  </si>
  <si>
    <t>193.3</t>
  </si>
  <si>
    <t>126.5</t>
  </si>
  <si>
    <t>279.9</t>
  </si>
  <si>
    <t>30.4</t>
  </si>
  <si>
    <t>11.0</t>
  </si>
  <si>
    <t>36.5</t>
  </si>
  <si>
    <t>301.9</t>
  </si>
  <si>
    <t>260.2</t>
  </si>
  <si>
    <t>343.7</t>
  </si>
  <si>
    <t>325.6</t>
  </si>
  <si>
    <t>231.7</t>
  </si>
  <si>
    <t>442.9</t>
  </si>
  <si>
    <t>46.6</t>
  </si>
  <si>
    <t>50.0</t>
  </si>
  <si>
    <t>55.8</t>
  </si>
  <si>
    <t>44.1</t>
  </si>
  <si>
    <t>292.2</t>
  </si>
  <si>
    <t>250.1</t>
  </si>
  <si>
    <t>334.3</t>
  </si>
  <si>
    <t>251.7</t>
  </si>
  <si>
    <t>169.7</t>
  </si>
  <si>
    <t>357.4</t>
  </si>
  <si>
    <t>42.1</t>
  </si>
  <si>
    <t>53.9</t>
  </si>
  <si>
    <t>280.7</t>
  </si>
  <si>
    <t>370.5</t>
  </si>
  <si>
    <t>199.3</t>
  </si>
  <si>
    <t>296.8</t>
  </si>
  <si>
    <t>92.8</t>
  </si>
  <si>
    <t>68.0</t>
  </si>
  <si>
    <t>178.2</t>
  </si>
  <si>
    <t>164.4</t>
  </si>
  <si>
    <t>192.0</t>
  </si>
  <si>
    <t>10.1</t>
  </si>
  <si>
    <t>429.0</t>
  </si>
  <si>
    <t>378.3</t>
  </si>
  <si>
    <t>363.5</t>
  </si>
  <si>
    <t>502.4</t>
  </si>
  <si>
    <t>145.2</t>
  </si>
  <si>
    <t>333.5</t>
  </si>
  <si>
    <t>302.0</t>
  </si>
  <si>
    <t>364.9</t>
  </si>
  <si>
    <t>22.0</t>
  </si>
  <si>
    <t>21.3</t>
  </si>
  <si>
    <t>458.0</t>
  </si>
  <si>
    <t>404.4</t>
  </si>
  <si>
    <t>511.7</t>
  </si>
  <si>
    <t>667.9</t>
  </si>
  <si>
    <t>433.8</t>
  </si>
  <si>
    <t>298.8</t>
  </si>
  <si>
    <t>605.8</t>
  </si>
  <si>
    <t>646.9</t>
  </si>
  <si>
    <t>705.0</t>
  </si>
  <si>
    <t>110.1</t>
  </si>
  <si>
    <t>154.8</t>
  </si>
  <si>
    <t>86.4</t>
  </si>
  <si>
    <t>82.4</t>
  </si>
  <si>
    <t>215.9</t>
  </si>
  <si>
    <t>330.7</t>
  </si>
  <si>
    <t>277.5</t>
  </si>
  <si>
    <t>234.9</t>
  </si>
  <si>
    <t>251.9</t>
  </si>
  <si>
    <t>157.7</t>
  </si>
  <si>
    <t>379.1</t>
  </si>
  <si>
    <t>83.3</t>
  </si>
  <si>
    <t>314.0</t>
  </si>
  <si>
    <t>194.6</t>
  </si>
  <si>
    <t>159.8</t>
  </si>
  <si>
    <t>229.5</t>
  </si>
  <si>
    <t>61.7</t>
  </si>
  <si>
    <t>143.7</t>
  </si>
  <si>
    <t>212.7</t>
  </si>
  <si>
    <t>239.1</t>
  </si>
  <si>
    <t>367.2</t>
  </si>
  <si>
    <t>269.2</t>
  </si>
  <si>
    <t>76.3</t>
  </si>
  <si>
    <t>81.5</t>
  </si>
  <si>
    <t>86.8</t>
  </si>
  <si>
    <t>68.2</t>
  </si>
  <si>
    <t>29.3</t>
  </si>
  <si>
    <t>26.9</t>
  </si>
  <si>
    <t>1160.7</t>
  </si>
  <si>
    <t>1141.2</t>
  </si>
  <si>
    <t>1180.2</t>
  </si>
  <si>
    <t>499.3</t>
  </si>
  <si>
    <t>471.2</t>
  </si>
  <si>
    <t>527.4</t>
  </si>
  <si>
    <t>728.6</t>
  </si>
  <si>
    <t>605.9</t>
  </si>
  <si>
    <t>851.2</t>
  </si>
  <si>
    <t>184.5</t>
  </si>
  <si>
    <t>112.1</t>
  </si>
  <si>
    <t>480.1</t>
  </si>
  <si>
    <t>455</t>
  </si>
  <si>
    <t>505.2</t>
  </si>
  <si>
    <t>2755.5</t>
  </si>
  <si>
    <t>2673.6</t>
  </si>
  <si>
    <t>2837.3</t>
  </si>
  <si>
    <t>679.0</t>
  </si>
  <si>
    <t>650.2</t>
  </si>
  <si>
    <t>641.7</t>
  </si>
  <si>
    <t>691.4</t>
  </si>
  <si>
    <t>1049.9</t>
  </si>
  <si>
    <t>321.5</t>
  </si>
  <si>
    <t>453.2</t>
  </si>
  <si>
    <t>611.5</t>
  </si>
  <si>
    <t>595.7</t>
  </si>
  <si>
    <t>627.4</t>
  </si>
  <si>
    <t>2478.3</t>
  </si>
  <si>
    <t>2378.4</t>
  </si>
  <si>
    <t>2578.2</t>
  </si>
  <si>
    <t>1724.5</t>
  </si>
  <si>
    <t>1320.8</t>
  </si>
  <si>
    <t>2128.2</t>
  </si>
  <si>
    <t>803.1</t>
  </si>
  <si>
    <t>785.9</t>
  </si>
  <si>
    <t>820.3</t>
  </si>
  <si>
    <t>443.8</t>
  </si>
  <si>
    <t>394.0</t>
  </si>
  <si>
    <t>493.5</t>
  </si>
  <si>
    <t>413.6</t>
  </si>
  <si>
    <t>318.7</t>
  </si>
  <si>
    <t>508.5</t>
  </si>
  <si>
    <t>764.1</t>
  </si>
  <si>
    <t>642.4</t>
  </si>
  <si>
    <t>885.8</t>
  </si>
  <si>
    <t>1963.0</t>
  </si>
  <si>
    <t>1863.2</t>
  </si>
  <si>
    <t>2062.9</t>
  </si>
  <si>
    <t>1850.5</t>
  </si>
  <si>
    <t>1522.7</t>
  </si>
  <si>
    <t>2178.2</t>
  </si>
  <si>
    <t>1449.7</t>
  </si>
  <si>
    <t>1415.1</t>
  </si>
  <si>
    <t>1484.3</t>
  </si>
  <si>
    <t>420.6</t>
  </si>
  <si>
    <t>401.1</t>
  </si>
  <si>
    <t>440.2</t>
  </si>
  <si>
    <t>619.5</t>
  </si>
  <si>
    <t>583.7</t>
  </si>
  <si>
    <t>655.4</t>
  </si>
  <si>
    <t>731.7</t>
  </si>
  <si>
    <t>758</t>
  </si>
  <si>
    <t>1558.9</t>
  </si>
  <si>
    <t>1467.9</t>
  </si>
  <si>
    <t>1650.0</t>
  </si>
  <si>
    <t>4338.3</t>
  </si>
  <si>
    <t>4176.5</t>
  </si>
  <si>
    <t>4500.1</t>
  </si>
  <si>
    <t>643.8</t>
  </si>
  <si>
    <t>606.2</t>
  </si>
  <si>
    <t>681.3</t>
  </si>
  <si>
    <t>636.8</t>
  </si>
  <si>
    <t>752.1</t>
  </si>
  <si>
    <t>739.7</t>
  </si>
  <si>
    <t>764.6</t>
  </si>
  <si>
    <t>1352.7</t>
  </si>
  <si>
    <t>1265.1</t>
  </si>
  <si>
    <t>1440.3</t>
  </si>
  <si>
    <t>5551.1</t>
  </si>
  <si>
    <t>5254.4</t>
  </si>
  <si>
    <t>5847.7</t>
  </si>
  <si>
    <t>1271.1</t>
  </si>
  <si>
    <t>1430.0</t>
  </si>
  <si>
    <t>684.6</t>
  </si>
  <si>
    <t>697.7</t>
  </si>
  <si>
    <t>771.7</t>
  </si>
  <si>
    <t>712.8</t>
  </si>
  <si>
    <t>830.7</t>
  </si>
  <si>
    <t>1282.6</t>
  </si>
  <si>
    <t>1197.6</t>
  </si>
  <si>
    <t>1367.7</t>
  </si>
  <si>
    <t>209.1</t>
  </si>
  <si>
    <t>1137.5</t>
  </si>
  <si>
    <t>5199.7</t>
  </si>
  <si>
    <t>4859.1</t>
  </si>
  <si>
    <t>5540.2</t>
  </si>
  <si>
    <t>1696.9</t>
  </si>
  <si>
    <t>1358.2</t>
  </si>
  <si>
    <t>2035.5</t>
  </si>
  <si>
    <t>786.4</t>
  </si>
  <si>
    <t>799.9</t>
  </si>
  <si>
    <t>373.5</t>
  </si>
  <si>
    <t>263.0</t>
  </si>
  <si>
    <t>484.0</t>
  </si>
  <si>
    <t>806.3</t>
  </si>
  <si>
    <t>793.8</t>
  </si>
  <si>
    <t>818.9</t>
  </si>
  <si>
    <t>1263.2</t>
  </si>
  <si>
    <t>1177.2</t>
  </si>
  <si>
    <t>1349.2</t>
  </si>
  <si>
    <t>1679.5</t>
  </si>
  <si>
    <t>831.9</t>
  </si>
  <si>
    <t>2899.9</t>
  </si>
  <si>
    <t>3945.7</t>
  </si>
  <si>
    <t>3622.8</t>
  </si>
  <si>
    <t>4268.6</t>
  </si>
  <si>
    <t>1170.2</t>
  </si>
  <si>
    <t>779.5</t>
  </si>
  <si>
    <t>1657.1</t>
  </si>
  <si>
    <t>813.7</t>
  </si>
  <si>
    <t>737.6</t>
  </si>
  <si>
    <t>889.9</t>
  </si>
  <si>
    <t>582.6</t>
  </si>
  <si>
    <t>451.5</t>
  </si>
  <si>
    <t>791.1</t>
  </si>
  <si>
    <t>761.2</t>
  </si>
  <si>
    <t>821</t>
  </si>
  <si>
    <t>1203.1</t>
  </si>
  <si>
    <t>1117.5</t>
  </si>
  <si>
    <t>1288.7</t>
  </si>
  <si>
    <t>3837.4</t>
  </si>
  <si>
    <t>3496.5</t>
  </si>
  <si>
    <t>4178.3</t>
  </si>
  <si>
    <t>585.6</t>
  </si>
  <si>
    <t>246.8</t>
  </si>
  <si>
    <t>1085.2</t>
  </si>
  <si>
    <t>811.1</t>
  </si>
  <si>
    <t>825.2</t>
  </si>
  <si>
    <t>828.4</t>
  </si>
  <si>
    <t>753.5</t>
  </si>
  <si>
    <t>903.3</t>
  </si>
  <si>
    <t>806.5</t>
  </si>
  <si>
    <t>819.1</t>
  </si>
  <si>
    <t>1174.3</t>
  </si>
  <si>
    <t>1091.6</t>
  </si>
  <si>
    <t>1257.0</t>
  </si>
  <si>
    <t>3579.6</t>
  </si>
  <si>
    <t>3241.3</t>
  </si>
  <si>
    <t>3918.0</t>
  </si>
  <si>
    <t>938.3</t>
  </si>
  <si>
    <t>993.3</t>
  </si>
  <si>
    <t>1320.9</t>
  </si>
  <si>
    <t>1396.8</t>
  </si>
  <si>
    <t>343.6</t>
  </si>
  <si>
    <t>322.2</t>
  </si>
  <si>
    <t>387.1</t>
  </si>
  <si>
    <t>338.5</t>
  </si>
  <si>
    <t>435.6</t>
  </si>
  <si>
    <t>850.7</t>
  </si>
  <si>
    <t>837.9</t>
  </si>
  <si>
    <t>863.5</t>
  </si>
  <si>
    <t>1192.0</t>
  </si>
  <si>
    <t>1105.8</t>
  </si>
  <si>
    <t>1278.2</t>
  </si>
  <si>
    <t>2468.3</t>
  </si>
  <si>
    <t>1247.7</t>
  </si>
  <si>
    <t>4293.5</t>
  </si>
  <si>
    <t>3164.1</t>
  </si>
  <si>
    <t>2827.6</t>
  </si>
  <si>
    <t>3500.6</t>
  </si>
  <si>
    <t>1177.6</t>
  </si>
  <si>
    <t>1990.4</t>
  </si>
  <si>
    <t>1583.0</t>
  </si>
  <si>
    <t>1461.6</t>
  </si>
  <si>
    <t>1704.3</t>
  </si>
  <si>
    <t>2163.0</t>
  </si>
  <si>
    <t>2114.3</t>
  </si>
  <si>
    <t>502.5</t>
  </si>
  <si>
    <t>479.2</t>
  </si>
  <si>
    <t>525.9</t>
  </si>
  <si>
    <t>603.1</t>
  </si>
  <si>
    <t>581.5</t>
  </si>
  <si>
    <t>624.8</t>
  </si>
  <si>
    <t>891.2</t>
  </si>
  <si>
    <t>877.9</t>
  </si>
  <si>
    <t>904.5</t>
  </si>
  <si>
    <t>1273.0</t>
  </si>
  <si>
    <t>1185.3</t>
  </si>
  <si>
    <t>1360.8</t>
  </si>
  <si>
    <t>3110.6</t>
  </si>
  <si>
    <t>2765.5</t>
  </si>
  <si>
    <t>3455.7</t>
  </si>
  <si>
    <t>1818.9</t>
  </si>
  <si>
    <t>1612.9</t>
  </si>
  <si>
    <t>3752.7</t>
  </si>
  <si>
    <t>3648.1</t>
  </si>
  <si>
    <t>3857.2</t>
  </si>
  <si>
    <t>720.2</t>
  </si>
  <si>
    <t>1288.2</t>
  </si>
  <si>
    <t>714.0</t>
  </si>
  <si>
    <t>699.1</t>
  </si>
  <si>
    <t>728.9</t>
  </si>
  <si>
    <t>946.6</t>
  </si>
  <si>
    <t>933.1</t>
  </si>
  <si>
    <t>960</t>
  </si>
  <si>
    <t>1135.2</t>
  </si>
  <si>
    <t>1219.1</t>
  </si>
  <si>
    <t>2691.2</t>
  </si>
  <si>
    <t>2359.8</t>
  </si>
  <si>
    <t>3022.6</t>
  </si>
  <si>
    <t>1745.4</t>
  </si>
  <si>
    <t>928.7</t>
  </si>
  <si>
    <t>2934.9</t>
  </si>
  <si>
    <t>1939.4</t>
  </si>
  <si>
    <t>2243.0</t>
  </si>
  <si>
    <t>3669.3</t>
  </si>
  <si>
    <t>3283.8</t>
  </si>
  <si>
    <t>4054.7</t>
  </si>
  <si>
    <t>1437.0</t>
  </si>
  <si>
    <t>725.8</t>
  </si>
  <si>
    <t>713.2</t>
  </si>
  <si>
    <t>844.9</t>
  </si>
  <si>
    <t>870.4</t>
  </si>
  <si>
    <t>1074.5</t>
  </si>
  <si>
    <t>988.8</t>
  </si>
  <si>
    <t>1160.3</t>
  </si>
  <si>
    <t>2188.9</t>
  </si>
  <si>
    <t>1868.1</t>
  </si>
  <si>
    <t>2509.7</t>
  </si>
  <si>
    <t>1900.9</t>
  </si>
  <si>
    <t>2534.1</t>
  </si>
  <si>
    <t>2406.6</t>
  </si>
  <si>
    <t>1616.5</t>
  </si>
  <si>
    <t>1286.9</t>
  </si>
  <si>
    <t>1999.9</t>
  </si>
  <si>
    <t>761.6</t>
  </si>
  <si>
    <t>748.6</t>
  </si>
  <si>
    <t>774.7</t>
  </si>
  <si>
    <t>837.1</t>
  </si>
  <si>
    <t>823.8</t>
  </si>
  <si>
    <t>850.3</t>
  </si>
  <si>
    <t>978.9</t>
  </si>
  <si>
    <t>900.2</t>
  </si>
  <si>
    <t>1057.7</t>
  </si>
  <si>
    <t>1679.4</t>
  </si>
  <si>
    <t>1419.5</t>
  </si>
  <si>
    <t>1714.3</t>
  </si>
  <si>
    <t>1365.1</t>
  </si>
  <si>
    <t>2063.5</t>
  </si>
  <si>
    <t>2136.3</t>
  </si>
  <si>
    <t>2022.0</t>
  </si>
  <si>
    <t>2250.5</t>
  </si>
  <si>
    <t>1401.0</t>
  </si>
  <si>
    <t>981.6</t>
  </si>
  <si>
    <t>1930.6</t>
  </si>
  <si>
    <t>808.2</t>
  </si>
  <si>
    <t>733.9</t>
  </si>
  <si>
    <t>882.5</t>
  </si>
  <si>
    <t>798.3</t>
  </si>
  <si>
    <t>823.1</t>
  </si>
  <si>
    <t>926.9</t>
  </si>
  <si>
    <t>1813.8</t>
  </si>
  <si>
    <t>1525.3</t>
  </si>
  <si>
    <t>2102.4</t>
  </si>
  <si>
    <t>1954.9</t>
  </si>
  <si>
    <t>1541.1</t>
  </si>
  <si>
    <t>2368.8</t>
  </si>
  <si>
    <t>1881.6</t>
  </si>
  <si>
    <t>1770.2</t>
  </si>
  <si>
    <t>1426.5</t>
  </si>
  <si>
    <t>1000.8</t>
  </si>
  <si>
    <t>1953.5</t>
  </si>
  <si>
    <t>770.5</t>
  </si>
  <si>
    <t>815.7</t>
  </si>
  <si>
    <t>828.3</t>
  </si>
  <si>
    <t>766.7</t>
  </si>
  <si>
    <t>697.5</t>
  </si>
  <si>
    <t>835.8</t>
  </si>
  <si>
    <t>1623.1</t>
  </si>
  <si>
    <t>1354.7</t>
  </si>
  <si>
    <t>1891.5</t>
  </si>
  <si>
    <t>1592.1</t>
  </si>
  <si>
    <t>1196.5</t>
  </si>
  <si>
    <t>2064.3</t>
  </si>
  <si>
    <t>1405.1</t>
  </si>
  <si>
    <t>1307.6</t>
  </si>
  <si>
    <t>1502.6</t>
  </si>
  <si>
    <t>671.7</t>
  </si>
  <si>
    <t>660.1</t>
  </si>
  <si>
    <t>683.3</t>
  </si>
  <si>
    <t>702</t>
  </si>
  <si>
    <t>690.5</t>
  </si>
  <si>
    <t>Male</t>
  </si>
  <si>
    <t>3049.9</t>
  </si>
  <si>
    <t>3009.7</t>
  </si>
  <si>
    <t>3090.1</t>
  </si>
  <si>
    <t>2690.7</t>
  </si>
  <si>
    <t>-397.4</t>
  </si>
  <si>
    <t>5778.7</t>
  </si>
  <si>
    <t>2458.5</t>
  </si>
  <si>
    <t>1984.1</t>
  </si>
  <si>
    <t>2932.9</t>
  </si>
  <si>
    <t>356.2</t>
  </si>
  <si>
    <t>180.8</t>
  </si>
  <si>
    <t>531.7</t>
  </si>
  <si>
    <t>193.6</t>
  </si>
  <si>
    <t>2424.1</t>
  </si>
  <si>
    <t>-78</t>
  </si>
  <si>
    <t>4926.3</t>
  </si>
  <si>
    <t>6495.6</t>
  </si>
  <si>
    <t>6335.7</t>
  </si>
  <si>
    <t>6655.5</t>
  </si>
  <si>
    <t>1243.7</t>
  </si>
  <si>
    <t>1192.4</t>
  </si>
  <si>
    <t>1295.0</t>
  </si>
  <si>
    <t>1301.4</t>
  </si>
  <si>
    <t>1414.7</t>
  </si>
  <si>
    <t>684.1</t>
  </si>
  <si>
    <t>364.8</t>
  </si>
  <si>
    <t>1134.7</t>
  </si>
  <si>
    <t>618.5</t>
  </si>
  <si>
    <t>394.1</t>
  </si>
  <si>
    <t>842.8</t>
  </si>
  <si>
    <t>1115.1</t>
  </si>
  <si>
    <t>1085.1</t>
  </si>
  <si>
    <t>1145.2</t>
  </si>
  <si>
    <t>3802.2</t>
  </si>
  <si>
    <t>3653.1</t>
  </si>
  <si>
    <t>3951.2</t>
  </si>
  <si>
    <t>2379.4</t>
  </si>
  <si>
    <t>2161.3</t>
  </si>
  <si>
    <t>2597.5</t>
  </si>
  <si>
    <t>1218.7</t>
  </si>
  <si>
    <t>1187.5</t>
  </si>
  <si>
    <t>1249.8</t>
  </si>
  <si>
    <t>655.3</t>
  </si>
  <si>
    <t>571.6</t>
  </si>
  <si>
    <t>666.1</t>
  </si>
  <si>
    <t>1030.8</t>
  </si>
  <si>
    <t>1029.7</t>
  </si>
  <si>
    <t>1009.1</t>
  </si>
  <si>
    <t>1050.2</t>
  </si>
  <si>
    <t>2538.1</t>
  </si>
  <si>
    <t>2403.1</t>
  </si>
  <si>
    <t>2673.2</t>
  </si>
  <si>
    <t>2249.8</t>
  </si>
  <si>
    <t>1815.1</t>
  </si>
  <si>
    <t>2684.4</t>
  </si>
  <si>
    <t>2071.7</t>
  </si>
  <si>
    <t>2018.2</t>
  </si>
  <si>
    <t>2125.2</t>
  </si>
  <si>
    <t>621.2</t>
  </si>
  <si>
    <t>659.6</t>
  </si>
  <si>
    <t>956.9</t>
  </si>
  <si>
    <t>875.4</t>
  </si>
  <si>
    <t>1038.4</t>
  </si>
  <si>
    <t>1012.8</t>
  </si>
  <si>
    <t>994.3</t>
  </si>
  <si>
    <t>1031.3</t>
  </si>
  <si>
    <t>1881.3</t>
  </si>
  <si>
    <t>1763.3</t>
  </si>
  <si>
    <t>1999.3</t>
  </si>
  <si>
    <t>1919.1</t>
  </si>
  <si>
    <t>1331.7</t>
  </si>
  <si>
    <t>2610.7</t>
  </si>
  <si>
    <t>6354.3</t>
  </si>
  <si>
    <t>6109.9</t>
  </si>
  <si>
    <t>6598.7</t>
  </si>
  <si>
    <t>1105.5</t>
  </si>
  <si>
    <t>1204.4</t>
  </si>
  <si>
    <t>793.6</t>
  </si>
  <si>
    <t>1615.2</t>
  </si>
  <si>
    <t>1084</t>
  </si>
  <si>
    <t>999.4</t>
  </si>
  <si>
    <t>1168.6</t>
  </si>
  <si>
    <t>1801.8</t>
  </si>
  <si>
    <t>1921.9</t>
  </si>
  <si>
    <t>1314.8</t>
  </si>
  <si>
    <t>784.0</t>
  </si>
  <si>
    <t>1974.7</t>
  </si>
  <si>
    <t>7622.8</t>
  </si>
  <si>
    <t>7200.3</t>
  </si>
  <si>
    <t>8045.2</t>
  </si>
  <si>
    <t>1803.2</t>
  </si>
  <si>
    <t>1571.8</t>
  </si>
  <si>
    <t>2034.7</t>
  </si>
  <si>
    <t>967.9</t>
  </si>
  <si>
    <t>946.7</t>
  </si>
  <si>
    <t>989.1</t>
  </si>
  <si>
    <t>1008.4</t>
  </si>
  <si>
    <t>991.4</t>
  </si>
  <si>
    <t>1025.4</t>
  </si>
  <si>
    <t>1807.1</t>
  </si>
  <si>
    <t>1686.3</t>
  </si>
  <si>
    <t>1927.9</t>
  </si>
  <si>
    <t>1342.2</t>
  </si>
  <si>
    <t>597.4</t>
  </si>
  <si>
    <t>2291.4</t>
  </si>
  <si>
    <t>7230.9</t>
  </si>
  <si>
    <t>6742.3</t>
  </si>
  <si>
    <t>7719.5</t>
  </si>
  <si>
    <t>1844.8</t>
  </si>
  <si>
    <t>1434.9</t>
  </si>
  <si>
    <t>2254.7</t>
  </si>
  <si>
    <t>1086.2</t>
  </si>
  <si>
    <t>1066.6</t>
  </si>
  <si>
    <t>1105.9</t>
  </si>
  <si>
    <t>796.8</t>
  </si>
  <si>
    <t>546.8</t>
  </si>
  <si>
    <t>1046.8</t>
  </si>
  <si>
    <t>1096.1</t>
  </si>
  <si>
    <t>1078.9</t>
  </si>
  <si>
    <t>1113.2</t>
  </si>
  <si>
    <t>1883.5</t>
  </si>
  <si>
    <t>1757.8</t>
  </si>
  <si>
    <t>2009.3</t>
  </si>
  <si>
    <t>2480.9</t>
  </si>
  <si>
    <t>1217.6</t>
  </si>
  <si>
    <t>4280.9</t>
  </si>
  <si>
    <t>6090.3</t>
  </si>
  <si>
    <t>5598.1</t>
  </si>
  <si>
    <t>6582.5</t>
  </si>
  <si>
    <t>1902.6</t>
  </si>
  <si>
    <t>1316.4</t>
  </si>
  <si>
    <t>2604.8</t>
  </si>
  <si>
    <t>1066.0</t>
  </si>
  <si>
    <t>1103.0</t>
  </si>
  <si>
    <t>698.2</t>
  </si>
  <si>
    <t>1075.4</t>
  </si>
  <si>
    <t>1093.8</t>
  </si>
  <si>
    <t>1076.8</t>
  </si>
  <si>
    <t>1110.8</t>
  </si>
  <si>
    <t>1731.0</t>
  </si>
  <si>
    <t>1984.3</t>
  </si>
  <si>
    <t>122.8</t>
  </si>
  <si>
    <t>2366.7</t>
  </si>
  <si>
    <t>5588.3</t>
  </si>
  <si>
    <t>5073.9</t>
  </si>
  <si>
    <t>6102.7</t>
  </si>
  <si>
    <t>939.4</t>
  </si>
  <si>
    <t>419.4</t>
  </si>
  <si>
    <t>1650.1</t>
  </si>
  <si>
    <t>1191.1</t>
  </si>
  <si>
    <t>1258.4</t>
  </si>
  <si>
    <t>1418.2</t>
  </si>
  <si>
    <t>1306.0</t>
  </si>
  <si>
    <t>1530.3</t>
  </si>
  <si>
    <t>289.5</t>
  </si>
  <si>
    <t>166.9</t>
  </si>
  <si>
    <t>445.4</t>
  </si>
  <si>
    <t>1158.8</t>
  </si>
  <si>
    <t>1180</t>
  </si>
  <si>
    <t>1809.9</t>
  </si>
  <si>
    <t>1685.6</t>
  </si>
  <si>
    <t>1934.1</t>
  </si>
  <si>
    <t>5890.1</t>
  </si>
  <si>
    <t>5341.9</t>
  </si>
  <si>
    <t>6438.2</t>
  </si>
  <si>
    <t>1536.4</t>
  </si>
  <si>
    <t>783.6</t>
  </si>
  <si>
    <t>2620.5</t>
  </si>
  <si>
    <t>1459.0</t>
  </si>
  <si>
    <t>1391.0</t>
  </si>
  <si>
    <t>1527.0</t>
  </si>
  <si>
    <t>2250.1</t>
  </si>
  <si>
    <t>2319.3</t>
  </si>
  <si>
    <t>504.7</t>
  </si>
  <si>
    <t>457.2</t>
  </si>
  <si>
    <t>552.3</t>
  </si>
  <si>
    <t>699.9</t>
  </si>
  <si>
    <t>822.5</t>
  </si>
  <si>
    <t>1231.1</t>
  </si>
  <si>
    <t>1213.1</t>
  </si>
  <si>
    <t>1249.2</t>
  </si>
  <si>
    <t>1934.0</t>
  </si>
  <si>
    <t>1802.9</t>
  </si>
  <si>
    <t>2065.0</t>
  </si>
  <si>
    <t>4039.7</t>
  </si>
  <si>
    <t>1983.6</t>
  </si>
  <si>
    <t>7162.0</t>
  </si>
  <si>
    <t>4744.6</t>
  </si>
  <si>
    <t>4220.0</t>
  </si>
  <si>
    <t>5269.3</t>
  </si>
  <si>
    <t>3623.0</t>
  </si>
  <si>
    <t>2305.0</t>
  </si>
  <si>
    <t>5381.5</t>
  </si>
  <si>
    <t>2185.8</t>
  </si>
  <si>
    <t>2029.8</t>
  </si>
  <si>
    <t>2341.9</t>
  </si>
  <si>
    <t>3554.5</t>
  </si>
  <si>
    <t>3633.1</t>
  </si>
  <si>
    <t>646.3</t>
  </si>
  <si>
    <t>727.6</t>
  </si>
  <si>
    <t>828.2</t>
  </si>
  <si>
    <t>924.8</t>
  </si>
  <si>
    <t>1243.8</t>
  </si>
  <si>
    <t>1225.4</t>
  </si>
  <si>
    <t>1262.2</t>
  </si>
  <si>
    <t>2088.6</t>
  </si>
  <si>
    <t>1952.0</t>
  </si>
  <si>
    <t>2225.2</t>
  </si>
  <si>
    <t>5219.7</t>
  </si>
  <si>
    <t>4644.3</t>
  </si>
  <si>
    <t>5795.1</t>
  </si>
  <si>
    <t>2566.5</t>
  </si>
  <si>
    <t>1517.0</t>
  </si>
  <si>
    <t>3982.8</t>
  </si>
  <si>
    <t>2957.5</t>
  </si>
  <si>
    <t>2636.4</t>
  </si>
  <si>
    <t>3278.7</t>
  </si>
  <si>
    <t>5877.2</t>
  </si>
  <si>
    <t>5715.5</t>
  </si>
  <si>
    <t>6038.8</t>
  </si>
  <si>
    <t>1254.7</t>
  </si>
  <si>
    <t>1185.0</t>
  </si>
  <si>
    <t>1324.3</t>
  </si>
  <si>
    <t>1013.5</t>
  </si>
  <si>
    <t>981.8</t>
  </si>
  <si>
    <t>1045.3</t>
  </si>
  <si>
    <t>1299.4</t>
  </si>
  <si>
    <t>1280.9</t>
  </si>
  <si>
    <t>1317.9</t>
  </si>
  <si>
    <t>2082.9</t>
  </si>
  <si>
    <t>1944.4</t>
  </si>
  <si>
    <t>2221.5</t>
  </si>
  <si>
    <t>5639.8</t>
  </si>
  <si>
    <t>3040.1</t>
  </si>
  <si>
    <t>9383.3</t>
  </si>
  <si>
    <t>4822.8</t>
  </si>
  <si>
    <t>4251.2</t>
  </si>
  <si>
    <t>5394.3</t>
  </si>
  <si>
    <t>2343.5</t>
  </si>
  <si>
    <t>1234.0</t>
  </si>
  <si>
    <t>3924.3</t>
  </si>
  <si>
    <t>3258.8</t>
  </si>
  <si>
    <t>2762.5</t>
  </si>
  <si>
    <t>3755.1</t>
  </si>
  <si>
    <t>5821.3</t>
  </si>
  <si>
    <t>5604.2</t>
  </si>
  <si>
    <t>6038.5</t>
  </si>
  <si>
    <t>2334.3</t>
  </si>
  <si>
    <t>2120.2</t>
  </si>
  <si>
    <t>2548.4</t>
  </si>
  <si>
    <t>1124.3</t>
  </si>
  <si>
    <t>1002.5</t>
  </si>
  <si>
    <t>1263.5</t>
  </si>
  <si>
    <t>1245.3</t>
  </si>
  <si>
    <t>1281.8</t>
  </si>
  <si>
    <t>1492.9</t>
  </si>
  <si>
    <t>1369.3</t>
  </si>
  <si>
    <t>3118.5</t>
  </si>
  <si>
    <t>2625.5</t>
  </si>
  <si>
    <t>3611.6</t>
  </si>
  <si>
    <t>2487.1</t>
  </si>
  <si>
    <t>1978.8</t>
  </si>
  <si>
    <t>2995.4</t>
  </si>
  <si>
    <t>3841.4</t>
  </si>
  <si>
    <t>3643.5</t>
  </si>
  <si>
    <t>4039.3</t>
  </si>
  <si>
    <t>2336.3</t>
  </si>
  <si>
    <t>1846.9</t>
  </si>
  <si>
    <t>2912.1</t>
  </si>
  <si>
    <t>1072.1</t>
  </si>
  <si>
    <t>1053.8</t>
  </si>
  <si>
    <t>1090.4</t>
  </si>
  <si>
    <t>1171.8</t>
  </si>
  <si>
    <t>1153.3</t>
  </si>
  <si>
    <t>1190.3</t>
  </si>
  <si>
    <t>1348.0</t>
  </si>
  <si>
    <t>1235.6</t>
  </si>
  <si>
    <t>1460.4</t>
  </si>
  <si>
    <t>3055.4</t>
  </si>
  <si>
    <t>2580.4</t>
  </si>
  <si>
    <t>3530.5</t>
  </si>
  <si>
    <t>2773.7</t>
  </si>
  <si>
    <t>2215.3</t>
  </si>
  <si>
    <t>3332.0</t>
  </si>
  <si>
    <t>3170.2</t>
  </si>
  <si>
    <t>2994.5</t>
  </si>
  <si>
    <t>3345.8</t>
  </si>
  <si>
    <t>2732.8</t>
  </si>
  <si>
    <t>2020.7</t>
  </si>
  <si>
    <t>3608.7</t>
  </si>
  <si>
    <t>1057.1</t>
  </si>
  <si>
    <t>1214.7</t>
  </si>
  <si>
    <t>1153.9</t>
  </si>
  <si>
    <t>1171.3</t>
  </si>
  <si>
    <t>1333.0</t>
  </si>
  <si>
    <t>1218.5</t>
  </si>
  <si>
    <t>1447.4</t>
  </si>
  <si>
    <t>3141.2</t>
  </si>
  <si>
    <t>2648.3</t>
  </si>
  <si>
    <t>3634.2</t>
  </si>
  <si>
    <t>2688.0</t>
  </si>
  <si>
    <t>2099.8</t>
  </si>
  <si>
    <t>3375.6</t>
  </si>
  <si>
    <t>2732.5</t>
  </si>
  <si>
    <t>2561.0</t>
  </si>
  <si>
    <t>2903.9</t>
  </si>
  <si>
    <t>1569.1</t>
  </si>
  <si>
    <t>1072.6</t>
  </si>
  <si>
    <t>2210.7</t>
  </si>
  <si>
    <t>1119.9</t>
  </si>
  <si>
    <t>1165.9</t>
  </si>
  <si>
    <t>1155.9</t>
  </si>
  <si>
    <t>1138.2</t>
  </si>
  <si>
    <t>1173.6</t>
  </si>
  <si>
    <t>1027.0</t>
  </si>
  <si>
    <t>2152.3</t>
  </si>
  <si>
    <t>1737.6</t>
  </si>
  <si>
    <t>2567.1</t>
  </si>
  <si>
    <t>2062.8</t>
  </si>
  <si>
    <t>1496.8</t>
  </si>
  <si>
    <t>2751.2</t>
  </si>
  <si>
    <t>2021.6</t>
  </si>
  <si>
    <t>1871.7</t>
  </si>
  <si>
    <t>2171.6</t>
  </si>
  <si>
    <t>2375.4</t>
  </si>
  <si>
    <t>1628.2</t>
  </si>
  <si>
    <t>3324.8</t>
  </si>
  <si>
    <t>921.7</t>
  </si>
  <si>
    <t>887.7</t>
  </si>
  <si>
    <t>955.7</t>
  </si>
  <si>
    <t>957.2</t>
  </si>
  <si>
    <t>1504.9</t>
  </si>
  <si>
    <t>1476.4</t>
  </si>
  <si>
    <t>1533.4</t>
  </si>
  <si>
    <t>1938.0</t>
  </si>
  <si>
    <t>-1149.5</t>
  </si>
  <si>
    <t>5025.5</t>
  </si>
  <si>
    <t>1089.1</t>
  </si>
  <si>
    <t>685.9</t>
  </si>
  <si>
    <t>1492.3</t>
  </si>
  <si>
    <t>29.6</t>
  </si>
  <si>
    <t>40.8</t>
  </si>
  <si>
    <t>1675</t>
  </si>
  <si>
    <t>-826.6</t>
  </si>
  <si>
    <t>4176.6</t>
  </si>
  <si>
    <t>2919.3</t>
  </si>
  <si>
    <t>2811.1</t>
  </si>
  <si>
    <t>3027.5</t>
  </si>
  <si>
    <t>250.2</t>
  </si>
  <si>
    <t>228.8</t>
  </si>
  <si>
    <t>299.1</t>
  </si>
  <si>
    <t>274.9</t>
  </si>
  <si>
    <t>323.2</t>
  </si>
  <si>
    <t>25.6</t>
  </si>
  <si>
    <t>211.8</t>
  </si>
  <si>
    <t>234.6</t>
  </si>
  <si>
    <t>772.1</t>
  </si>
  <si>
    <t>839.4</t>
  </si>
  <si>
    <t>262.7</t>
  </si>
  <si>
    <t>86.9</t>
  </si>
  <si>
    <t>80.2</t>
  </si>
  <si>
    <t>-3.1</t>
  </si>
  <si>
    <t>169.4</t>
  </si>
  <si>
    <t>134.6</t>
  </si>
  <si>
    <t>204.1</t>
  </si>
  <si>
    <t>178.7</t>
  </si>
  <si>
    <t>349.9</t>
  </si>
  <si>
    <t>7.0</t>
  </si>
  <si>
    <t>63.6</t>
  </si>
  <si>
    <t>98.7</t>
  </si>
  <si>
    <t>134.0</t>
  </si>
  <si>
    <t>8.1</t>
  </si>
  <si>
    <t>271.2</t>
  </si>
  <si>
    <t>316.7</t>
  </si>
  <si>
    <t>103.1</t>
  </si>
  <si>
    <t>258.2</t>
  </si>
  <si>
    <t>28.8</t>
  </si>
  <si>
    <t>24.2</t>
  </si>
  <si>
    <t>523.5</t>
  </si>
  <si>
    <t>458.8</t>
  </si>
  <si>
    <t>588.1</t>
  </si>
  <si>
    <t>425.5</t>
  </si>
  <si>
    <t>303.5</t>
  </si>
  <si>
    <t>174.7</t>
  </si>
  <si>
    <t>65.2</t>
  </si>
  <si>
    <t>463.2</t>
  </si>
  <si>
    <t>400.1</t>
  </si>
  <si>
    <t>526.2</t>
  </si>
  <si>
    <t>628.2</t>
  </si>
  <si>
    <t>82.3</t>
  </si>
  <si>
    <t>133.9</t>
  </si>
  <si>
    <t>96.9</t>
  </si>
  <si>
    <t>79.4</t>
  </si>
  <si>
    <t>98.6</t>
  </si>
  <si>
    <t>359.3</t>
  </si>
  <si>
    <t>413.5</t>
  </si>
  <si>
    <t>454.5</t>
  </si>
  <si>
    <t>312.5</t>
  </si>
  <si>
    <t>75.9</t>
  </si>
  <si>
    <t>184.4</t>
  </si>
  <si>
    <t>28.9</t>
  </si>
  <si>
    <t>14.6</t>
  </si>
  <si>
    <t>90.2</t>
  </si>
  <si>
    <t>85.3</t>
  </si>
  <si>
    <t>541.7</t>
  </si>
  <si>
    <t>474.4</t>
  </si>
  <si>
    <t>609.0</t>
  </si>
  <si>
    <t>305.7</t>
  </si>
  <si>
    <t>655.8</t>
  </si>
  <si>
    <t>131.8</t>
  </si>
  <si>
    <t>94.3</t>
  </si>
  <si>
    <t>401.7</t>
  </si>
  <si>
    <t>375.9</t>
  </si>
  <si>
    <t>427.6</t>
  </si>
  <si>
    <t>34.0</t>
  </si>
  <si>
    <t>97.4</t>
  </si>
  <si>
    <t>102.5</t>
  </si>
  <si>
    <t>639.8</t>
  </si>
  <si>
    <t>565.2</t>
  </si>
  <si>
    <t>714.4</t>
  </si>
  <si>
    <t>665.4</t>
  </si>
  <si>
    <t>472.1</t>
  </si>
  <si>
    <t>907.6</t>
  </si>
  <si>
    <t>202.8</t>
  </si>
  <si>
    <t>306.4</t>
  </si>
  <si>
    <t>537.6</t>
  </si>
  <si>
    <t>639.3</t>
  </si>
  <si>
    <t>44.3</t>
  </si>
  <si>
    <t>59.4</t>
  </si>
  <si>
    <t>73.4</t>
  </si>
  <si>
    <t>754.0</t>
  </si>
  <si>
    <t>1037.2</t>
  </si>
  <si>
    <t>784.7</t>
  </si>
  <si>
    <t>1341.0</t>
  </si>
  <si>
    <t>414.0</t>
  </si>
  <si>
    <t>875.8</t>
  </si>
  <si>
    <t>1167.0</t>
  </si>
  <si>
    <t>1068.7</t>
  </si>
  <si>
    <t>168.4</t>
  </si>
  <si>
    <t>308.1</t>
  </si>
  <si>
    <t>161.5</t>
  </si>
  <si>
    <t>143.3</t>
  </si>
  <si>
    <t>137.1</t>
  </si>
  <si>
    <t>149.5</t>
  </si>
  <si>
    <t>324.3</t>
  </si>
  <si>
    <t>264.7</t>
  </si>
  <si>
    <t>383.9</t>
  </si>
  <si>
    <t>514.8</t>
  </si>
  <si>
    <t>326.8</t>
  </si>
  <si>
    <t>220.8</t>
  </si>
  <si>
    <t>435.3</t>
  </si>
  <si>
    <t>505.5</t>
  </si>
  <si>
    <t>431.5</t>
  </si>
  <si>
    <t>579.5</t>
  </si>
  <si>
    <t>93.4</t>
  </si>
  <si>
    <t>178.0</t>
  </si>
  <si>
    <t>273.4</t>
  </si>
  <si>
    <t>335.1</t>
  </si>
  <si>
    <t>542.6</t>
  </si>
  <si>
    <t>272.0</t>
  </si>
  <si>
    <t>388.3</t>
  </si>
  <si>
    <t>90.3</t>
  </si>
  <si>
    <t>95.4</t>
  </si>
  <si>
    <t>92.2</t>
  </si>
  <si>
    <t>252.0</t>
  </si>
  <si>
    <t>202.1</t>
  </si>
  <si>
    <t>310.1</t>
  </si>
  <si>
    <t>242.4</t>
  </si>
  <si>
    <t>326.6</t>
  </si>
  <si>
    <t>118.1</t>
  </si>
  <si>
    <t>112.2</t>
  </si>
  <si>
    <t>123.9</t>
  </si>
  <si>
    <t>100.8</t>
  </si>
  <si>
    <t>70.8</t>
  </si>
  <si>
    <t>126.9</t>
  </si>
  <si>
    <t>38.7</t>
  </si>
  <si>
    <t>41.3</t>
  </si>
  <si>
    <t>48.2</t>
  </si>
  <si>
    <t>1545.0</t>
  </si>
  <si>
    <t>1516.7</t>
  </si>
  <si>
    <t>752.7</t>
  </si>
  <si>
    <t>693.8</t>
  </si>
  <si>
    <t>811.5</t>
  </si>
  <si>
    <t>1369.4</t>
  </si>
  <si>
    <t>1119.5</t>
  </si>
  <si>
    <t>1619.3</t>
  </si>
  <si>
    <t>326.7</t>
  </si>
  <si>
    <t>501.8</t>
  </si>
  <si>
    <t>111.4</t>
  </si>
  <si>
    <t>749.1</t>
  </si>
  <si>
    <t>696.4</t>
  </si>
  <si>
    <t>801.9</t>
  </si>
  <si>
    <t>3576.3</t>
  </si>
  <si>
    <t>3458.5</t>
  </si>
  <si>
    <t>3694.1</t>
  </si>
  <si>
    <t>993.5</t>
  </si>
  <si>
    <t>946.9</t>
  </si>
  <si>
    <t>1040.2</t>
  </si>
  <si>
    <t>1059.0</t>
  </si>
  <si>
    <t>1007.7</t>
  </si>
  <si>
    <t>1110.2</t>
  </si>
  <si>
    <t>334.4</t>
  </si>
  <si>
    <t>1088.5</t>
  </si>
  <si>
    <t>592.9</t>
  </si>
  <si>
    <t>368.7</t>
  </si>
  <si>
    <t>817.1</t>
  </si>
  <si>
    <t>891.9</t>
  </si>
  <si>
    <t>864.1</t>
  </si>
  <si>
    <t>3030.0</t>
  </si>
  <si>
    <t>2897.0</t>
  </si>
  <si>
    <t>3163.1</t>
  </si>
  <si>
    <t>2189.5</t>
  </si>
  <si>
    <t>1981.1</t>
  </si>
  <si>
    <t>2397.9</t>
  </si>
  <si>
    <t>1131.8</t>
  </si>
  <si>
    <t>1101.4</t>
  </si>
  <si>
    <t>1162.1</t>
  </si>
  <si>
    <t>635.6</t>
  </si>
  <si>
    <t>553.3</t>
  </si>
  <si>
    <t>638.3</t>
  </si>
  <si>
    <t>994.6</t>
  </si>
  <si>
    <t>961.8</t>
  </si>
  <si>
    <t>941.8</t>
  </si>
  <si>
    <t>2238.3</t>
  </si>
  <si>
    <t>2499.3</t>
  </si>
  <si>
    <t>2071.1</t>
  </si>
  <si>
    <t>1655.8</t>
  </si>
  <si>
    <t>2486.4</t>
  </si>
  <si>
    <t>2008.7</t>
  </si>
  <si>
    <t>1956.1</t>
  </si>
  <si>
    <t>2061.3</t>
  </si>
  <si>
    <t>617.0</t>
  </si>
  <si>
    <t>578.7</t>
  </si>
  <si>
    <t>655.2</t>
  </si>
  <si>
    <t>860.8</t>
  </si>
  <si>
    <t>1022.9</t>
  </si>
  <si>
    <t>992.1</t>
  </si>
  <si>
    <t>973.8</t>
  </si>
  <si>
    <t>1010.5</t>
  </si>
  <si>
    <t>1817.7</t>
  </si>
  <si>
    <t>1701.7</t>
  </si>
  <si>
    <t>1933.8</t>
  </si>
  <si>
    <t>2410.7</t>
  </si>
  <si>
    <t>6255.6</t>
  </si>
  <si>
    <t>6013.2</t>
  </si>
  <si>
    <t>6498.1</t>
  </si>
  <si>
    <t>1032.6</t>
  </si>
  <si>
    <t>1095.2</t>
  </si>
  <si>
    <t>1201.5</t>
  </si>
  <si>
    <t>790.7</t>
  </si>
  <si>
    <t>1076.6</t>
  </si>
  <si>
    <t>1161.2</t>
  </si>
  <si>
    <t>1744.7</t>
  </si>
  <si>
    <t>1626.3</t>
  </si>
  <si>
    <t>1232.4</t>
  </si>
  <si>
    <t>723.7</t>
  </si>
  <si>
    <t>1866.5</t>
  </si>
  <si>
    <t>7506.6</t>
  </si>
  <si>
    <t>7087.4</t>
  </si>
  <si>
    <t>7925.8</t>
  </si>
  <si>
    <t>1779.6</t>
  </si>
  <si>
    <t>1549.8</t>
  </si>
  <si>
    <t>2009.4</t>
  </si>
  <si>
    <t>959.6</t>
  </si>
  <si>
    <t>938.5</t>
  </si>
  <si>
    <t>980.8</t>
  </si>
  <si>
    <t>998.7</t>
  </si>
  <si>
    <t>981.7</t>
  </si>
  <si>
    <t>1535.9</t>
  </si>
  <si>
    <t>1424.1</t>
  </si>
  <si>
    <t>1647.8</t>
  </si>
  <si>
    <t>1216.8</t>
  </si>
  <si>
    <t>507.3</t>
  </si>
  <si>
    <t>2127.2</t>
  </si>
  <si>
    <t>7061.1</t>
  </si>
  <si>
    <t>6578.1</t>
  </si>
  <si>
    <t>7544.2</t>
  </si>
  <si>
    <t>1054.0</t>
  </si>
  <si>
    <t>1034.7</t>
  </si>
  <si>
    <t>1073.3</t>
  </si>
  <si>
    <t>522.8</t>
  </si>
  <si>
    <t>1022.5</t>
  </si>
  <si>
    <t>1063.5</t>
  </si>
  <si>
    <t>1046.6</t>
  </si>
  <si>
    <t>1080.3</t>
  </si>
  <si>
    <t>1360.1</t>
  </si>
  <si>
    <t>1252.2</t>
  </si>
  <si>
    <t>1634.0</t>
  </si>
  <si>
    <t>3120.3</t>
  </si>
  <si>
    <t>5664.8</t>
  </si>
  <si>
    <t>5190.4</t>
  </si>
  <si>
    <t>6139.2</t>
  </si>
  <si>
    <t>1773.9</t>
  </si>
  <si>
    <t>1205.7</t>
  </si>
  <si>
    <t>2457.4</t>
  </si>
  <si>
    <t>1022.1</t>
  </si>
  <si>
    <t>1004.1</t>
  </si>
  <si>
    <t>1040.1</t>
  </si>
  <si>
    <t>797.2</t>
  </si>
  <si>
    <t>624.6</t>
  </si>
  <si>
    <t>969.8</t>
  </si>
  <si>
    <t>1028.6</t>
  </si>
  <si>
    <t>1012.1</t>
  </si>
  <si>
    <t>1045.2</t>
  </si>
  <si>
    <t>1394.5</t>
  </si>
  <si>
    <t>1284.6</t>
  </si>
  <si>
    <t>1504.3</t>
  </si>
  <si>
    <t>986.2</t>
  </si>
  <si>
    <t>123.2</t>
  </si>
  <si>
    <t>2377.6</t>
  </si>
  <si>
    <t>5128.6</t>
  </si>
  <si>
    <t>4635.4</t>
  </si>
  <si>
    <t>5621.8</t>
  </si>
  <si>
    <t>1108.8</t>
  </si>
  <si>
    <t>1041.6</t>
  </si>
  <si>
    <t>1175.9</t>
  </si>
  <si>
    <t>1284.3</t>
  </si>
  <si>
    <t>1178.4</t>
  </si>
  <si>
    <t>1390.2</t>
  </si>
  <si>
    <t>1069.7</t>
  </si>
  <si>
    <t>1050.7</t>
  </si>
  <si>
    <t>1088.7</t>
  </si>
  <si>
    <t>1450.6</t>
  </si>
  <si>
    <t>1338.8</t>
  </si>
  <si>
    <t>1562.4</t>
  </si>
  <si>
    <t>5435.5</t>
  </si>
  <si>
    <t>4909.7</t>
  </si>
  <si>
    <t>5961.3</t>
  </si>
  <si>
    <t>1420.5</t>
  </si>
  <si>
    <t>697.8</t>
  </si>
  <si>
    <t>2473.2</t>
  </si>
  <si>
    <t>1372.6</t>
  </si>
  <si>
    <t>1305.4</t>
  </si>
  <si>
    <t>1439.8</t>
  </si>
  <si>
    <t>2046.3</t>
  </si>
  <si>
    <t>1979.9</t>
  </si>
  <si>
    <t>2112.7</t>
  </si>
  <si>
    <t>482.6</t>
  </si>
  <si>
    <t>435.4</t>
  </si>
  <si>
    <t>529.8</t>
  </si>
  <si>
    <t>663.3</t>
  </si>
  <si>
    <t>543.2</t>
  </si>
  <si>
    <t>1141</t>
  </si>
  <si>
    <t>1123.6</t>
  </si>
  <si>
    <t>1158.4</t>
  </si>
  <si>
    <t>1392.2</t>
  </si>
  <si>
    <t>1279.8</t>
  </si>
  <si>
    <t>1504.7</t>
  </si>
  <si>
    <t>3634.4</t>
  </si>
  <si>
    <t>1708.5</t>
  </si>
  <si>
    <t>6610.3</t>
  </si>
  <si>
    <t>4286.2</t>
  </si>
  <si>
    <t>3788.8</t>
  </si>
  <si>
    <t>4783.6</t>
  </si>
  <si>
    <t>3611.5</t>
  </si>
  <si>
    <t>2296.3</t>
  </si>
  <si>
    <t>5375.9</t>
  </si>
  <si>
    <t>2054.1</t>
  </si>
  <si>
    <t>1902.5</t>
  </si>
  <si>
    <t>2205.6</t>
  </si>
  <si>
    <t>3152.8</t>
  </si>
  <si>
    <t>3078.6</t>
  </si>
  <si>
    <t>3227.0</t>
  </si>
  <si>
    <t>660.9</t>
  </si>
  <si>
    <t>700.9</t>
  </si>
  <si>
    <t>826.4</t>
  </si>
  <si>
    <t>781.8</t>
  </si>
  <si>
    <t>1146.4</t>
  </si>
  <si>
    <t>1128.7</t>
  </si>
  <si>
    <t>1164</t>
  </si>
  <si>
    <t>1448.8</t>
  </si>
  <si>
    <t>1563.3</t>
  </si>
  <si>
    <t>4554.3</t>
  </si>
  <si>
    <t>4018.2</t>
  </si>
  <si>
    <t>5090.4</t>
  </si>
  <si>
    <t>2409.7</t>
  </si>
  <si>
    <t>1399.7</t>
  </si>
  <si>
    <t>3781.4</t>
  </si>
  <si>
    <t>2754.8</t>
  </si>
  <si>
    <t>2445.8</t>
  </si>
  <si>
    <t>3063.8</t>
  </si>
  <si>
    <t>5288.7</t>
  </si>
  <si>
    <t>5135.2</t>
  </si>
  <si>
    <t>5442.2</t>
  </si>
  <si>
    <t>1210.4</t>
  </si>
  <si>
    <t>1142.0</t>
  </si>
  <si>
    <t>1278.8</t>
  </si>
  <si>
    <t>978.1</t>
  </si>
  <si>
    <t>1009.6</t>
  </si>
  <si>
    <t>1226</t>
  </si>
  <si>
    <t>1208.1</t>
  </si>
  <si>
    <t>1244</t>
  </si>
  <si>
    <t>1329.0</t>
  </si>
  <si>
    <t>1218.2</t>
  </si>
  <si>
    <t>4337.5</t>
  </si>
  <si>
    <t>2093.0</t>
  </si>
  <si>
    <t>7805.7</t>
  </si>
  <si>
    <t>3785.6</t>
  </si>
  <si>
    <t>3281.3</t>
  </si>
  <si>
    <t>4289.9</t>
  </si>
  <si>
    <t>1936.0</t>
  </si>
  <si>
    <t>3376.2</t>
  </si>
  <si>
    <t>2642.1</t>
  </si>
  <si>
    <t>2197.5</t>
  </si>
  <si>
    <t>3086.7</t>
  </si>
  <si>
    <t>4654.3</t>
  </si>
  <si>
    <t>4460.7</t>
  </si>
  <si>
    <t>4848.0</t>
  </si>
  <si>
    <t>2103.3</t>
  </si>
  <si>
    <t>1900.0</t>
  </si>
  <si>
    <t>2306.6</t>
  </si>
  <si>
    <t>946.0</t>
  </si>
  <si>
    <t>979.6</t>
  </si>
  <si>
    <t>1120.2</t>
  </si>
  <si>
    <t>1103.1</t>
  </si>
  <si>
    <t>1137.4</t>
  </si>
  <si>
    <t>1060.4</t>
  </si>
  <si>
    <t>1276.9</t>
  </si>
  <si>
    <t>2603.7</t>
  </si>
  <si>
    <t>2156.3</t>
  </si>
  <si>
    <t>3051.1</t>
  </si>
  <si>
    <t>2266.3</t>
  </si>
  <si>
    <t>1783.4</t>
  </si>
  <si>
    <t>2749.2</t>
  </si>
  <si>
    <t>3335.9</t>
  </si>
  <si>
    <t>3152.3</t>
  </si>
  <si>
    <t>3519.5</t>
  </si>
  <si>
    <t>2124.1</t>
  </si>
  <si>
    <t>1659.3</t>
  </si>
  <si>
    <t>2675.0</t>
  </si>
  <si>
    <t>984.0</t>
  </si>
  <si>
    <t>966.5</t>
  </si>
  <si>
    <t>1069.4</t>
  </si>
  <si>
    <t>1051.8</t>
  </si>
  <si>
    <t>1087.1</t>
  </si>
  <si>
    <t>1122.3</t>
  </si>
  <si>
    <t>1020.5</t>
  </si>
  <si>
    <t>1224.1</t>
  </si>
  <si>
    <t>2720.3</t>
  </si>
  <si>
    <t>2274.9</t>
  </si>
  <si>
    <t>3165.7</t>
  </si>
  <si>
    <t>2634.4</t>
  </si>
  <si>
    <t>2091.0</t>
  </si>
  <si>
    <t>2840.1</t>
  </si>
  <si>
    <t>2674.3</t>
  </si>
  <si>
    <t>3005.8</t>
  </si>
  <si>
    <t>1974.6</t>
  </si>
  <si>
    <t>3548.3</t>
  </si>
  <si>
    <t>1045.6</t>
  </si>
  <si>
    <t>1124.2</t>
  </si>
  <si>
    <t>1056.5</t>
  </si>
  <si>
    <t>1073.2</t>
  </si>
  <si>
    <t>1081.0</t>
  </si>
  <si>
    <t>979.3</t>
  </si>
  <si>
    <t>1182.6</t>
  </si>
  <si>
    <t>2737.2</t>
  </si>
  <si>
    <t>2278.4</t>
  </si>
  <si>
    <t>3196.0</t>
  </si>
  <si>
    <t>2376.4</t>
  </si>
  <si>
    <t>3027.7</t>
  </si>
  <si>
    <t>2460.9</t>
  </si>
  <si>
    <t>2298.5</t>
  </si>
  <si>
    <t>2623.3</t>
  </si>
  <si>
    <t>1001.8</t>
  </si>
  <si>
    <t>956.2</t>
  </si>
  <si>
    <t>1047.5</t>
  </si>
  <si>
    <t>1032</t>
  </si>
  <si>
    <t>1015.3</t>
  </si>
  <si>
    <t>1048.7</t>
  </si>
  <si>
    <t>832.3</t>
  </si>
  <si>
    <t>744.2</t>
  </si>
  <si>
    <t>1599.0</t>
  </si>
  <si>
    <t>2395.0</t>
  </si>
  <si>
    <t>1960.1</t>
  </si>
  <si>
    <t>1410.8</t>
  </si>
  <si>
    <t>2630.6</t>
  </si>
  <si>
    <t>1894.7</t>
  </si>
  <si>
    <t>1749.7</t>
  </si>
  <si>
    <t>2039.7</t>
  </si>
  <si>
    <t>879.5</t>
  </si>
  <si>
    <t>845.7</t>
  </si>
  <si>
    <t>913.3</t>
  </si>
  <si>
    <t>896.8</t>
  </si>
  <si>
    <t>881.5</t>
  </si>
  <si>
    <t>912</t>
  </si>
  <si>
    <t>75.5</t>
  </si>
  <si>
    <t>461</t>
  </si>
  <si>
    <t>181.3</t>
  </si>
  <si>
    <t>91.3</t>
  </si>
  <si>
    <t>473.3</t>
  </si>
  <si>
    <t>446.9</t>
  </si>
  <si>
    <t>499.8</t>
  </si>
  <si>
    <t>193.9</t>
  </si>
  <si>
    <t>360.9</t>
  </si>
  <si>
    <t>238.7</t>
  </si>
  <si>
    <t>2609</t>
  </si>
  <si>
    <t>1215.7</t>
  </si>
  <si>
    <t>1169.0</t>
  </si>
  <si>
    <t>1262.3</t>
  </si>
  <si>
    <t>664.3</t>
  </si>
  <si>
    <t>1066.5</t>
  </si>
  <si>
    <t>591.0</t>
  </si>
  <si>
    <t>216.9</t>
  </si>
  <si>
    <t>1286.3</t>
  </si>
  <si>
    <t>5544</t>
  </si>
  <si>
    <t>3651.6</t>
  </si>
  <si>
    <t>3554.6</t>
  </si>
  <si>
    <t>3748.7</t>
  </si>
  <si>
    <t>1469.1</t>
  </si>
  <si>
    <t>1317.0</t>
  </si>
  <si>
    <t>1621.2</t>
  </si>
  <si>
    <t>5666.1</t>
  </si>
  <si>
    <t>4262.6</t>
  </si>
  <si>
    <t>7333.2</t>
  </si>
  <si>
    <t>8769</t>
  </si>
  <si>
    <t>19776.2</t>
  </si>
  <si>
    <t>19361.4</t>
  </si>
  <si>
    <t>20190.9</t>
  </si>
  <si>
    <t>1820</t>
  </si>
  <si>
    <t>4675.7</t>
  </si>
  <si>
    <t>4460.8</t>
  </si>
  <si>
    <t>4890.7</t>
  </si>
  <si>
    <t>601</t>
  </si>
  <si>
    <t>7239.7</t>
  </si>
  <si>
    <t>6660.4</t>
  </si>
  <si>
    <t>7819.1</t>
  </si>
  <si>
    <t>1195.6</t>
  </si>
  <si>
    <t>1724.8</t>
  </si>
  <si>
    <t>1615.3</t>
  </si>
  <si>
    <t>1012.3</t>
  </si>
  <si>
    <t>2445.5</t>
  </si>
  <si>
    <t>6977</t>
  </si>
  <si>
    <t>54227.9</t>
  </si>
  <si>
    <t>52962.8</t>
  </si>
  <si>
    <t>55515.6</t>
  </si>
  <si>
    <t>1851</t>
  </si>
  <si>
    <t>20017.1</t>
  </si>
  <si>
    <t>19115.4</t>
  </si>
  <si>
    <t>20950.3</t>
  </si>
  <si>
    <t>25803.7</t>
  </si>
  <si>
    <t>23525.6</t>
  </si>
  <si>
    <t>28242.8</t>
  </si>
  <si>
    <t>4305.6</t>
  </si>
  <si>
    <t>3308.4</t>
  </si>
  <si>
    <t>5508.9</t>
  </si>
  <si>
    <t>6287.6</t>
  </si>
  <si>
    <t>3591.5</t>
  </si>
  <si>
    <t>10211.3</t>
  </si>
  <si>
    <t>41.9</t>
  </si>
  <si>
    <t>114.3</t>
  </si>
  <si>
    <t>46.9</t>
  </si>
  <si>
    <t>26.8</t>
  </si>
  <si>
    <t>76.2</t>
  </si>
  <si>
    <t>301</t>
  </si>
  <si>
    <t>167.4</t>
  </si>
  <si>
    <t>148.5</t>
  </si>
  <si>
    <t>186.3</t>
  </si>
  <si>
    <t>141.2</t>
  </si>
  <si>
    <t>202.6</t>
  </si>
  <si>
    <t>52.5</t>
  </si>
  <si>
    <t>778</t>
  </si>
  <si>
    <t>404.3</t>
  </si>
  <si>
    <t>432.7</t>
  </si>
  <si>
    <t>323.0</t>
  </si>
  <si>
    <t>385.5</t>
  </si>
  <si>
    <t>300.5</t>
  </si>
  <si>
    <t>242.2</t>
  </si>
  <si>
    <t>368.6</t>
  </si>
  <si>
    <t>1505</t>
  </si>
  <si>
    <t>1324.0</t>
  </si>
  <si>
    <t>1255.5</t>
  </si>
  <si>
    <t>1392.5</t>
  </si>
  <si>
    <t>425.9</t>
  </si>
  <si>
    <t>544.5</t>
  </si>
  <si>
    <t>913.1</t>
  </si>
  <si>
    <t>769.1</t>
  </si>
  <si>
    <t>2224</t>
  </si>
  <si>
    <t>13008.7</t>
  </si>
  <si>
    <t>12423.3</t>
  </si>
  <si>
    <t>13594.1</t>
  </si>
  <si>
    <t>973</t>
  </si>
  <si>
    <t>1156.4</t>
  </si>
  <si>
    <t>1082.4</t>
  </si>
  <si>
    <t>1230.3</t>
  </si>
  <si>
    <t>998</t>
  </si>
  <si>
    <t>1549.3</t>
  </si>
  <si>
    <t>1448.2</t>
  </si>
  <si>
    <t>1650.4</t>
  </si>
  <si>
    <t>351.7</t>
  </si>
  <si>
    <t>3119.8</t>
  </si>
  <si>
    <t>2648</t>
  </si>
  <si>
    <t>43362.1</t>
  </si>
  <si>
    <t>41696.9</t>
  </si>
  <si>
    <t>45027.3</t>
  </si>
  <si>
    <t>1231</t>
  </si>
  <si>
    <t>7373.8</t>
  </si>
  <si>
    <t>6961.3</t>
  </si>
  <si>
    <t>7786.4</t>
  </si>
  <si>
    <t>3320</t>
  </si>
  <si>
    <t>5800.7</t>
  </si>
  <si>
    <t>5603.2</t>
  </si>
  <si>
    <t>5998.1</t>
  </si>
  <si>
    <t>5934.4</t>
  </si>
  <si>
    <t>3157.8</t>
  </si>
  <si>
    <t>10151.1</t>
  </si>
  <si>
    <t>2402.0</t>
  </si>
  <si>
    <t>2108.3</t>
  </si>
  <si>
    <t>2695.7</t>
  </si>
  <si>
    <t>1874</t>
  </si>
  <si>
    <t>82981.1</t>
  </si>
  <si>
    <t>79266.1</t>
  </si>
  <si>
    <t>86825.2</t>
  </si>
  <si>
    <t>1094</t>
  </si>
  <si>
    <t>22320.9</t>
  </si>
  <si>
    <t>21017.7</t>
  </si>
  <si>
    <t>23683.9</t>
  </si>
  <si>
    <t>3042</t>
  </si>
  <si>
    <t>22075.0</t>
  </si>
  <si>
    <t>21297.5</t>
  </si>
  <si>
    <t>22873.7</t>
  </si>
  <si>
    <t>14679.7</t>
  </si>
  <si>
    <t>6320.8</t>
  </si>
  <si>
    <t>28926.7</t>
  </si>
  <si>
    <t>6417.3</t>
  </si>
  <si>
    <t>5353.7</t>
  </si>
  <si>
    <t>7630.3</t>
  </si>
  <si>
    <t>34.2</t>
  </si>
  <si>
    <t>62.8</t>
  </si>
  <si>
    <t>45.7</t>
  </si>
  <si>
    <t>97.9</t>
  </si>
  <si>
    <t>67.2</t>
  </si>
  <si>
    <t>196.5</t>
  </si>
  <si>
    <t>158.6</t>
  </si>
  <si>
    <t>234.5</t>
  </si>
  <si>
    <t>425.6</t>
  </si>
  <si>
    <t>386.3</t>
  </si>
  <si>
    <t>464.8</t>
  </si>
  <si>
    <t>135.9</t>
  </si>
  <si>
    <t>160.8</t>
  </si>
  <si>
    <t>404.8</t>
  </si>
  <si>
    <t>360.5</t>
  </si>
  <si>
    <t>449.1</t>
  </si>
  <si>
    <t>159.6</t>
  </si>
  <si>
    <t>652</t>
  </si>
  <si>
    <t>2715.2</t>
  </si>
  <si>
    <t>2943.4</t>
  </si>
  <si>
    <t>255.7</t>
  </si>
  <si>
    <t>351.5</t>
  </si>
  <si>
    <t>791</t>
  </si>
  <si>
    <t>590.9</t>
  </si>
  <si>
    <t>629.0</t>
  </si>
  <si>
    <t>312.2</t>
  </si>
  <si>
    <t>817.4</t>
  </si>
  <si>
    <t>752</t>
  </si>
  <si>
    <t>9916.1</t>
  </si>
  <si>
    <t>9203.8</t>
  </si>
  <si>
    <t>10628.5</t>
  </si>
  <si>
    <t>5037.9</t>
  </si>
  <si>
    <t>4216.0</t>
  </si>
  <si>
    <t>2603</t>
  </si>
  <si>
    <t>1518.1</t>
  </si>
  <si>
    <t>1459.8</t>
  </si>
  <si>
    <t>1570.3</t>
  </si>
  <si>
    <t>1223.1</t>
  </si>
  <si>
    <t>1979.5</t>
  </si>
  <si>
    <t>1344.3</t>
  </si>
  <si>
    <t>682.8</t>
  </si>
  <si>
    <t>2348.7</t>
  </si>
  <si>
    <t>896</t>
  </si>
  <si>
    <t>21977.0</t>
  </si>
  <si>
    <t>20532.4</t>
  </si>
  <si>
    <t>23421.6</t>
  </si>
  <si>
    <t>17538.3</t>
  </si>
  <si>
    <t>15169.9</t>
  </si>
  <si>
    <t>19906.6</t>
  </si>
  <si>
    <t>4419</t>
  </si>
  <si>
    <t>6295.9</t>
  </si>
  <si>
    <t>6110.1</t>
  </si>
  <si>
    <t>6481.7</t>
  </si>
  <si>
    <t>2648.7</t>
  </si>
  <si>
    <t>2357.8</t>
  </si>
  <si>
    <t>2939.5</t>
  </si>
  <si>
    <t>371</t>
  </si>
  <si>
    <t>2837.0</t>
  </si>
  <si>
    <t>2548.2</t>
  </si>
  <si>
    <t>3125.7</t>
  </si>
  <si>
    <t>46190.5</t>
  </si>
  <si>
    <t>42636.8</t>
  </si>
  <si>
    <t>49961.3</t>
  </si>
  <si>
    <t>147</t>
  </si>
  <si>
    <t>29613.9</t>
  </si>
  <si>
    <t>25019.8</t>
  </si>
  <si>
    <t>34807.0</t>
  </si>
  <si>
    <t>3645</t>
  </si>
  <si>
    <t>20313.2</t>
  </si>
  <si>
    <t>19659.0</t>
  </si>
  <si>
    <t>20983.6</t>
  </si>
  <si>
    <t>10276.5</t>
  </si>
  <si>
    <t>9179.6</t>
  </si>
  <si>
    <t>11468.4</t>
  </si>
  <si>
    <t>209</t>
  </si>
  <si>
    <t>8189.4</t>
  </si>
  <si>
    <t>7116.7</t>
  </si>
  <si>
    <t>9378.2</t>
  </si>
  <si>
    <t>30.3</t>
  </si>
  <si>
    <t>120.2</t>
  </si>
  <si>
    <t>15.2</t>
  </si>
  <si>
    <t>63.4</t>
  </si>
  <si>
    <t>14.4</t>
  </si>
  <si>
    <t>104.2</t>
  </si>
  <si>
    <t>149.1</t>
  </si>
  <si>
    <t>209.9</t>
  </si>
  <si>
    <t>137.0</t>
  </si>
  <si>
    <t>121.6</t>
  </si>
  <si>
    <t>691.0</t>
  </si>
  <si>
    <t>49.6</t>
  </si>
  <si>
    <t>108.8</t>
  </si>
  <si>
    <t>247.8</t>
  </si>
  <si>
    <t>298.1</t>
  </si>
  <si>
    <t>100.0</t>
  </si>
  <si>
    <t>194.2</t>
  </si>
  <si>
    <t>160.9</t>
  </si>
  <si>
    <t>109.2</t>
  </si>
  <si>
    <t>228.4</t>
  </si>
  <si>
    <t>2546.4</t>
  </si>
  <si>
    <t>2264.7</t>
  </si>
  <si>
    <t>2828.2</t>
  </si>
  <si>
    <t>779.8</t>
  </si>
  <si>
    <t>473.2</t>
  </si>
  <si>
    <t>1180.9</t>
  </si>
  <si>
    <t>986</t>
  </si>
  <si>
    <t>602.2</t>
  </si>
  <si>
    <t>564.6</t>
  </si>
  <si>
    <t>335.4</t>
  </si>
  <si>
    <t>487.9</t>
  </si>
  <si>
    <t>669.8</t>
  </si>
  <si>
    <t>512.2</t>
  </si>
  <si>
    <t>859.5</t>
  </si>
  <si>
    <t>355</t>
  </si>
  <si>
    <t>5879.5</t>
  </si>
  <si>
    <t>5263.8</t>
  </si>
  <si>
    <t>6495.2</t>
  </si>
  <si>
    <t>6830.3</t>
  </si>
  <si>
    <t>4796.5</t>
  </si>
  <si>
    <t>9430.8</t>
  </si>
  <si>
    <t>2146</t>
  </si>
  <si>
    <t>2651.8</t>
  </si>
  <si>
    <t>2536.1</t>
  </si>
  <si>
    <t>2767.5</t>
  </si>
  <si>
    <t>688.9</t>
  </si>
  <si>
    <t>629.1</t>
  </si>
  <si>
    <t>748.7</t>
  </si>
  <si>
    <t>1725.0</t>
  </si>
  <si>
    <t>1945.8</t>
  </si>
  <si>
    <t>486</t>
  </si>
  <si>
    <t>15383.4</t>
  </si>
  <si>
    <t>14011.5</t>
  </si>
  <si>
    <t>16755.3</t>
  </si>
  <si>
    <t>17549.7</t>
  </si>
  <si>
    <t>13014.3</t>
  </si>
  <si>
    <t>23139.6</t>
  </si>
  <si>
    <t>2509</t>
  </si>
  <si>
    <t>14637.5</t>
  </si>
  <si>
    <t>14063.4</t>
  </si>
  <si>
    <t>15211.7</t>
  </si>
  <si>
    <t>1098</t>
  </si>
  <si>
    <t>2862.3</t>
  </si>
  <si>
    <t>2693.0</t>
  </si>
  <si>
    <t>3031.7</t>
  </si>
  <si>
    <t>1425</t>
  </si>
  <si>
    <t>3697.8</t>
  </si>
  <si>
    <t>3505.6</t>
  </si>
  <si>
    <t>3890.1</t>
  </si>
  <si>
    <t>30154.2</t>
  </si>
  <si>
    <t>26895.5</t>
  </si>
  <si>
    <t>33698.9</t>
  </si>
  <si>
    <t>31132.6</t>
  </si>
  <si>
    <t>21556.8</t>
  </si>
  <si>
    <t>43506.3</t>
  </si>
  <si>
    <t>1787</t>
  </si>
  <si>
    <t>34265.0</t>
  </si>
  <si>
    <t>32694.5</t>
  </si>
  <si>
    <t>35891.4</t>
  </si>
  <si>
    <t>1069</t>
  </si>
  <si>
    <t>11470.4</t>
  </si>
  <si>
    <t>10793.0</t>
  </si>
  <si>
    <t>12179.2</t>
  </si>
  <si>
    <t>1239</t>
  </si>
  <si>
    <t>13626.7</t>
  </si>
  <si>
    <t>12878.4</t>
  </si>
  <si>
    <t>14407.1</t>
  </si>
  <si>
    <t>32.9</t>
  </si>
  <si>
    <t>74.0</t>
  </si>
  <si>
    <t>246.5</t>
  </si>
  <si>
    <t>150.9</t>
  </si>
  <si>
    <t>177.3</t>
  </si>
  <si>
    <t>109.3</t>
  </si>
  <si>
    <t>107.5</t>
  </si>
  <si>
    <t>181.7</t>
  </si>
  <si>
    <t>656.8</t>
  </si>
  <si>
    <t>551.9</t>
  </si>
  <si>
    <t>761.7</t>
  </si>
  <si>
    <t>126.3</t>
  </si>
  <si>
    <t>369.2</t>
  </si>
  <si>
    <t>347</t>
  </si>
  <si>
    <t>246.1</t>
  </si>
  <si>
    <t>220.2</t>
  </si>
  <si>
    <t>164.3</t>
  </si>
  <si>
    <t>132.3</t>
  </si>
  <si>
    <t>201.7</t>
  </si>
  <si>
    <t>180</t>
  </si>
  <si>
    <t>285.1</t>
  </si>
  <si>
    <t>1693.4</t>
  </si>
  <si>
    <t>1926.6</t>
  </si>
  <si>
    <t>1812.7</t>
  </si>
  <si>
    <t>854.0</t>
  </si>
  <si>
    <t>3358.3</t>
  </si>
  <si>
    <t>660</t>
  </si>
  <si>
    <t>1316.7</t>
  </si>
  <si>
    <t>1207.5</t>
  </si>
  <si>
    <t>1425.9</t>
  </si>
  <si>
    <t>223</t>
  </si>
  <si>
    <t>264.4</t>
  </si>
  <si>
    <t>299.5</t>
  </si>
  <si>
    <t>433</t>
  </si>
  <si>
    <t>625.3</t>
  </si>
  <si>
    <t>565.4</t>
  </si>
  <si>
    <t>685.1</t>
  </si>
  <si>
    <t>5333.8</t>
  </si>
  <si>
    <t>4736.6</t>
  </si>
  <si>
    <t>5931.0</t>
  </si>
  <si>
    <t>5855.0</t>
  </si>
  <si>
    <t>3106.4</t>
  </si>
  <si>
    <t>10029.3</t>
  </si>
  <si>
    <t>16478.1</t>
  </si>
  <si>
    <t>15418.4</t>
  </si>
  <si>
    <t>17537.8</t>
  </si>
  <si>
    <t>407</t>
  </si>
  <si>
    <t>1070.0</t>
  </si>
  <si>
    <t>1180.7</t>
  </si>
  <si>
    <t>1642</t>
  </si>
  <si>
    <t>1196.6</t>
  </si>
  <si>
    <t>1138.4</t>
  </si>
  <si>
    <t>293</t>
  </si>
  <si>
    <t>9730.2</t>
  </si>
  <si>
    <t>8612.8</t>
  </si>
  <si>
    <t>10847.5</t>
  </si>
  <si>
    <t>14806.2</t>
  </si>
  <si>
    <t>8576.1</t>
  </si>
  <si>
    <t>23776.7</t>
  </si>
  <si>
    <t>1027</t>
  </si>
  <si>
    <t>39112.1</t>
  </si>
  <si>
    <t>36688.9</t>
  </si>
  <si>
    <t>41535.3</t>
  </si>
  <si>
    <t>379</t>
  </si>
  <si>
    <t>6281.6</t>
  </si>
  <si>
    <t>5647.0</t>
  </si>
  <si>
    <t>6916.2</t>
  </si>
  <si>
    <t>3964</t>
  </si>
  <si>
    <t>4454.2</t>
  </si>
  <si>
    <t>4315.5</t>
  </si>
  <si>
    <t>4593.0</t>
  </si>
  <si>
    <t>222</t>
  </si>
  <si>
    <t>22826.1</t>
  </si>
  <si>
    <t>19921.9</t>
  </si>
  <si>
    <t>26034.7</t>
  </si>
  <si>
    <t>9311.1</t>
  </si>
  <si>
    <t>2505.0</t>
  </si>
  <si>
    <t>23838.4</t>
  </si>
  <si>
    <t>66210.2</t>
  </si>
  <si>
    <t>61276.4</t>
  </si>
  <si>
    <t>71435.5</t>
  </si>
  <si>
    <t>15371.3</t>
  </si>
  <si>
    <t>13707.5</t>
  </si>
  <si>
    <t>17181.3</t>
  </si>
  <si>
    <t>3375</t>
  </si>
  <si>
    <t>15580.8</t>
  </si>
  <si>
    <t>15059.6</t>
  </si>
  <si>
    <t>16115.6</t>
  </si>
  <si>
    <t>42.7</t>
  </si>
  <si>
    <t>55.5</t>
  </si>
  <si>
    <t>232.4</t>
  </si>
  <si>
    <t>148.6</t>
  </si>
  <si>
    <t>309.3</t>
  </si>
  <si>
    <t>74.8</t>
  </si>
  <si>
    <t>189.4</t>
  </si>
  <si>
    <t>554.8</t>
  </si>
  <si>
    <t>778.3</t>
  </si>
  <si>
    <t>503.3</t>
  </si>
  <si>
    <t>1101.9</t>
  </si>
  <si>
    <t>182</t>
  </si>
  <si>
    <t>739.1</t>
  </si>
  <si>
    <t>631.1</t>
  </si>
  <si>
    <t>847.2</t>
  </si>
  <si>
    <t>80.4</t>
  </si>
  <si>
    <t>253.3</t>
  </si>
  <si>
    <t>278.5</t>
  </si>
  <si>
    <t>1255.9</t>
  </si>
  <si>
    <t>1045.7</t>
  </si>
  <si>
    <t>1466.1</t>
  </si>
  <si>
    <t>5429.9</t>
  </si>
  <si>
    <t>4778.7</t>
  </si>
  <si>
    <t>6081.1</t>
  </si>
  <si>
    <t>90</t>
  </si>
  <si>
    <t>468.4</t>
  </si>
  <si>
    <t>359.5</t>
  </si>
  <si>
    <t>595.8</t>
  </si>
  <si>
    <t>513.0</t>
  </si>
  <si>
    <t>479.4</t>
  </si>
  <si>
    <t>546.5</t>
  </si>
  <si>
    <t>3965.2</t>
  </si>
  <si>
    <t>3430.0</t>
  </si>
  <si>
    <t>4500.4</t>
  </si>
  <si>
    <t>5987.6</t>
  </si>
  <si>
    <t>2722.0</t>
  </si>
  <si>
    <t>11392.5</t>
  </si>
  <si>
    <t>22679.8</t>
  </si>
  <si>
    <t>20523.3</t>
  </si>
  <si>
    <t>24836.4</t>
  </si>
  <si>
    <t>4593.9</t>
  </si>
  <si>
    <t>5725.3</t>
  </si>
  <si>
    <t>2618</t>
  </si>
  <si>
    <t>1490.0</t>
  </si>
  <si>
    <t>1432.9</t>
  </si>
  <si>
    <t>1547.1</t>
  </si>
  <si>
    <t>9848.8</t>
  </si>
  <si>
    <t>8679.3</t>
  </si>
  <si>
    <t>11018.4</t>
  </si>
  <si>
    <t>4001.2</t>
  </si>
  <si>
    <t>822.4</t>
  </si>
  <si>
    <t>11699.8</t>
  </si>
  <si>
    <t>424</t>
  </si>
  <si>
    <t>34363.6</t>
  </si>
  <si>
    <t>41709.9</t>
  </si>
  <si>
    <t>11595.4</t>
  </si>
  <si>
    <t>9311.7</t>
  </si>
  <si>
    <t>14264.8</t>
  </si>
  <si>
    <t>4634</t>
  </si>
  <si>
    <t>4981.6</t>
  </si>
  <si>
    <t>4838.0</t>
  </si>
  <si>
    <t>5125.2</t>
  </si>
  <si>
    <t>23190.2</t>
  </si>
  <si>
    <t>20145.4</t>
  </si>
  <si>
    <t>26565.2</t>
  </si>
  <si>
    <t>20649.6</t>
  </si>
  <si>
    <t>6654.6</t>
  </si>
  <si>
    <t>48189.1</t>
  </si>
  <si>
    <t>313</t>
  </si>
  <si>
    <t>70827.9</t>
  </si>
  <si>
    <t>63197.4</t>
  </si>
  <si>
    <t>79125.7</t>
  </si>
  <si>
    <t>20343.1</t>
  </si>
  <si>
    <t>15446.4</t>
  </si>
  <si>
    <t>26298.8</t>
  </si>
  <si>
    <t>3607</t>
  </si>
  <si>
    <t>15436.5</t>
  </si>
  <si>
    <t>14936.8</t>
  </si>
  <si>
    <t>15948.7</t>
  </si>
  <si>
    <t>46.5</t>
  </si>
  <si>
    <t>145.3</t>
  </si>
  <si>
    <t>248.8</t>
  </si>
  <si>
    <t>135.6</t>
  </si>
  <si>
    <t>243.5</t>
  </si>
  <si>
    <t>206</t>
  </si>
  <si>
    <t>141.1</t>
  </si>
  <si>
    <t>121.7</t>
  </si>
  <si>
    <t>655.1</t>
  </si>
  <si>
    <t>542.9</t>
  </si>
  <si>
    <t>767.4</t>
  </si>
  <si>
    <t>1319.6</t>
  </si>
  <si>
    <t>1939.8</t>
  </si>
  <si>
    <t>124.2</t>
  </si>
  <si>
    <t>374.9</t>
  </si>
  <si>
    <t>584</t>
  </si>
  <si>
    <t>214.5</t>
  </si>
  <si>
    <t>1684.7</t>
  </si>
  <si>
    <t>1929.1</t>
  </si>
  <si>
    <t>1393.6</t>
  </si>
  <si>
    <t>349.8</t>
  </si>
  <si>
    <t>3632.4</t>
  </si>
  <si>
    <t>7158.8</t>
  </si>
  <si>
    <t>6133.9</t>
  </si>
  <si>
    <t>8183.7</t>
  </si>
  <si>
    <t>1506.9</t>
  </si>
  <si>
    <t>939.7</t>
  </si>
  <si>
    <t>2272.5</t>
  </si>
  <si>
    <t>1298</t>
  </si>
  <si>
    <t>610.3</t>
  </si>
  <si>
    <t>643.5</t>
  </si>
  <si>
    <t>212</t>
  </si>
  <si>
    <t>3930.0</t>
  </si>
  <si>
    <t>3397.2</t>
  </si>
  <si>
    <t>4462.9</t>
  </si>
  <si>
    <t>255</t>
  </si>
  <si>
    <t>19176.3</t>
  </si>
  <si>
    <t>16818.7</t>
  </si>
  <si>
    <t>21533.9</t>
  </si>
  <si>
    <t>6303.1</t>
  </si>
  <si>
    <t>4211.5</t>
  </si>
  <si>
    <t>9037.0</t>
  </si>
  <si>
    <t>3243</t>
  </si>
  <si>
    <t>1758.4</t>
  </si>
  <si>
    <t>1697.9</t>
  </si>
  <si>
    <t>9835.1</t>
  </si>
  <si>
    <t>8666.6</t>
  </si>
  <si>
    <t>11003.6</t>
  </si>
  <si>
    <t>6518.0</t>
  </si>
  <si>
    <t>1344.1</t>
  </si>
  <si>
    <t>19048.3</t>
  </si>
  <si>
    <t>35993.5</t>
  </si>
  <si>
    <t>31763.5</t>
  </si>
  <si>
    <t>40223.6</t>
  </si>
  <si>
    <t>14616.1</t>
  </si>
  <si>
    <t>10134.7</t>
  </si>
  <si>
    <t>20386.7</t>
  </si>
  <si>
    <t>5482</t>
  </si>
  <si>
    <t>5639.6</t>
  </si>
  <si>
    <t>5490.1</t>
  </si>
  <si>
    <t>5789.0</t>
  </si>
  <si>
    <t>23622.4</t>
  </si>
  <si>
    <t>20549.2</t>
  </si>
  <si>
    <t>27025.5</t>
  </si>
  <si>
    <t>58744.8</t>
  </si>
  <si>
    <t>50583.8</t>
  </si>
  <si>
    <t>67847.4</t>
  </si>
  <si>
    <t>22121.6</t>
  </si>
  <si>
    <t>13506.7</t>
  </si>
  <si>
    <t>34166.9</t>
  </si>
  <si>
    <t>4434</t>
  </si>
  <si>
    <t>17992.0</t>
  </si>
  <si>
    <t>17466.2</t>
  </si>
  <si>
    <t>18529.5</t>
  </si>
  <si>
    <t>42.4</t>
  </si>
  <si>
    <t>19.9</t>
  </si>
  <si>
    <t>295.4</t>
  </si>
  <si>
    <t>1052.0</t>
  </si>
  <si>
    <t>357.5</t>
  </si>
  <si>
    <t>75.7</t>
  </si>
  <si>
    <t>159.4</t>
  </si>
  <si>
    <t>95.1</t>
  </si>
  <si>
    <t>566.7</t>
  </si>
  <si>
    <t>1630.1</t>
  </si>
  <si>
    <t>1290.9</t>
  </si>
  <si>
    <t>2030.8</t>
  </si>
  <si>
    <t>175.5</t>
  </si>
  <si>
    <t>815.9</t>
  </si>
  <si>
    <t>224.0</t>
  </si>
  <si>
    <t>261.9</t>
  </si>
  <si>
    <t>1725.2</t>
  </si>
  <si>
    <t>1474.3</t>
  </si>
  <si>
    <t>1976.0</t>
  </si>
  <si>
    <t>2269.5</t>
  </si>
  <si>
    <t>5917.7</t>
  </si>
  <si>
    <t>4990.7</t>
  </si>
  <si>
    <t>4051.0</t>
  </si>
  <si>
    <t>5930.4</t>
  </si>
  <si>
    <t>895.7</t>
  </si>
  <si>
    <t>274.1</t>
  </si>
  <si>
    <t>2123.3</t>
  </si>
  <si>
    <t>1385</t>
  </si>
  <si>
    <t>645.2</t>
  </si>
  <si>
    <t>611.2</t>
  </si>
  <si>
    <t>679.2</t>
  </si>
  <si>
    <t>4353.0</t>
  </si>
  <si>
    <t>3787.7</t>
  </si>
  <si>
    <t>4918.3</t>
  </si>
  <si>
    <t>6528.2</t>
  </si>
  <si>
    <t>1710.2</t>
  </si>
  <si>
    <t>16861.8</t>
  </si>
  <si>
    <t>14183.0</t>
  </si>
  <si>
    <t>11953.5</t>
  </si>
  <si>
    <t>16412.5</t>
  </si>
  <si>
    <t>5162.3</t>
  </si>
  <si>
    <t>2568.9</t>
  </si>
  <si>
    <t>9249.5</t>
  </si>
  <si>
    <t>3289</t>
  </si>
  <si>
    <t>1772.2</t>
  </si>
  <si>
    <t>1711.7</t>
  </si>
  <si>
    <t>1832.8</t>
  </si>
  <si>
    <t>10700.0</t>
  </si>
  <si>
    <t>9460.2</t>
  </si>
  <si>
    <t>11939.7</t>
  </si>
  <si>
    <t>11448.4</t>
  </si>
  <si>
    <t>2360.9</t>
  </si>
  <si>
    <t>33457.0</t>
  </si>
  <si>
    <t>27818.6</t>
  </si>
  <si>
    <t>23757.0</t>
  </si>
  <si>
    <t>31880.1</t>
  </si>
  <si>
    <t>9455.0</t>
  </si>
  <si>
    <t>4503.1</t>
  </si>
  <si>
    <t>17438.1</t>
  </si>
  <si>
    <t>5550</t>
  </si>
  <si>
    <t>5684.3</t>
  </si>
  <si>
    <t>5534.6</t>
  </si>
  <si>
    <t>5834.1</t>
  </si>
  <si>
    <t>25657.2</t>
  </si>
  <si>
    <t>22420.8</t>
  </si>
  <si>
    <t>29229.6</t>
  </si>
  <si>
    <t>52839.0</t>
  </si>
  <si>
    <t>14215.3</t>
  </si>
  <si>
    <t>135279.6</t>
  </si>
  <si>
    <t>46154.3</t>
  </si>
  <si>
    <t>38265.7</t>
  </si>
  <si>
    <t>55189.8</t>
  </si>
  <si>
    <t>7470.3</t>
  </si>
  <si>
    <t>1501.4</t>
  </si>
  <si>
    <t>21827.1</t>
  </si>
  <si>
    <t>4534</t>
  </si>
  <si>
    <t>18252.3</t>
  </si>
  <si>
    <t>17724.9</t>
  </si>
  <si>
    <t>18791.5</t>
  </si>
  <si>
    <t>52.0</t>
  </si>
  <si>
    <t>68.9</t>
  </si>
  <si>
    <t>46.2</t>
  </si>
  <si>
    <t>77.9</t>
  </si>
  <si>
    <t>165.3</t>
  </si>
  <si>
    <t>119.2</t>
  </si>
  <si>
    <t>214.3</t>
  </si>
  <si>
    <t>512.1</t>
  </si>
  <si>
    <t>115.7</t>
  </si>
  <si>
    <t>100.9</t>
  </si>
  <si>
    <t>130.6</t>
  </si>
  <si>
    <t>130</t>
  </si>
  <si>
    <t>709.3</t>
  </si>
  <si>
    <t>831.2</t>
  </si>
  <si>
    <t>1392.8</t>
  </si>
  <si>
    <t>1050.9</t>
  </si>
  <si>
    <t>694</t>
  </si>
  <si>
    <t>276.5</t>
  </si>
  <si>
    <t>255.9</t>
  </si>
  <si>
    <t>297.1</t>
  </si>
  <si>
    <t>1619.0</t>
  </si>
  <si>
    <t>1372.0</t>
  </si>
  <si>
    <t>1866.0</t>
  </si>
  <si>
    <t>5286.4</t>
  </si>
  <si>
    <t>4281.6</t>
  </si>
  <si>
    <t>6453.3</t>
  </si>
  <si>
    <t>1542.9</t>
  </si>
  <si>
    <t>420.4</t>
  </si>
  <si>
    <t>3950.5</t>
  </si>
  <si>
    <t>1426</t>
  </si>
  <si>
    <t>720.6</t>
  </si>
  <si>
    <t>476.6</t>
  </si>
  <si>
    <t>1238.0</t>
  </si>
  <si>
    <t>4398.1</t>
  </si>
  <si>
    <t>3822.0</t>
  </si>
  <si>
    <t>4974.3</t>
  </si>
  <si>
    <t>13565.6</t>
  </si>
  <si>
    <t>11220.6</t>
  </si>
  <si>
    <t>15910.5</t>
  </si>
  <si>
    <t>3401</t>
  </si>
  <si>
    <t>1894.5</t>
  </si>
  <si>
    <t>1830.8</t>
  </si>
  <si>
    <t>1958.2</t>
  </si>
  <si>
    <t>286.5</t>
  </si>
  <si>
    <t>837.4</t>
  </si>
  <si>
    <t>10237.9</t>
  </si>
  <si>
    <t>9008.1</t>
  </si>
  <si>
    <t>11467.8</t>
  </si>
  <si>
    <t>27027.8</t>
  </si>
  <si>
    <t>22728.1</t>
  </si>
  <si>
    <t>31327.4</t>
  </si>
  <si>
    <t>7121.8</t>
  </si>
  <si>
    <t>1924.0</t>
  </si>
  <si>
    <t>18270.0</t>
  </si>
  <si>
    <t>5608</t>
  </si>
  <si>
    <t>6037.3</t>
  </si>
  <si>
    <t>5879.0</t>
  </si>
  <si>
    <t>6195.5</t>
  </si>
  <si>
    <t>805.0</t>
  </si>
  <si>
    <t>450.6</t>
  </si>
  <si>
    <t>1327.7</t>
  </si>
  <si>
    <t>22217.5</t>
  </si>
  <si>
    <t>19146.9</t>
  </si>
  <si>
    <t>25640.4</t>
  </si>
  <si>
    <t>56662.7</t>
  </si>
  <si>
    <t>47306.2</t>
  </si>
  <si>
    <t>67327.6</t>
  </si>
  <si>
    <t>4652</t>
  </si>
  <si>
    <t>19525.6</t>
  </si>
  <si>
    <t>18968.5</t>
  </si>
  <si>
    <t>20094.9</t>
  </si>
  <si>
    <t>4338.2</t>
  </si>
  <si>
    <t>2426.3</t>
  </si>
  <si>
    <t>49.1</t>
  </si>
  <si>
    <t>83.5</t>
  </si>
  <si>
    <t>189.0</t>
  </si>
  <si>
    <t>394.3</t>
  </si>
  <si>
    <t>593.1</t>
  </si>
  <si>
    <t>710.7</t>
  </si>
  <si>
    <t>589.4</t>
  </si>
  <si>
    <t>832.0</t>
  </si>
  <si>
    <t>1332.1</t>
  </si>
  <si>
    <t>993.7</t>
  </si>
  <si>
    <t>1748.3</t>
  </si>
  <si>
    <t>689</t>
  </si>
  <si>
    <t>268.5</t>
  </si>
  <si>
    <t>311.9</t>
  </si>
  <si>
    <t>56.6</t>
  </si>
  <si>
    <t>40.3</t>
  </si>
  <si>
    <t>240.1</t>
  </si>
  <si>
    <t>1427.0</t>
  </si>
  <si>
    <t>1198.1</t>
  </si>
  <si>
    <t>4027.1</t>
  </si>
  <si>
    <t>3136.9</t>
  </si>
  <si>
    <t>5088.3</t>
  </si>
  <si>
    <t>1556</t>
  </si>
  <si>
    <t>755.4</t>
  </si>
  <si>
    <t>834.4</t>
  </si>
  <si>
    <t>290.3</t>
  </si>
  <si>
    <t>215.4</t>
  </si>
  <si>
    <t>382.7</t>
  </si>
  <si>
    <t>111.6</t>
  </si>
  <si>
    <t>478.2</t>
  </si>
  <si>
    <t>4028.8</t>
  </si>
  <si>
    <t>3484.1</t>
  </si>
  <si>
    <t>4573.4</t>
  </si>
  <si>
    <t>11486.0</t>
  </si>
  <si>
    <t>9285.9</t>
  </si>
  <si>
    <t>13686.1</t>
  </si>
  <si>
    <t>9487.9</t>
  </si>
  <si>
    <t>4065.1</t>
  </si>
  <si>
    <t>18748.1</t>
  </si>
  <si>
    <t>3345</t>
  </si>
  <si>
    <t>2387.1</t>
  </si>
  <si>
    <t>2305.9</t>
  </si>
  <si>
    <t>2468.2</t>
  </si>
  <si>
    <t>627.9</t>
  </si>
  <si>
    <t>800.9</t>
  </si>
  <si>
    <t>759.1</t>
  </si>
  <si>
    <t>535.3</t>
  </si>
  <si>
    <t>10270.0</t>
  </si>
  <si>
    <t>9050.1</t>
  </si>
  <si>
    <t>11489.8</t>
  </si>
  <si>
    <t>27995.6</t>
  </si>
  <si>
    <t>23400.7</t>
  </si>
  <si>
    <t>32590.6</t>
  </si>
  <si>
    <t>14419.4</t>
  </si>
  <si>
    <t>6593.4</t>
  </si>
  <si>
    <t>27372.6</t>
  </si>
  <si>
    <t>5258</t>
  </si>
  <si>
    <t>9905.3</t>
  </si>
  <si>
    <t>9636.9</t>
  </si>
  <si>
    <t>10173.8</t>
  </si>
  <si>
    <t>836</t>
  </si>
  <si>
    <t>2380.2</t>
  </si>
  <si>
    <t>2218.8</t>
  </si>
  <si>
    <t>2541.7</t>
  </si>
  <si>
    <t>2647.0</t>
  </si>
  <si>
    <t>2327.0</t>
  </si>
  <si>
    <t>2967.0</t>
  </si>
  <si>
    <t>24285.9</t>
  </si>
  <si>
    <t>21097.2</t>
  </si>
  <si>
    <t>27820.3</t>
  </si>
  <si>
    <t>95803.2</t>
  </si>
  <si>
    <t>41250.9</t>
  </si>
  <si>
    <t>188782.1</t>
  </si>
  <si>
    <t>55222.0</t>
  </si>
  <si>
    <t>45550.3</t>
  </si>
  <si>
    <t>66339.2</t>
  </si>
  <si>
    <t>30726.5</t>
  </si>
  <si>
    <t>12309.8</t>
  </si>
  <si>
    <t>63311.5</t>
  </si>
  <si>
    <t>4188</t>
  </si>
  <si>
    <t>27094.2</t>
  </si>
  <si>
    <t>26279.8</t>
  </si>
  <si>
    <t>27927.5</t>
  </si>
  <si>
    <t>770</t>
  </si>
  <si>
    <t>10049.9</t>
  </si>
  <si>
    <t>9352.5</t>
  </si>
  <si>
    <t>10785.5</t>
  </si>
  <si>
    <t>11625.2</t>
  </si>
  <si>
    <t>10158.8</t>
  </si>
  <si>
    <t>13243.8</t>
  </si>
  <si>
    <t>33.7</t>
  </si>
  <si>
    <t>48.4</t>
  </si>
  <si>
    <t>29.5</t>
  </si>
  <si>
    <t>77.2</t>
  </si>
  <si>
    <t>214.8</t>
  </si>
  <si>
    <t>280.9</t>
  </si>
  <si>
    <t>154.4</t>
  </si>
  <si>
    <t>477.3</t>
  </si>
  <si>
    <t>60.4</t>
  </si>
  <si>
    <t>121.2</t>
  </si>
  <si>
    <t>77.4</t>
  </si>
  <si>
    <t>556.3</t>
  </si>
  <si>
    <t>451.6</t>
  </si>
  <si>
    <t>677.9</t>
  </si>
  <si>
    <t>1444.7</t>
  </si>
  <si>
    <t>1064.0</t>
  </si>
  <si>
    <t>1916.9</t>
  </si>
  <si>
    <t>603</t>
  </si>
  <si>
    <t>333.7</t>
  </si>
  <si>
    <t>307.1</t>
  </si>
  <si>
    <t>360.3</t>
  </si>
  <si>
    <t>126.4</t>
  </si>
  <si>
    <t>169.0</t>
  </si>
  <si>
    <t>262.9</t>
  </si>
  <si>
    <t>321.3</t>
  </si>
  <si>
    <t>1609.2</t>
  </si>
  <si>
    <t>1857.6</t>
  </si>
  <si>
    <t>3317.4</t>
  </si>
  <si>
    <t>611.6</t>
  </si>
  <si>
    <t>9870.5</t>
  </si>
  <si>
    <t>4216.5</t>
  </si>
  <si>
    <t>3253.8</t>
  </si>
  <si>
    <t>5371.6</t>
  </si>
  <si>
    <t>1189</t>
  </si>
  <si>
    <t>1012.5</t>
  </si>
  <si>
    <t>269.0</t>
  </si>
  <si>
    <t>227.6</t>
  </si>
  <si>
    <t>310.4</t>
  </si>
  <si>
    <t>601.8</t>
  </si>
  <si>
    <t>520.2</t>
  </si>
  <si>
    <t>4053.2</t>
  </si>
  <si>
    <t>3492.3</t>
  </si>
  <si>
    <t>4614.2</t>
  </si>
  <si>
    <t>10252.5</t>
  </si>
  <si>
    <t>8175.7</t>
  </si>
  <si>
    <t>12695.7</t>
  </si>
  <si>
    <t>2405</t>
  </si>
  <si>
    <t>5780.7</t>
  </si>
  <si>
    <t>5546.6</t>
  </si>
  <si>
    <t>6014.7</t>
  </si>
  <si>
    <t>722.8</t>
  </si>
  <si>
    <t>862.6</t>
  </si>
  <si>
    <t>1109.2</t>
  </si>
  <si>
    <t>1032.8</t>
  </si>
  <si>
    <t>1185.7</t>
  </si>
  <si>
    <t>287</t>
  </si>
  <si>
    <t>11322.4</t>
  </si>
  <si>
    <t>10008.5</t>
  </si>
  <si>
    <t>12636.2</t>
  </si>
  <si>
    <t>30976.7</t>
  </si>
  <si>
    <t>11206.8</t>
  </si>
  <si>
    <t>67722.7</t>
  </si>
  <si>
    <t>22288.6</t>
  </si>
  <si>
    <t>17996.0</t>
  </si>
  <si>
    <t>26581.3</t>
  </si>
  <si>
    <t>9325.7</t>
  </si>
  <si>
    <t>2476.1</t>
  </si>
  <si>
    <t>24016.5</t>
  </si>
  <si>
    <t>3382</t>
  </si>
  <si>
    <t>19594.2</t>
  </si>
  <si>
    <t>18927.5</t>
  </si>
  <si>
    <t>20260.8</t>
  </si>
  <si>
    <t>802</t>
  </si>
  <si>
    <t>4143.6</t>
  </si>
  <si>
    <t>3856.6</t>
  </si>
  <si>
    <t>4430.6</t>
  </si>
  <si>
    <t>2288</t>
  </si>
  <si>
    <t>3920.6</t>
  </si>
  <si>
    <t>3759.8</t>
  </si>
  <si>
    <t>4081.3</t>
  </si>
  <si>
    <t>24052.6</t>
  </si>
  <si>
    <t>20794.7</t>
  </si>
  <si>
    <t>27675.9</t>
  </si>
  <si>
    <t>67439.0</t>
  </si>
  <si>
    <t>21733.0</t>
  </si>
  <si>
    <t>157379.8</t>
  </si>
  <si>
    <t>45377.6</t>
  </si>
  <si>
    <t>35980.2</t>
  </si>
  <si>
    <t>56477.3</t>
  </si>
  <si>
    <t>31401.3</t>
  </si>
  <si>
    <t>11466.4</t>
  </si>
  <si>
    <t>68349.7</t>
  </si>
  <si>
    <t>2423</t>
  </si>
  <si>
    <t>39099.5</t>
  </si>
  <si>
    <t>37558.0</t>
  </si>
  <si>
    <t>40688.1</t>
  </si>
  <si>
    <t>797</t>
  </si>
  <si>
    <t>15449.6</t>
  </si>
  <si>
    <t>14395.5</t>
  </si>
  <si>
    <t>16560.5</t>
  </si>
  <si>
    <t>2077</t>
  </si>
  <si>
    <t>16042.1</t>
  </si>
  <si>
    <t>15359.5</t>
  </si>
  <si>
    <t>16747.2</t>
  </si>
  <si>
    <t>98.3</t>
  </si>
  <si>
    <t>47.7</t>
  </si>
  <si>
    <t>189.7</t>
  </si>
  <si>
    <t>252.8</t>
  </si>
  <si>
    <t>408.7</t>
  </si>
  <si>
    <t>244.6</t>
  </si>
  <si>
    <t>640.4</t>
  </si>
  <si>
    <t>135</t>
  </si>
  <si>
    <t>132.8</t>
  </si>
  <si>
    <t>155.2</t>
  </si>
  <si>
    <t>129.3</t>
  </si>
  <si>
    <t>165.4</t>
  </si>
  <si>
    <t>709.4</t>
  </si>
  <si>
    <t>586.0</t>
  </si>
  <si>
    <t>1122.5</t>
  </si>
  <si>
    <t>780.8</t>
  </si>
  <si>
    <t>1562.5</t>
  </si>
  <si>
    <t>467</t>
  </si>
  <si>
    <t>647.3</t>
  </si>
  <si>
    <t>706.1</t>
  </si>
  <si>
    <t>87</t>
  </si>
  <si>
    <t>103.5</t>
  </si>
  <si>
    <t>213.2</t>
  </si>
  <si>
    <t>185.5</t>
  </si>
  <si>
    <t>1456.6</t>
  </si>
  <si>
    <t>1966.4</t>
  </si>
  <si>
    <t>4466.1</t>
  </si>
  <si>
    <t>3439.9</t>
  </si>
  <si>
    <t>1242.5</t>
  </si>
  <si>
    <t>256.2</t>
  </si>
  <si>
    <t>3631.2</t>
  </si>
  <si>
    <t>817</t>
  </si>
  <si>
    <t>2882.2</t>
  </si>
  <si>
    <t>2677.7</t>
  </si>
  <si>
    <t>352.9</t>
  </si>
  <si>
    <t>300.1</t>
  </si>
  <si>
    <t>405.7</t>
  </si>
  <si>
    <t>665</t>
  </si>
  <si>
    <t>491.4</t>
  </si>
  <si>
    <t>453.8</t>
  </si>
  <si>
    <t>4067.0</t>
  </si>
  <si>
    <t>3516.1</t>
  </si>
  <si>
    <t>4617.9</t>
  </si>
  <si>
    <t>7522.2</t>
  </si>
  <si>
    <t>1538.7</t>
  </si>
  <si>
    <t>22013.4</t>
  </si>
  <si>
    <t>10279.1</t>
  </si>
  <si>
    <t>8149.1</t>
  </si>
  <si>
    <t>12795.1</t>
  </si>
  <si>
    <t>3718.0</t>
  </si>
  <si>
    <t>759.2</t>
  </si>
  <si>
    <t>10883.8</t>
  </si>
  <si>
    <t>1496</t>
  </si>
  <si>
    <t>13010.4</t>
  </si>
  <si>
    <t>12349.5</t>
  </si>
  <si>
    <t>13671.3</t>
  </si>
  <si>
    <t>2246.7</t>
  </si>
  <si>
    <t>2008.5</t>
  </si>
  <si>
    <t>2484.8</t>
  </si>
  <si>
    <t>2252</t>
  </si>
  <si>
    <t>1402.7</t>
  </si>
  <si>
    <t>1344.7</t>
  </si>
  <si>
    <t>1460.7</t>
  </si>
  <si>
    <t>338</t>
  </si>
  <si>
    <t>13194.6</t>
  </si>
  <si>
    <t>11784.0</t>
  </si>
  <si>
    <t>14605.2</t>
  </si>
  <si>
    <t>14400.7</t>
  </si>
  <si>
    <t>2872.3</t>
  </si>
  <si>
    <t>42320.8</t>
  </si>
  <si>
    <t>23477.2</t>
  </si>
  <si>
    <t>18849.7</t>
  </si>
  <si>
    <t>28104.8</t>
  </si>
  <si>
    <t>4826.2</t>
  </si>
  <si>
    <t>995.3</t>
  </si>
  <si>
    <t>14104.3</t>
  </si>
  <si>
    <t>2018</t>
  </si>
  <si>
    <t>29995.1</t>
  </si>
  <si>
    <t>28668.9</t>
  </si>
  <si>
    <t>31321.3</t>
  </si>
  <si>
    <t>520</t>
  </si>
  <si>
    <t>8243.9</t>
  </si>
  <si>
    <t>7528.2</t>
  </si>
  <si>
    <t>8959.6</t>
  </si>
  <si>
    <t>4519</t>
  </si>
  <si>
    <t>5296.7</t>
  </si>
  <si>
    <t>5142.1</t>
  </si>
  <si>
    <t>5451.2</t>
  </si>
  <si>
    <t>29252.7</t>
  </si>
  <si>
    <t>25668.3</t>
  </si>
  <si>
    <t>33197.4</t>
  </si>
  <si>
    <t>50807.6</t>
  </si>
  <si>
    <t>40347.0</t>
  </si>
  <si>
    <t>63150.2</t>
  </si>
  <si>
    <t>32969.0</t>
  </si>
  <si>
    <t>13208.2</t>
  </si>
  <si>
    <t>67932.3</t>
  </si>
  <si>
    <t>1490</t>
  </si>
  <si>
    <t>58862.0</t>
  </si>
  <si>
    <t>55910.7</t>
  </si>
  <si>
    <t>61928.5</t>
  </si>
  <si>
    <t>464</t>
  </si>
  <si>
    <t>20001.2</t>
  </si>
  <si>
    <t>18222.4</t>
  </si>
  <si>
    <t>21906.7</t>
  </si>
  <si>
    <t>4068</t>
  </si>
  <si>
    <t>20109.0</t>
  </si>
  <si>
    <t>19495.7</t>
  </si>
  <si>
    <t>20736.6</t>
  </si>
  <si>
    <t>3.4</t>
  </si>
  <si>
    <t>180.4</t>
  </si>
  <si>
    <t>131.1</t>
  </si>
  <si>
    <t>355.0</t>
  </si>
  <si>
    <t>579.0</t>
  </si>
  <si>
    <t>174.8</t>
  </si>
  <si>
    <t>107.1</t>
  </si>
  <si>
    <t>411.5</t>
  </si>
  <si>
    <t>529.7</t>
  </si>
  <si>
    <t>1232.8</t>
  </si>
  <si>
    <t>786.1</t>
  </si>
  <si>
    <t>1000.7</t>
  </si>
  <si>
    <t>273.9</t>
  </si>
  <si>
    <t>423</t>
  </si>
  <si>
    <t>195.0</t>
  </si>
  <si>
    <t>213.6</t>
  </si>
  <si>
    <t>1233.3</t>
  </si>
  <si>
    <t>1018.8</t>
  </si>
  <si>
    <t>1447.9</t>
  </si>
  <si>
    <t>3575.7</t>
  </si>
  <si>
    <t>2649.4</t>
  </si>
  <si>
    <t>4717.4</t>
  </si>
  <si>
    <t>2399.3</t>
  </si>
  <si>
    <t>607.2</t>
  </si>
  <si>
    <t>6243.1</t>
  </si>
  <si>
    <t>3513.8</t>
  </si>
  <si>
    <t>3187.8</t>
  </si>
  <si>
    <t>3839.8</t>
  </si>
  <si>
    <t>888.5</t>
  </si>
  <si>
    <t>653.7</t>
  </si>
  <si>
    <t>1177.9</t>
  </si>
  <si>
    <t>1062</t>
  </si>
  <si>
    <t>534.9</t>
  </si>
  <si>
    <t>567.1</t>
  </si>
  <si>
    <t>4298.2</t>
  </si>
  <si>
    <t>3728.2</t>
  </si>
  <si>
    <t>4868.1</t>
  </si>
  <si>
    <t>74</t>
  </si>
  <si>
    <t>10151.7</t>
  </si>
  <si>
    <t>7970.5</t>
  </si>
  <si>
    <t>12745.5</t>
  </si>
  <si>
    <t>6839.0</t>
  </si>
  <si>
    <t>1834.2</t>
  </si>
  <si>
    <t>17573.1</t>
  </si>
  <si>
    <t>809</t>
  </si>
  <si>
    <t>12866.5</t>
  </si>
  <si>
    <t>11978.5</t>
  </si>
  <si>
    <t>13754.5</t>
  </si>
  <si>
    <t>4337.8</t>
  </si>
  <si>
    <t>3520.1</t>
  </si>
  <si>
    <t>5288.3</t>
  </si>
  <si>
    <t>2891</t>
  </si>
  <si>
    <t>1603.9</t>
  </si>
  <si>
    <t>1545.4</t>
  </si>
  <si>
    <t>1662.3</t>
  </si>
  <si>
    <t>11274.5</t>
  </si>
  <si>
    <t>9952.4</t>
  </si>
  <si>
    <t>12596.7</t>
  </si>
  <si>
    <t>22234.5</t>
  </si>
  <si>
    <t>5980.6</t>
  </si>
  <si>
    <t>57095.7</t>
  </si>
  <si>
    <t>21587.4</t>
  </si>
  <si>
    <t>17339.6</t>
  </si>
  <si>
    <t>26552.8</t>
  </si>
  <si>
    <t>17720.2</t>
  </si>
  <si>
    <t>6378.8</t>
  </si>
  <si>
    <t>38800.2</t>
  </si>
  <si>
    <t>28976.9</t>
  </si>
  <si>
    <t>27238.9</t>
  </si>
  <si>
    <t>30715.0</t>
  </si>
  <si>
    <t>12812.4</t>
  </si>
  <si>
    <t>10858.3</t>
  </si>
  <si>
    <t>14766.6</t>
  </si>
  <si>
    <t>5565</t>
  </si>
  <si>
    <t>5958.7</t>
  </si>
  <si>
    <t>5801.9</t>
  </si>
  <si>
    <t>6115.4</t>
  </si>
  <si>
    <t>34185.5</t>
  </si>
  <si>
    <t>30257.0</t>
  </si>
  <si>
    <t>38482.5</t>
  </si>
  <si>
    <t>59584.0</t>
  </si>
  <si>
    <t>16029.9</t>
  </si>
  <si>
    <t>152548.1</t>
  </si>
  <si>
    <t>50065.2</t>
  </si>
  <si>
    <t>39241.4</t>
  </si>
  <si>
    <t>62950.6</t>
  </si>
  <si>
    <t>30367.9</t>
  </si>
  <si>
    <t>8169.9</t>
  </si>
  <si>
    <t>77748.5</t>
  </si>
  <si>
    <t>824</t>
  </si>
  <si>
    <t>63483.7</t>
  </si>
  <si>
    <t>59222.4</t>
  </si>
  <si>
    <t>67970.5</t>
  </si>
  <si>
    <t>23122.0</t>
  </si>
  <si>
    <t>19289.8</t>
  </si>
  <si>
    <t>27492.4</t>
  </si>
  <si>
    <t>4881</t>
  </si>
  <si>
    <t>21013.0</t>
  </si>
  <si>
    <t>20427.5</t>
  </si>
  <si>
    <t>21610.9</t>
  </si>
  <si>
    <t>321.2</t>
  </si>
  <si>
    <t>552.0</t>
  </si>
  <si>
    <t>144.1</t>
  </si>
  <si>
    <t>190.2</t>
  </si>
  <si>
    <t>274.3</t>
  </si>
  <si>
    <t>522.0</t>
  </si>
  <si>
    <t>415.1</t>
  </si>
  <si>
    <t>647.9</t>
  </si>
  <si>
    <t>338.6</t>
  </si>
  <si>
    <t>964.8</t>
  </si>
  <si>
    <t>719.2</t>
  </si>
  <si>
    <t>610.8</t>
  </si>
  <si>
    <t>827.6</t>
  </si>
  <si>
    <t>574.8</t>
  </si>
  <si>
    <t>200.9</t>
  </si>
  <si>
    <t>240.8</t>
  </si>
  <si>
    <t>1211.1</t>
  </si>
  <si>
    <t>985.1</t>
  </si>
  <si>
    <t>2678.3</t>
  </si>
  <si>
    <t>3775.4</t>
  </si>
  <si>
    <t>2658.1</t>
  </si>
  <si>
    <t>2342.1</t>
  </si>
  <si>
    <t>2974.1</t>
  </si>
  <si>
    <t>1594.6</t>
  </si>
  <si>
    <t>805.8</t>
  </si>
  <si>
    <t>2813.5</t>
  </si>
  <si>
    <t>1029</t>
  </si>
  <si>
    <t>552.8</t>
  </si>
  <si>
    <t>519.0</t>
  </si>
  <si>
    <t>586.6</t>
  </si>
  <si>
    <t>3236.6</t>
  </si>
  <si>
    <t>2717.6</t>
  </si>
  <si>
    <t>3755.6</t>
  </si>
  <si>
    <t>7008.9</t>
  </si>
  <si>
    <t>5111.5</t>
  </si>
  <si>
    <t>9379.6</t>
  </si>
  <si>
    <t>399</t>
  </si>
  <si>
    <t>7868.9</t>
  </si>
  <si>
    <t>7095.4</t>
  </si>
  <si>
    <t>8642.4</t>
  </si>
  <si>
    <t>4726.4</t>
  </si>
  <si>
    <t>2752.8</t>
  </si>
  <si>
    <t>7568.2</t>
  </si>
  <si>
    <t>2878</t>
  </si>
  <si>
    <t>1735.7</t>
  </si>
  <si>
    <t>1672.3</t>
  </si>
  <si>
    <t>1799.1</t>
  </si>
  <si>
    <t>215</t>
  </si>
  <si>
    <t>9507.4</t>
  </si>
  <si>
    <t>8232.8</t>
  </si>
  <si>
    <t>10781.9</t>
  </si>
  <si>
    <t>19790.3</t>
  </si>
  <si>
    <t>15357.9</t>
  </si>
  <si>
    <t>25093.8</t>
  </si>
  <si>
    <t>619</t>
  </si>
  <si>
    <t>21140.5</t>
  </si>
  <si>
    <t>19460.2</t>
  </si>
  <si>
    <t>22820.8</t>
  </si>
  <si>
    <t>15180.5</t>
  </si>
  <si>
    <t>10545.2</t>
  </si>
  <si>
    <t>21128.0</t>
  </si>
  <si>
    <t>5341</t>
  </si>
  <si>
    <t>6207.8</t>
  </si>
  <si>
    <t>6041.1</t>
  </si>
  <si>
    <t>6374.5</t>
  </si>
  <si>
    <t>25282.6</t>
  </si>
  <si>
    <t>21723.6</t>
  </si>
  <si>
    <t>29258.1</t>
  </si>
  <si>
    <t>137700.2</t>
  </si>
  <si>
    <t>37045.5</t>
  </si>
  <si>
    <t>352542.8</t>
  </si>
  <si>
    <t>38710.2</t>
  </si>
  <si>
    <t>28635.5</t>
  </si>
  <si>
    <t>51178.2</t>
  </si>
  <si>
    <t>59342.0</t>
  </si>
  <si>
    <t>15964.8</t>
  </si>
  <si>
    <t>151928.5</t>
  </si>
  <si>
    <t>419</t>
  </si>
  <si>
    <t>43276.2</t>
  </si>
  <si>
    <t>39231.0</t>
  </si>
  <si>
    <t>47625.2</t>
  </si>
  <si>
    <t>30088.1</t>
  </si>
  <si>
    <t>20439.5</t>
  </si>
  <si>
    <t>42709.3</t>
  </si>
  <si>
    <t>4492</t>
  </si>
  <si>
    <t>20779.3</t>
  </si>
  <si>
    <t>20176.0</t>
  </si>
  <si>
    <t>21396.0</t>
  </si>
  <si>
    <t>74.1</t>
  </si>
  <si>
    <t>26.3</t>
  </si>
  <si>
    <t>184.6</t>
  </si>
  <si>
    <t>475.7</t>
  </si>
  <si>
    <t>190.6</t>
  </si>
  <si>
    <t>89.9</t>
  </si>
  <si>
    <t>315.2</t>
  </si>
  <si>
    <t>237.5</t>
  </si>
  <si>
    <t>410.4</t>
  </si>
  <si>
    <t>833.2</t>
  </si>
  <si>
    <t>533.1</t>
  </si>
  <si>
    <t>514.2</t>
  </si>
  <si>
    <t>525</t>
  </si>
  <si>
    <t>219.8</t>
  </si>
  <si>
    <t>201.0</t>
  </si>
  <si>
    <t>841.3</t>
  </si>
  <si>
    <t>671.6</t>
  </si>
  <si>
    <t>1040.5</t>
  </si>
  <si>
    <t>1793.9</t>
  </si>
  <si>
    <t>1150.9</t>
  </si>
  <si>
    <t>1983.1</t>
  </si>
  <si>
    <t>1717.8</t>
  </si>
  <si>
    <t>2248.5</t>
  </si>
  <si>
    <t>1095.4</t>
  </si>
  <si>
    <t>2844.9</t>
  </si>
  <si>
    <t>1229</t>
  </si>
  <si>
    <t>592.7</t>
  </si>
  <si>
    <t>625.9</t>
  </si>
  <si>
    <t>3301.1</t>
  </si>
  <si>
    <t>2801.1</t>
  </si>
  <si>
    <t>3801.2</t>
  </si>
  <si>
    <t>3008.9</t>
  </si>
  <si>
    <t>1862.0</t>
  </si>
  <si>
    <t>4600.2</t>
  </si>
  <si>
    <t>6996.8</t>
  </si>
  <si>
    <t>6286.4</t>
  </si>
  <si>
    <t>7707.2</t>
  </si>
  <si>
    <t>5916.3</t>
  </si>
  <si>
    <t>3056.1</t>
  </si>
  <si>
    <t>10336.0</t>
  </si>
  <si>
    <t>3276</t>
  </si>
  <si>
    <t>1773.7</t>
  </si>
  <si>
    <t>1712.9</t>
  </si>
  <si>
    <t>1834.4</t>
  </si>
  <si>
    <t>8531.9</t>
  </si>
  <si>
    <t>7382.9</t>
  </si>
  <si>
    <t>9681.0</t>
  </si>
  <si>
    <t>17186.1</t>
  </si>
  <si>
    <t>13199.2</t>
  </si>
  <si>
    <t>21989.9</t>
  </si>
  <si>
    <t>529</t>
  </si>
  <si>
    <t>17417.0</t>
  </si>
  <si>
    <t>15920.6</t>
  </si>
  <si>
    <t>18913.4</t>
  </si>
  <si>
    <t>8252.8</t>
  </si>
  <si>
    <t>4066.2</t>
  </si>
  <si>
    <t>14851.0</t>
  </si>
  <si>
    <t>5858</t>
  </si>
  <si>
    <t>6127.1</t>
  </si>
  <si>
    <t>5970.0</t>
  </si>
  <si>
    <t>6284.2</t>
  </si>
  <si>
    <t>21283.5</t>
  </si>
  <si>
    <t>18177.6</t>
  </si>
  <si>
    <t>24767.7</t>
  </si>
  <si>
    <t>39319.7</t>
  </si>
  <si>
    <t>29450.9</t>
  </si>
  <si>
    <t>51432.3</t>
  </si>
  <si>
    <t>396</t>
  </si>
  <si>
    <t>39950.2</t>
  </si>
  <si>
    <t>36111.7</t>
  </si>
  <si>
    <t>44085.6</t>
  </si>
  <si>
    <t>26785.4</t>
  </si>
  <si>
    <t>45807.0</t>
  </si>
  <si>
    <t>4873</t>
  </si>
  <si>
    <t>20195.4</t>
  </si>
  <si>
    <t>19632.3</t>
  </si>
  <si>
    <t>20770.6</t>
  </si>
  <si>
    <t>126.1</t>
  </si>
  <si>
    <t>283.5</t>
  </si>
  <si>
    <t>175.4</t>
  </si>
  <si>
    <t>82.5</t>
  </si>
  <si>
    <t>346.3</t>
  </si>
  <si>
    <t>746.7</t>
  </si>
  <si>
    <t>455.4</t>
  </si>
  <si>
    <t>1154.3</t>
  </si>
  <si>
    <t>495.2</t>
  </si>
  <si>
    <t>406.0</t>
  </si>
  <si>
    <t>584.4</t>
  </si>
  <si>
    <t>546.0</t>
  </si>
  <si>
    <t>112.6</t>
  </si>
  <si>
    <t>236.1</t>
  </si>
  <si>
    <t>216.3</t>
  </si>
  <si>
    <t>255.8</t>
  </si>
  <si>
    <t>943.5</t>
  </si>
  <si>
    <t>759.3</t>
  </si>
  <si>
    <t>1158.6</t>
  </si>
  <si>
    <t>1774.2</t>
  </si>
  <si>
    <t>1115.5</t>
  </si>
  <si>
    <t>2674.7</t>
  </si>
  <si>
    <t>1611.2</t>
  </si>
  <si>
    <t>2131.9</t>
  </si>
  <si>
    <t>1870.8</t>
  </si>
  <si>
    <t>488.2</t>
  </si>
  <si>
    <t>4836.1</t>
  </si>
  <si>
    <t>1193</t>
  </si>
  <si>
    <t>592.2</t>
  </si>
  <si>
    <t>558.6</t>
  </si>
  <si>
    <t>625.8</t>
  </si>
  <si>
    <t>2696.0</t>
  </si>
  <si>
    <t>2239.1</t>
  </si>
  <si>
    <t>3152.9</t>
  </si>
  <si>
    <t>6280.1</t>
  </si>
  <si>
    <t>8520.7</t>
  </si>
  <si>
    <t>17505.4</t>
  </si>
  <si>
    <t>3610.0</t>
  </si>
  <si>
    <t>51158.1</t>
  </si>
  <si>
    <t>6367.1</t>
  </si>
  <si>
    <t>5659.9</t>
  </si>
  <si>
    <t>7074.2</t>
  </si>
  <si>
    <t>2147.3</t>
  </si>
  <si>
    <t>442.8</t>
  </si>
  <si>
    <t>6275.2</t>
  </si>
  <si>
    <t>3248</t>
  </si>
  <si>
    <t>1812.2</t>
  </si>
  <si>
    <t>1874.5</t>
  </si>
  <si>
    <t>8763.9</t>
  </si>
  <si>
    <t>7572.5</t>
  </si>
  <si>
    <t>9955.3</t>
  </si>
  <si>
    <t>13174.9</t>
  </si>
  <si>
    <t>9647.9</t>
  </si>
  <si>
    <t>17560.3</t>
  </si>
  <si>
    <t>429</t>
  </si>
  <si>
    <t>15673.4</t>
  </si>
  <si>
    <t>14179.1</t>
  </si>
  <si>
    <t>17167.7</t>
  </si>
  <si>
    <t>14918.4</t>
  </si>
  <si>
    <t>9546.1</t>
  </si>
  <si>
    <t>22168.8</t>
  </si>
  <si>
    <t>6030</t>
  </si>
  <si>
    <t>6488.3</t>
  </si>
  <si>
    <t>6324.4</t>
  </si>
  <si>
    <t>6652.3</t>
  </si>
  <si>
    <t>22473.4</t>
  </si>
  <si>
    <t>19221.8</t>
  </si>
  <si>
    <t>26117.4</t>
  </si>
  <si>
    <t>214852.8</t>
  </si>
  <si>
    <t>43181.9</t>
  </si>
  <si>
    <t>627763.2</t>
  </si>
  <si>
    <t>41384.0</t>
  </si>
  <si>
    <t>30810.6</t>
  </si>
  <si>
    <t>54413.7</t>
  </si>
  <si>
    <t>37579.0</t>
  </si>
  <si>
    <t>33603.8</t>
  </si>
  <si>
    <t>41895.0</t>
  </si>
  <si>
    <t>23835.5</t>
  </si>
  <si>
    <t>13615.2</t>
  </si>
  <si>
    <t>38709.9</t>
  </si>
  <si>
    <t>4994</t>
  </si>
  <si>
    <t>21262.6</t>
  </si>
  <si>
    <t>20677.0</t>
  </si>
  <si>
    <t>21860.7</t>
  </si>
  <si>
    <t>14.7</t>
  </si>
  <si>
    <t>171.4</t>
  </si>
  <si>
    <t>62.9</t>
  </si>
  <si>
    <t>373.0</t>
  </si>
  <si>
    <t>85.4</t>
  </si>
  <si>
    <t>149</t>
  </si>
  <si>
    <t>83.6</t>
  </si>
  <si>
    <t>97.1</t>
  </si>
  <si>
    <t>391.0</t>
  </si>
  <si>
    <t>847.4</t>
  </si>
  <si>
    <t>536.5</t>
  </si>
  <si>
    <t>1272.4</t>
  </si>
  <si>
    <t>370.8</t>
  </si>
  <si>
    <t>456.4</t>
  </si>
  <si>
    <t>207.1</t>
  </si>
  <si>
    <t>188.8</t>
  </si>
  <si>
    <t>225.3</t>
  </si>
  <si>
    <t>730.7</t>
  </si>
  <si>
    <t>573.6</t>
  </si>
  <si>
    <t>917.4</t>
  </si>
  <si>
    <t>2499.0</t>
  </si>
  <si>
    <t>1699.4</t>
  </si>
  <si>
    <t>3540.8</t>
  </si>
  <si>
    <t>1341.2</t>
  </si>
  <si>
    <t>1121.4</t>
  </si>
  <si>
    <t>1561.0</t>
  </si>
  <si>
    <t>1147</t>
  </si>
  <si>
    <t>548.9</t>
  </si>
  <si>
    <t>517.1</t>
  </si>
  <si>
    <t>580.7</t>
  </si>
  <si>
    <t>2290.7</t>
  </si>
  <si>
    <t>1879.0</t>
  </si>
  <si>
    <t>2702.5</t>
  </si>
  <si>
    <t>3279.9</t>
  </si>
  <si>
    <t>2055.1</t>
  </si>
  <si>
    <t>4966.5</t>
  </si>
  <si>
    <t>4323.1</t>
  </si>
  <si>
    <t>3740.3</t>
  </si>
  <si>
    <t>4905.9</t>
  </si>
  <si>
    <t>8584.1</t>
  </si>
  <si>
    <t>4349.6</t>
  </si>
  <si>
    <t>15015.0</t>
  </si>
  <si>
    <t>2851</t>
  </si>
  <si>
    <t>1531.6</t>
  </si>
  <si>
    <t>1475.4</t>
  </si>
  <si>
    <t>1587.9</t>
  </si>
  <si>
    <t>6234.7</t>
  </si>
  <si>
    <t>7215.6</t>
  </si>
  <si>
    <t>15012.7</t>
  </si>
  <si>
    <t>11213.5</t>
  </si>
  <si>
    <t>19676.2</t>
  </si>
  <si>
    <t>306</t>
  </si>
  <si>
    <t>11888.5</t>
  </si>
  <si>
    <t>10549.1</t>
  </si>
  <si>
    <t>13227.9</t>
  </si>
  <si>
    <t>12618.6</t>
  </si>
  <si>
    <t>7818.3</t>
  </si>
  <si>
    <t>19181.1</t>
  </si>
  <si>
    <t>5164</t>
  </si>
  <si>
    <t>5344.4</t>
  </si>
  <si>
    <t>5198.4</t>
  </si>
  <si>
    <t>5490.4</t>
  </si>
  <si>
    <t>14661.2</t>
  </si>
  <si>
    <t>12093.4</t>
  </si>
  <si>
    <t>17612.8</t>
  </si>
  <si>
    <t>21753.0</t>
  </si>
  <si>
    <t>14206.1</t>
  </si>
  <si>
    <t>31874.7</t>
  </si>
  <si>
    <t>25567.3</t>
  </si>
  <si>
    <t>22104.3</t>
  </si>
  <si>
    <t>29418.9</t>
  </si>
  <si>
    <t>18498.1</t>
  </si>
  <si>
    <t>10769.5</t>
  </si>
  <si>
    <t>29619.0</t>
  </si>
  <si>
    <t>4034</t>
  </si>
  <si>
    <t>16492.6</t>
  </si>
  <si>
    <t>15987.5</t>
  </si>
  <si>
    <t>17009.5</t>
  </si>
  <si>
    <t>489</t>
  </si>
  <si>
    <t>187.6</t>
  </si>
  <si>
    <t>171.0</t>
  </si>
  <si>
    <t>1070</t>
  </si>
  <si>
    <t>498.7</t>
  </si>
  <si>
    <t>226.5</t>
  </si>
  <si>
    <t>486.3</t>
  </si>
  <si>
    <t>1008.7</t>
  </si>
  <si>
    <t>2400</t>
  </si>
  <si>
    <t>1588.1</t>
  </si>
  <si>
    <t>1524.0</t>
  </si>
  <si>
    <t>1652.2</t>
  </si>
  <si>
    <t>134</t>
  </si>
  <si>
    <t>425.3</t>
  </si>
  <si>
    <t>506.5</t>
  </si>
  <si>
    <t>2750.6</t>
  </si>
  <si>
    <t>1820.3</t>
  </si>
  <si>
    <t>3936.3</t>
  </si>
  <si>
    <t>4218</t>
  </si>
  <si>
    <t>9507.1</t>
  </si>
  <si>
    <t>9219.6</t>
  </si>
  <si>
    <t>9794.6</t>
  </si>
  <si>
    <t>556</t>
  </si>
  <si>
    <t>1430.8</t>
  </si>
  <si>
    <t>1311.8</t>
  </si>
  <si>
    <t>1549.7</t>
  </si>
  <si>
    <t>243</t>
  </si>
  <si>
    <t>2920.9</t>
  </si>
  <si>
    <t>2553.3</t>
  </si>
  <si>
    <t>3288.4</t>
  </si>
  <si>
    <t>249.9</t>
  </si>
  <si>
    <t>385.9</t>
  </si>
  <si>
    <t>3227</t>
  </si>
  <si>
    <t>25081.5</t>
  </si>
  <si>
    <t>24223.5</t>
  </si>
  <si>
    <t>25962.1</t>
  </si>
  <si>
    <t>5915.4</t>
  </si>
  <si>
    <t>5430.0</t>
  </si>
  <si>
    <t>6432.5</t>
  </si>
  <si>
    <t>10683.1</t>
  </si>
  <si>
    <t>9236.1</t>
  </si>
  <si>
    <t>12292.4</t>
  </si>
  <si>
    <t>410.1</t>
  </si>
  <si>
    <t>892.6</t>
  </si>
  <si>
    <t>16.0</t>
  </si>
  <si>
    <t>232</t>
  </si>
  <si>
    <t>105.1</t>
  </si>
  <si>
    <t>136.2</t>
  </si>
  <si>
    <t>443.4</t>
  </si>
  <si>
    <t>403.7</t>
  </si>
  <si>
    <t>87.0</t>
  </si>
  <si>
    <t>130.2</t>
  </si>
  <si>
    <t>268.0</t>
  </si>
  <si>
    <t>806</t>
  </si>
  <si>
    <t>4776.9</t>
  </si>
  <si>
    <t>4420.6</t>
  </si>
  <si>
    <t>5133.3</t>
  </si>
  <si>
    <t>154</t>
  </si>
  <si>
    <t>158.3</t>
  </si>
  <si>
    <t>218.8</t>
  </si>
  <si>
    <t>295.7</t>
  </si>
  <si>
    <t>16841.7</t>
  </si>
  <si>
    <t>15803.2</t>
  </si>
  <si>
    <t>17880.2</t>
  </si>
  <si>
    <t>1752.7</t>
  </si>
  <si>
    <t>1551.4</t>
  </si>
  <si>
    <t>1954.1</t>
  </si>
  <si>
    <t>782</t>
  </si>
  <si>
    <t>1362.9</t>
  </si>
  <si>
    <t>1267.3</t>
  </si>
  <si>
    <t>1458.4</t>
  </si>
  <si>
    <t>1364.0</t>
  </si>
  <si>
    <t>3987.9</t>
  </si>
  <si>
    <t>130.9</t>
  </si>
  <si>
    <t>71.5</t>
  </si>
  <si>
    <t>219.6</t>
  </si>
  <si>
    <t>33165.9</t>
  </si>
  <si>
    <t>30832.8</t>
  </si>
  <si>
    <t>35628.6</t>
  </si>
  <si>
    <t>4978.3</t>
  </si>
  <si>
    <t>4373.2</t>
  </si>
  <si>
    <t>5643.8</t>
  </si>
  <si>
    <t>5108.8</t>
  </si>
  <si>
    <t>4738.3</t>
  </si>
  <si>
    <t>5500.5</t>
  </si>
  <si>
    <t>350.9</t>
  </si>
  <si>
    <t>140.6</t>
  </si>
  <si>
    <t>723.1</t>
  </si>
  <si>
    <t>103</t>
  </si>
  <si>
    <t>335.8</t>
  </si>
  <si>
    <t>516.1</t>
  </si>
  <si>
    <t>1530.2</t>
  </si>
  <si>
    <t>1811.3</t>
  </si>
  <si>
    <t>785.8</t>
  </si>
  <si>
    <t>79.3</t>
  </si>
  <si>
    <t>3647.5</t>
  </si>
  <si>
    <t>3061.5</t>
  </si>
  <si>
    <t>4233.5</t>
  </si>
  <si>
    <t>1888.2</t>
  </si>
  <si>
    <t>1186.8</t>
  </si>
  <si>
    <t>2847.2</t>
  </si>
  <si>
    <t>350.4</t>
  </si>
  <si>
    <t>443.5</t>
  </si>
  <si>
    <t>61.2</t>
  </si>
  <si>
    <t>26.4</t>
  </si>
  <si>
    <t>6810.1</t>
  </si>
  <si>
    <t>5489.8</t>
  </si>
  <si>
    <t>8352.1</t>
  </si>
  <si>
    <t>3827.6</t>
  </si>
  <si>
    <t>2303.4</t>
  </si>
  <si>
    <t>5977.7</t>
  </si>
  <si>
    <t>1415.5</t>
  </si>
  <si>
    <t>1246.8</t>
  </si>
  <si>
    <t>161.1</t>
  </si>
  <si>
    <t>51.9</t>
  </si>
  <si>
    <t>277.4</t>
  </si>
  <si>
    <t>385.3</t>
  </si>
  <si>
    <t>12.0</t>
  </si>
  <si>
    <t>319.9</t>
  </si>
  <si>
    <t>191.8</t>
  </si>
  <si>
    <t>500.8</t>
  </si>
  <si>
    <t>37.9</t>
  </si>
  <si>
    <t>72.9</t>
  </si>
  <si>
    <t>768.1</t>
  </si>
  <si>
    <t>491.3</t>
  </si>
  <si>
    <t>1144.0</t>
  </si>
  <si>
    <t>1206.5</t>
  </si>
  <si>
    <t>3089.1</t>
  </si>
  <si>
    <t>401.6</t>
  </si>
  <si>
    <t>620.8</t>
  </si>
  <si>
    <t>1648.3</t>
  </si>
  <si>
    <t>2639.3</t>
  </si>
  <si>
    <t>805.3</t>
  </si>
  <si>
    <t>580.3</t>
  </si>
  <si>
    <t>1088.6</t>
  </si>
  <si>
    <t>165.0</t>
  </si>
  <si>
    <t>272.1</t>
  </si>
  <si>
    <t>51.8</t>
  </si>
  <si>
    <t>155.5</t>
  </si>
  <si>
    <t>309.4</t>
  </si>
  <si>
    <t>5.9</t>
  </si>
  <si>
    <t>513.8</t>
  </si>
  <si>
    <t>277.9</t>
  </si>
  <si>
    <t>866.5</t>
  </si>
  <si>
    <t>163.9</t>
  </si>
  <si>
    <t>19.0</t>
  </si>
  <si>
    <t>615.7</t>
  </si>
  <si>
    <t>2084.0</t>
  </si>
  <si>
    <t>507.8</t>
  </si>
  <si>
    <t>108.4</t>
  </si>
  <si>
    <t>179.9</t>
  </si>
  <si>
    <t>85.6</t>
  </si>
  <si>
    <t>183.1</t>
  </si>
  <si>
    <t>427.9</t>
  </si>
  <si>
    <t>46.0</t>
  </si>
  <si>
    <t>780.4</t>
  </si>
  <si>
    <t>312.7</t>
  </si>
  <si>
    <t>1608.1</t>
  </si>
  <si>
    <t>905.1</t>
  </si>
  <si>
    <t>2317.4</t>
  </si>
  <si>
    <t>59.9</t>
  </si>
  <si>
    <t>151.8</t>
  </si>
  <si>
    <t>394.9</t>
  </si>
  <si>
    <t>384.1</t>
  </si>
  <si>
    <t>710.9</t>
  </si>
  <si>
    <t>545.3</t>
  </si>
  <si>
    <t>366.6</t>
  </si>
  <si>
    <t>780.2</t>
  </si>
  <si>
    <t>1313.4</t>
  </si>
  <si>
    <t>969.7</t>
  </si>
  <si>
    <t>637.9</t>
  </si>
  <si>
    <t>1412.3</t>
  </si>
  <si>
    <t>1228.0</t>
  </si>
  <si>
    <t>2273.0</t>
  </si>
  <si>
    <t>115.5</t>
  </si>
  <si>
    <t>136.9</t>
  </si>
  <si>
    <t>1894.2</t>
  </si>
  <si>
    <t>1102.8</t>
  </si>
  <si>
    <t>3033.1</t>
  </si>
  <si>
    <t>1270.2</t>
  </si>
  <si>
    <t>341.7</t>
  </si>
  <si>
    <t>3251.9</t>
  </si>
  <si>
    <t>320.6</t>
  </si>
  <si>
    <t>399.5</t>
  </si>
  <si>
    <t>89.2</t>
  </si>
  <si>
    <t>259.9</t>
  </si>
  <si>
    <t>192.8</t>
  </si>
  <si>
    <t>342.6</t>
  </si>
  <si>
    <t>85.0</t>
  </si>
  <si>
    <t>22.9</t>
  </si>
  <si>
    <t>218.1</t>
  </si>
  <si>
    <t>18.0</t>
  </si>
  <si>
    <t>515.0</t>
  </si>
  <si>
    <t>387.8</t>
  </si>
  <si>
    <t>670.2</t>
  </si>
  <si>
    <t>779.2</t>
  </si>
  <si>
    <t>557.7</t>
  </si>
  <si>
    <t>1058.9</t>
  </si>
  <si>
    <t>310.9</t>
  </si>
  <si>
    <t>1423.6</t>
  </si>
  <si>
    <t>1865.9</t>
  </si>
  <si>
    <t>1379.2</t>
  </si>
  <si>
    <t>1491.6</t>
  </si>
  <si>
    <t>675.9</t>
  </si>
  <si>
    <t>224</t>
  </si>
  <si>
    <t>230.0</t>
  </si>
  <si>
    <t>3065.2</t>
  </si>
  <si>
    <t>2019.5</t>
  </si>
  <si>
    <t>4460.0</t>
  </si>
  <si>
    <t>1923.1</t>
  </si>
  <si>
    <t>619.7</t>
  </si>
  <si>
    <t>4487.9</t>
  </si>
  <si>
    <t>153</t>
  </si>
  <si>
    <t>615.9</t>
  </si>
  <si>
    <t>522.2</t>
  </si>
  <si>
    <t>721.6</t>
  </si>
  <si>
    <t>8.3</t>
  </si>
  <si>
    <t>233.6</t>
  </si>
  <si>
    <t>15.4</t>
  </si>
  <si>
    <t>221.5</t>
  </si>
  <si>
    <t>431.8</t>
  </si>
  <si>
    <t>300.7</t>
  </si>
  <si>
    <t>1039.1</t>
  </si>
  <si>
    <t>830.9</t>
  </si>
  <si>
    <t>602.1</t>
  </si>
  <si>
    <t>1117.4</t>
  </si>
  <si>
    <t>1164.3</t>
  </si>
  <si>
    <t>2084.7</t>
  </si>
  <si>
    <t>119.7</t>
  </si>
  <si>
    <t>135.7</t>
  </si>
  <si>
    <t>1847.7</t>
  </si>
  <si>
    <t>2451.8</t>
  </si>
  <si>
    <t>2004.5</t>
  </si>
  <si>
    <t>3604.9</t>
  </si>
  <si>
    <t>318.8</t>
  </si>
  <si>
    <t>2970.3</t>
  </si>
  <si>
    <t>1921.7</t>
  </si>
  <si>
    <t>4384.9</t>
  </si>
  <si>
    <t>2196.2</t>
  </si>
  <si>
    <t>707.8</t>
  </si>
  <si>
    <t>781.9</t>
  </si>
  <si>
    <t>255.2</t>
  </si>
  <si>
    <t>392.5</t>
  </si>
  <si>
    <t>281.9</t>
  </si>
  <si>
    <t>531.8</t>
  </si>
  <si>
    <t>201.3</t>
  </si>
  <si>
    <t>996.1</t>
  </si>
  <si>
    <t>742.3</t>
  </si>
  <si>
    <t>1308.2</t>
  </si>
  <si>
    <t>436.9</t>
  </si>
  <si>
    <t>118.6</t>
  </si>
  <si>
    <t>1119.6</t>
  </si>
  <si>
    <t>135.4</t>
  </si>
  <si>
    <t>176.9</t>
  </si>
  <si>
    <t>1793.4</t>
  </si>
  <si>
    <t>1316.2</t>
  </si>
  <si>
    <t>2386.6</t>
  </si>
  <si>
    <t>2860.8</t>
  </si>
  <si>
    <t>1554.7</t>
  </si>
  <si>
    <t>4813.9</t>
  </si>
  <si>
    <t>594.3</t>
  </si>
  <si>
    <t>528.3</t>
  </si>
  <si>
    <t>660.3</t>
  </si>
  <si>
    <t>65.0</t>
  </si>
  <si>
    <t>3386.0</t>
  </si>
  <si>
    <t>2267.2</t>
  </si>
  <si>
    <t>4863.1</t>
  </si>
  <si>
    <t>2906.4</t>
  </si>
  <si>
    <t>1061.3</t>
  </si>
  <si>
    <t>6326.3</t>
  </si>
  <si>
    <t>1352.1</t>
  </si>
  <si>
    <t>1175.0</t>
  </si>
  <si>
    <t>1548.4</t>
  </si>
  <si>
    <t>149.2</t>
  </si>
  <si>
    <t>387.3</t>
  </si>
  <si>
    <t>116.8</t>
  </si>
  <si>
    <t>164.9</t>
  </si>
  <si>
    <t>464.3</t>
  </si>
  <si>
    <t>618.7</t>
  </si>
  <si>
    <t>497.0</t>
  </si>
  <si>
    <t>210.3</t>
  </si>
  <si>
    <t>986.6</t>
  </si>
  <si>
    <t>1039.5</t>
  </si>
  <si>
    <t>774.8</t>
  </si>
  <si>
    <t>1365.2</t>
  </si>
  <si>
    <t>464.2</t>
  </si>
  <si>
    <t>1188.4</t>
  </si>
  <si>
    <t>421.1</t>
  </si>
  <si>
    <t>358.5</t>
  </si>
  <si>
    <t>483.6</t>
  </si>
  <si>
    <t>1931.0</t>
  </si>
  <si>
    <t>1422.3</t>
  </si>
  <si>
    <t>2562.0</t>
  </si>
  <si>
    <t>15488.4</t>
  </si>
  <si>
    <t>3093.0</t>
  </si>
  <si>
    <t>45508.0</t>
  </si>
  <si>
    <t>609.4</t>
  </si>
  <si>
    <t>1794.1</t>
  </si>
  <si>
    <t>1465.7</t>
  </si>
  <si>
    <t>1283.4</t>
  </si>
  <si>
    <t>59.2</t>
  </si>
  <si>
    <t>3207.0</t>
  </si>
  <si>
    <t>2094.4</t>
  </si>
  <si>
    <t>4699.2</t>
  </si>
  <si>
    <t>4537.8</t>
  </si>
  <si>
    <t>1953.9</t>
  </si>
  <si>
    <t>8941.7</t>
  </si>
  <si>
    <t>2857.8</t>
  </si>
  <si>
    <t>290.8</t>
  </si>
  <si>
    <t>154.5</t>
  </si>
  <si>
    <t>238.6</t>
  </si>
  <si>
    <t>70.6</t>
  </si>
  <si>
    <t>41.0</t>
  </si>
  <si>
    <t>113.4</t>
  </si>
  <si>
    <t>208.2</t>
  </si>
  <si>
    <t>339.6</t>
  </si>
  <si>
    <t>37.3</t>
  </si>
  <si>
    <t>301.3</t>
  </si>
  <si>
    <t>709.7</t>
  </si>
  <si>
    <t>348.7</t>
  </si>
  <si>
    <t>1278.6</t>
  </si>
  <si>
    <t>328.9</t>
  </si>
  <si>
    <t>1102.7</t>
  </si>
  <si>
    <t>837.8</t>
  </si>
  <si>
    <t>1424.4</t>
  </si>
  <si>
    <t>1424.2</t>
  </si>
  <si>
    <t>2549.1</t>
  </si>
  <si>
    <t>1052.4</t>
  </si>
  <si>
    <t>864.4</t>
  </si>
  <si>
    <t>1240.4</t>
  </si>
  <si>
    <t>128.4</t>
  </si>
  <si>
    <t>3465.4</t>
  </si>
  <si>
    <t>2777.4</t>
  </si>
  <si>
    <t>4271.7</t>
  </si>
  <si>
    <t>733.7</t>
  </si>
  <si>
    <t>181</t>
  </si>
  <si>
    <t>2714.6</t>
  </si>
  <si>
    <t>2313.9</t>
  </si>
  <si>
    <t>3115.3</t>
  </si>
  <si>
    <t>345.8</t>
  </si>
  <si>
    <t>525.4</t>
  </si>
  <si>
    <t>107</t>
  </si>
  <si>
    <t>5119.2</t>
  </si>
  <si>
    <t>3689.1</t>
  </si>
  <si>
    <t>6919.9</t>
  </si>
  <si>
    <t>1881.8</t>
  </si>
  <si>
    <t>378.2</t>
  </si>
  <si>
    <t>5498.2</t>
  </si>
  <si>
    <t>3318.4</t>
  </si>
  <si>
    <t>2646.8</t>
  </si>
  <si>
    <t>4108.5</t>
  </si>
  <si>
    <t>431.1</t>
  </si>
  <si>
    <t>331.2</t>
  </si>
  <si>
    <t>256.7</t>
  </si>
  <si>
    <t>209.4</t>
  </si>
  <si>
    <t>153.8</t>
  </si>
  <si>
    <t>140.5</t>
  </si>
  <si>
    <t>360.1</t>
  </si>
  <si>
    <t>89.0</t>
  </si>
  <si>
    <t>412.1</t>
  </si>
  <si>
    <t>298.5</t>
  </si>
  <si>
    <t>554.4</t>
  </si>
  <si>
    <t>172.6</t>
  </si>
  <si>
    <t>487.5</t>
  </si>
  <si>
    <t>374.6</t>
  </si>
  <si>
    <t>623.1</t>
  </si>
  <si>
    <t>991.6</t>
  </si>
  <si>
    <t>1635.9</t>
  </si>
  <si>
    <t>1500.2</t>
  </si>
  <si>
    <t>2684.7</t>
  </si>
  <si>
    <t>1966.1</t>
  </si>
  <si>
    <t>1618.1</t>
  </si>
  <si>
    <t>2314.1</t>
  </si>
  <si>
    <t>319.3</t>
  </si>
  <si>
    <t>658.1</t>
  </si>
  <si>
    <t>211</t>
  </si>
  <si>
    <t>101.0</t>
  </si>
  <si>
    <t>3271.4</t>
  </si>
  <si>
    <t>2596.0</t>
  </si>
  <si>
    <t>4068.3</t>
  </si>
  <si>
    <t>5130.2</t>
  </si>
  <si>
    <t>3197.6</t>
  </si>
  <si>
    <t>7791.2</t>
  </si>
  <si>
    <t>5208.5</t>
  </si>
  <si>
    <t>4475.4</t>
  </si>
  <si>
    <t>5941.5</t>
  </si>
  <si>
    <t>1238.4</t>
  </si>
  <si>
    <t>712.1</t>
  </si>
  <si>
    <t>1996.2</t>
  </si>
  <si>
    <t>439</t>
  </si>
  <si>
    <t>467.6</t>
  </si>
  <si>
    <t>423.8</t>
  </si>
  <si>
    <t>511.4</t>
  </si>
  <si>
    <t>9357.4</t>
  </si>
  <si>
    <t>7359.8</t>
  </si>
  <si>
    <t>11729.7</t>
  </si>
  <si>
    <t>6172.4</t>
  </si>
  <si>
    <t>2816.6</t>
  </si>
  <si>
    <t>11718.0</t>
  </si>
  <si>
    <t>9938.6</t>
  </si>
  <si>
    <t>8297.5</t>
  </si>
  <si>
    <t>11809.2</t>
  </si>
  <si>
    <t>1083.8</t>
  </si>
  <si>
    <t>395.8</t>
  </si>
  <si>
    <t>2359.1</t>
  </si>
  <si>
    <t>1687.6</t>
  </si>
  <si>
    <t>1524.6</t>
  </si>
  <si>
    <t>27.6</t>
  </si>
  <si>
    <t>69.9</t>
  </si>
  <si>
    <t>10.9</t>
  </si>
  <si>
    <t>199.6</t>
  </si>
  <si>
    <t>119.5</t>
  </si>
  <si>
    <t>65.9</t>
  </si>
  <si>
    <t>520.8</t>
  </si>
  <si>
    <t>332.8</t>
  </si>
  <si>
    <t>776.3</t>
  </si>
  <si>
    <t>620.0</t>
  </si>
  <si>
    <t>773.6</t>
  </si>
  <si>
    <t>549.7</t>
  </si>
  <si>
    <t>1058.0</t>
  </si>
  <si>
    <t>98.2</t>
  </si>
  <si>
    <t>83.2</t>
  </si>
  <si>
    <t>1836.7</t>
  </si>
  <si>
    <t>1316.6</t>
  </si>
  <si>
    <t>2493.5</t>
  </si>
  <si>
    <t>3730.9</t>
  </si>
  <si>
    <t>1970.6</t>
  </si>
  <si>
    <t>6404.1</t>
  </si>
  <si>
    <t>2387.6</t>
  </si>
  <si>
    <t>1860.0</t>
  </si>
  <si>
    <t>3017.3</t>
  </si>
  <si>
    <t>3978.2</t>
  </si>
  <si>
    <t>396.7</t>
  </si>
  <si>
    <t>354.6</t>
  </si>
  <si>
    <t>438.9</t>
  </si>
  <si>
    <t>2498.6</t>
  </si>
  <si>
    <t>5518.0</t>
  </si>
  <si>
    <t>5530.0</t>
  </si>
  <si>
    <t>2215.5</t>
  </si>
  <si>
    <t>11394.5</t>
  </si>
  <si>
    <t>4854.4</t>
  </si>
  <si>
    <t>3566.5</t>
  </si>
  <si>
    <t>6455.5</t>
  </si>
  <si>
    <t>300</t>
  </si>
  <si>
    <t>1387.8</t>
  </si>
  <si>
    <t>1235.1</t>
  </si>
  <si>
    <t>1554.0</t>
  </si>
  <si>
    <t>19.1</t>
  </si>
  <si>
    <t>44.7</t>
  </si>
  <si>
    <t>77.3</t>
  </si>
  <si>
    <t>226.6</t>
  </si>
  <si>
    <t>44.4</t>
  </si>
  <si>
    <t>667.7</t>
  </si>
  <si>
    <t>89.7</t>
  </si>
  <si>
    <t>166.4</t>
  </si>
  <si>
    <t>532.0</t>
  </si>
  <si>
    <t>583.3</t>
  </si>
  <si>
    <t>158.8</t>
  </si>
  <si>
    <t>787.2</t>
  </si>
  <si>
    <t>81.9</t>
  </si>
  <si>
    <t>743.3</t>
  </si>
  <si>
    <t>1620.4</t>
  </si>
  <si>
    <t>1066.9</t>
  </si>
  <si>
    <t>4499.8</t>
  </si>
  <si>
    <t>1686.2</t>
  </si>
  <si>
    <t>1252.0</t>
  </si>
  <si>
    <t>2221.4</t>
  </si>
  <si>
    <t>370.2</t>
  </si>
  <si>
    <t>3186.1</t>
  </si>
  <si>
    <t>4703.6</t>
  </si>
  <si>
    <t>4451.3</t>
  </si>
  <si>
    <t>1625.4</t>
  </si>
  <si>
    <t>9688.9</t>
  </si>
  <si>
    <t>4136.3</t>
  </si>
  <si>
    <t>2967.9</t>
  </si>
  <si>
    <t>5611.5</t>
  </si>
  <si>
    <t>1637.0</t>
  </si>
  <si>
    <t>1479.5</t>
  </si>
  <si>
    <t>1806.7</t>
  </si>
  <si>
    <t>113.8</t>
  </si>
  <si>
    <t>18.4</t>
  </si>
  <si>
    <t>155.6</t>
  </si>
  <si>
    <t>257.3</t>
  </si>
  <si>
    <t>212.4</t>
  </si>
  <si>
    <t>47.9</t>
  </si>
  <si>
    <t>655.7</t>
  </si>
  <si>
    <t>912.8</t>
  </si>
  <si>
    <t>334.7</t>
  </si>
  <si>
    <t>1987.2</t>
  </si>
  <si>
    <t>1031.8</t>
  </si>
  <si>
    <t>241</t>
  </si>
  <si>
    <t>117.1</t>
  </si>
  <si>
    <t>1492.6</t>
  </si>
  <si>
    <t>1044.2</t>
  </si>
  <si>
    <t>2067.9</t>
  </si>
  <si>
    <t>983.4</t>
  </si>
  <si>
    <t>2518.0</t>
  </si>
  <si>
    <t>1606.6</t>
  </si>
  <si>
    <t>2160.9</t>
  </si>
  <si>
    <t>651.7</t>
  </si>
  <si>
    <t>4098.1</t>
  </si>
  <si>
    <t>2783.9</t>
  </si>
  <si>
    <t>5817.2</t>
  </si>
  <si>
    <t>5680.2</t>
  </si>
  <si>
    <t>2275.6</t>
  </si>
  <si>
    <t>11703.9</t>
  </si>
  <si>
    <t>4625.1</t>
  </si>
  <si>
    <t>3303.8</t>
  </si>
  <si>
    <t>6298.3</t>
  </si>
  <si>
    <t>2158.6</t>
  </si>
  <si>
    <t>1974.8</t>
  </si>
  <si>
    <t>2355.0</t>
  </si>
  <si>
    <t>98.8</t>
  </si>
  <si>
    <t>763.5</t>
  </si>
  <si>
    <t>257.4</t>
  </si>
  <si>
    <t>221.6</t>
  </si>
  <si>
    <t>397.1</t>
  </si>
  <si>
    <t>678.2</t>
  </si>
  <si>
    <t>394.4</t>
  </si>
  <si>
    <t>1086.8</t>
  </si>
  <si>
    <t>1061.8</t>
  </si>
  <si>
    <t>283.7</t>
  </si>
  <si>
    <t>2730.6</t>
  </si>
  <si>
    <t>982.3</t>
  </si>
  <si>
    <t>640.0</t>
  </si>
  <si>
    <t>1441.6</t>
  </si>
  <si>
    <t>203.0</t>
  </si>
  <si>
    <t>264.0</t>
  </si>
  <si>
    <t>1157.5</t>
  </si>
  <si>
    <t>528.2</t>
  </si>
  <si>
    <t>2197.4</t>
  </si>
  <si>
    <t>1704.5</t>
  </si>
  <si>
    <t>2914.9</t>
  </si>
  <si>
    <t>670.5</t>
  </si>
  <si>
    <t>571.8</t>
  </si>
  <si>
    <t>781.3</t>
  </si>
  <si>
    <t>375</t>
  </si>
  <si>
    <t>94.8</t>
  </si>
  <si>
    <t>161.7</t>
  </si>
  <si>
    <t>264.9</t>
  </si>
  <si>
    <t>286.4</t>
  </si>
  <si>
    <t>176.5</t>
  </si>
  <si>
    <t>348.5</t>
  </si>
  <si>
    <t>1781</t>
  </si>
  <si>
    <t>693.9</t>
  </si>
  <si>
    <t>661.7</t>
  </si>
  <si>
    <t>726.2</t>
  </si>
  <si>
    <t>720.3</t>
  </si>
  <si>
    <t>647.6</t>
  </si>
  <si>
    <t>1334.7</t>
  </si>
  <si>
    <t>3861</t>
  </si>
  <si>
    <t>1856.9</t>
  </si>
  <si>
    <t>1798.3</t>
  </si>
  <si>
    <t>1915.5</t>
  </si>
  <si>
    <t>1803.0</t>
  </si>
  <si>
    <t>2628.0</t>
  </si>
  <si>
    <t>2254.2</t>
  </si>
  <si>
    <t>1208.5</t>
  </si>
  <si>
    <t>3817.9</t>
  </si>
  <si>
    <t>7379</t>
  </si>
  <si>
    <t>5454.2</t>
  </si>
  <si>
    <t>5328.0</t>
  </si>
  <si>
    <t>5580.3</t>
  </si>
  <si>
    <t>2174.9</t>
  </si>
  <si>
    <t>1975.1</t>
  </si>
  <si>
    <t>2374.7</t>
  </si>
  <si>
    <t>9724.3</t>
  </si>
  <si>
    <t>7408.3</t>
  </si>
  <si>
    <t>12443.6</t>
  </si>
  <si>
    <t>8592</t>
  </si>
  <si>
    <t>28908.1</t>
  </si>
  <si>
    <t>28296.6</t>
  </si>
  <si>
    <t>29519.7</t>
  </si>
  <si>
    <t>1751</t>
  </si>
  <si>
    <t>6118.3</t>
  </si>
  <si>
    <t>5831.4</t>
  </si>
  <si>
    <t>6405.1</t>
  </si>
  <si>
    <t>728</t>
  </si>
  <si>
    <t>10782.8</t>
  </si>
  <si>
    <t>9999.5</t>
  </si>
  <si>
    <t>11566.1</t>
  </si>
  <si>
    <t>2398.1</t>
  </si>
  <si>
    <t>2036.4</t>
  </si>
  <si>
    <t>2759.8</t>
  </si>
  <si>
    <t>2530.6</t>
  </si>
  <si>
    <t>1719.3</t>
  </si>
  <si>
    <t>3592.1</t>
  </si>
  <si>
    <t>4016</t>
  </si>
  <si>
    <t>71337.5</t>
  </si>
  <si>
    <t>69148.0</t>
  </si>
  <si>
    <t>73578.7</t>
  </si>
  <si>
    <t>849</t>
  </si>
  <si>
    <t>19081.3</t>
  </si>
  <si>
    <t>17819.2</t>
  </si>
  <si>
    <t>20409.2</t>
  </si>
  <si>
    <t>363</t>
  </si>
  <si>
    <t>34812.5</t>
  </si>
  <si>
    <t>31322.8</t>
  </si>
  <si>
    <t>38584.6</t>
  </si>
  <si>
    <t>7276.8</t>
  </si>
  <si>
    <t>5713.6</t>
  </si>
  <si>
    <t>9135.6</t>
  </si>
  <si>
    <t>7208.5</t>
  </si>
  <si>
    <t>3834.5</t>
  </si>
  <si>
    <t>12327.6</t>
  </si>
  <si>
    <t>54.5</t>
  </si>
  <si>
    <t>70.5</t>
  </si>
  <si>
    <t>206.1</t>
  </si>
  <si>
    <t>298.4</t>
  </si>
  <si>
    <t>133.5</t>
  </si>
  <si>
    <t>208.6</t>
  </si>
  <si>
    <t>187.8</t>
  </si>
  <si>
    <t>195.1</t>
  </si>
  <si>
    <t>246.9</t>
  </si>
  <si>
    <t>148.3</t>
  </si>
  <si>
    <t>386.1</t>
  </si>
  <si>
    <t>1177</t>
  </si>
  <si>
    <t>572.4</t>
  </si>
  <si>
    <t>539.7</t>
  </si>
  <si>
    <t>605.1</t>
  </si>
  <si>
    <t>577.2</t>
  </si>
  <si>
    <t>475.8</t>
  </si>
  <si>
    <t>678.5</t>
  </si>
  <si>
    <t>663.6</t>
  </si>
  <si>
    <t>516.8</t>
  </si>
  <si>
    <t>839.0</t>
  </si>
  <si>
    <t>2160</t>
  </si>
  <si>
    <t>1912.2</t>
  </si>
  <si>
    <t>1829.0</t>
  </si>
  <si>
    <t>1995.4</t>
  </si>
  <si>
    <t>779.6</t>
  </si>
  <si>
    <t>696.9</t>
  </si>
  <si>
    <t>862.3</t>
  </si>
  <si>
    <t>2340.6</t>
  </si>
  <si>
    <t>2050.2</t>
  </si>
  <si>
    <t>2631.0</t>
  </si>
  <si>
    <t>2855</t>
  </si>
  <si>
    <t>19569.1</t>
  </si>
  <si>
    <t>18772.7</t>
  </si>
  <si>
    <t>20365.5</t>
  </si>
  <si>
    <t>1262</t>
  </si>
  <si>
    <t>1664.9</t>
  </si>
  <si>
    <t>1571.0</t>
  </si>
  <si>
    <t>1758.9</t>
  </si>
  <si>
    <t>1400</t>
  </si>
  <si>
    <t>2515.2</t>
  </si>
  <si>
    <t>2376.8</t>
  </si>
  <si>
    <t>2177.7</t>
  </si>
  <si>
    <t>4687.8</t>
  </si>
  <si>
    <t>2428</t>
  </si>
  <si>
    <t>65733.1</t>
  </si>
  <si>
    <t>63117.0</t>
  </si>
  <si>
    <t>68349.3</t>
  </si>
  <si>
    <t>1148</t>
  </si>
  <si>
    <t>10496.3</t>
  </si>
  <si>
    <t>9888.4</t>
  </si>
  <si>
    <t>11104.1</t>
  </si>
  <si>
    <t>7848.2</t>
  </si>
  <si>
    <t>7579.6</t>
  </si>
  <si>
    <t>8116.7</t>
  </si>
  <si>
    <t>6592.4</t>
  </si>
  <si>
    <t>3406.3</t>
  </si>
  <si>
    <t>11515.7</t>
  </si>
  <si>
    <t>367</t>
  </si>
  <si>
    <t>3903.1</t>
  </si>
  <si>
    <t>3503.7</t>
  </si>
  <si>
    <t>4302.5</t>
  </si>
  <si>
    <t>1046</t>
  </si>
  <si>
    <t>107858.6</t>
  </si>
  <si>
    <t>101420.3</t>
  </si>
  <si>
    <t>114598.5</t>
  </si>
  <si>
    <t>575</t>
  </si>
  <si>
    <t>27863.1</t>
  </si>
  <si>
    <t>25631.8</t>
  </si>
  <si>
    <t>1615</t>
  </si>
  <si>
    <t>24486.1</t>
  </si>
  <si>
    <t>23306.3</t>
  </si>
  <si>
    <t>25710.2</t>
  </si>
  <si>
    <t>17351.5</t>
  </si>
  <si>
    <t>5591.7</t>
  </si>
  <si>
    <t>40492.5</t>
  </si>
  <si>
    <t>9730.8</t>
  </si>
  <si>
    <t>8158.5</t>
  </si>
  <si>
    <t>11517.7</t>
  </si>
  <si>
    <t>53.0</t>
  </si>
  <si>
    <t>115.0</t>
  </si>
  <si>
    <t>205.1</t>
  </si>
  <si>
    <t>248</t>
  </si>
  <si>
    <t>191.4</t>
  </si>
  <si>
    <t>142.0</t>
  </si>
  <si>
    <t>638</t>
  </si>
  <si>
    <t>534.1</t>
  </si>
  <si>
    <t>492.5</t>
  </si>
  <si>
    <t>575.6</t>
  </si>
  <si>
    <t>187.5</t>
  </si>
  <si>
    <t>712.9</t>
  </si>
  <si>
    <t>639.0</t>
  </si>
  <si>
    <t>404.5</t>
  </si>
  <si>
    <t>899</t>
  </si>
  <si>
    <t>3652.1</t>
  </si>
  <si>
    <t>3387.6</t>
  </si>
  <si>
    <t>3916.6</t>
  </si>
  <si>
    <t>537.1</t>
  </si>
  <si>
    <t>473.8</t>
  </si>
  <si>
    <t>600.5</t>
  </si>
  <si>
    <t>1113</t>
  </si>
  <si>
    <t>1011.0</t>
  </si>
  <si>
    <t>948.8</t>
  </si>
  <si>
    <t>768.5</t>
  </si>
  <si>
    <t>438.4</t>
  </si>
  <si>
    <t>654.9</t>
  </si>
  <si>
    <t>1545.5</t>
  </si>
  <si>
    <t>864</t>
  </si>
  <si>
    <t>13174.8</t>
  </si>
  <si>
    <t>12284.4</t>
  </si>
  <si>
    <t>14065.2</t>
  </si>
  <si>
    <t>7218.3</t>
  </si>
  <si>
    <t>6121.9</t>
  </si>
  <si>
    <t>8314.6</t>
  </si>
  <si>
    <t>3453</t>
  </si>
  <si>
    <t>2258.4</t>
  </si>
  <si>
    <t>2182.9</t>
  </si>
  <si>
    <t>2333.9</t>
  </si>
  <si>
    <t>2366.0</t>
  </si>
  <si>
    <t>1880.6</t>
  </si>
  <si>
    <t>2930.6</t>
  </si>
  <si>
    <t>3514.2</t>
  </si>
  <si>
    <t>2201.4</t>
  </si>
  <si>
    <t>5297.0</t>
  </si>
  <si>
    <t>29855.1</t>
  </si>
  <si>
    <t>27716.9</t>
  </si>
  <si>
    <t>31993.3</t>
  </si>
  <si>
    <t>23524.4</t>
  </si>
  <si>
    <t>19947.5</t>
  </si>
  <si>
    <t>27101.2</t>
  </si>
  <si>
    <t>4074</t>
  </si>
  <si>
    <t>8254.3</t>
  </si>
  <si>
    <t>8000.6</t>
  </si>
  <si>
    <t>8508.1</t>
  </si>
  <si>
    <t>3462.9</t>
  </si>
  <si>
    <t>3082.9</t>
  </si>
  <si>
    <t>3842.9</t>
  </si>
  <si>
    <t>4263.4</t>
  </si>
  <si>
    <t>3884.7</t>
  </si>
  <si>
    <t>4642.0</t>
  </si>
  <si>
    <t>49433.3</t>
  </si>
  <si>
    <t>44023.1</t>
  </si>
  <si>
    <t>55324.7</t>
  </si>
  <si>
    <t>40179.3</t>
  </si>
  <si>
    <t>31907.0</t>
  </si>
  <si>
    <t>49940.0</t>
  </si>
  <si>
    <t>1987</t>
  </si>
  <si>
    <t>24295.9</t>
  </si>
  <si>
    <t>23239.2</t>
  </si>
  <si>
    <t>25388.2</t>
  </si>
  <si>
    <t>10268.3</t>
  </si>
  <si>
    <t>8724.8</t>
  </si>
  <si>
    <t>12006.1</t>
  </si>
  <si>
    <t>12601.4</t>
  </si>
  <si>
    <t>10983.9</t>
  </si>
  <si>
    <t>14390.0</t>
  </si>
  <si>
    <t>53.1</t>
  </si>
  <si>
    <t>60.8</t>
  </si>
  <si>
    <t>39.8</t>
  </si>
  <si>
    <t>135.5</t>
  </si>
  <si>
    <t>177.9</t>
  </si>
  <si>
    <t>113.0</t>
  </si>
  <si>
    <t>182.1</t>
  </si>
  <si>
    <t>141</t>
  </si>
  <si>
    <t>212.3</t>
  </si>
  <si>
    <t>298.0</t>
  </si>
  <si>
    <t>217.0</t>
  </si>
  <si>
    <t>348.0</t>
  </si>
  <si>
    <t>208.1</t>
  </si>
  <si>
    <t>1007.6</t>
  </si>
  <si>
    <t>887.1</t>
  </si>
  <si>
    <t>1128.0</t>
  </si>
  <si>
    <t>597</t>
  </si>
  <si>
    <t>359.7</t>
  </si>
  <si>
    <t>388.7</t>
  </si>
  <si>
    <t>395.9</t>
  </si>
  <si>
    <t>292.9</t>
  </si>
  <si>
    <t>523.2</t>
  </si>
  <si>
    <t>502.1</t>
  </si>
  <si>
    <t>345.2</t>
  </si>
  <si>
    <t>705.8</t>
  </si>
  <si>
    <t>3301.3</t>
  </si>
  <si>
    <t>2978.1</t>
  </si>
  <si>
    <t>3624.4</t>
  </si>
  <si>
    <t>1346.4</t>
  </si>
  <si>
    <t>934.5</t>
  </si>
  <si>
    <t>1420</t>
  </si>
  <si>
    <t>881.3</t>
  </si>
  <si>
    <t>927.2</t>
  </si>
  <si>
    <t>570.2</t>
  </si>
  <si>
    <t>465.3</t>
  </si>
  <si>
    <t>675.1</t>
  </si>
  <si>
    <t>1328.5</t>
  </si>
  <si>
    <t>1043.0</t>
  </si>
  <si>
    <t>1668.1</t>
  </si>
  <si>
    <t>8040.1</t>
  </si>
  <si>
    <t>7260.2</t>
  </si>
  <si>
    <t>8820.0</t>
  </si>
  <si>
    <t>5993.4</t>
  </si>
  <si>
    <t>3952.6</t>
  </si>
  <si>
    <t>8702.0</t>
  </si>
  <si>
    <t>2667</t>
  </si>
  <si>
    <t>3716.2</t>
  </si>
  <si>
    <t>3569.6</t>
  </si>
  <si>
    <t>3862.8</t>
  </si>
  <si>
    <t>711</t>
  </si>
  <si>
    <t>1058.7</t>
  </si>
  <si>
    <t>980.2</t>
  </si>
  <si>
    <t>1137.2</t>
  </si>
  <si>
    <t>2611.9</t>
  </si>
  <si>
    <t>2319.1</t>
  </si>
  <si>
    <t>2904.6</t>
  </si>
  <si>
    <t>337</t>
  </si>
  <si>
    <t>17509.7</t>
  </si>
  <si>
    <t>15640.1</t>
  </si>
  <si>
    <t>19379.4</t>
  </si>
  <si>
    <t>22991.2</t>
  </si>
  <si>
    <t>16425.2</t>
  </si>
  <si>
    <t>31307.6</t>
  </si>
  <si>
    <t>2304</t>
  </si>
  <si>
    <t>20943.9</t>
  </si>
  <si>
    <t>20088.3</t>
  </si>
  <si>
    <t>21799.5</t>
  </si>
  <si>
    <t>4004.0</t>
  </si>
  <si>
    <t>3766.7</t>
  </si>
  <si>
    <t>4241.3</t>
  </si>
  <si>
    <t>1544</t>
  </si>
  <si>
    <t>5063.4</t>
  </si>
  <si>
    <t>4810.8</t>
  </si>
  <si>
    <t>5316.0</t>
  </si>
  <si>
    <t>29439.2</t>
  </si>
  <si>
    <t>24715.7</t>
  </si>
  <si>
    <t>34802.3</t>
  </si>
  <si>
    <t>35026.6</t>
  </si>
  <si>
    <t>20748.2</t>
  </si>
  <si>
    <t>55360.4</t>
  </si>
  <si>
    <t>1017</t>
  </si>
  <si>
    <t>45441.0</t>
  </si>
  <si>
    <t>42690.7</t>
  </si>
  <si>
    <t>48322.0</t>
  </si>
  <si>
    <t>515</t>
  </si>
  <si>
    <t>11985.1</t>
  </si>
  <si>
    <t>10972.2</t>
  </si>
  <si>
    <t>13066.4</t>
  </si>
  <si>
    <t>15404.0</t>
  </si>
  <si>
    <t>14323.2</t>
  </si>
  <si>
    <t>16544.7</t>
  </si>
  <si>
    <t>160</t>
  </si>
  <si>
    <t>41.6</t>
  </si>
  <si>
    <t>57.3</t>
  </si>
  <si>
    <t>65.5</t>
  </si>
  <si>
    <t>108.2</t>
  </si>
  <si>
    <t>116.5</t>
  </si>
  <si>
    <t>144</t>
  </si>
  <si>
    <t>270.1</t>
  </si>
  <si>
    <t>224.9</t>
  </si>
  <si>
    <t>40.7</t>
  </si>
  <si>
    <t>158.1</t>
  </si>
  <si>
    <t>220.9</t>
  </si>
  <si>
    <t>221.3</t>
  </si>
  <si>
    <t>273.7</t>
  </si>
  <si>
    <t>202.0</t>
  </si>
  <si>
    <t>362.4</t>
  </si>
  <si>
    <t>862.7</t>
  </si>
  <si>
    <t>978.7</t>
  </si>
  <si>
    <t>166.0</t>
  </si>
  <si>
    <t>735.8</t>
  </si>
  <si>
    <t>339.7</t>
  </si>
  <si>
    <t>310.6</t>
  </si>
  <si>
    <t>245.1</t>
  </si>
  <si>
    <t>202.5</t>
  </si>
  <si>
    <t>287.8</t>
  </si>
  <si>
    <t>678.1</t>
  </si>
  <si>
    <t>584.8</t>
  </si>
  <si>
    <t>771.5</t>
  </si>
  <si>
    <t>2503.7</t>
  </si>
  <si>
    <t>2213.1</t>
  </si>
  <si>
    <t>2794.2</t>
  </si>
  <si>
    <t>1462.5</t>
  </si>
  <si>
    <t>646.6</t>
  </si>
  <si>
    <t>2812.9</t>
  </si>
  <si>
    <t>826</t>
  </si>
  <si>
    <t>1614.1</t>
  </si>
  <si>
    <t>1492.7</t>
  </si>
  <si>
    <t>1735.6</t>
  </si>
  <si>
    <t>462.1</t>
  </si>
  <si>
    <t>415.0</t>
  </si>
  <si>
    <t>509.2</t>
  </si>
  <si>
    <t>588</t>
  </si>
  <si>
    <t>1020.6</t>
  </si>
  <si>
    <t>1210.6</t>
  </si>
  <si>
    <t>5492.0</t>
  </si>
  <si>
    <t>4837.0</t>
  </si>
  <si>
    <t>6147.0</t>
  </si>
  <si>
    <t>8402.2</t>
  </si>
  <si>
    <t>4761.2</t>
  </si>
  <si>
    <t>13704.9</t>
  </si>
  <si>
    <t>1066</t>
  </si>
  <si>
    <t>22520.6</t>
  </si>
  <si>
    <t>21115.9</t>
  </si>
  <si>
    <t>23925.2</t>
  </si>
  <si>
    <t>1835.9</t>
  </si>
  <si>
    <t>1681.6</t>
  </si>
  <si>
    <t>2343</t>
  </si>
  <si>
    <t>1917.9</t>
  </si>
  <si>
    <t>1840.1</t>
  </si>
  <si>
    <t>1995.8</t>
  </si>
  <si>
    <t>12440.4</t>
  </si>
  <si>
    <t>10825.4</t>
  </si>
  <si>
    <t>14055.4</t>
  </si>
  <si>
    <t>17061.0</t>
  </si>
  <si>
    <t>8810.9</t>
  </si>
  <si>
    <t>29809.4</t>
  </si>
  <si>
    <t>983</t>
  </si>
  <si>
    <t>61092.6</t>
  </si>
  <si>
    <t>57262.4</t>
  </si>
  <si>
    <t>64922.8</t>
  </si>
  <si>
    <t>10333.4</t>
  </si>
  <si>
    <t>9298.3</t>
  </si>
  <si>
    <t>11368.6</t>
  </si>
  <si>
    <t>4106</t>
  </si>
  <si>
    <t>6187.4</t>
  </si>
  <si>
    <t>6376.8</t>
  </si>
  <si>
    <t>23495.5</t>
  </si>
  <si>
    <t>19136.9</t>
  </si>
  <si>
    <t>28549.5</t>
  </si>
  <si>
    <t>92568.5</t>
  </si>
  <si>
    <t>83792.3</t>
  </si>
  <si>
    <t>102014.0</t>
  </si>
  <si>
    <t>22918.6</t>
  </si>
  <si>
    <t>19791.1</t>
  </si>
  <si>
    <t>26399.9</t>
  </si>
  <si>
    <t>1849</t>
  </si>
  <si>
    <t>17311.5</t>
  </si>
  <si>
    <t>16531.3</t>
  </si>
  <si>
    <t>18119.0</t>
  </si>
  <si>
    <t>121.3</t>
  </si>
  <si>
    <t>88.2</t>
  </si>
  <si>
    <t>20.1</t>
  </si>
  <si>
    <t>79.0</t>
  </si>
  <si>
    <t>125.7</t>
  </si>
  <si>
    <t>96.3</t>
  </si>
  <si>
    <t>161.2</t>
  </si>
  <si>
    <t>253.5</t>
  </si>
  <si>
    <t>368.0</t>
  </si>
  <si>
    <t>118.7</t>
  </si>
  <si>
    <t>146.3</t>
  </si>
  <si>
    <t>86.7</t>
  </si>
  <si>
    <t>194.1</t>
  </si>
  <si>
    <t>281.5</t>
  </si>
  <si>
    <t>829.9</t>
  </si>
  <si>
    <t>709.0</t>
  </si>
  <si>
    <t>950.8</t>
  </si>
  <si>
    <t>485.4</t>
  </si>
  <si>
    <t>174.2</t>
  </si>
  <si>
    <t>1063.7</t>
  </si>
  <si>
    <t>753.3</t>
  </si>
  <si>
    <t>855.5</t>
  </si>
  <si>
    <t>109.5</t>
  </si>
  <si>
    <t>418.8</t>
  </si>
  <si>
    <t>381.9</t>
  </si>
  <si>
    <t>455.7</t>
  </si>
  <si>
    <t>2114.6</t>
  </si>
  <si>
    <t>1841.5</t>
  </si>
  <si>
    <t>2387.8</t>
  </si>
  <si>
    <t>1787.6</t>
  </si>
  <si>
    <t>688.0</t>
  </si>
  <si>
    <t>3737.8</t>
  </si>
  <si>
    <t>6618.1</t>
  </si>
  <si>
    <t>5878.5</t>
  </si>
  <si>
    <t>7357.7</t>
  </si>
  <si>
    <t>674.4</t>
  </si>
  <si>
    <t>538.4</t>
  </si>
  <si>
    <t>810.4</t>
  </si>
  <si>
    <t>1358</t>
  </si>
  <si>
    <t>834.6</t>
  </si>
  <si>
    <t>790.0</t>
  </si>
  <si>
    <t>879.3</t>
  </si>
  <si>
    <t>5246.7</t>
  </si>
  <si>
    <t>4590.6</t>
  </si>
  <si>
    <t>5902.8</t>
  </si>
  <si>
    <t>4037.9</t>
  </si>
  <si>
    <t>1466.6</t>
  </si>
  <si>
    <t>8817.3</t>
  </si>
  <si>
    <t>30810.2</t>
  </si>
  <si>
    <t>27962.0</t>
  </si>
  <si>
    <t>33658.5</t>
  </si>
  <si>
    <t>7154.5</t>
  </si>
  <si>
    <t>5746.0</t>
  </si>
  <si>
    <t>8563.0</t>
  </si>
  <si>
    <t>3400</t>
  </si>
  <si>
    <t>2173.8</t>
  </si>
  <si>
    <t>2100.7</t>
  </si>
  <si>
    <t>2246.9</t>
  </si>
  <si>
    <t>12475.6</t>
  </si>
  <si>
    <t>10788.1</t>
  </si>
  <si>
    <t>14163.1</t>
  </si>
  <si>
    <t>11245.7</t>
  </si>
  <si>
    <t>4121.8</t>
  </si>
  <si>
    <t>24486.7</t>
  </si>
  <si>
    <t>406</t>
  </si>
  <si>
    <t>60523.4</t>
  </si>
  <si>
    <t>54607.7</t>
  </si>
  <si>
    <t>66439.1</t>
  </si>
  <si>
    <t>12229.7</t>
  </si>
  <si>
    <t>15778.3</t>
  </si>
  <si>
    <t>4678</t>
  </si>
  <si>
    <t>6826.7</t>
  </si>
  <si>
    <t>6631.0</t>
  </si>
  <si>
    <t>7022.4</t>
  </si>
  <si>
    <t>22164.9</t>
  </si>
  <si>
    <t>17752.6</t>
  </si>
  <si>
    <t>27340.8</t>
  </si>
  <si>
    <t>70730.4</t>
  </si>
  <si>
    <t>59536.9</t>
  </si>
  <si>
    <t>83416.5</t>
  </si>
  <si>
    <t>36116.7</t>
  </si>
  <si>
    <t>26439.4</t>
  </si>
  <si>
    <t>48176.0</t>
  </si>
  <si>
    <t>1971</t>
  </si>
  <si>
    <t>17280.7</t>
  </si>
  <si>
    <t>16526.1</t>
  </si>
  <si>
    <t>18060.9</t>
  </si>
  <si>
    <t>76.5</t>
  </si>
  <si>
    <t>130.0</t>
  </si>
  <si>
    <t>124.7</t>
  </si>
  <si>
    <t>385.4</t>
  </si>
  <si>
    <t>452.1</t>
  </si>
  <si>
    <t>25.9</t>
  </si>
  <si>
    <t>211.9</t>
  </si>
  <si>
    <t>162.5</t>
  </si>
  <si>
    <t>271.3</t>
  </si>
  <si>
    <t>91.5</t>
  </si>
  <si>
    <t>202</t>
  </si>
  <si>
    <t>919.5</t>
  </si>
  <si>
    <t>792.4</t>
  </si>
  <si>
    <t>2286.5</t>
  </si>
  <si>
    <t>1910.9</t>
  </si>
  <si>
    <t>2662.1</t>
  </si>
  <si>
    <t>253.1</t>
  </si>
  <si>
    <t>152.4</t>
  </si>
  <si>
    <t>393.9</t>
  </si>
  <si>
    <t>336.0</t>
  </si>
  <si>
    <t>359.9</t>
  </si>
  <si>
    <t>2058.9</t>
  </si>
  <si>
    <t>1787.9</t>
  </si>
  <si>
    <t>2329.9</t>
  </si>
  <si>
    <t>8488.7</t>
  </si>
  <si>
    <t>7294.0</t>
  </si>
  <si>
    <t>9683.4</t>
  </si>
  <si>
    <t>2086.0</t>
  </si>
  <si>
    <t>1391.7</t>
  </si>
  <si>
    <t>2986.7</t>
  </si>
  <si>
    <t>1797</t>
  </si>
  <si>
    <t>899.1</t>
  </si>
  <si>
    <t>857.5</t>
  </si>
  <si>
    <t>940.7</t>
  </si>
  <si>
    <t>4167.5</t>
  </si>
  <si>
    <t>3579.3</t>
  </si>
  <si>
    <t>4755.7</t>
  </si>
  <si>
    <t>3341.8</t>
  </si>
  <si>
    <t>665.7</t>
  </si>
  <si>
    <t>9823.2</t>
  </si>
  <si>
    <t>26919.1</t>
  </si>
  <si>
    <t>23696.8</t>
  </si>
  <si>
    <t>30141.4</t>
  </si>
  <si>
    <t>5515.1</t>
  </si>
  <si>
    <t>3396.6</t>
  </si>
  <si>
    <t>8454.4</t>
  </si>
  <si>
    <t>4159</t>
  </si>
  <si>
    <t>2535.2</t>
  </si>
  <si>
    <t>2458.1</t>
  </si>
  <si>
    <t>2612.4</t>
  </si>
  <si>
    <t>14226.4</t>
  </si>
  <si>
    <t>12422.7</t>
  </si>
  <si>
    <t>16030.2</t>
  </si>
  <si>
    <t>16344.3</t>
  </si>
  <si>
    <t>5268.5</t>
  </si>
  <si>
    <t>38218.3</t>
  </si>
  <si>
    <t>49797.8</t>
  </si>
  <si>
    <t>43403.2</t>
  </si>
  <si>
    <t>56192.3</t>
  </si>
  <si>
    <t>13719.3</t>
  </si>
  <si>
    <t>8482.8</t>
  </si>
  <si>
    <t>20984.9</t>
  </si>
  <si>
    <t>5508</t>
  </si>
  <si>
    <t>7707.6</t>
  </si>
  <si>
    <t>7504.0</t>
  </si>
  <si>
    <t>7911.2</t>
  </si>
  <si>
    <t>23477.4</t>
  </si>
  <si>
    <t>18925.5</t>
  </si>
  <si>
    <t>28793.4</t>
  </si>
  <si>
    <t>72872.5</t>
  </si>
  <si>
    <t>59354.3</t>
  </si>
  <si>
    <t>88547.8</t>
  </si>
  <si>
    <t>31574.2</t>
  </si>
  <si>
    <t>17658.7</t>
  </si>
  <si>
    <t>52080.1</t>
  </si>
  <si>
    <t>2435</t>
  </si>
  <si>
    <t>20194.8</t>
  </si>
  <si>
    <t>19400.6</t>
  </si>
  <si>
    <t>21013.2</t>
  </si>
  <si>
    <t>63.8</t>
  </si>
  <si>
    <t>93.0</t>
  </si>
  <si>
    <t>43.1</t>
  </si>
  <si>
    <t>261.2</t>
  </si>
  <si>
    <t>384.5</t>
  </si>
  <si>
    <t>520.7</t>
  </si>
  <si>
    <t>683.1</t>
  </si>
  <si>
    <t>50.5</t>
  </si>
  <si>
    <t>130.4</t>
  </si>
  <si>
    <t>112.9</t>
  </si>
  <si>
    <t>193</t>
  </si>
  <si>
    <t>918.2</t>
  </si>
  <si>
    <t>788.4</t>
  </si>
  <si>
    <t>1048.1</t>
  </si>
  <si>
    <t>2067.8</t>
  </si>
  <si>
    <t>1668.3</t>
  </si>
  <si>
    <t>2533.6</t>
  </si>
  <si>
    <t>469.2</t>
  </si>
  <si>
    <t>221.9</t>
  </si>
  <si>
    <t>867.8</t>
  </si>
  <si>
    <t>340.2</t>
  </si>
  <si>
    <t>363.7</t>
  </si>
  <si>
    <t>1915.9</t>
  </si>
  <si>
    <t>1651.3</t>
  </si>
  <si>
    <t>2180.5</t>
  </si>
  <si>
    <t>7701.4</t>
  </si>
  <si>
    <t>6437.6</t>
  </si>
  <si>
    <t>8965.1</t>
  </si>
  <si>
    <t>1154.9</t>
  </si>
  <si>
    <t>406.1</t>
  </si>
  <si>
    <t>1901</t>
  </si>
  <si>
    <t>939.6</t>
  </si>
  <si>
    <t>5315.9</t>
  </si>
  <si>
    <t>5994.2</t>
  </si>
  <si>
    <t>10258.9</t>
  </si>
  <si>
    <t>3228.7</t>
  </si>
  <si>
    <t>24143.0</t>
  </si>
  <si>
    <t>17319.6</t>
  </si>
  <si>
    <t>14466.0</t>
  </si>
  <si>
    <t>20173.3</t>
  </si>
  <si>
    <t>7819.3</t>
  </si>
  <si>
    <t>4249.7</t>
  </si>
  <si>
    <t>13157.1</t>
  </si>
  <si>
    <t>4369</t>
  </si>
  <si>
    <t>2643.8</t>
  </si>
  <si>
    <t>2565.3</t>
  </si>
  <si>
    <t>2722.2</t>
  </si>
  <si>
    <t>225</t>
  </si>
  <si>
    <t>13712.9</t>
  </si>
  <si>
    <t>11921.0</t>
  </si>
  <si>
    <t>15504.8</t>
  </si>
  <si>
    <t>21178.1</t>
  </si>
  <si>
    <t>5770.4</t>
  </si>
  <si>
    <t>54224.4</t>
  </si>
  <si>
    <t>45211.4</t>
  </si>
  <si>
    <t>38429.0</t>
  </si>
  <si>
    <t>51993.8</t>
  </si>
  <si>
    <t>15084.8</t>
  </si>
  <si>
    <t>7530.1</t>
  </si>
  <si>
    <t>26991.3</t>
  </si>
  <si>
    <t>5497</t>
  </si>
  <si>
    <t>7653.7</t>
  </si>
  <si>
    <t>7451.3</t>
  </si>
  <si>
    <t>7856.0</t>
  </si>
  <si>
    <t>24710.5</t>
  </si>
  <si>
    <t>19991.7</t>
  </si>
  <si>
    <t>30207.7</t>
  </si>
  <si>
    <t>82523.3</t>
  </si>
  <si>
    <t>66183.9</t>
  </si>
  <si>
    <t>101672.5</t>
  </si>
  <si>
    <t>18500.7</t>
  </si>
  <si>
    <t>4977.2</t>
  </si>
  <si>
    <t>47365.8</t>
  </si>
  <si>
    <t>2583</t>
  </si>
  <si>
    <t>21180.3</t>
  </si>
  <si>
    <t>20371.3</t>
  </si>
  <si>
    <t>22013.2</t>
  </si>
  <si>
    <t>63.7</t>
  </si>
  <si>
    <t>80.9</t>
  </si>
  <si>
    <t>62.6</t>
  </si>
  <si>
    <t>258.1</t>
  </si>
  <si>
    <t>322.1</t>
  </si>
  <si>
    <t>738.9</t>
  </si>
  <si>
    <t>197.7</t>
  </si>
  <si>
    <t>522.7</t>
  </si>
  <si>
    <t>943.9</t>
  </si>
  <si>
    <t>127.2</t>
  </si>
  <si>
    <t>376.1</t>
  </si>
  <si>
    <t>767.7</t>
  </si>
  <si>
    <t>645.8</t>
  </si>
  <si>
    <t>889.7</t>
  </si>
  <si>
    <t>1885.1</t>
  </si>
  <si>
    <t>1469.6</t>
  </si>
  <si>
    <t>2381.0</t>
  </si>
  <si>
    <t>622.3</t>
  </si>
  <si>
    <t>197.5</t>
  </si>
  <si>
    <t>1461.3</t>
  </si>
  <si>
    <t>887</t>
  </si>
  <si>
    <t>383.8</t>
  </si>
  <si>
    <t>409.1</t>
  </si>
  <si>
    <t>249</t>
  </si>
  <si>
    <t>2419.5</t>
  </si>
  <si>
    <t>2723.4</t>
  </si>
  <si>
    <t>6807.3</t>
  </si>
  <si>
    <t>5473.9</t>
  </si>
  <si>
    <t>8140.6</t>
  </si>
  <si>
    <t>1112.7</t>
  </si>
  <si>
    <t>3290.2</t>
  </si>
  <si>
    <t>2030</t>
  </si>
  <si>
    <t>1034.8</t>
  </si>
  <si>
    <t>1079.9</t>
  </si>
  <si>
    <t>238</t>
  </si>
  <si>
    <t>5274.5</t>
  </si>
  <si>
    <t>4592.8</t>
  </si>
  <si>
    <t>5956.2</t>
  </si>
  <si>
    <t>18321.0</t>
  </si>
  <si>
    <t>15142.8</t>
  </si>
  <si>
    <t>21499.2</t>
  </si>
  <si>
    <t>4468</t>
  </si>
  <si>
    <t>2796.0</t>
  </si>
  <si>
    <t>2714.0</t>
  </si>
  <si>
    <t>2878.1</t>
  </si>
  <si>
    <t>997.8</t>
  </si>
  <si>
    <t>372.3</t>
  </si>
  <si>
    <t>2107.1</t>
  </si>
  <si>
    <t>13399.6</t>
  </si>
  <si>
    <t>11587.1</t>
  </si>
  <si>
    <t>15212.1</t>
  </si>
  <si>
    <t>39169.1</t>
  </si>
  <si>
    <t>32295.8</t>
  </si>
  <si>
    <t>46042.4</t>
  </si>
  <si>
    <t>5750</t>
  </si>
  <si>
    <t>8455.7</t>
  </si>
  <si>
    <t>8237.1</t>
  </si>
  <si>
    <t>8674.3</t>
  </si>
  <si>
    <t>1025.2</t>
  </si>
  <si>
    <t>607.5</t>
  </si>
  <si>
    <t>1620.3</t>
  </si>
  <si>
    <t>21514.6</t>
  </si>
  <si>
    <t>17032.7</t>
  </si>
  <si>
    <t>26814.1</t>
  </si>
  <si>
    <t>62249.7</t>
  </si>
  <si>
    <t>47019.5</t>
  </si>
  <si>
    <t>80838.3</t>
  </si>
  <si>
    <t>21934.4</t>
  </si>
  <si>
    <t>21092.5</t>
  </si>
  <si>
    <t>22801.2</t>
  </si>
  <si>
    <t>4835.7</t>
  </si>
  <si>
    <t>2410.6</t>
  </si>
  <si>
    <t>8653.0</t>
  </si>
  <si>
    <t>67.5</t>
  </si>
  <si>
    <t>128.7</t>
  </si>
  <si>
    <t>229.0</t>
  </si>
  <si>
    <t>288.8</t>
  </si>
  <si>
    <t>704.1</t>
  </si>
  <si>
    <t>508.1</t>
  </si>
  <si>
    <t>950.3</t>
  </si>
  <si>
    <t>273</t>
  </si>
  <si>
    <t>172.1</t>
  </si>
  <si>
    <t>147.0</t>
  </si>
  <si>
    <t>291.7</t>
  </si>
  <si>
    <t>57.4</t>
  </si>
  <si>
    <t>859.0</t>
  </si>
  <si>
    <t>145</t>
  </si>
  <si>
    <t>712.4</t>
  </si>
  <si>
    <t>596.2</t>
  </si>
  <si>
    <t>828.7</t>
  </si>
  <si>
    <t>2000.6</t>
  </si>
  <si>
    <t>1559.7</t>
  </si>
  <si>
    <t>2526.8</t>
  </si>
  <si>
    <t>1668.8</t>
  </si>
  <si>
    <t>923</t>
  </si>
  <si>
    <t>401.0</t>
  </si>
  <si>
    <t>375.1</t>
  </si>
  <si>
    <t>422.4</t>
  </si>
  <si>
    <t>160.7</t>
  </si>
  <si>
    <t>740.7</t>
  </si>
  <si>
    <t>2242.7</t>
  </si>
  <si>
    <t>2531.4</t>
  </si>
  <si>
    <t>6760.4</t>
  </si>
  <si>
    <t>5413.5</t>
  </si>
  <si>
    <t>8107.4</t>
  </si>
  <si>
    <t>2055</t>
  </si>
  <si>
    <t>1035.6</t>
  </si>
  <si>
    <t>1129.3</t>
  </si>
  <si>
    <t>696.3</t>
  </si>
  <si>
    <t>459.3</t>
  </si>
  <si>
    <t>5342.5</t>
  </si>
  <si>
    <t>4662.5</t>
  </si>
  <si>
    <t>6022.5</t>
  </si>
  <si>
    <t>19212.6</t>
  </si>
  <si>
    <t>15840.3</t>
  </si>
  <si>
    <t>22585.0</t>
  </si>
  <si>
    <t>4545</t>
  </si>
  <si>
    <t>3685.3</t>
  </si>
  <si>
    <t>3577.5</t>
  </si>
  <si>
    <t>3793.2</t>
  </si>
  <si>
    <t>334</t>
  </si>
  <si>
    <t>906.0</t>
  </si>
  <si>
    <t>805.7</t>
  </si>
  <si>
    <t>1006.4</t>
  </si>
  <si>
    <t>1277.2</t>
  </si>
  <si>
    <t>2046.4</t>
  </si>
  <si>
    <t>12213.2</t>
  </si>
  <si>
    <t>10498.8</t>
  </si>
  <si>
    <t>13927.6</t>
  </si>
  <si>
    <t>32215.2</t>
  </si>
  <si>
    <t>8773.3</t>
  </si>
  <si>
    <t>82493.1</t>
  </si>
  <si>
    <t>42995.9</t>
  </si>
  <si>
    <t>35518.3</t>
  </si>
  <si>
    <t>50473.5</t>
  </si>
  <si>
    <t>20737.9</t>
  </si>
  <si>
    <t>8209.8</t>
  </si>
  <si>
    <t>42954.8</t>
  </si>
  <si>
    <t>5290</t>
  </si>
  <si>
    <t>14921.7</t>
  </si>
  <si>
    <t>14519.5</t>
  </si>
  <si>
    <t>15323.8</t>
  </si>
  <si>
    <t>857</t>
  </si>
  <si>
    <t>3056.9</t>
  </si>
  <si>
    <t>2852.1</t>
  </si>
  <si>
    <t>3261.6</t>
  </si>
  <si>
    <t>298</t>
  </si>
  <si>
    <t>3400.1</t>
  </si>
  <si>
    <t>3014.0</t>
  </si>
  <si>
    <t>3786.1</t>
  </si>
  <si>
    <t>24288.1</t>
  </si>
  <si>
    <t>19554.6</t>
  </si>
  <si>
    <t>29820.8</t>
  </si>
  <si>
    <t>64413.7</t>
  </si>
  <si>
    <t>48246.6</t>
  </si>
  <si>
    <t>84256.7</t>
  </si>
  <si>
    <t>2457</t>
  </si>
  <si>
    <t>35337.0</t>
  </si>
  <si>
    <t>33953.4</t>
  </si>
  <si>
    <t>36762.5</t>
  </si>
  <si>
    <t>9136.2</t>
  </si>
  <si>
    <t>8242.8</t>
  </si>
  <si>
    <t>10100.0</t>
  </si>
  <si>
    <t>11031.5</t>
  </si>
  <si>
    <t>9249.0</t>
  </si>
  <si>
    <t>13057.2</t>
  </si>
  <si>
    <t>41.5</t>
  </si>
  <si>
    <t>211.2</t>
  </si>
  <si>
    <t>294.4</t>
  </si>
  <si>
    <t>364.0</t>
  </si>
  <si>
    <t>424.1</t>
  </si>
  <si>
    <t>264.8</t>
  </si>
  <si>
    <t>643.4</t>
  </si>
  <si>
    <t>152.8</t>
  </si>
  <si>
    <t>133.7</t>
  </si>
  <si>
    <t>241.6</t>
  </si>
  <si>
    <t>375.2</t>
  </si>
  <si>
    <t>358.1</t>
  </si>
  <si>
    <t>530.5</t>
  </si>
  <si>
    <t>923.3</t>
  </si>
  <si>
    <t>788.5</t>
  </si>
  <si>
    <t>1058.1</t>
  </si>
  <si>
    <t>1692.0</t>
  </si>
  <si>
    <t>1268.5</t>
  </si>
  <si>
    <t>2210.8</t>
  </si>
  <si>
    <t>381.0</t>
  </si>
  <si>
    <t>439.1</t>
  </si>
  <si>
    <t>314.6</t>
  </si>
  <si>
    <t>457.9</t>
  </si>
  <si>
    <t>358.6</t>
  </si>
  <si>
    <t>576.0</t>
  </si>
  <si>
    <t>2324.0</t>
  </si>
  <si>
    <t>2020.6</t>
  </si>
  <si>
    <t>2627.4</t>
  </si>
  <si>
    <t>6190.5</t>
  </si>
  <si>
    <t>4911.2</t>
  </si>
  <si>
    <t>7695.6</t>
  </si>
  <si>
    <t>2831.6</t>
  </si>
  <si>
    <t>721.7</t>
  </si>
  <si>
    <t>7357.0</t>
  </si>
  <si>
    <t>1644</t>
  </si>
  <si>
    <t>1489.2</t>
  </si>
  <si>
    <t>1562.6</t>
  </si>
  <si>
    <t>445.2</t>
  </si>
  <si>
    <t>389.3</t>
  </si>
  <si>
    <t>501.1</t>
  </si>
  <si>
    <t>847.8</t>
  </si>
  <si>
    <t>1095.9</t>
  </si>
  <si>
    <t>5077.8</t>
  </si>
  <si>
    <t>4408.0</t>
  </si>
  <si>
    <t>5747.7</t>
  </si>
  <si>
    <t>11889.6</t>
  </si>
  <si>
    <t>2451.9</t>
  </si>
  <si>
    <t>34746.5</t>
  </si>
  <si>
    <t>14595.6</t>
  </si>
  <si>
    <t>11642.1</t>
  </si>
  <si>
    <t>18066.9</t>
  </si>
  <si>
    <t>6904.6</t>
  </si>
  <si>
    <t>28778.1</t>
  </si>
  <si>
    <t>3005</t>
  </si>
  <si>
    <t>8675.3</t>
  </si>
  <si>
    <t>8357.8</t>
  </si>
  <si>
    <t>8992.8</t>
  </si>
  <si>
    <t>695</t>
  </si>
  <si>
    <t>1217.1</t>
  </si>
  <si>
    <t>1125.9</t>
  </si>
  <si>
    <t>1308.4</t>
  </si>
  <si>
    <t>1824.2</t>
  </si>
  <si>
    <t>1720.1</t>
  </si>
  <si>
    <t>1928.3</t>
  </si>
  <si>
    <t>13984.3</t>
  </si>
  <si>
    <t>12106.2</t>
  </si>
  <si>
    <t>15862.5</t>
  </si>
  <si>
    <t>33897.9</t>
  </si>
  <si>
    <t>27100.1</t>
  </si>
  <si>
    <t>41879.6</t>
  </si>
  <si>
    <t>17425.2</t>
  </si>
  <si>
    <t>5624.2</t>
  </si>
  <si>
    <t>40731.4</t>
  </si>
  <si>
    <t>3233</t>
  </si>
  <si>
    <t>30858.2</t>
  </si>
  <si>
    <t>29792.8</t>
  </si>
  <si>
    <t>31923.6</t>
  </si>
  <si>
    <t>5179.4</t>
  </si>
  <si>
    <t>4787.2</t>
  </si>
  <si>
    <t>5571.6</t>
  </si>
  <si>
    <t>2357</t>
  </si>
  <si>
    <t>5074.3</t>
  </si>
  <si>
    <t>4869.4</t>
  </si>
  <si>
    <t>5279.2</t>
  </si>
  <si>
    <t>26167.3</t>
  </si>
  <si>
    <t>21119.7</t>
  </si>
  <si>
    <t>32057.1</t>
  </si>
  <si>
    <t>145084.3</t>
  </si>
  <si>
    <t>39032.0</t>
  </si>
  <si>
    <t>371447.9</t>
  </si>
  <si>
    <t>55671.8</t>
  </si>
  <si>
    <t>39583.1</t>
  </si>
  <si>
    <t>76107.7</t>
  </si>
  <si>
    <t>80986.6</t>
  </si>
  <si>
    <t>29572.8</t>
  </si>
  <si>
    <t>176279.5</t>
  </si>
  <si>
    <t>1530</t>
  </si>
  <si>
    <t>57441.8</t>
  </si>
  <si>
    <t>54599.2</t>
  </si>
  <si>
    <t>60394.0</t>
  </si>
  <si>
    <t>346</t>
  </si>
  <si>
    <t>14987.0</t>
  </si>
  <si>
    <t>13449.2</t>
  </si>
  <si>
    <t>16652.4</t>
  </si>
  <si>
    <t>1118</t>
  </si>
  <si>
    <t>15924.3</t>
  </si>
  <si>
    <t>15004.4</t>
  </si>
  <si>
    <t>16885.9</t>
  </si>
  <si>
    <t>74.9</t>
  </si>
  <si>
    <t>93.5</t>
  </si>
  <si>
    <t>110.5</t>
  </si>
  <si>
    <t>273.5</t>
  </si>
  <si>
    <t>217.1</t>
  </si>
  <si>
    <t>340.0</t>
  </si>
  <si>
    <t>305.0</t>
  </si>
  <si>
    <t>466.2</t>
  </si>
  <si>
    <t>124.6</t>
  </si>
  <si>
    <t>1198.9</t>
  </si>
  <si>
    <t>174.9</t>
  </si>
  <si>
    <t>200.8</t>
  </si>
  <si>
    <t>60.2</t>
  </si>
  <si>
    <t>266.0</t>
  </si>
  <si>
    <t>206.0</t>
  </si>
  <si>
    <t>337.7</t>
  </si>
  <si>
    <t>898.9</t>
  </si>
  <si>
    <t>766.6</t>
  </si>
  <si>
    <t>1031.2</t>
  </si>
  <si>
    <t>1994.1</t>
  </si>
  <si>
    <t>1515.5</t>
  </si>
  <si>
    <t>2575.3</t>
  </si>
  <si>
    <t>670.9</t>
  </si>
  <si>
    <t>1974.0</t>
  </si>
  <si>
    <t>552</t>
  </si>
  <si>
    <t>667.1</t>
  </si>
  <si>
    <t>788.6</t>
  </si>
  <si>
    <t>310.2</t>
  </si>
  <si>
    <t>395.6</t>
  </si>
  <si>
    <t>204</t>
  </si>
  <si>
    <t>1697.3</t>
  </si>
  <si>
    <t>2244.0</t>
  </si>
  <si>
    <t>5586.1</t>
  </si>
  <si>
    <t>7075.3</t>
  </si>
  <si>
    <t>2040.2</t>
  </si>
  <si>
    <t>389.9</t>
  </si>
  <si>
    <t>6037.0</t>
  </si>
  <si>
    <t>1059</t>
  </si>
  <si>
    <t>3781.9</t>
  </si>
  <si>
    <t>3543.2</t>
  </si>
  <si>
    <t>4020.5</t>
  </si>
  <si>
    <t>588.3</t>
  </si>
  <si>
    <t>520.4</t>
  </si>
  <si>
    <t>656.2</t>
  </si>
  <si>
    <t>997</t>
  </si>
  <si>
    <t>828.1</t>
  </si>
  <si>
    <t>776.0</t>
  </si>
  <si>
    <t>272</t>
  </si>
  <si>
    <t>5886.7</t>
  </si>
  <si>
    <t>5176.3</t>
  </si>
  <si>
    <t>6597.1</t>
  </si>
  <si>
    <t>15261.7</t>
  </si>
  <si>
    <t>4897.7</t>
  </si>
  <si>
    <t>35729.8</t>
  </si>
  <si>
    <t>14346.4</t>
  </si>
  <si>
    <t>11321.7</t>
  </si>
  <si>
    <t>17927.1</t>
  </si>
  <si>
    <t>9054.6</t>
  </si>
  <si>
    <t>3304.5</t>
  </si>
  <si>
    <t>19742.1</t>
  </si>
  <si>
    <t>18639.2</t>
  </si>
  <si>
    <t>17744.4</t>
  </si>
  <si>
    <t>19534.0</t>
  </si>
  <si>
    <t>3025.3</t>
  </si>
  <si>
    <t>2719.6</t>
  </si>
  <si>
    <t>3331.1</t>
  </si>
  <si>
    <t>2081.2</t>
  </si>
  <si>
    <t>2006.9</t>
  </si>
  <si>
    <t>2155.6</t>
  </si>
  <si>
    <t>16704.3</t>
  </si>
  <si>
    <t>14665.8</t>
  </si>
  <si>
    <t>18742.8</t>
  </si>
  <si>
    <t>46074.5</t>
  </si>
  <si>
    <t>37397.3</t>
  </si>
  <si>
    <t>54751.7</t>
  </si>
  <si>
    <t>21046.2</t>
  </si>
  <si>
    <t>7723.5</t>
  </si>
  <si>
    <t>45808.7</t>
  </si>
  <si>
    <t>1835</t>
  </si>
  <si>
    <t>45515.0</t>
  </si>
  <si>
    <t>43425.0</t>
  </si>
  <si>
    <t>47604.9</t>
  </si>
  <si>
    <t>11364.6</t>
  </si>
  <si>
    <t>10278.5</t>
  </si>
  <si>
    <t>12450.6</t>
  </si>
  <si>
    <t>4607</t>
  </si>
  <si>
    <t>7129.4</t>
  </si>
  <si>
    <t>6923.5</t>
  </si>
  <si>
    <t>7335.4</t>
  </si>
  <si>
    <t>26379.5</t>
  </si>
  <si>
    <t>21341.9</t>
  </si>
  <si>
    <t>32247.9</t>
  </si>
  <si>
    <t>53808.6</t>
  </si>
  <si>
    <t>37258.0</t>
  </si>
  <si>
    <t>75194.9</t>
  </si>
  <si>
    <t>884</t>
  </si>
  <si>
    <t>83155.6</t>
  </si>
  <si>
    <t>77763.4</t>
  </si>
  <si>
    <t>88823.2</t>
  </si>
  <si>
    <t>29101.0</t>
  </si>
  <si>
    <t>25825.5</t>
  </si>
  <si>
    <t>32676.7</t>
  </si>
  <si>
    <t>2220</t>
  </si>
  <si>
    <t>21461.2</t>
  </si>
  <si>
    <t>20577.6</t>
  </si>
  <si>
    <t>22373.0</t>
  </si>
  <si>
    <t>83.9</t>
  </si>
  <si>
    <t>30.8</t>
  </si>
  <si>
    <t>221.2</t>
  </si>
  <si>
    <t>282.4</t>
  </si>
  <si>
    <t>411.9</t>
  </si>
  <si>
    <t>660.7</t>
  </si>
  <si>
    <t>279.6</t>
  </si>
  <si>
    <t>527.9</t>
  </si>
  <si>
    <t>751.8</t>
  </si>
  <si>
    <t>1687.5</t>
  </si>
  <si>
    <t>1233.5</t>
  </si>
  <si>
    <t>2253.4</t>
  </si>
  <si>
    <t>2654.5</t>
  </si>
  <si>
    <t>945.2</t>
  </si>
  <si>
    <t>1187.8</t>
  </si>
  <si>
    <t>156.1</t>
  </si>
  <si>
    <t>285.9</t>
  </si>
  <si>
    <t>309.8</t>
  </si>
  <si>
    <t>2238.2</t>
  </si>
  <si>
    <t>1946.4</t>
  </si>
  <si>
    <t>4997.7</t>
  </si>
  <si>
    <t>3789.5</t>
  </si>
  <si>
    <t>6462.5</t>
  </si>
  <si>
    <t>10130.5</t>
  </si>
  <si>
    <t>530</t>
  </si>
  <si>
    <t>4583.0</t>
  </si>
  <si>
    <t>4183.1</t>
  </si>
  <si>
    <t>4982.9</t>
  </si>
  <si>
    <t>1430.7</t>
  </si>
  <si>
    <t>1136.9</t>
  </si>
  <si>
    <t>1773.8</t>
  </si>
  <si>
    <t>1593</t>
  </si>
  <si>
    <t>853.9</t>
  </si>
  <si>
    <t>812.0</t>
  </si>
  <si>
    <t>895.8</t>
  </si>
  <si>
    <t>264</t>
  </si>
  <si>
    <t>5812.6</t>
  </si>
  <si>
    <t>5101.4</t>
  </si>
  <si>
    <t>6523.9</t>
  </si>
  <si>
    <t>19761.8</t>
  </si>
  <si>
    <t>6400.2</t>
  </si>
  <si>
    <t>46150.1</t>
  </si>
  <si>
    <t>15938.6</t>
  </si>
  <si>
    <t>12709.4</t>
  </si>
  <si>
    <t>19733.9</t>
  </si>
  <si>
    <t>9788.9</t>
  </si>
  <si>
    <t>3122.1</t>
  </si>
  <si>
    <t>22955.5</t>
  </si>
  <si>
    <t>17100.5</t>
  </si>
  <si>
    <t>15927.8</t>
  </si>
  <si>
    <t>18273.2</t>
  </si>
  <si>
    <t>8008.2</t>
  </si>
  <si>
    <t>6702.1</t>
  </si>
  <si>
    <t>9314.4</t>
  </si>
  <si>
    <t>3982</t>
  </si>
  <si>
    <t>2471.3</t>
  </si>
  <si>
    <t>2394.6</t>
  </si>
  <si>
    <t>2548.1</t>
  </si>
  <si>
    <t>15610.4</t>
  </si>
  <si>
    <t>13622.7</t>
  </si>
  <si>
    <t>17598.1</t>
  </si>
  <si>
    <t>37722.8</t>
  </si>
  <si>
    <t>10058.9</t>
  </si>
  <si>
    <t>97056.0</t>
  </si>
  <si>
    <t>33808.9</t>
  </si>
  <si>
    <t>26481.3</t>
  </si>
  <si>
    <t>42532.9</t>
  </si>
  <si>
    <t>14750.3</t>
  </si>
  <si>
    <t>3012.6</t>
  </si>
  <si>
    <t>43177.2</t>
  </si>
  <si>
    <t>1030</t>
  </si>
  <si>
    <t>45946.8</t>
  </si>
  <si>
    <t>43134.3</t>
  </si>
  <si>
    <t>48759.3</t>
  </si>
  <si>
    <t>19305.4</t>
  </si>
  <si>
    <t>16242.0</t>
  </si>
  <si>
    <t>22368.8</t>
  </si>
  <si>
    <t>5717</t>
  </si>
  <si>
    <t>8231.4</t>
  </si>
  <si>
    <t>8017.9</t>
  </si>
  <si>
    <t>8444.8</t>
  </si>
  <si>
    <t>32834.1</t>
  </si>
  <si>
    <t>27154.1</t>
  </si>
  <si>
    <t>39351.2</t>
  </si>
  <si>
    <t>128458.3</t>
  </si>
  <si>
    <t>25818.0</t>
  </si>
  <si>
    <t>375333.2</t>
  </si>
  <si>
    <t>64593.5</t>
  </si>
  <si>
    <t>45473.4</t>
  </si>
  <si>
    <t>89036.6</t>
  </si>
  <si>
    <t>87218.7</t>
  </si>
  <si>
    <t>79478.3</t>
  </si>
  <si>
    <t>95509.3</t>
  </si>
  <si>
    <t>38857.3</t>
  </si>
  <si>
    <t>31204.6</t>
  </si>
  <si>
    <t>47817.9</t>
  </si>
  <si>
    <t>2747</t>
  </si>
  <si>
    <t>23607.5</t>
  </si>
  <si>
    <t>22732.8</t>
  </si>
  <si>
    <t>24507.2</t>
  </si>
  <si>
    <t>16.5</t>
  </si>
  <si>
    <t>286.7</t>
  </si>
  <si>
    <t>769.4</t>
  </si>
  <si>
    <t>259.5</t>
  </si>
  <si>
    <t>84.0</t>
  </si>
  <si>
    <t>540.2</t>
  </si>
  <si>
    <t>660.6</t>
  </si>
  <si>
    <t>1422.0</t>
  </si>
  <si>
    <t>988.6</t>
  </si>
  <si>
    <t>1980.2</t>
  </si>
  <si>
    <t>644.9</t>
  </si>
  <si>
    <t>874.1</t>
  </si>
  <si>
    <t>677.2</t>
  </si>
  <si>
    <t>570</t>
  </si>
  <si>
    <t>292.7</t>
  </si>
  <si>
    <t>268.6</t>
  </si>
  <si>
    <t>316.9</t>
  </si>
  <si>
    <t>1578.5</t>
  </si>
  <si>
    <t>1321.3</t>
  </si>
  <si>
    <t>1835.6</t>
  </si>
  <si>
    <t>2974.9</t>
  </si>
  <si>
    <t>2014.3</t>
  </si>
  <si>
    <t>4226.3</t>
  </si>
  <si>
    <t>315</t>
  </si>
  <si>
    <t>3359.3</t>
  </si>
  <si>
    <t>2979.0</t>
  </si>
  <si>
    <t>3739.7</t>
  </si>
  <si>
    <t>1438.8</t>
  </si>
  <si>
    <t>668.9</t>
  </si>
  <si>
    <t>2680.0</t>
  </si>
  <si>
    <t>1529</t>
  </si>
  <si>
    <t>870.6</t>
  </si>
  <si>
    <t>914.3</t>
  </si>
  <si>
    <t>4228.3</t>
  </si>
  <si>
    <t>3589.8</t>
  </si>
  <si>
    <t>4866.8</t>
  </si>
  <si>
    <t>8978.6</t>
  </si>
  <si>
    <t>12197.8</t>
  </si>
  <si>
    <t>11628.0</t>
  </si>
  <si>
    <t>10549.3</t>
  </si>
  <si>
    <t>12706.8</t>
  </si>
  <si>
    <t>5942.0</t>
  </si>
  <si>
    <t>3511.9</t>
  </si>
  <si>
    <t>9404.7</t>
  </si>
  <si>
    <t>3675</t>
  </si>
  <si>
    <t>2483.7</t>
  </si>
  <si>
    <t>2403.4</t>
  </si>
  <si>
    <t>2564.0</t>
  </si>
  <si>
    <t>11042.2</t>
  </si>
  <si>
    <t>9274.8</t>
  </si>
  <si>
    <t>12809.5</t>
  </si>
  <si>
    <t>24403.6</t>
  </si>
  <si>
    <t>17785.5</t>
  </si>
  <si>
    <t>32672.3</t>
  </si>
  <si>
    <t>28595.6</t>
  </si>
  <si>
    <t>26075.0</t>
  </si>
  <si>
    <t>31116.2</t>
  </si>
  <si>
    <t>23235.9</t>
  </si>
  <si>
    <t>16056.8</t>
  </si>
  <si>
    <t>32514.9</t>
  </si>
  <si>
    <t>8189.9</t>
  </si>
  <si>
    <t>7967.8</t>
  </si>
  <si>
    <t>8412.0</t>
  </si>
  <si>
    <t>23195.3</t>
  </si>
  <si>
    <t>18212.5</t>
  </si>
  <si>
    <t>29120.0</t>
  </si>
  <si>
    <t>39363.3</t>
  </si>
  <si>
    <t>23688.2</t>
  </si>
  <si>
    <t>61474.2</t>
  </si>
  <si>
    <t>60433.4</t>
  </si>
  <si>
    <t>53058.1</t>
  </si>
  <si>
    <t>68547.0</t>
  </si>
  <si>
    <t>41719.0</t>
  </si>
  <si>
    <t>23830.4</t>
  </si>
  <si>
    <t>67753.3</t>
  </si>
  <si>
    <t>2637</t>
  </si>
  <si>
    <t>24430.0</t>
  </si>
  <si>
    <t>23506.4</t>
  </si>
  <si>
    <t>25380.6</t>
  </si>
  <si>
    <t>106.6</t>
  </si>
  <si>
    <t>72.2</t>
  </si>
  <si>
    <t>151.6</t>
  </si>
  <si>
    <t>352.3</t>
  </si>
  <si>
    <t>191.6</t>
  </si>
  <si>
    <t>592.5</t>
  </si>
  <si>
    <t>328.3</t>
  </si>
  <si>
    <t>514.3</t>
  </si>
  <si>
    <t>966.9</t>
  </si>
  <si>
    <t>630.1</t>
  </si>
  <si>
    <t>1418.9</t>
  </si>
  <si>
    <t>611.9</t>
  </si>
  <si>
    <t>828.0</t>
  </si>
  <si>
    <t>615</t>
  </si>
  <si>
    <t>283.2</t>
  </si>
  <si>
    <t>260.7</t>
  </si>
  <si>
    <t>305.6</t>
  </si>
  <si>
    <t>1396.6</t>
  </si>
  <si>
    <t>1164.5</t>
  </si>
  <si>
    <t>3300.7</t>
  </si>
  <si>
    <t>2314.9</t>
  </si>
  <si>
    <t>4557.0</t>
  </si>
  <si>
    <t>2704.4</t>
  </si>
  <si>
    <t>2375.3</t>
  </si>
  <si>
    <t>3033.5</t>
  </si>
  <si>
    <t>1570.0</t>
  </si>
  <si>
    <t>478.8</t>
  </si>
  <si>
    <t>3725.3</t>
  </si>
  <si>
    <t>1713</t>
  </si>
  <si>
    <t>874.8</t>
  </si>
  <si>
    <t>833.3</t>
  </si>
  <si>
    <t>916.2</t>
  </si>
  <si>
    <t>3542.8</t>
  </si>
  <si>
    <t>2993.4</t>
  </si>
  <si>
    <t>4092.2</t>
  </si>
  <si>
    <t>10615.8</t>
  </si>
  <si>
    <t>7913.2</t>
  </si>
  <si>
    <t>13939.8</t>
  </si>
  <si>
    <t>403</t>
  </si>
  <si>
    <t>10027.9</t>
  </si>
  <si>
    <t>9044.0</t>
  </si>
  <si>
    <t>11011.8</t>
  </si>
  <si>
    <t>10288.0</t>
  </si>
  <si>
    <t>6174.4</t>
  </si>
  <si>
    <t>16093.7</t>
  </si>
  <si>
    <t>4235</t>
  </si>
  <si>
    <t>2570.0</t>
  </si>
  <si>
    <t>2492.6</t>
  </si>
  <si>
    <t>2647.4</t>
  </si>
  <si>
    <t>11334.0</t>
  </si>
  <si>
    <t>9630.0</t>
  </si>
  <si>
    <t>13037.9</t>
  </si>
  <si>
    <t>24483.7</t>
  </si>
  <si>
    <t>18045.0</t>
  </si>
  <si>
    <t>32470.7</t>
  </si>
  <si>
    <t>23018.0</t>
  </si>
  <si>
    <t>27693.7</t>
  </si>
  <si>
    <t>20640.0</t>
  </si>
  <si>
    <t>11766.0</t>
  </si>
  <si>
    <t>33564.1</t>
  </si>
  <si>
    <t>5799</t>
  </si>
  <si>
    <t>8176.4</t>
  </si>
  <si>
    <t>7966.0</t>
  </si>
  <si>
    <t>8386.9</t>
  </si>
  <si>
    <t>19408.8</t>
  </si>
  <si>
    <t>15070.9</t>
  </si>
  <si>
    <t>24605.7</t>
  </si>
  <si>
    <t>23152.5</t>
  </si>
  <si>
    <t>11949.4</t>
  </si>
  <si>
    <t>40445.5</t>
  </si>
  <si>
    <t>45087.8</t>
  </si>
  <si>
    <t>38824.0</t>
  </si>
  <si>
    <t>52074.2</t>
  </si>
  <si>
    <t>48592.0</t>
  </si>
  <si>
    <t>22173.2</t>
  </si>
  <si>
    <t>92248.9</t>
  </si>
  <si>
    <t>2972</t>
  </si>
  <si>
    <t>24696.2</t>
  </si>
  <si>
    <t>23816.2</t>
  </si>
  <si>
    <t>25600.4</t>
  </si>
  <si>
    <t>33.6</t>
  </si>
  <si>
    <t>114.9</t>
  </si>
  <si>
    <t>78.3</t>
  </si>
  <si>
    <t>518.5</t>
  </si>
  <si>
    <t>315.1</t>
  </si>
  <si>
    <t>339.1</t>
  </si>
  <si>
    <t>531.2</t>
  </si>
  <si>
    <t>417.3</t>
  </si>
  <si>
    <t>1118.1</t>
  </si>
  <si>
    <t>671.2</t>
  </si>
  <si>
    <t>564.1</t>
  </si>
  <si>
    <t>282.3</t>
  </si>
  <si>
    <t>259.6</t>
  </si>
  <si>
    <t>1009.5</t>
  </si>
  <si>
    <t>1452.7</t>
  </si>
  <si>
    <t>3730.7</t>
  </si>
  <si>
    <t>2642.6</t>
  </si>
  <si>
    <t>2246.4</t>
  </si>
  <si>
    <t>1935.9</t>
  </si>
  <si>
    <t>2556.9</t>
  </si>
  <si>
    <t>1776.5</t>
  </si>
  <si>
    <t>451.8</t>
  </si>
  <si>
    <t>4617.6</t>
  </si>
  <si>
    <t>1686</t>
  </si>
  <si>
    <t>886.6</t>
  </si>
  <si>
    <t>844.3</t>
  </si>
  <si>
    <t>929.0</t>
  </si>
  <si>
    <t>3329.0</t>
  </si>
  <si>
    <t>2789.7</t>
  </si>
  <si>
    <t>3868.2</t>
  </si>
  <si>
    <t>10696.4</t>
  </si>
  <si>
    <t>7946.7</t>
  </si>
  <si>
    <t>14085.5</t>
  </si>
  <si>
    <t>332</t>
  </si>
  <si>
    <t>9032.8</t>
  </si>
  <si>
    <t>8054.9</t>
  </si>
  <si>
    <t>10010.6</t>
  </si>
  <si>
    <t>4020.4</t>
  </si>
  <si>
    <t>1596.7</t>
  </si>
  <si>
    <t>8318.6</t>
  </si>
  <si>
    <t>4248</t>
  </si>
  <si>
    <t>2650.9</t>
  </si>
  <si>
    <t>2571.2</t>
  </si>
  <si>
    <t>11060.5</t>
  </si>
  <si>
    <t>9346.5</t>
  </si>
  <si>
    <t>12774.5</t>
  </si>
  <si>
    <t>221430.4</t>
  </si>
  <si>
    <t>71042.5</t>
  </si>
  <si>
    <t>518435.9</t>
  </si>
  <si>
    <t>20723.6</t>
  </si>
  <si>
    <t>14661.0</t>
  </si>
  <si>
    <t>28450.3</t>
  </si>
  <si>
    <t>318</t>
  </si>
  <si>
    <t>20167.0</t>
  </si>
  <si>
    <t>17948.2</t>
  </si>
  <si>
    <t>22385.7</t>
  </si>
  <si>
    <t>13264.7</t>
  </si>
  <si>
    <t>7247.0</t>
  </si>
  <si>
    <t>22263.5</t>
  </si>
  <si>
    <t>5880</t>
  </si>
  <si>
    <t>8525.5</t>
  </si>
  <si>
    <t>8307.6</t>
  </si>
  <si>
    <t>8743.5</t>
  </si>
  <si>
    <t>22778.0</t>
  </si>
  <si>
    <t>17975.3</t>
  </si>
  <si>
    <t>28469.1</t>
  </si>
  <si>
    <t>41395.1</t>
  </si>
  <si>
    <t>25274.5</t>
  </si>
  <si>
    <t>63935.0</t>
  </si>
  <si>
    <t>44163.7</t>
  </si>
  <si>
    <t>37585.1</t>
  </si>
  <si>
    <t>51562.1</t>
  </si>
  <si>
    <t>27424.1</t>
  </si>
  <si>
    <t>10986.8</t>
  </si>
  <si>
    <t>56507.0</t>
  </si>
  <si>
    <t>2847</t>
  </si>
  <si>
    <t>24284.0</t>
  </si>
  <si>
    <t>23400.0</t>
  </si>
  <si>
    <t>25192.7</t>
  </si>
  <si>
    <t>14.8</t>
  </si>
  <si>
    <t>17.6</t>
  </si>
  <si>
    <t>30.9</t>
  </si>
  <si>
    <t>284.1</t>
  </si>
  <si>
    <t>369.1</t>
  </si>
  <si>
    <t>750.6</t>
  </si>
  <si>
    <t>450.7</t>
  </si>
  <si>
    <t>1173.8</t>
  </si>
  <si>
    <t>565.0</t>
  </si>
  <si>
    <t>265.9</t>
  </si>
  <si>
    <t>244.3</t>
  </si>
  <si>
    <t>287.5</t>
  </si>
  <si>
    <t>1001.9</t>
  </si>
  <si>
    <t>803.8</t>
  </si>
  <si>
    <t>1200.1</t>
  </si>
  <si>
    <t>1126.1</t>
  </si>
  <si>
    <t>2902.4</t>
  </si>
  <si>
    <t>1837.7</t>
  </si>
  <si>
    <t>1560.9</t>
  </si>
  <si>
    <t>2114.4</t>
  </si>
  <si>
    <t>2940.3</t>
  </si>
  <si>
    <t>6976.6</t>
  </si>
  <si>
    <t>1478</t>
  </si>
  <si>
    <t>712.3</t>
  </si>
  <si>
    <t>2496.4</t>
  </si>
  <si>
    <t>2036.9</t>
  </si>
  <si>
    <t>2955.9</t>
  </si>
  <si>
    <t>5813.7</t>
  </si>
  <si>
    <t>3817.8</t>
  </si>
  <si>
    <t>8476.6</t>
  </si>
  <si>
    <t>6358.2</t>
  </si>
  <si>
    <t>5532.8</t>
  </si>
  <si>
    <t>7183.6</t>
  </si>
  <si>
    <t>10406.2</t>
  </si>
  <si>
    <t>18512.5</t>
  </si>
  <si>
    <t>3529</t>
  </si>
  <si>
    <t>2122.8</t>
  </si>
  <si>
    <t>2052.7</t>
  </si>
  <si>
    <t>2192.8</t>
  </si>
  <si>
    <t>6838.2</t>
  </si>
  <si>
    <t>5511.0</t>
  </si>
  <si>
    <t>8165.4</t>
  </si>
  <si>
    <t>19021.9</t>
  </si>
  <si>
    <t>13246.2</t>
  </si>
  <si>
    <t>26459.2</t>
  </si>
  <si>
    <t>47065.5</t>
  </si>
  <si>
    <t>9387.8</t>
  </si>
  <si>
    <t>138315.4</t>
  </si>
  <si>
    <t>15454.4</t>
  </si>
  <si>
    <t>13447.4</t>
  </si>
  <si>
    <t>17461.5</t>
  </si>
  <si>
    <t>16368.6</t>
  </si>
  <si>
    <t>9302.2</t>
  </si>
  <si>
    <t>26660.1</t>
  </si>
  <si>
    <t>5085</t>
  </si>
  <si>
    <t>7100.4</t>
  </si>
  <si>
    <t>6905.2</t>
  </si>
  <si>
    <t>7295.6</t>
  </si>
  <si>
    <t>17203.7</t>
  </si>
  <si>
    <t>13127.5</t>
  </si>
  <si>
    <t>22145.1</t>
  </si>
  <si>
    <t>28906.2</t>
  </si>
  <si>
    <t>15789.9</t>
  </si>
  <si>
    <t>48502.8</t>
  </si>
  <si>
    <t>32544.6</t>
  </si>
  <si>
    <t>26696.3</t>
  </si>
  <si>
    <t>39292.9</t>
  </si>
  <si>
    <t>13476.6</t>
  </si>
  <si>
    <t>3625.6</t>
  </si>
  <si>
    <t>34503.1</t>
  </si>
  <si>
    <t>2386</t>
  </si>
  <si>
    <t>19509.4</t>
  </si>
  <si>
    <t>18734.3</t>
  </si>
  <si>
    <t>20308.2</t>
  </si>
  <si>
    <t>736</t>
  </si>
  <si>
    <t>286.0</t>
  </si>
  <si>
    <t>265.3</t>
  </si>
  <si>
    <t>306.7</t>
  </si>
  <si>
    <t>122.3</t>
  </si>
  <si>
    <t>376.2</t>
  </si>
  <si>
    <t>269.3</t>
  </si>
  <si>
    <t>55.4</t>
  </si>
  <si>
    <t>787.4</t>
  </si>
  <si>
    <t>1695</t>
  </si>
  <si>
    <t>815.2</t>
  </si>
  <si>
    <t>623.3</t>
  </si>
  <si>
    <t>885.0</t>
  </si>
  <si>
    <t>903.4</t>
  </si>
  <si>
    <t>314.9</t>
  </si>
  <si>
    <t>1997.2</t>
  </si>
  <si>
    <t>3501</t>
  </si>
  <si>
    <t>2602.2</t>
  </si>
  <si>
    <t>2514.8</t>
  </si>
  <si>
    <t>2689.5</t>
  </si>
  <si>
    <t>763.4</t>
  </si>
  <si>
    <t>3453.8</t>
  </si>
  <si>
    <t>2149.3</t>
  </si>
  <si>
    <t>5153.5</t>
  </si>
  <si>
    <t>4461</t>
  </si>
  <si>
    <t>15011.4</t>
  </si>
  <si>
    <t>14570.6</t>
  </si>
  <si>
    <t>15452.1</t>
  </si>
  <si>
    <t>573</t>
  </si>
  <si>
    <t>2004.4</t>
  </si>
  <si>
    <t>2168.6</t>
  </si>
  <si>
    <t>4933.8</t>
  </si>
  <si>
    <t>4403.8</t>
  </si>
  <si>
    <t>5463.7</t>
  </si>
  <si>
    <t>415.6</t>
  </si>
  <si>
    <t>278.3</t>
  </si>
  <si>
    <t>326.3</t>
  </si>
  <si>
    <t>88.9</t>
  </si>
  <si>
    <t>835.6</t>
  </si>
  <si>
    <t>35988.5</t>
  </si>
  <si>
    <t>34438.3</t>
  </si>
  <si>
    <t>37590.5</t>
  </si>
  <si>
    <t>7079.6</t>
  </si>
  <si>
    <t>6319.3</t>
  </si>
  <si>
    <t>7906.3</t>
  </si>
  <si>
    <t>16207.5</t>
  </si>
  <si>
    <t>13855.8</t>
  </si>
  <si>
    <t>18843.8</t>
  </si>
  <si>
    <t>470.8</t>
  </si>
  <si>
    <t>1808.6</t>
  </si>
  <si>
    <t>1663.5</t>
  </si>
  <si>
    <t>4860.5</t>
  </si>
  <si>
    <t>39.3</t>
  </si>
  <si>
    <t>178.6</t>
  </si>
  <si>
    <t>160.3</t>
  </si>
  <si>
    <t>196.8</t>
  </si>
  <si>
    <t>188.5</t>
  </si>
  <si>
    <t>885</t>
  </si>
  <si>
    <t>727.5</t>
  </si>
  <si>
    <t>833.6</t>
  </si>
  <si>
    <t>66.5</t>
  </si>
  <si>
    <t>123.7</t>
  </si>
  <si>
    <t>469.5</t>
  </si>
  <si>
    <t>348.1</t>
  </si>
  <si>
    <t>619.4</t>
  </si>
  <si>
    <t>8497.0</t>
  </si>
  <si>
    <t>7969.5</t>
  </si>
  <si>
    <t>9024.4</t>
  </si>
  <si>
    <t>275.9</t>
  </si>
  <si>
    <t>237.2</t>
  </si>
  <si>
    <t>515.2</t>
  </si>
  <si>
    <t>576.5</t>
  </si>
  <si>
    <t>30950.5</t>
  </si>
  <si>
    <t>29155.9</t>
  </si>
  <si>
    <t>32745.1</t>
  </si>
  <si>
    <t>2557.0</t>
  </si>
  <si>
    <t>2256.6</t>
  </si>
  <si>
    <t>2857.3</t>
  </si>
  <si>
    <t>816</t>
  </si>
  <si>
    <t>1952.1</t>
  </si>
  <si>
    <t>1818.0</t>
  </si>
  <si>
    <t>2086.1</t>
  </si>
  <si>
    <t>319.8</t>
  </si>
  <si>
    <t>215.7</t>
  </si>
  <si>
    <t>456.5</t>
  </si>
  <si>
    <t>48567.3</t>
  </si>
  <si>
    <t>44279.5</t>
  </si>
  <si>
    <t>53158.2</t>
  </si>
  <si>
    <t>7268.6</t>
  </si>
  <si>
    <t>6151.9</t>
  </si>
  <si>
    <t>8529.4</t>
  </si>
  <si>
    <t>447</t>
  </si>
  <si>
    <t>6777.3</t>
  </si>
  <si>
    <t>6163.5</t>
  </si>
  <si>
    <t>7435.7</t>
  </si>
  <si>
    <t>551.2</t>
  </si>
  <si>
    <t>1693.3</t>
  </si>
  <si>
    <t>119.4</t>
  </si>
  <si>
    <t>855.0</t>
  </si>
  <si>
    <t>982.5</t>
  </si>
  <si>
    <t>50.7</t>
  </si>
  <si>
    <t>2579.2</t>
  </si>
  <si>
    <t>2181.7</t>
  </si>
  <si>
    <t>2976.6</t>
  </si>
  <si>
    <t>646.4</t>
  </si>
  <si>
    <t>341.9</t>
  </si>
  <si>
    <t>141.5</t>
  </si>
  <si>
    <t>122.6</t>
  </si>
  <si>
    <t>5776.6</t>
  </si>
  <si>
    <t>4836.3</t>
  </si>
  <si>
    <t>6716.8</t>
  </si>
  <si>
    <t>2411.8</t>
  </si>
  <si>
    <t>1402.5</t>
  </si>
  <si>
    <t>3865.1</t>
  </si>
  <si>
    <t>627.6</t>
  </si>
  <si>
    <t>775.7</t>
  </si>
  <si>
    <t>141.7</t>
  </si>
  <si>
    <t>11257.1</t>
  </si>
  <si>
    <t>8758.3</t>
  </si>
  <si>
    <t>14246.8</t>
  </si>
  <si>
    <t>2054.2</t>
  </si>
  <si>
    <t>1755.3</t>
  </si>
  <si>
    <t>2389.4</t>
  </si>
  <si>
    <t>327.0</t>
  </si>
  <si>
    <t>105.4</t>
  </si>
  <si>
    <t>763.1</t>
  </si>
  <si>
    <t>578.0</t>
  </si>
  <si>
    <t>276.7</t>
  </si>
  <si>
    <t>1063.1</t>
  </si>
  <si>
    <t>242.0</t>
  </si>
  <si>
    <t>344.9</t>
  </si>
  <si>
    <t>428.1</t>
  </si>
  <si>
    <t>646.1</t>
  </si>
  <si>
    <t>111.8</t>
  </si>
  <si>
    <t>14.9</t>
  </si>
  <si>
    <t>78.4</t>
  </si>
  <si>
    <t>1350.6</t>
  </si>
  <si>
    <t>882.2</t>
  </si>
  <si>
    <t>1978.9</t>
  </si>
  <si>
    <t>2874.2</t>
  </si>
  <si>
    <t>933.3</t>
  </si>
  <si>
    <t>6707.5</t>
  </si>
  <si>
    <t>727.1</t>
  </si>
  <si>
    <t>905.0</t>
  </si>
  <si>
    <t>3671.5</t>
  </si>
  <si>
    <t>1563.8</t>
  </si>
  <si>
    <t>2175.0</t>
  </si>
  <si>
    <t>116.4</t>
  </si>
  <si>
    <t>55.3</t>
  </si>
  <si>
    <t>146.2</t>
  </si>
  <si>
    <t>238.1</t>
  </si>
  <si>
    <t>347.8</t>
  </si>
  <si>
    <t>113.5</t>
  </si>
  <si>
    <t>429.7</t>
  </si>
  <si>
    <t>851.1</t>
  </si>
  <si>
    <t>1324.9</t>
  </si>
  <si>
    <t>818.8</t>
  </si>
  <si>
    <t>2027.1</t>
  </si>
  <si>
    <t>281.8</t>
  </si>
  <si>
    <t>29.0</t>
  </si>
  <si>
    <t>909.8</t>
  </si>
  <si>
    <t>244.8</t>
  </si>
  <si>
    <t>2329.2</t>
  </si>
  <si>
    <t>135.0</t>
  </si>
  <si>
    <t>118.4</t>
  </si>
  <si>
    <t>262.5</t>
  </si>
  <si>
    <t>737.9</t>
  </si>
  <si>
    <t>695.4</t>
  </si>
  <si>
    <t>1487.1</t>
  </si>
  <si>
    <t>2740.9</t>
  </si>
  <si>
    <t>166.6</t>
  </si>
  <si>
    <t>100.2</t>
  </si>
  <si>
    <t>90.8</t>
  </si>
  <si>
    <t>125.9</t>
  </si>
  <si>
    <t>242.5</t>
  </si>
  <si>
    <t>184.3</t>
  </si>
  <si>
    <t>374.0</t>
  </si>
  <si>
    <t>267.2</t>
  </si>
  <si>
    <t>509.0</t>
  </si>
  <si>
    <t>193.4</t>
  </si>
  <si>
    <t>458.2</t>
  </si>
  <si>
    <t>742.2</t>
  </si>
  <si>
    <t>510.3</t>
  </si>
  <si>
    <t>1041.9</t>
  </si>
  <si>
    <t>795.6</t>
  </si>
  <si>
    <t>341.0</t>
  </si>
  <si>
    <t>2144.9</t>
  </si>
  <si>
    <t>1502.3</t>
  </si>
  <si>
    <t>2969.5</t>
  </si>
  <si>
    <t>233.9</t>
  </si>
  <si>
    <t>269.4</t>
  </si>
  <si>
    <t>1020.8</t>
  </si>
  <si>
    <t>2613.4</t>
  </si>
  <si>
    <t>2886.0</t>
  </si>
  <si>
    <t>776.4</t>
  </si>
  <si>
    <t>7388.9</t>
  </si>
  <si>
    <t>555.7</t>
  </si>
  <si>
    <t>430.6</t>
  </si>
  <si>
    <t>705.7</t>
  </si>
  <si>
    <t>322.0</t>
  </si>
  <si>
    <t>249.8</t>
  </si>
  <si>
    <t>408.4</t>
  </si>
  <si>
    <t>324.1</t>
  </si>
  <si>
    <t>532.3</t>
  </si>
  <si>
    <t>858.4</t>
  </si>
  <si>
    <t>564.9</t>
  </si>
  <si>
    <t>275.7</t>
  </si>
  <si>
    <t>1649.8</t>
  </si>
  <si>
    <t>1293.9</t>
  </si>
  <si>
    <t>2072.1</t>
  </si>
  <si>
    <t>1581.3</t>
  </si>
  <si>
    <t>838.1</t>
  </si>
  <si>
    <t>2709.9</t>
  </si>
  <si>
    <t>175.8</t>
  </si>
  <si>
    <t>3591.0</t>
  </si>
  <si>
    <t>2733.6</t>
  </si>
  <si>
    <t>4632.2</t>
  </si>
  <si>
    <t>2244.6</t>
  </si>
  <si>
    <t>967.2</t>
  </si>
  <si>
    <t>4426.0</t>
  </si>
  <si>
    <t>336</t>
  </si>
  <si>
    <t>417.6</t>
  </si>
  <si>
    <t>517.6</t>
  </si>
  <si>
    <t>3901.7</t>
  </si>
  <si>
    <t>2182.1</t>
  </si>
  <si>
    <t>6435.6</t>
  </si>
  <si>
    <t>5626.6</t>
  </si>
  <si>
    <t>2054.6</t>
  </si>
  <si>
    <t>12247.1</t>
  </si>
  <si>
    <t>1197.2</t>
  </si>
  <si>
    <t>1010.9</t>
  </si>
  <si>
    <t>1407.9</t>
  </si>
  <si>
    <t>280.0</t>
  </si>
  <si>
    <t>150.3</t>
  </si>
  <si>
    <t>602.8</t>
  </si>
  <si>
    <t>460.6</t>
  </si>
  <si>
    <t>499.2</t>
  </si>
  <si>
    <t>209.2</t>
  </si>
  <si>
    <t>994.4</t>
  </si>
  <si>
    <t>1229.9</t>
  </si>
  <si>
    <t>926.2</t>
  </si>
  <si>
    <t>1600.0</t>
  </si>
  <si>
    <t>1512.3</t>
  </si>
  <si>
    <t>751.0</t>
  </si>
  <si>
    <t>2712.1</t>
  </si>
  <si>
    <t>3829.7</t>
  </si>
  <si>
    <t>2922.4</t>
  </si>
  <si>
    <t>4929.6</t>
  </si>
  <si>
    <t>2753.4</t>
  </si>
  <si>
    <t>1251.4</t>
  </si>
  <si>
    <t>5239.4</t>
  </si>
  <si>
    <t>689.0</t>
  </si>
  <si>
    <t>626.6</t>
  </si>
  <si>
    <t>751.3</t>
  </si>
  <si>
    <t>4085.1</t>
  </si>
  <si>
    <t>2284.7</t>
  </si>
  <si>
    <t>6738.1</t>
  </si>
  <si>
    <t>7781.2</t>
  </si>
  <si>
    <t>3117.4</t>
  </si>
  <si>
    <t>16033.1</t>
  </si>
  <si>
    <t>1320.5</t>
  </si>
  <si>
    <t>1546.3</t>
  </si>
  <si>
    <t>186.1</t>
  </si>
  <si>
    <t>131.5</t>
  </si>
  <si>
    <t>255.5</t>
  </si>
  <si>
    <t>523.1</t>
  </si>
  <si>
    <t>392.6</t>
  </si>
  <si>
    <t>682.6</t>
  </si>
  <si>
    <t>801.7</t>
  </si>
  <si>
    <t>1443.6</t>
  </si>
  <si>
    <t>92.1</t>
  </si>
  <si>
    <t>92.7</t>
  </si>
  <si>
    <t>891.1</t>
  </si>
  <si>
    <t>1209.9</t>
  </si>
  <si>
    <t>519.5</t>
  </si>
  <si>
    <t>2394.2</t>
  </si>
  <si>
    <t>327.4</t>
  </si>
  <si>
    <t>74.4</t>
  </si>
  <si>
    <t>3004.8</t>
  </si>
  <si>
    <t>3983.9</t>
  </si>
  <si>
    <t>1660.3</t>
  </si>
  <si>
    <t>6403.0</t>
  </si>
  <si>
    <t>1146.2</t>
  </si>
  <si>
    <t>1257.6</t>
  </si>
  <si>
    <t>164.1</t>
  </si>
  <si>
    <t>113.6</t>
  </si>
  <si>
    <t>208.8</t>
  </si>
  <si>
    <t>2402.1</t>
  </si>
  <si>
    <t>4560.3</t>
  </si>
  <si>
    <t>6076.8</t>
  </si>
  <si>
    <t>1958.3</t>
  </si>
  <si>
    <t>14181.1</t>
  </si>
  <si>
    <t>2962.7</t>
  </si>
  <si>
    <t>2571.9</t>
  </si>
  <si>
    <t>3396.1</t>
  </si>
  <si>
    <t>767.8</t>
  </si>
  <si>
    <t>490.3</t>
  </si>
  <si>
    <t>179.0</t>
  </si>
  <si>
    <t>1067.2</t>
  </si>
  <si>
    <t>321.8</t>
  </si>
  <si>
    <t>247.1</t>
  </si>
  <si>
    <t>39.6</t>
  </si>
  <si>
    <t>682.3</t>
  </si>
  <si>
    <t>737.0</t>
  </si>
  <si>
    <t>345.3</t>
  </si>
  <si>
    <t>1368.4</t>
  </si>
  <si>
    <t>173.1</t>
  </si>
  <si>
    <t>1497.6</t>
  </si>
  <si>
    <t>1155.2</t>
  </si>
  <si>
    <t>1279.6</t>
  </si>
  <si>
    <t>512.6</t>
  </si>
  <si>
    <t>2639.7</t>
  </si>
  <si>
    <t>988.5</t>
  </si>
  <si>
    <t>1217.0</t>
  </si>
  <si>
    <t>87.3</t>
  </si>
  <si>
    <t>113.1</t>
  </si>
  <si>
    <t>3738.3</t>
  </si>
  <si>
    <t>2831.3</t>
  </si>
  <si>
    <t>4843.4</t>
  </si>
  <si>
    <t>4317.1</t>
  </si>
  <si>
    <t>2150.7</t>
  </si>
  <si>
    <t>7731.4</t>
  </si>
  <si>
    <t>2676.5</t>
  </si>
  <si>
    <t>3341.0</t>
  </si>
  <si>
    <t>105.6</t>
  </si>
  <si>
    <t>237.9</t>
  </si>
  <si>
    <t>4220.5</t>
  </si>
  <si>
    <t>2360.4</t>
  </si>
  <si>
    <t>6961.6</t>
  </si>
  <si>
    <t>5556.5</t>
  </si>
  <si>
    <t>4697.3</t>
  </si>
  <si>
    <t>6527.3</t>
  </si>
  <si>
    <t>736.4</t>
  </si>
  <si>
    <t>428.7</t>
  </si>
  <si>
    <t>1179.0</t>
  </si>
  <si>
    <t>162.9</t>
  </si>
  <si>
    <t>422.6</t>
  </si>
  <si>
    <t>219.4</t>
  </si>
  <si>
    <t>375.7</t>
  </si>
  <si>
    <t>162.8</t>
  </si>
  <si>
    <t>52.2</t>
  </si>
  <si>
    <t>381.1</t>
  </si>
  <si>
    <t>71.4</t>
  </si>
  <si>
    <t>53.6</t>
  </si>
  <si>
    <t>93.2</t>
  </si>
  <si>
    <t>740.5</t>
  </si>
  <si>
    <t>582.7</t>
  </si>
  <si>
    <t>927.6</t>
  </si>
  <si>
    <t>523.9</t>
  </si>
  <si>
    <t>1091.5</t>
  </si>
  <si>
    <t>426.6</t>
  </si>
  <si>
    <t>1668.0</t>
  </si>
  <si>
    <t>1310.9</t>
  </si>
  <si>
    <t>2091.1</t>
  </si>
  <si>
    <t>614.9</t>
  </si>
  <si>
    <t>2841.0</t>
  </si>
  <si>
    <t>1606.8</t>
  </si>
  <si>
    <t>1345.0</t>
  </si>
  <si>
    <t>1868.7</t>
  </si>
  <si>
    <t>110.8</t>
  </si>
  <si>
    <t>69.2</t>
  </si>
  <si>
    <t>82.8</t>
  </si>
  <si>
    <t>5367.5</t>
  </si>
  <si>
    <t>4275.1</t>
  </si>
  <si>
    <t>6653.9</t>
  </si>
  <si>
    <t>6750.2</t>
  </si>
  <si>
    <t>3849.2</t>
  </si>
  <si>
    <t>10975.2</t>
  </si>
  <si>
    <t>5023.9</t>
  </si>
  <si>
    <t>4330.3</t>
  </si>
  <si>
    <t>5717.5</t>
  </si>
  <si>
    <t>427.5</t>
  </si>
  <si>
    <t>244.0</t>
  </si>
  <si>
    <t>207.8</t>
  </si>
  <si>
    <t>6108.9</t>
  </si>
  <si>
    <t>3827.1</t>
  </si>
  <si>
    <t>11078.2</t>
  </si>
  <si>
    <t>4438.2</t>
  </si>
  <si>
    <t>22826.6</t>
  </si>
  <si>
    <t>7807.6</t>
  </si>
  <si>
    <t>6218.5</t>
  </si>
  <si>
    <t>9678.8</t>
  </si>
  <si>
    <t>1017.5</t>
  </si>
  <si>
    <t>487.1</t>
  </si>
  <si>
    <t>1871.4</t>
  </si>
  <si>
    <t>725.0</t>
  </si>
  <si>
    <t>570.3</t>
  </si>
  <si>
    <t>908.9</t>
  </si>
  <si>
    <t>237.1</t>
  </si>
  <si>
    <t>315.5</t>
  </si>
  <si>
    <t>107.4</t>
  </si>
  <si>
    <t>552.9</t>
  </si>
  <si>
    <t>949.6</t>
  </si>
  <si>
    <t>767.3</t>
  </si>
  <si>
    <t>1161.7</t>
  </si>
  <si>
    <t>371.7</t>
  </si>
  <si>
    <t>1573.8</t>
  </si>
  <si>
    <t>741.8</t>
  </si>
  <si>
    <t>588.9</t>
  </si>
  <si>
    <t>921.5</t>
  </si>
  <si>
    <t>257.8</t>
  </si>
  <si>
    <t>55.2</t>
  </si>
  <si>
    <t>2040.8</t>
  </si>
  <si>
    <t>1641.5</t>
  </si>
  <si>
    <t>2506.8</t>
  </si>
  <si>
    <t>4167.1</t>
  </si>
  <si>
    <t>2600.9</t>
  </si>
  <si>
    <t>6323.5</t>
  </si>
  <si>
    <t>2867.6</t>
  </si>
  <si>
    <t>2386.8</t>
  </si>
  <si>
    <t>3348.4</t>
  </si>
  <si>
    <t>612.0</t>
  </si>
  <si>
    <t>303.0</t>
  </si>
  <si>
    <t>1098.8</t>
  </si>
  <si>
    <t>208.5</t>
  </si>
  <si>
    <t>230.8</t>
  </si>
  <si>
    <t>5272.6</t>
  </si>
  <si>
    <t>6562.4</t>
  </si>
  <si>
    <t>6338.2</t>
  </si>
  <si>
    <t>10644.3</t>
  </si>
  <si>
    <t>10143.8</t>
  </si>
  <si>
    <t>8824.1</t>
  </si>
  <si>
    <t>11463.6</t>
  </si>
  <si>
    <t>1617.7</t>
  </si>
  <si>
    <t>857.9</t>
  </si>
  <si>
    <t>2771.6</t>
  </si>
  <si>
    <t>852.9</t>
  </si>
  <si>
    <t>12909.1</t>
  </si>
  <si>
    <t>9450.2</t>
  </si>
  <si>
    <t>17219.5</t>
  </si>
  <si>
    <t>15711.9</t>
  </si>
  <si>
    <t>7169.6</t>
  </si>
  <si>
    <t>29828.1</t>
  </si>
  <si>
    <t>22646.9</t>
  </si>
  <si>
    <t>18791.4</t>
  </si>
  <si>
    <t>27060.5</t>
  </si>
  <si>
    <t>6985.6</t>
  </si>
  <si>
    <t>3990.3</t>
  </si>
  <si>
    <t>11344.9</t>
  </si>
  <si>
    <t>2681.3</t>
  </si>
  <si>
    <t>2392.0</t>
  </si>
  <si>
    <t>2996.0</t>
  </si>
  <si>
    <t>320.9</t>
  </si>
  <si>
    <t>229.4</t>
  </si>
  <si>
    <t>356.7</t>
  </si>
  <si>
    <t>850.5</t>
  </si>
  <si>
    <t>1187.4</t>
  </si>
  <si>
    <t>916.1</t>
  </si>
  <si>
    <t>3832.8</t>
  </si>
  <si>
    <t>1328.1</t>
  </si>
  <si>
    <t>984.2</t>
  </si>
  <si>
    <t>1752.9</t>
  </si>
  <si>
    <t>3091.8</t>
  </si>
  <si>
    <t>2228.2</t>
  </si>
  <si>
    <t>4179.4</t>
  </si>
  <si>
    <t>5753.3</t>
  </si>
  <si>
    <t>4298.0</t>
  </si>
  <si>
    <t>3379.2</t>
  </si>
  <si>
    <t>5389.3</t>
  </si>
  <si>
    <t>396.3</t>
  </si>
  <si>
    <t>5740.9</t>
  </si>
  <si>
    <t>781.6</t>
  </si>
  <si>
    <t>5328.6</t>
  </si>
  <si>
    <t>3102.3</t>
  </si>
  <si>
    <t>8532.2</t>
  </si>
  <si>
    <t>14502.3</t>
  </si>
  <si>
    <t>5810.0</t>
  </si>
  <si>
    <t>29881.8</t>
  </si>
  <si>
    <t>10488.4</t>
  </si>
  <si>
    <t>7558.3</t>
  </si>
  <si>
    <t>14177.8</t>
  </si>
  <si>
    <t>2705.2</t>
  </si>
  <si>
    <t>2403.8</t>
  </si>
  <si>
    <t>3033.9</t>
  </si>
  <si>
    <t>101.8</t>
  </si>
  <si>
    <t>161.6</t>
  </si>
  <si>
    <t>851.9</t>
  </si>
  <si>
    <t>1297.2</t>
  </si>
  <si>
    <t>473.7</t>
  </si>
  <si>
    <t>2827.8</t>
  </si>
  <si>
    <t>955.9</t>
  </si>
  <si>
    <t>1313.7</t>
  </si>
  <si>
    <t>197.4</t>
  </si>
  <si>
    <t>2075.1</t>
  </si>
  <si>
    <t>1409.9</t>
  </si>
  <si>
    <t>2945.5</t>
  </si>
  <si>
    <t>3060.5</t>
  </si>
  <si>
    <t>1120.9</t>
  </si>
  <si>
    <t>6665.4</t>
  </si>
  <si>
    <t>3023.1</t>
  </si>
  <si>
    <t>2270.1</t>
  </si>
  <si>
    <t>714.6</t>
  </si>
  <si>
    <t>844.7</t>
  </si>
  <si>
    <t>4281.3</t>
  </si>
  <si>
    <t>2394.5</t>
  </si>
  <si>
    <t>7061.9</t>
  </si>
  <si>
    <t>5118.1</t>
  </si>
  <si>
    <t>3166.9</t>
  </si>
  <si>
    <t>7823.9</t>
  </si>
  <si>
    <t>2783.7</t>
  </si>
  <si>
    <t>2493.6</t>
  </si>
  <si>
    <t>3098.4</t>
  </si>
  <si>
    <t>60.7</t>
  </si>
  <si>
    <t>208.3</t>
  </si>
  <si>
    <t>398.4</t>
  </si>
  <si>
    <t>208.4</t>
  </si>
  <si>
    <t>647.8</t>
  </si>
  <si>
    <t>1284.0</t>
  </si>
  <si>
    <t>466.0</t>
  </si>
  <si>
    <t>2804.3</t>
  </si>
  <si>
    <t>393.4</t>
  </si>
  <si>
    <t>936.6</t>
  </si>
  <si>
    <t>220.6</t>
  </si>
  <si>
    <t>2909.4</t>
  </si>
  <si>
    <t>2096.8</t>
  </si>
  <si>
    <t>3932.8</t>
  </si>
  <si>
    <t>594.4</t>
  </si>
  <si>
    <t>5598.9</t>
  </si>
  <si>
    <t>2851.5</t>
  </si>
  <si>
    <t>708</t>
  </si>
  <si>
    <t>1028.2</t>
  </si>
  <si>
    <t>1103.9</t>
  </si>
  <si>
    <t>5324.7</t>
  </si>
  <si>
    <t>3154.1</t>
  </si>
  <si>
    <t>8415.9</t>
  </si>
  <si>
    <t>10348.8</t>
  </si>
  <si>
    <t>3335.0</t>
  </si>
  <si>
    <t>24150.6</t>
  </si>
  <si>
    <t>8004.7</t>
  </si>
  <si>
    <t>5359.7</t>
  </si>
  <si>
    <t>11496.5</t>
  </si>
  <si>
    <t>398</t>
  </si>
  <si>
    <t>3394.8</t>
  </si>
  <si>
    <t>3069.4</t>
  </si>
  <si>
    <t>3745.3</t>
  </si>
  <si>
    <t>88.3</t>
  </si>
  <si>
    <t>205.9</t>
  </si>
  <si>
    <t>162.3</t>
  </si>
  <si>
    <t>342.7</t>
  </si>
  <si>
    <t>368.8</t>
  </si>
  <si>
    <t>1322.1</t>
  </si>
  <si>
    <t>2184.6</t>
  </si>
  <si>
    <t>5595.5</t>
  </si>
  <si>
    <t>1587.1</t>
  </si>
  <si>
    <t>364.5</t>
  </si>
  <si>
    <t>320.3</t>
  </si>
  <si>
    <t>408.8</t>
  </si>
  <si>
    <t>2867.3</t>
  </si>
  <si>
    <t>1372.7</t>
  </si>
  <si>
    <t>5273.4</t>
  </si>
  <si>
    <t>1237.5</t>
  </si>
  <si>
    <t>5148.7</t>
  </si>
  <si>
    <t>1023.0</t>
  </si>
  <si>
    <t>1421.6</t>
  </si>
  <si>
    <t>Count of deaths involving COVID-19</t>
  </si>
  <si>
    <t>Count of deaths non-COVID-19 deaths</t>
  </si>
  <si>
    <t>Count of all cause deaths</t>
  </si>
  <si>
    <t>10-14</t>
  </si>
  <si>
    <t>15-19</t>
  </si>
  <si>
    <t>20-24</t>
  </si>
  <si>
    <t>25-29</t>
  </si>
  <si>
    <t>30-34</t>
  </si>
  <si>
    <t>35-39</t>
  </si>
  <si>
    <t>40-44</t>
  </si>
  <si>
    <t>45-49</t>
  </si>
  <si>
    <t>50-54</t>
  </si>
  <si>
    <t>55-59</t>
  </si>
  <si>
    <t>60-64</t>
  </si>
  <si>
    <t>65-69</t>
  </si>
  <si>
    <t>70-74</t>
  </si>
  <si>
    <t>75-79</t>
  </si>
  <si>
    <t>80-84</t>
  </si>
  <si>
    <t>85-89</t>
  </si>
  <si>
    <t>Count of Deaths</t>
  </si>
  <si>
    <t>10-39</t>
  </si>
  <si>
    <t>1574</t>
  </si>
  <si>
    <t>3954</t>
  </si>
  <si>
    <t>7785</t>
  </si>
  <si>
    <t>14949</t>
  </si>
  <si>
    <t>19700</t>
  </si>
  <si>
    <t>5906</t>
  </si>
  <si>
    <t>12438</t>
  </si>
  <si>
    <t>4189</t>
  </si>
  <si>
    <t>673</t>
  </si>
  <si>
    <t>4547</t>
  </si>
  <si>
    <t>1297</t>
  </si>
  <si>
    <t>5869</t>
  </si>
  <si>
    <t>5267</t>
  </si>
  <si>
    <t>5848</t>
  </si>
  <si>
    <t>10816</t>
  </si>
  <si>
    <t>7421</t>
  </si>
  <si>
    <t>577</t>
  </si>
  <si>
    <t>1528</t>
  </si>
  <si>
    <t>1204</t>
  </si>
  <si>
    <t>2814</t>
  </si>
  <si>
    <t>1946</t>
  </si>
  <si>
    <t>7535</t>
  </si>
  <si>
    <t>1945</t>
  </si>
  <si>
    <t>11630</t>
  </si>
  <si>
    <t>7569</t>
  </si>
  <si>
    <t>477</t>
  </si>
  <si>
    <t>495</t>
  </si>
  <si>
    <t>1625</t>
  </si>
  <si>
    <t>988</t>
  </si>
  <si>
    <t>3368</t>
  </si>
  <si>
    <t>964</t>
  </si>
  <si>
    <t>7649</t>
  </si>
  <si>
    <t>1015</t>
  </si>
  <si>
    <t>11360</t>
  </si>
  <si>
    <t>7181</t>
  </si>
  <si>
    <t>1863</t>
  </si>
  <si>
    <t>3715</t>
  </si>
  <si>
    <t>759</t>
  </si>
  <si>
    <t>8078</t>
  </si>
  <si>
    <t>674</t>
  </si>
  <si>
    <t>12182</t>
  </si>
  <si>
    <t>7672</t>
  </si>
  <si>
    <t>647</t>
  </si>
  <si>
    <t>514</t>
  </si>
  <si>
    <t>1825</t>
  </si>
  <si>
    <t>546</t>
  </si>
  <si>
    <t>3746</t>
  </si>
  <si>
    <t>622</t>
  </si>
  <si>
    <t>8109</t>
  </si>
  <si>
    <t>11617</t>
  </si>
  <si>
    <t>343</t>
  </si>
  <si>
    <t>446</t>
  </si>
  <si>
    <t>801</t>
  </si>
  <si>
    <t>2102</t>
  </si>
  <si>
    <t>4174</t>
  </si>
  <si>
    <t>9107</t>
  </si>
  <si>
    <t>669</t>
  </si>
  <si>
    <t>12966</t>
  </si>
  <si>
    <t>8106</t>
  </si>
  <si>
    <t>317</t>
  </si>
  <si>
    <t>548</t>
  </si>
  <si>
    <t>4207</t>
  </si>
  <si>
    <t>9085</t>
  </si>
  <si>
    <t>644</t>
  </si>
  <si>
    <t>12834</t>
  </si>
  <si>
    <t>8207</t>
  </si>
  <si>
    <t>787</t>
  </si>
  <si>
    <t>2162</t>
  </si>
  <si>
    <t>593</t>
  </si>
  <si>
    <t>4328</t>
  </si>
  <si>
    <t>9323</t>
  </si>
  <si>
    <t>632</t>
  </si>
  <si>
    <t>13162</t>
  </si>
  <si>
    <t>8366</t>
  </si>
  <si>
    <t>388</t>
  </si>
  <si>
    <t>748</t>
  </si>
  <si>
    <t>2236</t>
  </si>
  <si>
    <t>4698</t>
  </si>
  <si>
    <t>623</t>
  </si>
  <si>
    <t>10061</t>
  </si>
  <si>
    <t>14752</t>
  </si>
  <si>
    <t>9331</t>
  </si>
  <si>
    <t>4619</t>
  </si>
  <si>
    <t>10028</t>
  </si>
  <si>
    <t>655</t>
  </si>
  <si>
    <t>14503</t>
  </si>
  <si>
    <t>362</t>
  </si>
  <si>
    <t>9514</t>
  </si>
  <si>
    <t>722</t>
  </si>
  <si>
    <t>2335</t>
  </si>
  <si>
    <t>4904</t>
  </si>
  <si>
    <t>715</t>
  </si>
  <si>
    <t>10736</t>
  </si>
  <si>
    <t>760</t>
  </si>
  <si>
    <t>15886</t>
  </si>
  <si>
    <t>10654</t>
  </si>
  <si>
    <t>351</t>
  </si>
  <si>
    <t>411</t>
  </si>
  <si>
    <t>566</t>
  </si>
  <si>
    <t>4659</t>
  </si>
  <si>
    <t>10154</t>
  </si>
  <si>
    <t>699</t>
  </si>
  <si>
    <t>15617</t>
  </si>
  <si>
    <t>10417</t>
  </si>
  <si>
    <t>539</t>
  </si>
  <si>
    <t>1862</t>
  </si>
  <si>
    <t>373</t>
  </si>
  <si>
    <t>3874</t>
  </si>
  <si>
    <t>8608</t>
  </si>
  <si>
    <t>13280</t>
  </si>
  <si>
    <t>8875</t>
  </si>
  <si>
    <t>563</t>
  </si>
  <si>
    <t>1872</t>
  </si>
  <si>
    <t>385</t>
  </si>
  <si>
    <t>4186</t>
  </si>
  <si>
    <t>9559</t>
  </si>
  <si>
    <t>14344</t>
  </si>
  <si>
    <t>9533</t>
  </si>
  <si>
    <t>1827</t>
  </si>
  <si>
    <t>4010</t>
  </si>
  <si>
    <t>9290</t>
  </si>
  <si>
    <t>14311</t>
  </si>
  <si>
    <t>9510</t>
  </si>
  <si>
    <t>483</t>
  </si>
  <si>
    <t>3586</t>
  </si>
  <si>
    <t>7815</t>
  </si>
  <si>
    <t>12236</t>
  </si>
  <si>
    <t>7608</t>
  </si>
  <si>
    <t>531</t>
  </si>
  <si>
    <t>1580</t>
  </si>
  <si>
    <t>3338</t>
  </si>
  <si>
    <t>6853</t>
  </si>
  <si>
    <t>9887</t>
  </si>
  <si>
    <t>5938</t>
  </si>
  <si>
    <t>1417</t>
  </si>
  <si>
    <t>1734</t>
  </si>
  <si>
    <t>2345</t>
  </si>
  <si>
    <t>993</t>
  </si>
  <si>
    <t>2521</t>
  </si>
  <si>
    <t>2481</t>
  </si>
  <si>
    <t>805</t>
  </si>
  <si>
    <t>528</t>
  </si>
  <si>
    <t>703</t>
  </si>
  <si>
    <t>930</t>
  </si>
  <si>
    <t>810</t>
  </si>
  <si>
    <t>957</t>
  </si>
  <si>
    <t>1750</t>
  </si>
  <si>
    <t>1125</t>
  </si>
  <si>
    <t>1130</t>
  </si>
  <si>
    <t>765</t>
  </si>
  <si>
    <t>611</t>
  </si>
  <si>
    <t>1198</t>
  </si>
  <si>
    <t>898</t>
  </si>
  <si>
    <t>1506</t>
  </si>
  <si>
    <t>1104</t>
  </si>
  <si>
    <t>308</t>
  </si>
  <si>
    <t>Week after vaccination</t>
  </si>
  <si>
    <t>Count of Deaths involving COVID-19</t>
  </si>
  <si>
    <t>Count of Non-COVID-19 Deaths</t>
  </si>
  <si>
    <t>1</t>
  </si>
  <si>
    <t>2</t>
  </si>
  <si>
    <t>12+</t>
  </si>
  <si>
    <t>328</t>
  </si>
  <si>
    <t>2498</t>
  </si>
  <si>
    <t>508</t>
  </si>
  <si>
    <t>5907</t>
  </si>
  <si>
    <t>843</t>
  </si>
  <si>
    <t>1263</t>
  </si>
  <si>
    <t>807</t>
  </si>
  <si>
    <t>635</t>
  </si>
  <si>
    <t>9670</t>
  </si>
  <si>
    <t>915</t>
  </si>
  <si>
    <t>585</t>
  </si>
  <si>
    <t>402</t>
  </si>
  <si>
    <t>5983</t>
  </si>
  <si>
    <t>Definitions of COVID-19 deaths used in this dataset and accompanying publication</t>
  </si>
  <si>
    <t>We use the term “involving COVID-19” when referring only to deaths where COVID-19 is mentioned anywhere on the death certificate. Information on cause of death coding is available in the User Guide to Mortality Statistics.</t>
  </si>
  <si>
    <t>For this analysis we define a death as involving COVID-19 if either of the ICD10 codes U07.1 (COVID-19, virus identified) or U07.2 (COVID-19, virus not identified) is mentioned on the death certificate. In contrast to the definition used in the weekly deaths released, deaths where the ICD10 code U09.9 (Post-COVID condition, where the acute COVID had ended before the condition immediately causing death occurred) is mentioned on the death certificate and neither of the other two COVID-19 codes are mentioned are not included, as they are likely to be the result of an infection caught a long time previously, and therefore not linked to the vaccination status of the person at date of death. Deaths involving U10.9 (Multisystem inflammatory syndrome associated with COVID-19) where neither U07.1 nor U07.2 are mentioned are also excluded.</t>
  </si>
  <si>
    <t>ICD-10 code</t>
  </si>
  <si>
    <t>Description</t>
  </si>
  <si>
    <t>U07.1 </t>
  </si>
  <si>
    <t>COVID-19, virus identified</t>
  </si>
  <si>
    <t>U07.2</t>
  </si>
  <si>
    <t>COVID-19, virus not identified</t>
  </si>
  <si>
    <t>Vaccination status and age</t>
  </si>
  <si>
    <t>Vaccination status is defined on each day for each person and is one of:</t>
  </si>
  <si>
    <t>Category Name</t>
  </si>
  <si>
    <t xml:space="preserve">     unvaccinated</t>
  </si>
  <si>
    <t>(Unvaccinated)</t>
  </si>
  <si>
    <t xml:space="preserve">     vaccinated with first dose only, less than 21 days after first vaccination</t>
  </si>
  <si>
    <t>(First dose, less than 21 days ago)</t>
  </si>
  <si>
    <t xml:space="preserve">     vaccinated with first dose only, at least 21 days after first vaccination</t>
  </si>
  <si>
    <t>(First dose, at least 21 days ago)</t>
  </si>
  <si>
    <t xml:space="preserve">     vaccinated with first and second doses, less than 21 days after second vaccination</t>
  </si>
  <si>
    <t>(Second dose, less than 21 days ago)</t>
  </si>
  <si>
    <t xml:space="preserve">     vaccinated with first and second doses, at least 21 days but less than 6 months after second vaccination</t>
  </si>
  <si>
    <t>(Second dose, between 21 days and 6 months ago)</t>
  </si>
  <si>
    <t xml:space="preserve">     vaccinated with first and second doses, at least 6 months after second vaccination</t>
  </si>
  <si>
    <t>(Second dose, at least 6 months ago)</t>
  </si>
  <si>
    <t>(Third dose or booster, less than 21 days ago)</t>
  </si>
  <si>
    <t>(Third dose or booster, at least 21 days ago)</t>
  </si>
  <si>
    <t>For the age-breakdowns, due to low numbers, the “vaccinated with first and second doses, at least 21 days but less than 6 months after second vaccination” and “vaccinated with first and second doses, at least 6 months after second vaccination” are combined into:</t>
  </si>
  <si>
    <t xml:space="preserve">     vaccinated with first and second doses, at least 21 days after second vaccination</t>
  </si>
  <si>
    <t>(Second dose, at least 21 days ago)</t>
  </si>
  <si>
    <t>We also include an "Ever vaccinated" category, which includes anyone who has had at least 1 dose of the vaccine, regardless of further doses.</t>
  </si>
  <si>
    <t>Age in years is defined on the first day of each month. Children aged &lt;10 each week are not included when calculating the ASMR as they would not be included in our dataset due to the linkage to the 2011 census.</t>
  </si>
  <si>
    <t>Worksheet Name</t>
  </si>
  <si>
    <t>Worksheet Title</t>
  </si>
  <si>
    <t>Note Number</t>
  </si>
  <si>
    <t>Note Text</t>
  </si>
  <si>
    <t>Applies to Tables</t>
  </si>
  <si>
    <t>Definitions</t>
  </si>
  <si>
    <t>Noted as Unreliable</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</si>
  <si>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</si>
  <si>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</si>
  <si>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</si>
  <si>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</si>
  <si>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</si>
  <si>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</si>
  <si>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</si>
  <si>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</si>
  <si>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</si>
  <si>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</si>
  <si>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</si>
  <si>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</si>
  <si>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</si>
  <si>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</si>
  <si>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</si>
  <si>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</si>
  <si>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</si>
  <si>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</si>
  <si>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Publication date: 6 July 2022</t>
  </si>
  <si>
    <t>Definitions used in 'Age-standardised mortality rates for deaths by vaccination status, England: deaths occurring between 1 January 2021 and 31 March 2022: 6 July 2022'</t>
  </si>
  <si>
    <t>Notes for 'Age-standardised mortality rates for deaths by vaccination status, England: deaths occurring between 1 January 2021 and 31 May 2022: 6 July 2022'</t>
  </si>
  <si>
    <t>All data relating to 'Age-standardised mortality rates for deaths by vaccination status, England: deaths occurring between 1 January 2021 and 31 May 2022: 6 July 2022'</t>
  </si>
  <si>
    <t>Contact e-mail: Health.Data@ons.gov.uk</t>
  </si>
  <si>
    <t>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t>
  </si>
  <si>
    <t xml:space="preserve">     vaccinated with at least first, second and third dose and/or booster, less than 21 days after third or booster vaccination</t>
  </si>
  <si>
    <t xml:space="preserve">     vaccinated with at least first, second and third dose and/or booster, at least 21 days after third or booster vaccination</t>
  </si>
  <si>
    <t>There were some people who were vaccinated but not included in the NIMS data as they died soon after vaccination. Of these, 1,436 linked to our Public health Data Asset dataset. We included the latest vaccination records for these people in our dataset. This data is provisional and extends up to the 25 May 2022. This will be updated in future releases.</t>
  </si>
  <si>
    <t>Office for National Statistics (ONS) figures based on deaths that occurred between 1 January 2021 and 31 May 2022 and were registered by 8 June 2022. These figures represent death occurrences, there can be a delay between the date a death occurred and the date a death was registered. More information can be found in our Impact of registration delays release.</t>
  </si>
  <si>
    <t xml:space="preserve">Unvaccinated </t>
  </si>
  <si>
    <t>Total</t>
  </si>
  <si>
    <t>Column1</t>
  </si>
  <si>
    <t>Column2</t>
  </si>
  <si>
    <t>Column3</t>
  </si>
  <si>
    <t>Column4</t>
  </si>
  <si>
    <t>Column5</t>
  </si>
  <si>
    <t>Column6</t>
  </si>
  <si>
    <t>Column7</t>
  </si>
  <si>
    <t>Column8</t>
  </si>
  <si>
    <t>Count of deaths2</t>
  </si>
  <si>
    <t>Table 2 Month Total</t>
  </si>
  <si>
    <t>Check Total 1</t>
  </si>
  <si>
    <t>Check Total 2</t>
  </si>
  <si>
    <t>Column9</t>
  </si>
  <si>
    <t>Column10</t>
  </si>
  <si>
    <t>Month Total Deaths</t>
  </si>
  <si>
    <t>EVER VAC Total</t>
  </si>
  <si>
    <t>Table 8 Month Total</t>
  </si>
  <si>
    <t>Column11</t>
  </si>
  <si>
    <t>Total Check</t>
  </si>
  <si>
    <t>More Deaths</t>
  </si>
  <si>
    <t>?????</t>
  </si>
  <si>
    <t>Date</t>
  </si>
  <si>
    <t>Total 3 Dose or more</t>
  </si>
  <si>
    <t>Total 1 Dose or More</t>
  </si>
  <si>
    <t>Total 2 Dose or more</t>
  </si>
  <si>
    <t>&lt;3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</si>
</sst>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 &quot;#,##0.00&quot; &quot;;&quot;-&quot;#,##0.00&quot; &quot;;&quot; &quot;&quot;-&quot;#&quot; &quot;;&quot; &quot;@&quot; &quot;"/>
  </numFmts>
  <fonts count="16" x14ac:knownFonts="1">
    <font>
      <sz val="12"/>
      <color rgb="FF000000"/>
      <name val="Arial"/>
    </font>
    <font>
      <sz val="11"/>
      <color theme="1"/>
      <name val="Calibri"/>
      <family val="2"/>
      <scheme val="minor"/>
    </font>
    <font>
      <b/>
      <sz val="14"/>
      <color rgb="FF000000"/>
      <name val="Arial"/>
      <family val="2"/>
    </font>
    <font>
      <b/>
      <sz val="12"/>
      <color rgb="FF000000"/>
      <name val="Arial"/>
      <family val="2"/>
    </font>
    <font>
      <b/>
      <sz val="11"/>
      <color theme="3"/>
      <name val="Arial"/>
      <family val="2"/>
    </font>
    <font>
      <u/>
      <sz val="12"/>
      <color theme="10"/>
      <name val="Arial"/>
      <family val="2"/>
    </font>
    <font>
      <sz val="12"/>
      <color rgb="FF000000"/>
      <name val="Arial"/>
      <family val="2"/>
    </font>
    <font>
      <b/>
      <sz val="13"/>
      <name val="Arial"/>
      <family val="2"/>
    </font>
    <font>
      <b/>
      <sz val="15"/>
      <name val="Arial"/>
      <family val="2"/>
    </font>
    <font>
      <b/>
      <sz val="12"/>
      <color rgb="FF000000"/>
      <name val="Arial"/>
      <family val="2"/>
    </font>
    <font>
      <sz val="8"/>
      <name val="Arial"/>
      <family val="2"/>
    </font>
    <font>
      <b/>
      <sz val="12"/>
      <name val="Arial"/>
      <family val="2"/>
    </font>
    <font>
      <u/>
      <sz val="12"/>
      <color theme="10"/>
      <name val="Arial"/>
      <family val="2"/>
    </font>
    <font>
      <sz val="12"/>
      <color rgb="FF000000"/>
      <name val="Arial"/>
      <family val="2"/>
    </font>
    <font>
      <sz val="12"/>
      <color rgb="FFFF0000"/>
      <name val="Arial"/>
      <family val="2"/>
    </font>
    <font>
      <sz val="11"/>
      <color rgb="FF000000"/>
      <name val="Calibri"/>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style="thin">
        <color indexed="64"/>
      </bottom>
      <diagonal/>
    </border>
  </borders>
  <cellStyleXfs count="12">
    <xf numFmtId="0" fontId="0" fillId="0" borderId="0"/>
    <xf numFmtId="0" fontId="8" fillId="0" borderId="1" applyNumberFormat="0" applyFill="0" applyAlignment="0" applyProtection="0"/>
    <xf numFmtId="0" fontId="7" fillId="0" borderId="2" applyNumberFormat="0" applyFill="0" applyAlignment="0" applyProtection="0"/>
    <xf numFmtId="0" fontId="4" fillId="0" borderId="3" applyNumberFormat="0" applyFill="0" applyAlignment="0" applyProtection="0"/>
    <xf numFmtId="0" fontId="5" fillId="0" borderId="0" applyNumberFormat="0" applyFill="0" applyBorder="0" applyAlignment="0" applyProtection="0"/>
    <xf numFmtId="0" fontId="6" fillId="0" borderId="0"/>
    <xf numFmtId="44" fontId="13"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164" fontId="15" fillId="0" borderId="0" applyFont="0" applyFill="0" applyBorder="0" applyAlignment="0" applyProtection="0"/>
    <xf numFmtId="44" fontId="6" fillId="0" borderId="0" applyFont="0" applyFill="0" applyBorder="0" applyAlignment="0" applyProtection="0"/>
  </cellStyleXfs>
  <cellXfs count="52">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3" fillId="0" borderId="0" xfId="0" applyFont="1" applyAlignment="1">
      <alignment wrapText="1"/>
    </xf>
    <xf numFmtId="0" fontId="3" fillId="0" borderId="0" xfId="0" applyFont="1" applyAlignment="1">
      <alignment horizontal="right" wrapText="1"/>
    </xf>
    <xf numFmtId="0" fontId="8" fillId="0" borderId="1" xfId="1" applyAlignment="1">
      <alignment wrapText="1"/>
    </xf>
    <xf numFmtId="0" fontId="9" fillId="0" borderId="0" xfId="0" applyFont="1" applyAlignment="1">
      <alignment horizontal="left" wrapText="1"/>
    </xf>
    <xf numFmtId="0" fontId="7" fillId="0" borderId="2" xfId="2" applyAlignment="1">
      <alignment wrapText="1"/>
    </xf>
    <xf numFmtId="0" fontId="8" fillId="0" borderId="1" xfId="1"/>
    <xf numFmtId="0" fontId="5" fillId="0" borderId="0" xfId="4" applyAlignment="1">
      <alignment horizontal="left" wrapText="1"/>
    </xf>
    <xf numFmtId="0" fontId="6" fillId="0" borderId="0" xfId="5"/>
    <xf numFmtId="0" fontId="5" fillId="0" borderId="0" xfId="4" applyBorder="1" applyAlignment="1">
      <alignment wrapText="1"/>
    </xf>
    <xf numFmtId="0" fontId="6" fillId="0" borderId="0" xfId="0" applyFont="1" applyAlignment="1">
      <alignment horizontal="left" wrapText="1"/>
    </xf>
    <xf numFmtId="0" fontId="6" fillId="0" borderId="0" xfId="5" applyAlignment="1">
      <alignment wrapText="1"/>
    </xf>
    <xf numFmtId="0" fontId="11" fillId="0" borderId="4" xfId="2" applyFont="1" applyBorder="1"/>
    <xf numFmtId="0" fontId="6" fillId="0" borderId="4" xfId="5" applyBorder="1"/>
    <xf numFmtId="0" fontId="11" fillId="0" borderId="0" xfId="3" applyFont="1" applyBorder="1"/>
    <xf numFmtId="0" fontId="11" fillId="0" borderId="0" xfId="3" applyFont="1" applyBorder="1" applyAlignment="1">
      <alignment wrapText="1"/>
    </xf>
    <xf numFmtId="0" fontId="12" fillId="0" borderId="0" xfId="4" applyFont="1" applyAlignment="1">
      <alignment wrapText="1"/>
    </xf>
    <xf numFmtId="1" fontId="0" fillId="0" borderId="0" xfId="0" applyNumberFormat="1"/>
    <xf numFmtId="1" fontId="0" fillId="0" borderId="0" xfId="0" applyNumberFormat="1" applyAlignment="1">
      <alignment horizontal="right" wrapText="1"/>
    </xf>
    <xf numFmtId="0" fontId="6" fillId="0" borderId="0" xfId="5" applyAlignment="1">
      <alignment vertical="center"/>
    </xf>
    <xf numFmtId="0" fontId="6" fillId="0" borderId="0" xfId="5" applyAlignment="1">
      <alignment vertical="center" wrapText="1"/>
    </xf>
    <xf numFmtId="44" fontId="0" fillId="0" borderId="0" xfId="6" applyFont="1" applyAlignment="1">
      <alignment horizontal="right" wrapText="1"/>
    </xf>
    <xf numFmtId="1" fontId="0" fillId="0" borderId="0" xfId="6" applyNumberFormat="1" applyFont="1" applyAlignment="1">
      <alignment horizontal="right" wrapText="1"/>
    </xf>
    <xf numFmtId="1" fontId="0" fillId="2" borderId="0" xfId="0" applyNumberFormat="1" applyFill="1" applyAlignment="1">
      <alignment horizontal="right" wrapText="1"/>
    </xf>
    <xf numFmtId="0" fontId="0" fillId="3" borderId="0" xfId="0" applyFill="1"/>
    <xf numFmtId="1" fontId="0" fillId="3" borderId="0" xfId="0" applyNumberFormat="1" applyFill="1" applyAlignment="1">
      <alignment horizontal="right" wrapText="1"/>
    </xf>
    <xf numFmtId="0" fontId="0" fillId="3" borderId="0" xfId="0" applyFill="1" applyAlignment="1">
      <alignment horizontal="right" wrapText="1"/>
    </xf>
    <xf numFmtId="0" fontId="0" fillId="3" borderId="0" xfId="0" applyFill="1" applyAlignment="1">
      <alignment wrapText="1"/>
    </xf>
    <xf numFmtId="0" fontId="0" fillId="2" borderId="0" xfId="0" applyFill="1"/>
    <xf numFmtId="0" fontId="0" fillId="2" borderId="0" xfId="0" applyFill="1" applyAlignment="1">
      <alignment horizontal="right" wrapText="1"/>
    </xf>
    <xf numFmtId="1" fontId="0" fillId="2" borderId="0" xfId="6" applyNumberFormat="1" applyFont="1" applyFill="1" applyAlignment="1">
      <alignment horizontal="right" wrapText="1"/>
    </xf>
    <xf numFmtId="0" fontId="0" fillId="2" borderId="0" xfId="0" applyFill="1" applyAlignment="1">
      <alignment wrapText="1"/>
    </xf>
    <xf numFmtId="0" fontId="6" fillId="0" borderId="0" xfId="0" applyFont="1"/>
    <xf numFmtId="0" fontId="14" fillId="0" borderId="0" xfId="5" applyFont="1"/>
    <xf numFmtId="0" fontId="3" fillId="0" borderId="0" xfId="0" applyFont="1"/>
    <xf numFmtId="0" fontId="3" fillId="4" borderId="0" xfId="0" applyFont="1" applyFill="1"/>
    <xf numFmtId="17" fontId="6" fillId="0" borderId="0" xfId="8" applyNumberFormat="1" applyFont="1"/>
    <xf numFmtId="0" fontId="6" fillId="0" borderId="0" xfId="5" applyAlignment="1">
      <alignment horizontal="left" vertical="center" wrapText="1"/>
    </xf>
    <xf numFmtId="0" fontId="6" fillId="0" borderId="0" xfId="0" applyFont="1" applyAlignment="1">
      <alignment wrapText="1"/>
    </xf>
    <xf numFmtId="0" fontId="0" fillId="4" borderId="0" xfId="0" applyFill="1" applyAlignment="1">
      <alignment wrapText="1"/>
    </xf>
    <xf numFmtId="0" fontId="0" fillId="4" borderId="0" xfId="0" applyFill="1" applyAlignment="1">
      <alignment horizontal="right" wrapText="1"/>
    </xf>
    <xf numFmtId="1" fontId="0" fillId="4" borderId="0" xfId="0" applyNumberFormat="1" applyFill="1" applyAlignment="1">
      <alignment horizontal="right" wrapText="1"/>
    </xf>
    <xf numFmtId="0" fontId="0" fillId="4" borderId="0" xfId="0" applyFill="1"/>
    <xf numFmtId="0" fontId="0" fillId="5" borderId="0" xfId="0" applyFill="1" applyAlignment="1">
      <alignment wrapText="1"/>
    </xf>
    <xf numFmtId="0" fontId="0" fillId="5" borderId="0" xfId="0" applyFill="1" applyAlignment="1">
      <alignment horizontal="right" wrapText="1"/>
    </xf>
    <xf numFmtId="1" fontId="0" fillId="5" borderId="0" xfId="0" applyNumberFormat="1" applyFill="1" applyAlignment="1">
      <alignment horizontal="right" wrapText="1"/>
    </xf>
    <xf numFmtId="0" fontId="0" fillId="5" borderId="0" xfId="0" applyFill="1"/>
    <xf numFmtId="1" fontId="0" fillId="3" borderId="0" xfId="6" applyNumberFormat="1" applyFont="1" applyFill="1" applyAlignment="1">
      <alignment horizontal="right" wrapText="1"/>
    </xf>
  </cellXfs>
  <cellStyles count="12">
    <cellStyle name="Comma 15" xfId="10" xr:uid="{B5C2AD4B-92E7-4F4D-BE6C-CA695CABDE3A}"/>
    <cellStyle name="Currency" xfId="6" builtinId="4"/>
    <cellStyle name="Currency 2" xfId="11" xr:uid="{F95B4E8D-DAE1-405A-99B5-D91B185A8584}"/>
    <cellStyle name="Heading 1" xfId="1" builtinId="16" customBuiltin="1"/>
    <cellStyle name="Heading 2" xfId="2" builtinId="17" customBuiltin="1"/>
    <cellStyle name="Heading 3" xfId="3" builtinId="18"/>
    <cellStyle name="Hyperlink" xfId="4" builtinId="8"/>
    <cellStyle name="Normal" xfId="0" builtinId="0"/>
    <cellStyle name="Normal 2" xfId="5" xr:uid="{97E55316-EA5E-45AA-94C6-8AF56B50468A}"/>
    <cellStyle name="Normal 3" xfId="8" xr:uid="{1F4A9F1D-ED5C-4308-8A53-6C39D34CD68C}"/>
    <cellStyle name="Percent 2" xfId="9" xr:uid="{CAA33A0B-2CA2-4871-9B2E-2518A72F5ACD}"/>
    <cellStyle name="Percent 3" xfId="7" xr:uid="{3BB91234-01B4-45FB-BED3-1077B200804A}"/>
  </cellStyles>
  <dxfs count="12">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14" totalsRowShown="0">
  <tableColumns count="2">
    <tableColumn id="1" xr3:uid="{00000000-0010-0000-0000-000001000000}" name="Worksheet Name"/>
    <tableColumn id="2" xr3:uid="{00000000-0010-0000-0000-000002000000}" name="Worksheet Title"/>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8" displayName="table_8" ref="A4:H480" totalsRowShown="0">
  <tableColumns count="8">
    <tableColumn id="1" xr3:uid="{00000000-0010-0000-0900-000001000000}" name="Cause of Death"/>
    <tableColumn id="2" xr3:uid="{00000000-0010-0000-0900-000002000000}" name="Year"/>
    <tableColumn id="3" xr3:uid="{00000000-0010-0000-0900-000003000000}" name="Month"/>
    <tableColumn id="4" xr3:uid="{00000000-0010-0000-0900-000004000000}" name="Age group"/>
    <tableColumn id="5" xr3:uid="{00000000-0010-0000-0900-000005000000}" name="Vaccination status"/>
    <tableColumn id="6" xr3:uid="{00000000-0010-0000-0900-000006000000}" name="Count of Deaths"/>
    <tableColumn id="7" xr3:uid="{A97D5D52-862C-4A74-8D37-B5C4174D978B}" name="Column1"/>
    <tableColumn id="8" xr3:uid="{9159B0AB-79A3-4313-B59A-62D8B2895883}" name="Column2"/>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9" displayName="table_9" ref="A4:D88" totalsRowShown="0">
  <tableColumns count="4">
    <tableColumn id="1" xr3:uid="{00000000-0010-0000-0A00-000001000000}" name="Week after vaccination"/>
    <tableColumn id="2" xr3:uid="{00000000-0010-0000-0A00-000002000000}" name="Age group"/>
    <tableColumn id="3" xr3:uid="{00000000-0010-0000-0A00-000003000000}" name="Count of Deaths involving COVID-19"/>
    <tableColumn id="4" xr3:uid="{00000000-0010-0000-0A00-000004000000}" name="Count of Non-COVID-19 Deaths"/>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C21" totalsRowShown="0">
  <tableColumns count="3">
    <tableColumn id="1" xr3:uid="{00000000-0010-0000-0100-000001000000}" name="Note Number"/>
    <tableColumn id="2" xr3:uid="{00000000-0010-0000-0100-000002000000}" name="Note Text"/>
    <tableColumn id="3" xr3:uid="{00000000-0010-0000-0100-000003000000}" name="Applies to Tables"/>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4:J463" totalsRowShown="0">
  <tableColumns count="10">
    <tableColumn id="1" xr3:uid="{00000000-0010-0000-0200-000001000000}" name="Cause of Death"/>
    <tableColumn id="2" xr3:uid="{00000000-0010-0000-0200-000002000000}" name="Year"/>
    <tableColumn id="3" xr3:uid="{00000000-0010-0000-0200-000003000000}" name="Month"/>
    <tableColumn id="4" xr3:uid="{00000000-0010-0000-0200-000004000000}" name="Vaccination status"/>
    <tableColumn id="5" xr3:uid="{00000000-0010-0000-0200-000005000000}" name="Count of deaths"/>
    <tableColumn id="6" xr3:uid="{00000000-0010-0000-0200-000006000000}" name="Person-years"/>
    <tableColumn id="7" xr3:uid="{00000000-0010-0000-0200-000007000000}" name="Age-standardised mortality rate / 100,000 person-years"/>
    <tableColumn id="8" xr3:uid="{00000000-0010-0000-0200-000008000000}" name="Noted as Unreliable"/>
    <tableColumn id="9" xr3:uid="{00000000-0010-0000-0200-000009000000}" name="Lower confidence limit"/>
    <tableColumn id="10" xr3:uid="{00000000-0010-0000-0200-00000A000000}" name="Upper confidence limit"/>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 displayName="table_2" ref="A4:AI2503" totalsRowShown="0">
  <tableColumns count="35">
    <tableColumn id="1" xr3:uid="{00000000-0010-0000-0300-000001000000}" name="Cause of Death"/>
    <tableColumn id="2" xr3:uid="{00000000-0010-0000-0300-000002000000}" name="Year"/>
    <tableColumn id="3" xr3:uid="{00000000-0010-0000-0300-000003000000}" name="Month"/>
    <tableColumn id="4" xr3:uid="{00000000-0010-0000-0300-000004000000}" name="Age group"/>
    <tableColumn id="5" xr3:uid="{00000000-0010-0000-0300-000005000000}" name="Vaccination status"/>
    <tableColumn id="6" xr3:uid="{00000000-0010-0000-0300-000006000000}" name="Count of deaths"/>
    <tableColumn id="7" xr3:uid="{00000000-0010-0000-0300-000007000000}" name="Person-years"/>
    <tableColumn id="8" xr3:uid="{00000000-0010-0000-0300-000008000000}" name="Age-standardised mortality rate / 100,000 person-years"/>
    <tableColumn id="9" xr3:uid="{00000000-0010-0000-0300-000009000000}" name="Noted as Unreliable"/>
    <tableColumn id="10" xr3:uid="{00000000-0010-0000-0300-00000A000000}" name="Lower confidence limit"/>
    <tableColumn id="11" xr3:uid="{00000000-0010-0000-0300-00000B000000}" name="Upper confidence limit"/>
    <tableColumn id="19" xr3:uid="{E48E0C62-C771-4703-9D42-96225CDC50EC}" name="Count of deaths2" dataDxfId="11">
      <calculatedColumnFormula>IF(F5="&lt;3",1,F5)</calculatedColumnFormula>
    </tableColumn>
    <tableColumn id="23" xr3:uid="{008C0B36-17D8-4C88-B654-957ED3E4580A}" name="&lt;3 total" dataDxfId="10"/>
    <tableColumn id="12" xr3:uid="{FDD14D20-8590-47DC-BC14-B9F7F0C6B819}" name="Column1"/>
    <tableColumn id="13" xr3:uid="{49B817AD-FC8C-4B85-9331-35AC028147BD}" name="Column2"/>
    <tableColumn id="14" xr3:uid="{6FB3A27C-1ED1-4BF8-8F28-6FB85FE86EF0}" name="Column3"/>
    <tableColumn id="15" xr3:uid="{C4372EDC-68DF-442E-9014-04D06359A80D}" name="Column4"/>
    <tableColumn id="16" xr3:uid="{3AACA0DB-2CBD-496D-844B-9A281F9A9CB2}" name="Column5"/>
    <tableColumn id="17" xr3:uid="{4C38C907-E3D9-4192-A330-54A2A8587AB3}" name="Column6"/>
    <tableColumn id="18" xr3:uid="{C14556F2-F08D-4405-B3A4-5A29F7D930F8}" name="Column7"/>
    <tableColumn id="20" xr3:uid="{25D72AC0-7EC0-42EC-AC51-F88DD6A8EF47}" name="Column8"/>
    <tableColumn id="21" xr3:uid="{3E9452FC-BA6F-414C-8A53-4048CA4C1050}" name="Column9"/>
    <tableColumn id="22" xr3:uid="{4D5990D7-BEDA-4943-9681-EEF85766F084}" name="Column10"/>
    <tableColumn id="24" xr3:uid="{B9A3BD59-6B87-4D1F-BA91-059FCCAF7A3A}" name="Column11"/>
    <tableColumn id="25" xr3:uid="{BE440ED9-0F36-4CA0-BC77-990598EE6F1E}" name="Date"/>
    <tableColumn id="26" xr3:uid="{F1A78C42-F9F0-4663-9E88-5A43D9B16F91}" name="Unvaccinated " dataDxfId="9">
      <calculatedColumnFormula>N52</calculatedColumnFormula>
    </tableColumn>
    <tableColumn id="27" xr3:uid="{D8A9A28E-1E33-43CC-B200-B7B5CADCD65C}" name="First dose, less than 21 days ago" dataDxfId="8">
      <calculatedColumnFormula>O100</calculatedColumnFormula>
    </tableColumn>
    <tableColumn id="28" xr3:uid="{3863541D-B00B-410D-8385-E97D38BDF523}" name="First dose, at least 21 days ago" dataDxfId="7">
      <calculatedColumnFormula>P100</calculatedColumnFormula>
    </tableColumn>
    <tableColumn id="29" xr3:uid="{CD5D4978-6AE1-4E4E-8BAD-5087E8B5FA1C}" name="Second dose, less than 21 days ago" dataDxfId="6">
      <calculatedColumnFormula>Q100</calculatedColumnFormula>
    </tableColumn>
    <tableColumn id="30" xr3:uid="{A55A5533-7A39-4A0F-8F73-BB213C92938E}" name="Second dose, at least 21 days ago" dataDxfId="5">
      <calculatedColumnFormula>R100</calculatedColumnFormula>
    </tableColumn>
    <tableColumn id="31" xr3:uid="{641D3243-2EB9-449B-BECC-D6849A9941A2}" name="Third dose or booster, less than 21 days ago" dataDxfId="4">
      <calculatedColumnFormula>S100</calculatedColumnFormula>
    </tableColumn>
    <tableColumn id="32" xr3:uid="{FB1F04F2-23A9-421D-8C45-EC17A6F92AF3}" name="Third dose or booster, at least 21 days ago" dataDxfId="3">
      <calculatedColumnFormula>T100</calculatedColumnFormula>
    </tableColumn>
    <tableColumn id="33" xr3:uid="{30BA5A75-76F7-45B6-8615-A516B2C112DC}" name="Total Check" dataDxfId="2"/>
    <tableColumn id="34" xr3:uid="{18AC4B20-0A2E-4FFD-917A-98AA60E5F849}" name="Total 1 Dose or More" dataDxfId="1">
      <calculatedColumnFormula>SUM(table_2[[#This Row],[First dose, less than 21 days ago]:[Third dose or booster, at least 21 days ago]])</calculatedColumnFormula>
    </tableColumn>
    <tableColumn id="35" xr3:uid="{67E3859C-5237-474D-9F13-CC761580B336}" name="Total 2 Dose or more" dataDxfId="0">
      <calculatedColumnFormula>SUM(table_2[[#This Row],[Second dose, less than 21 days ago]:[Third dose or booster, at least 21 days ago]])</calculatedColumnFormula>
    </tableColumn>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3" displayName="table_3" ref="A4:G31" totalsRowShown="0">
  <tableColumns count="7">
    <tableColumn id="1" xr3:uid="{00000000-0010-0000-0400-000001000000}" name="Cause of Death"/>
    <tableColumn id="2" xr3:uid="{00000000-0010-0000-0400-000002000000}" name="Vaccination status"/>
    <tableColumn id="3" xr3:uid="{00000000-0010-0000-0400-000003000000}" name="Count of deaths"/>
    <tableColumn id="4" xr3:uid="{00000000-0010-0000-0400-000004000000}" name="Person-years"/>
    <tableColumn id="5" xr3:uid="{00000000-0010-0000-0400-000005000000}" name="Age-standardised mortality rate / 100,000 person-years"/>
    <tableColumn id="6" xr3:uid="{00000000-0010-0000-0400-000006000000}" name="Lower confidence limit"/>
    <tableColumn id="7" xr3:uid="{00000000-0010-0000-0400-000007000000}" name="Upper confidence limit"/>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4" displayName="table_4" ref="A4:K922" totalsRowShown="0">
  <tableColumns count="11">
    <tableColumn id="1" xr3:uid="{00000000-0010-0000-0500-000001000000}" name="Sex"/>
    <tableColumn id="2" xr3:uid="{00000000-0010-0000-0500-000002000000}" name="Cause of Death"/>
    <tableColumn id="3" xr3:uid="{00000000-0010-0000-0500-000003000000}" name="Year"/>
    <tableColumn id="4" xr3:uid="{00000000-0010-0000-0500-000004000000}" name="Month"/>
    <tableColumn id="5" xr3:uid="{00000000-0010-0000-0500-000005000000}" name="Vaccination status"/>
    <tableColumn id="6" xr3:uid="{00000000-0010-0000-0500-000006000000}" name="Count of deaths"/>
    <tableColumn id="7" xr3:uid="{00000000-0010-0000-0500-000007000000}" name="Person-years"/>
    <tableColumn id="8" xr3:uid="{00000000-0010-0000-0500-000008000000}" name="Age-standardised mortality rate / 100,000 person-years"/>
    <tableColumn id="9" xr3:uid="{00000000-0010-0000-0500-000009000000}" name="Noted as Unreliable"/>
    <tableColumn id="10" xr3:uid="{00000000-0010-0000-0500-00000A000000}" name="Lower confidence limit"/>
    <tableColumn id="11" xr3:uid="{00000000-0010-0000-0500-00000B000000}" name="Upper confidence limit"/>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5" displayName="table_5" ref="A4:L3336" totalsRowShown="0">
  <tableColumns count="12">
    <tableColumn id="1" xr3:uid="{00000000-0010-0000-0600-000001000000}" name="Sex"/>
    <tableColumn id="2" xr3:uid="{00000000-0010-0000-0600-000002000000}" name="Cause of Death"/>
    <tableColumn id="3" xr3:uid="{00000000-0010-0000-0600-000003000000}" name="Year"/>
    <tableColumn id="4" xr3:uid="{00000000-0010-0000-0600-000004000000}" name="Month"/>
    <tableColumn id="5" xr3:uid="{00000000-0010-0000-0600-000005000000}" name="Age group"/>
    <tableColumn id="6" xr3:uid="{00000000-0010-0000-0600-000006000000}" name="Vaccination status"/>
    <tableColumn id="7" xr3:uid="{00000000-0010-0000-0600-000007000000}" name="Count of deaths"/>
    <tableColumn id="8" xr3:uid="{00000000-0010-0000-0600-000008000000}" name="Person-years"/>
    <tableColumn id="9" xr3:uid="{00000000-0010-0000-0600-000009000000}" name="Age-standardised mortality rate / 100,000 person-years"/>
    <tableColumn id="10" xr3:uid="{00000000-0010-0000-0600-00000A000000}" name="Noted as Unreliable"/>
    <tableColumn id="11" xr3:uid="{00000000-0010-0000-0600-00000B000000}" name="Lower confidence limit"/>
    <tableColumn id="12" xr3:uid="{00000000-0010-0000-0600-00000C000000}" name="Upper confidence limit"/>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6" displayName="table_6" ref="A4:F140" totalsRowShown="0">
  <tableColumns count="6">
    <tableColumn id="1" xr3:uid="{00000000-0010-0000-0700-000001000000}" name="Age group"/>
    <tableColumn id="2" xr3:uid="{00000000-0010-0000-0700-000002000000}" name="Vaccination status"/>
    <tableColumn id="3" xr3:uid="{00000000-0010-0000-0700-000003000000}" name="Person-years"/>
    <tableColumn id="4" xr3:uid="{00000000-0010-0000-0700-000004000000}" name="Count of deaths involving COVID-19"/>
    <tableColumn id="5" xr3:uid="{00000000-0010-0000-0700-000005000000}" name="Count of deaths non-COVID-19 deaths"/>
    <tableColumn id="6" xr3:uid="{00000000-0010-0000-0700-000006000000}" name="Count of all cause deaths"/>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7" displayName="table_7" ref="A4:D116" totalsRowShown="0">
  <tableColumns count="4">
    <tableColumn id="1" xr3:uid="{00000000-0010-0000-0800-000001000000}" name="Cause of Death"/>
    <tableColumn id="2" xr3:uid="{00000000-0010-0000-0800-000002000000}" name="Age group"/>
    <tableColumn id="3" xr3:uid="{00000000-0010-0000-0800-000003000000}" name="Vaccination status"/>
    <tableColumn id="4" xr3:uid="{00000000-0010-0000-0800-000004000000}" name="Count of Deaths"/>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news/jcvi-advises-a-spring-covid-19-vaccine-dose-for-the-most-vulnerable" TargetMode="External"/><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8" sqref="A8"/>
    </sheetView>
  </sheetViews>
  <sheetFormatPr defaultColWidth="11.08984375" defaultRowHeight="15" x14ac:dyDescent="0.25"/>
  <cols>
    <col min="1" max="1" width="80.7265625" customWidth="1"/>
  </cols>
  <sheetData>
    <row r="1" spans="1:1" ht="58.2" thickBot="1" x14ac:dyDescent="0.4">
      <c r="A1" s="7" t="s">
        <v>11457</v>
      </c>
    </row>
    <row r="2" spans="1:1" ht="34.049999999999997" customHeight="1" thickTop="1" thickBot="1" x14ac:dyDescent="0.35">
      <c r="A2" s="9" t="s">
        <v>0</v>
      </c>
    </row>
    <row r="3" spans="1:1" ht="15.6" thickTop="1" x14ac:dyDescent="0.25">
      <c r="A3" s="42" t="s">
        <v>11454</v>
      </c>
    </row>
    <row r="4" spans="1:1" ht="34.049999999999997" customHeight="1" x14ac:dyDescent="0.3">
      <c r="A4" s="2" t="s">
        <v>11458</v>
      </c>
    </row>
    <row r="5" spans="1:1" x14ac:dyDescent="0.25">
      <c r="A5" s="1" t="s">
        <v>1</v>
      </c>
    </row>
    <row r="6" spans="1:1" ht="34.049999999999997" customHeight="1" x14ac:dyDescent="0.3">
      <c r="A6" s="2" t="s">
        <v>2</v>
      </c>
    </row>
    <row r="7" spans="1:1" x14ac:dyDescent="0.25">
      <c r="A7" s="1"/>
    </row>
    <row r="8" spans="1:1" ht="34.049999999999997" customHeight="1" x14ac:dyDescent="0.3">
      <c r="A8" s="2"/>
    </row>
    <row r="9" spans="1:1" x14ac:dyDescent="0.25">
      <c r="A9" s="1"/>
    </row>
    <row r="10" spans="1:1" ht="34.049999999999997" customHeight="1" x14ac:dyDescent="0.3">
      <c r="A10" s="2"/>
    </row>
    <row r="11" spans="1:1" x14ac:dyDescent="0.25">
      <c r="A11" s="1"/>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0"/>
  <sheetViews>
    <sheetView workbookViewId="0"/>
  </sheetViews>
  <sheetFormatPr defaultColWidth="11.08984375" defaultRowHeight="15" x14ac:dyDescent="0.25"/>
  <cols>
    <col min="1" max="6" width="16.7265625" customWidth="1"/>
  </cols>
  <sheetData>
    <row r="1" spans="1:6" ht="19.8" thickBot="1" x14ac:dyDescent="0.4">
      <c r="A1" s="10" t="s">
        <v>17</v>
      </c>
    </row>
    <row r="2" spans="1:6" ht="15.6" thickTop="1" x14ac:dyDescent="0.25">
      <c r="A2" t="s">
        <v>4</v>
      </c>
    </row>
    <row r="3" spans="1:6" x14ac:dyDescent="0.25">
      <c r="A3" t="s">
        <v>50</v>
      </c>
    </row>
    <row r="4" spans="1:6" ht="46.8" x14ac:dyDescent="0.3">
      <c r="A4" s="5" t="s">
        <v>1088</v>
      </c>
      <c r="B4" s="5" t="s">
        <v>54</v>
      </c>
      <c r="C4" s="6" t="s">
        <v>56</v>
      </c>
      <c r="D4" s="6" t="s">
        <v>11202</v>
      </c>
      <c r="E4" s="6" t="s">
        <v>11203</v>
      </c>
      <c r="F4" s="6" t="s">
        <v>11204</v>
      </c>
    </row>
    <row r="5" spans="1:6" x14ac:dyDescent="0.25">
      <c r="A5" s="1" t="s">
        <v>11205</v>
      </c>
      <c r="B5" s="1" t="s">
        <v>62</v>
      </c>
      <c r="C5" s="4">
        <v>2881265</v>
      </c>
      <c r="D5" s="4">
        <v>9</v>
      </c>
      <c r="E5" s="4">
        <v>175</v>
      </c>
      <c r="F5" s="4">
        <v>184</v>
      </c>
    </row>
    <row r="6" spans="1:6" ht="30" x14ac:dyDescent="0.25">
      <c r="A6" s="1" t="s">
        <v>11205</v>
      </c>
      <c r="B6" s="1" t="s">
        <v>66</v>
      </c>
      <c r="C6" s="4">
        <v>61754</v>
      </c>
      <c r="D6" s="4">
        <v>2</v>
      </c>
      <c r="E6" s="4">
        <v>2</v>
      </c>
      <c r="F6" s="4">
        <v>4</v>
      </c>
    </row>
    <row r="7" spans="1:6" ht="30" x14ac:dyDescent="0.25">
      <c r="A7" s="1" t="s">
        <v>11205</v>
      </c>
      <c r="B7" s="1" t="s">
        <v>70</v>
      </c>
      <c r="C7" s="4">
        <v>280645</v>
      </c>
      <c r="D7" s="4">
        <v>0</v>
      </c>
      <c r="E7" s="4">
        <v>14</v>
      </c>
      <c r="F7" s="4">
        <v>14</v>
      </c>
    </row>
    <row r="8" spans="1:6" ht="30" x14ac:dyDescent="0.25">
      <c r="A8" s="1" t="s">
        <v>11205</v>
      </c>
      <c r="B8" s="1" t="s">
        <v>74</v>
      </c>
      <c r="C8" s="4">
        <v>36646</v>
      </c>
      <c r="D8" s="4">
        <v>0</v>
      </c>
      <c r="E8" s="4">
        <v>0</v>
      </c>
      <c r="F8" s="4">
        <v>0</v>
      </c>
    </row>
    <row r="9" spans="1:6" ht="45" x14ac:dyDescent="0.25">
      <c r="A9" s="1" t="s">
        <v>11205</v>
      </c>
      <c r="B9" s="1" t="s">
        <v>78</v>
      </c>
      <c r="C9" s="4">
        <v>135989</v>
      </c>
      <c r="D9" s="4">
        <v>0</v>
      </c>
      <c r="E9" s="4">
        <v>13</v>
      </c>
      <c r="F9" s="4">
        <v>13</v>
      </c>
    </row>
    <row r="10" spans="1:6" ht="30" x14ac:dyDescent="0.25">
      <c r="A10" s="1" t="s">
        <v>11205</v>
      </c>
      <c r="B10" s="1" t="s">
        <v>82</v>
      </c>
      <c r="C10" s="4">
        <v>1028</v>
      </c>
      <c r="D10" s="4">
        <v>0</v>
      </c>
      <c r="E10" s="4">
        <v>1</v>
      </c>
      <c r="F10" s="4">
        <v>1</v>
      </c>
    </row>
    <row r="11" spans="1:6" ht="45" x14ac:dyDescent="0.25">
      <c r="A11" s="1" t="s">
        <v>11205</v>
      </c>
      <c r="B11" s="1" t="s">
        <v>84</v>
      </c>
      <c r="C11" s="4">
        <v>723</v>
      </c>
      <c r="D11" s="4">
        <v>0</v>
      </c>
      <c r="E11" s="4">
        <v>1</v>
      </c>
      <c r="F11" s="4">
        <v>1</v>
      </c>
    </row>
    <row r="12" spans="1:6" ht="45" x14ac:dyDescent="0.25">
      <c r="A12" s="1" t="s">
        <v>11205</v>
      </c>
      <c r="B12" s="1" t="s">
        <v>85</v>
      </c>
      <c r="C12" s="4">
        <v>2422</v>
      </c>
      <c r="D12" s="4">
        <v>1</v>
      </c>
      <c r="E12" s="4">
        <v>6</v>
      </c>
      <c r="F12" s="4">
        <v>7</v>
      </c>
    </row>
    <row r="13" spans="1:6" x14ac:dyDescent="0.25">
      <c r="A13" s="1" t="s">
        <v>11206</v>
      </c>
      <c r="B13" s="1" t="s">
        <v>62</v>
      </c>
      <c r="C13" s="4">
        <v>1991761</v>
      </c>
      <c r="D13" s="4">
        <v>24</v>
      </c>
      <c r="E13" s="4">
        <v>265</v>
      </c>
      <c r="F13" s="4">
        <v>289</v>
      </c>
    </row>
    <row r="14" spans="1:6" ht="30" x14ac:dyDescent="0.25">
      <c r="A14" s="1" t="s">
        <v>11206</v>
      </c>
      <c r="B14" s="1" t="s">
        <v>66</v>
      </c>
      <c r="C14" s="4">
        <v>115758</v>
      </c>
      <c r="D14" s="4">
        <v>0</v>
      </c>
      <c r="E14" s="4">
        <v>13</v>
      </c>
      <c r="F14" s="4">
        <v>13</v>
      </c>
    </row>
    <row r="15" spans="1:6" ht="30" x14ac:dyDescent="0.25">
      <c r="A15" s="1" t="s">
        <v>11206</v>
      </c>
      <c r="B15" s="1" t="s">
        <v>70</v>
      </c>
      <c r="C15" s="4">
        <v>465610</v>
      </c>
      <c r="D15" s="4">
        <v>2</v>
      </c>
      <c r="E15" s="4">
        <v>79</v>
      </c>
      <c r="F15" s="4">
        <v>81</v>
      </c>
    </row>
    <row r="16" spans="1:6" ht="30" x14ac:dyDescent="0.25">
      <c r="A16" s="1" t="s">
        <v>11206</v>
      </c>
      <c r="B16" s="1" t="s">
        <v>74</v>
      </c>
      <c r="C16" s="4">
        <v>97554</v>
      </c>
      <c r="D16" s="4">
        <v>1</v>
      </c>
      <c r="E16" s="4">
        <v>3</v>
      </c>
      <c r="F16" s="4">
        <v>4</v>
      </c>
    </row>
    <row r="17" spans="1:6" ht="45" x14ac:dyDescent="0.25">
      <c r="A17" s="1" t="s">
        <v>11206</v>
      </c>
      <c r="B17" s="1" t="s">
        <v>78</v>
      </c>
      <c r="C17" s="4">
        <v>520292</v>
      </c>
      <c r="D17" s="4">
        <v>2</v>
      </c>
      <c r="E17" s="4">
        <v>74</v>
      </c>
      <c r="F17" s="4">
        <v>76</v>
      </c>
    </row>
    <row r="18" spans="1:6" ht="30" x14ac:dyDescent="0.25">
      <c r="A18" s="1" t="s">
        <v>11206</v>
      </c>
      <c r="B18" s="1" t="s">
        <v>82</v>
      </c>
      <c r="C18" s="4">
        <v>63581</v>
      </c>
      <c r="D18" s="4">
        <v>0</v>
      </c>
      <c r="E18" s="4">
        <v>23</v>
      </c>
      <c r="F18" s="4">
        <v>23</v>
      </c>
    </row>
    <row r="19" spans="1:6" ht="45" x14ac:dyDescent="0.25">
      <c r="A19" s="1" t="s">
        <v>11206</v>
      </c>
      <c r="B19" s="1" t="s">
        <v>84</v>
      </c>
      <c r="C19" s="4">
        <v>35398</v>
      </c>
      <c r="D19" s="4">
        <v>1</v>
      </c>
      <c r="E19" s="4">
        <v>2</v>
      </c>
      <c r="F19" s="4">
        <v>3</v>
      </c>
    </row>
    <row r="20" spans="1:6" ht="45" x14ac:dyDescent="0.25">
      <c r="A20" s="1" t="s">
        <v>11206</v>
      </c>
      <c r="B20" s="1" t="s">
        <v>85</v>
      </c>
      <c r="C20" s="4">
        <v>160272</v>
      </c>
      <c r="D20" s="4">
        <v>1</v>
      </c>
      <c r="E20" s="4">
        <v>31</v>
      </c>
      <c r="F20" s="4">
        <v>32</v>
      </c>
    </row>
    <row r="21" spans="1:6" x14ac:dyDescent="0.25">
      <c r="A21" s="1" t="s">
        <v>11207</v>
      </c>
      <c r="B21" s="1" t="s">
        <v>62</v>
      </c>
      <c r="C21" s="4">
        <v>1531301</v>
      </c>
      <c r="D21" s="4">
        <v>43</v>
      </c>
      <c r="E21" s="4">
        <v>335</v>
      </c>
      <c r="F21" s="4">
        <v>378</v>
      </c>
    </row>
    <row r="22" spans="1:6" ht="30" x14ac:dyDescent="0.25">
      <c r="A22" s="1" t="s">
        <v>11207</v>
      </c>
      <c r="B22" s="1" t="s">
        <v>66</v>
      </c>
      <c r="C22" s="4">
        <v>116923</v>
      </c>
      <c r="D22" s="4">
        <v>1</v>
      </c>
      <c r="E22" s="4">
        <v>21</v>
      </c>
      <c r="F22" s="4">
        <v>22</v>
      </c>
    </row>
    <row r="23" spans="1:6" ht="30" x14ac:dyDescent="0.25">
      <c r="A23" s="1" t="s">
        <v>11207</v>
      </c>
      <c r="B23" s="1" t="s">
        <v>70</v>
      </c>
      <c r="C23" s="4">
        <v>342619</v>
      </c>
      <c r="D23" s="4">
        <v>5</v>
      </c>
      <c r="E23" s="4">
        <v>104</v>
      </c>
      <c r="F23" s="4">
        <v>109</v>
      </c>
    </row>
    <row r="24" spans="1:6" ht="30" x14ac:dyDescent="0.25">
      <c r="A24" s="1" t="s">
        <v>11207</v>
      </c>
      <c r="B24" s="1" t="s">
        <v>74</v>
      </c>
      <c r="C24" s="4">
        <v>110074</v>
      </c>
      <c r="D24" s="4">
        <v>0</v>
      </c>
      <c r="E24" s="4">
        <v>20</v>
      </c>
      <c r="F24" s="4">
        <v>20</v>
      </c>
    </row>
    <row r="25" spans="1:6" ht="45" x14ac:dyDescent="0.25">
      <c r="A25" s="1" t="s">
        <v>11207</v>
      </c>
      <c r="B25" s="1" t="s">
        <v>78</v>
      </c>
      <c r="C25" s="4">
        <v>710759</v>
      </c>
      <c r="D25" s="4">
        <v>4</v>
      </c>
      <c r="E25" s="4">
        <v>151</v>
      </c>
      <c r="F25" s="4">
        <v>155</v>
      </c>
    </row>
    <row r="26" spans="1:6" ht="30" x14ac:dyDescent="0.25">
      <c r="A26" s="1" t="s">
        <v>11207</v>
      </c>
      <c r="B26" s="1" t="s">
        <v>82</v>
      </c>
      <c r="C26" s="4">
        <v>209425</v>
      </c>
      <c r="D26" s="4">
        <v>2</v>
      </c>
      <c r="E26" s="4">
        <v>41</v>
      </c>
      <c r="F26" s="4">
        <v>43</v>
      </c>
    </row>
    <row r="27" spans="1:6" ht="45" x14ac:dyDescent="0.25">
      <c r="A27" s="1" t="s">
        <v>11207</v>
      </c>
      <c r="B27" s="1" t="s">
        <v>84</v>
      </c>
      <c r="C27" s="4">
        <v>67390</v>
      </c>
      <c r="D27" s="4">
        <v>0</v>
      </c>
      <c r="E27" s="4">
        <v>12</v>
      </c>
      <c r="F27" s="4">
        <v>12</v>
      </c>
    </row>
    <row r="28" spans="1:6" ht="45" x14ac:dyDescent="0.25">
      <c r="A28" s="1" t="s">
        <v>11207</v>
      </c>
      <c r="B28" s="1" t="s">
        <v>85</v>
      </c>
      <c r="C28" s="4">
        <v>414003</v>
      </c>
      <c r="D28" s="4">
        <v>4</v>
      </c>
      <c r="E28" s="4">
        <v>48</v>
      </c>
      <c r="F28" s="4">
        <v>52</v>
      </c>
    </row>
    <row r="29" spans="1:6" x14ac:dyDescent="0.25">
      <c r="A29" s="1" t="s">
        <v>11208</v>
      </c>
      <c r="B29" s="1" t="s">
        <v>62</v>
      </c>
      <c r="C29" s="4">
        <v>1567892</v>
      </c>
      <c r="D29" s="4">
        <v>68</v>
      </c>
      <c r="E29" s="4">
        <v>525</v>
      </c>
      <c r="F29" s="4">
        <v>593</v>
      </c>
    </row>
    <row r="30" spans="1:6" ht="30" x14ac:dyDescent="0.25">
      <c r="A30" s="1" t="s">
        <v>11208</v>
      </c>
      <c r="B30" s="1" t="s">
        <v>66</v>
      </c>
      <c r="C30" s="4">
        <v>117976</v>
      </c>
      <c r="D30" s="4">
        <v>2</v>
      </c>
      <c r="E30" s="4">
        <v>30</v>
      </c>
      <c r="F30" s="4">
        <v>32</v>
      </c>
    </row>
    <row r="31" spans="1:6" ht="30" x14ac:dyDescent="0.25">
      <c r="A31" s="1" t="s">
        <v>11208</v>
      </c>
      <c r="B31" s="1" t="s">
        <v>70</v>
      </c>
      <c r="C31" s="4">
        <v>339758</v>
      </c>
      <c r="D31" s="4">
        <v>5</v>
      </c>
      <c r="E31" s="4">
        <v>145</v>
      </c>
      <c r="F31" s="4">
        <v>150</v>
      </c>
    </row>
    <row r="32" spans="1:6" ht="30" x14ac:dyDescent="0.25">
      <c r="A32" s="1" t="s">
        <v>11208</v>
      </c>
      <c r="B32" s="1" t="s">
        <v>74</v>
      </c>
      <c r="C32" s="4">
        <v>112913</v>
      </c>
      <c r="D32" s="4">
        <v>0</v>
      </c>
      <c r="E32" s="4">
        <v>19</v>
      </c>
      <c r="F32" s="4">
        <v>19</v>
      </c>
    </row>
    <row r="33" spans="1:6" ht="45" x14ac:dyDescent="0.25">
      <c r="A33" s="1" t="s">
        <v>11208</v>
      </c>
      <c r="B33" s="1" t="s">
        <v>78</v>
      </c>
      <c r="C33" s="4">
        <v>748987</v>
      </c>
      <c r="D33" s="4">
        <v>11</v>
      </c>
      <c r="E33" s="4">
        <v>189</v>
      </c>
      <c r="F33" s="4">
        <v>200</v>
      </c>
    </row>
    <row r="34" spans="1:6" ht="30" x14ac:dyDescent="0.25">
      <c r="A34" s="1" t="s">
        <v>11208</v>
      </c>
      <c r="B34" s="1" t="s">
        <v>82</v>
      </c>
      <c r="C34" s="4">
        <v>228001</v>
      </c>
      <c r="D34" s="4">
        <v>3</v>
      </c>
      <c r="E34" s="4">
        <v>92</v>
      </c>
      <c r="F34" s="4">
        <v>95</v>
      </c>
    </row>
    <row r="35" spans="1:6" ht="45" x14ac:dyDescent="0.25">
      <c r="A35" s="1" t="s">
        <v>11208</v>
      </c>
      <c r="B35" s="1" t="s">
        <v>84</v>
      </c>
      <c r="C35" s="4">
        <v>73969</v>
      </c>
      <c r="D35" s="4">
        <v>0</v>
      </c>
      <c r="E35" s="4">
        <v>7</v>
      </c>
      <c r="F35" s="4">
        <v>7</v>
      </c>
    </row>
    <row r="36" spans="1:6" ht="45" x14ac:dyDescent="0.25">
      <c r="A36" s="1" t="s">
        <v>11208</v>
      </c>
      <c r="B36" s="1" t="s">
        <v>85</v>
      </c>
      <c r="C36" s="4">
        <v>475006</v>
      </c>
      <c r="D36" s="4">
        <v>5</v>
      </c>
      <c r="E36" s="4">
        <v>95</v>
      </c>
      <c r="F36" s="4">
        <v>100</v>
      </c>
    </row>
    <row r="37" spans="1:6" x14ac:dyDescent="0.25">
      <c r="A37" s="1" t="s">
        <v>11209</v>
      </c>
      <c r="B37" s="1" t="s">
        <v>62</v>
      </c>
      <c r="C37" s="4">
        <v>1432230</v>
      </c>
      <c r="D37" s="4">
        <v>129</v>
      </c>
      <c r="E37" s="4">
        <v>649</v>
      </c>
      <c r="F37" s="4">
        <v>778</v>
      </c>
    </row>
    <row r="38" spans="1:6" ht="30" x14ac:dyDescent="0.25">
      <c r="A38" s="1" t="s">
        <v>11209</v>
      </c>
      <c r="B38" s="1" t="s">
        <v>66</v>
      </c>
      <c r="C38" s="4">
        <v>116485</v>
      </c>
      <c r="D38" s="4">
        <v>3</v>
      </c>
      <c r="E38" s="4">
        <v>46</v>
      </c>
      <c r="F38" s="4">
        <v>49</v>
      </c>
    </row>
    <row r="39" spans="1:6" ht="30" x14ac:dyDescent="0.25">
      <c r="A39" s="1" t="s">
        <v>11209</v>
      </c>
      <c r="B39" s="1" t="s">
        <v>70</v>
      </c>
      <c r="C39" s="4">
        <v>330087</v>
      </c>
      <c r="D39" s="4">
        <v>9</v>
      </c>
      <c r="E39" s="4">
        <v>222</v>
      </c>
      <c r="F39" s="4">
        <v>231</v>
      </c>
    </row>
    <row r="40" spans="1:6" ht="30" x14ac:dyDescent="0.25">
      <c r="A40" s="1" t="s">
        <v>11209</v>
      </c>
      <c r="B40" s="1" t="s">
        <v>74</v>
      </c>
      <c r="C40" s="4">
        <v>112049</v>
      </c>
      <c r="D40" s="4">
        <v>0</v>
      </c>
      <c r="E40" s="4">
        <v>22</v>
      </c>
      <c r="F40" s="4">
        <v>22</v>
      </c>
    </row>
    <row r="41" spans="1:6" ht="45" x14ac:dyDescent="0.25">
      <c r="A41" s="1" t="s">
        <v>11209</v>
      </c>
      <c r="B41" s="1" t="s">
        <v>78</v>
      </c>
      <c r="C41" s="4">
        <v>757164</v>
      </c>
      <c r="D41" s="4">
        <v>10</v>
      </c>
      <c r="E41" s="4">
        <v>297</v>
      </c>
      <c r="F41" s="4">
        <v>307</v>
      </c>
    </row>
    <row r="42" spans="1:6" ht="30" x14ac:dyDescent="0.25">
      <c r="A42" s="1" t="s">
        <v>11209</v>
      </c>
      <c r="B42" s="1" t="s">
        <v>82</v>
      </c>
      <c r="C42" s="4">
        <v>219824</v>
      </c>
      <c r="D42" s="4">
        <v>13</v>
      </c>
      <c r="E42" s="4">
        <v>116</v>
      </c>
      <c r="F42" s="4">
        <v>129</v>
      </c>
    </row>
    <row r="43" spans="1:6" ht="45" x14ac:dyDescent="0.25">
      <c r="A43" s="1" t="s">
        <v>11209</v>
      </c>
      <c r="B43" s="1" t="s">
        <v>84</v>
      </c>
      <c r="C43" s="4">
        <v>77326</v>
      </c>
      <c r="D43" s="4">
        <v>1</v>
      </c>
      <c r="E43" s="4">
        <v>15</v>
      </c>
      <c r="F43" s="4">
        <v>16</v>
      </c>
    </row>
    <row r="44" spans="1:6" ht="45" x14ac:dyDescent="0.25">
      <c r="A44" s="1" t="s">
        <v>11209</v>
      </c>
      <c r="B44" s="1" t="s">
        <v>85</v>
      </c>
      <c r="C44" s="4">
        <v>510682</v>
      </c>
      <c r="D44" s="4">
        <v>4</v>
      </c>
      <c r="E44" s="4">
        <v>168</v>
      </c>
      <c r="F44" s="4">
        <v>172</v>
      </c>
    </row>
    <row r="45" spans="1:6" x14ac:dyDescent="0.25">
      <c r="A45" s="1" t="s">
        <v>11210</v>
      </c>
      <c r="B45" s="1" t="s">
        <v>62</v>
      </c>
      <c r="C45" s="4">
        <v>1351742</v>
      </c>
      <c r="D45" s="4">
        <v>238</v>
      </c>
      <c r="E45" s="4">
        <v>903</v>
      </c>
      <c r="F45" s="4">
        <v>1141</v>
      </c>
    </row>
    <row r="46" spans="1:6" ht="30" x14ac:dyDescent="0.25">
      <c r="A46" s="1" t="s">
        <v>11210</v>
      </c>
      <c r="B46" s="1" t="s">
        <v>66</v>
      </c>
      <c r="C46" s="4">
        <v>126946</v>
      </c>
      <c r="D46" s="4">
        <v>9</v>
      </c>
      <c r="E46" s="4">
        <v>62</v>
      </c>
      <c r="F46" s="4">
        <v>71</v>
      </c>
    </row>
    <row r="47" spans="1:6" ht="30" x14ac:dyDescent="0.25">
      <c r="A47" s="1" t="s">
        <v>11210</v>
      </c>
      <c r="B47" s="1" t="s">
        <v>70</v>
      </c>
      <c r="C47" s="4">
        <v>341664</v>
      </c>
      <c r="D47" s="4">
        <v>15</v>
      </c>
      <c r="E47" s="4">
        <v>364</v>
      </c>
      <c r="F47" s="4">
        <v>379</v>
      </c>
    </row>
    <row r="48" spans="1:6" ht="30" x14ac:dyDescent="0.25">
      <c r="A48" s="1" t="s">
        <v>11210</v>
      </c>
      <c r="B48" s="1" t="s">
        <v>74</v>
      </c>
      <c r="C48" s="4">
        <v>123317</v>
      </c>
      <c r="D48" s="4">
        <v>1</v>
      </c>
      <c r="E48" s="4">
        <v>45</v>
      </c>
      <c r="F48" s="4">
        <v>46</v>
      </c>
    </row>
    <row r="49" spans="1:6" ht="45" x14ac:dyDescent="0.25">
      <c r="A49" s="1" t="s">
        <v>11210</v>
      </c>
      <c r="B49" s="1" t="s">
        <v>78</v>
      </c>
      <c r="C49" s="4">
        <v>853238</v>
      </c>
      <c r="D49" s="4">
        <v>24</v>
      </c>
      <c r="E49" s="4">
        <v>463</v>
      </c>
      <c r="F49" s="4">
        <v>487</v>
      </c>
    </row>
    <row r="50" spans="1:6" ht="30" x14ac:dyDescent="0.25">
      <c r="A50" s="1" t="s">
        <v>11210</v>
      </c>
      <c r="B50" s="1" t="s">
        <v>82</v>
      </c>
      <c r="C50" s="4">
        <v>225736</v>
      </c>
      <c r="D50" s="4">
        <v>11</v>
      </c>
      <c r="E50" s="4">
        <v>183</v>
      </c>
      <c r="F50" s="4">
        <v>194</v>
      </c>
    </row>
    <row r="51" spans="1:6" ht="45" x14ac:dyDescent="0.25">
      <c r="A51" s="1" t="s">
        <v>11210</v>
      </c>
      <c r="B51" s="1" t="s">
        <v>84</v>
      </c>
      <c r="C51" s="4">
        <v>91720</v>
      </c>
      <c r="D51" s="4">
        <v>1</v>
      </c>
      <c r="E51" s="4">
        <v>28</v>
      </c>
      <c r="F51" s="4">
        <v>29</v>
      </c>
    </row>
    <row r="52" spans="1:6" ht="45" x14ac:dyDescent="0.25">
      <c r="A52" s="1" t="s">
        <v>11210</v>
      </c>
      <c r="B52" s="1" t="s">
        <v>85</v>
      </c>
      <c r="C52" s="4">
        <v>620364</v>
      </c>
      <c r="D52" s="4">
        <v>10</v>
      </c>
      <c r="E52" s="4">
        <v>265</v>
      </c>
      <c r="F52" s="4">
        <v>275</v>
      </c>
    </row>
    <row r="53" spans="1:6" x14ac:dyDescent="0.25">
      <c r="A53" s="1" t="s">
        <v>11211</v>
      </c>
      <c r="B53" s="1" t="s">
        <v>62</v>
      </c>
      <c r="C53" s="4">
        <v>1158559</v>
      </c>
      <c r="D53" s="4">
        <v>299</v>
      </c>
      <c r="E53" s="4">
        <v>1225</v>
      </c>
      <c r="F53" s="4">
        <v>1524</v>
      </c>
    </row>
    <row r="54" spans="1:6" ht="30" x14ac:dyDescent="0.25">
      <c r="A54" s="1" t="s">
        <v>11211</v>
      </c>
      <c r="B54" s="1" t="s">
        <v>66</v>
      </c>
      <c r="C54" s="4">
        <v>133705</v>
      </c>
      <c r="D54" s="4">
        <v>3</v>
      </c>
      <c r="E54" s="4">
        <v>79</v>
      </c>
      <c r="F54" s="4">
        <v>82</v>
      </c>
    </row>
    <row r="55" spans="1:6" ht="30" x14ac:dyDescent="0.25">
      <c r="A55" s="1" t="s">
        <v>11211</v>
      </c>
      <c r="B55" s="1" t="s">
        <v>70</v>
      </c>
      <c r="C55" s="4">
        <v>354401</v>
      </c>
      <c r="D55" s="4">
        <v>13</v>
      </c>
      <c r="E55" s="4">
        <v>557</v>
      </c>
      <c r="F55" s="4">
        <v>570</v>
      </c>
    </row>
    <row r="56" spans="1:6" ht="30" x14ac:dyDescent="0.25">
      <c r="A56" s="1" t="s">
        <v>11211</v>
      </c>
      <c r="B56" s="1" t="s">
        <v>74</v>
      </c>
      <c r="C56" s="4">
        <v>131852</v>
      </c>
      <c r="D56" s="4">
        <v>0</v>
      </c>
      <c r="E56" s="4">
        <v>75</v>
      </c>
      <c r="F56" s="4">
        <v>75</v>
      </c>
    </row>
    <row r="57" spans="1:6" ht="45" x14ac:dyDescent="0.25">
      <c r="A57" s="1" t="s">
        <v>11211</v>
      </c>
      <c r="B57" s="1" t="s">
        <v>78</v>
      </c>
      <c r="C57" s="4">
        <v>951898</v>
      </c>
      <c r="D57" s="4">
        <v>40</v>
      </c>
      <c r="E57" s="4">
        <v>865</v>
      </c>
      <c r="F57" s="4">
        <v>905</v>
      </c>
    </row>
    <row r="58" spans="1:6" ht="30" x14ac:dyDescent="0.25">
      <c r="A58" s="1" t="s">
        <v>11211</v>
      </c>
      <c r="B58" s="1" t="s">
        <v>82</v>
      </c>
      <c r="C58" s="4">
        <v>226923</v>
      </c>
      <c r="D58" s="4">
        <v>39</v>
      </c>
      <c r="E58" s="4">
        <v>344</v>
      </c>
      <c r="F58" s="4">
        <v>383</v>
      </c>
    </row>
    <row r="59" spans="1:6" ht="45" x14ac:dyDescent="0.25">
      <c r="A59" s="1" t="s">
        <v>11211</v>
      </c>
      <c r="B59" s="1" t="s">
        <v>84</v>
      </c>
      <c r="C59" s="4">
        <v>105778</v>
      </c>
      <c r="D59" s="4">
        <v>1</v>
      </c>
      <c r="E59" s="4">
        <v>44</v>
      </c>
      <c r="F59" s="4">
        <v>45</v>
      </c>
    </row>
    <row r="60" spans="1:6" ht="45" x14ac:dyDescent="0.25">
      <c r="A60" s="1" t="s">
        <v>11211</v>
      </c>
      <c r="B60" s="1" t="s">
        <v>85</v>
      </c>
      <c r="C60" s="4">
        <v>745195</v>
      </c>
      <c r="D60" s="4">
        <v>25</v>
      </c>
      <c r="E60" s="4">
        <v>516</v>
      </c>
      <c r="F60" s="4">
        <v>541</v>
      </c>
    </row>
    <row r="61" spans="1:6" x14ac:dyDescent="0.25">
      <c r="A61" s="1" t="s">
        <v>11212</v>
      </c>
      <c r="B61" s="1" t="s">
        <v>62</v>
      </c>
      <c r="C61" s="4">
        <v>1015441</v>
      </c>
      <c r="D61" s="4">
        <v>597</v>
      </c>
      <c r="E61" s="4">
        <v>1965</v>
      </c>
      <c r="F61" s="4">
        <v>2562</v>
      </c>
    </row>
    <row r="62" spans="1:6" ht="30" x14ac:dyDescent="0.25">
      <c r="A62" s="1" t="s">
        <v>11212</v>
      </c>
      <c r="B62" s="1" t="s">
        <v>66</v>
      </c>
      <c r="C62" s="4">
        <v>147654</v>
      </c>
      <c r="D62" s="4">
        <v>13</v>
      </c>
      <c r="E62" s="4">
        <v>166</v>
      </c>
      <c r="F62" s="4">
        <v>179</v>
      </c>
    </row>
    <row r="63" spans="1:6" ht="30" x14ac:dyDescent="0.25">
      <c r="A63" s="1" t="s">
        <v>11212</v>
      </c>
      <c r="B63" s="1" t="s">
        <v>70</v>
      </c>
      <c r="C63" s="4">
        <v>390029</v>
      </c>
      <c r="D63" s="4">
        <v>39</v>
      </c>
      <c r="E63" s="4">
        <v>926</v>
      </c>
      <c r="F63" s="4">
        <v>965</v>
      </c>
    </row>
    <row r="64" spans="1:6" ht="30" x14ac:dyDescent="0.25">
      <c r="A64" s="1" t="s">
        <v>11212</v>
      </c>
      <c r="B64" s="1" t="s">
        <v>74</v>
      </c>
      <c r="C64" s="4">
        <v>144704</v>
      </c>
      <c r="D64" s="4">
        <v>1</v>
      </c>
      <c r="E64" s="4">
        <v>145</v>
      </c>
      <c r="F64" s="4">
        <v>146</v>
      </c>
    </row>
    <row r="65" spans="1:6" ht="45" x14ac:dyDescent="0.25">
      <c r="A65" s="1" t="s">
        <v>11212</v>
      </c>
      <c r="B65" s="1" t="s">
        <v>78</v>
      </c>
      <c r="C65" s="4">
        <v>1056962</v>
      </c>
      <c r="D65" s="4">
        <v>65</v>
      </c>
      <c r="E65" s="4">
        <v>1556</v>
      </c>
      <c r="F65" s="4">
        <v>1621</v>
      </c>
    </row>
    <row r="66" spans="1:6" ht="30" x14ac:dyDescent="0.25">
      <c r="A66" s="1" t="s">
        <v>11212</v>
      </c>
      <c r="B66" s="1" t="s">
        <v>82</v>
      </c>
      <c r="C66" s="4">
        <v>222412</v>
      </c>
      <c r="D66" s="4">
        <v>60</v>
      </c>
      <c r="E66" s="4">
        <v>563</v>
      </c>
      <c r="F66" s="4">
        <v>623</v>
      </c>
    </row>
    <row r="67" spans="1:6" ht="45" x14ac:dyDescent="0.25">
      <c r="A67" s="1" t="s">
        <v>11212</v>
      </c>
      <c r="B67" s="1" t="s">
        <v>84</v>
      </c>
      <c r="C67" s="4">
        <v>119884</v>
      </c>
      <c r="D67" s="4">
        <v>6</v>
      </c>
      <c r="E67" s="4">
        <v>85</v>
      </c>
      <c r="F67" s="4">
        <v>91</v>
      </c>
    </row>
    <row r="68" spans="1:6" ht="45" x14ac:dyDescent="0.25">
      <c r="A68" s="1" t="s">
        <v>11212</v>
      </c>
      <c r="B68" s="1" t="s">
        <v>85</v>
      </c>
      <c r="C68" s="4">
        <v>854328</v>
      </c>
      <c r="D68" s="4">
        <v>39</v>
      </c>
      <c r="E68" s="4">
        <v>975</v>
      </c>
      <c r="F68" s="4">
        <v>1014</v>
      </c>
    </row>
    <row r="69" spans="1:6" x14ac:dyDescent="0.25">
      <c r="A69" s="1" t="s">
        <v>11213</v>
      </c>
      <c r="B69" s="1" t="s">
        <v>62</v>
      </c>
      <c r="C69" s="4">
        <v>892001</v>
      </c>
      <c r="D69" s="4">
        <v>1069</v>
      </c>
      <c r="E69" s="4">
        <v>3014</v>
      </c>
      <c r="F69" s="4">
        <v>4083</v>
      </c>
    </row>
    <row r="70" spans="1:6" ht="30" x14ac:dyDescent="0.25">
      <c r="A70" s="1" t="s">
        <v>11213</v>
      </c>
      <c r="B70" s="1" t="s">
        <v>66</v>
      </c>
      <c r="C70" s="4">
        <v>170638</v>
      </c>
      <c r="D70" s="4">
        <v>21</v>
      </c>
      <c r="E70" s="4">
        <v>250</v>
      </c>
      <c r="F70" s="4">
        <v>271</v>
      </c>
    </row>
    <row r="71" spans="1:6" ht="30" x14ac:dyDescent="0.25">
      <c r="A71" s="1" t="s">
        <v>11213</v>
      </c>
      <c r="B71" s="1" t="s">
        <v>70</v>
      </c>
      <c r="C71" s="4">
        <v>461101</v>
      </c>
      <c r="D71" s="4">
        <v>66</v>
      </c>
      <c r="E71" s="4">
        <v>1640</v>
      </c>
      <c r="F71" s="4">
        <v>1706</v>
      </c>
    </row>
    <row r="72" spans="1:6" ht="30" x14ac:dyDescent="0.25">
      <c r="A72" s="1" t="s">
        <v>11213</v>
      </c>
      <c r="B72" s="1" t="s">
        <v>74</v>
      </c>
      <c r="C72" s="4">
        <v>169954</v>
      </c>
      <c r="D72" s="4">
        <v>0</v>
      </c>
      <c r="E72" s="4">
        <v>225</v>
      </c>
      <c r="F72" s="4">
        <v>225</v>
      </c>
    </row>
    <row r="73" spans="1:6" ht="45" x14ac:dyDescent="0.25">
      <c r="A73" s="1" t="s">
        <v>11213</v>
      </c>
      <c r="B73" s="1" t="s">
        <v>78</v>
      </c>
      <c r="C73" s="4">
        <v>1281727</v>
      </c>
      <c r="D73" s="4">
        <v>120</v>
      </c>
      <c r="E73" s="4">
        <v>2926</v>
      </c>
      <c r="F73" s="4">
        <v>3046</v>
      </c>
    </row>
    <row r="74" spans="1:6" ht="30" x14ac:dyDescent="0.25">
      <c r="A74" s="1" t="s">
        <v>11213</v>
      </c>
      <c r="B74" s="1" t="s">
        <v>82</v>
      </c>
      <c r="C74" s="4">
        <v>239007</v>
      </c>
      <c r="D74" s="4">
        <v>110</v>
      </c>
      <c r="E74" s="4">
        <v>1161</v>
      </c>
      <c r="F74" s="4">
        <v>1271</v>
      </c>
    </row>
    <row r="75" spans="1:6" ht="45" x14ac:dyDescent="0.25">
      <c r="A75" s="1" t="s">
        <v>11213</v>
      </c>
      <c r="B75" s="1" t="s">
        <v>84</v>
      </c>
      <c r="C75" s="4">
        <v>149814</v>
      </c>
      <c r="D75" s="4">
        <v>5</v>
      </c>
      <c r="E75" s="4">
        <v>160</v>
      </c>
      <c r="F75" s="4">
        <v>165</v>
      </c>
    </row>
    <row r="76" spans="1:6" ht="45" x14ac:dyDescent="0.25">
      <c r="A76" s="1" t="s">
        <v>11213</v>
      </c>
      <c r="B76" s="1" t="s">
        <v>85</v>
      </c>
      <c r="C76" s="4">
        <v>1134549</v>
      </c>
      <c r="D76" s="4">
        <v>85</v>
      </c>
      <c r="E76" s="4">
        <v>2109</v>
      </c>
      <c r="F76" s="4">
        <v>2194</v>
      </c>
    </row>
    <row r="77" spans="1:6" x14ac:dyDescent="0.25">
      <c r="A77" s="1" t="s">
        <v>11214</v>
      </c>
      <c r="B77" s="1" t="s">
        <v>62</v>
      </c>
      <c r="C77" s="4">
        <v>811218</v>
      </c>
      <c r="D77" s="4">
        <v>1626</v>
      </c>
      <c r="E77" s="4">
        <v>4084</v>
      </c>
      <c r="F77" s="4">
        <v>5710</v>
      </c>
    </row>
    <row r="78" spans="1:6" ht="30" x14ac:dyDescent="0.25">
      <c r="A78" s="1" t="s">
        <v>11214</v>
      </c>
      <c r="B78" s="1" t="s">
        <v>66</v>
      </c>
      <c r="C78" s="4">
        <v>173094</v>
      </c>
      <c r="D78" s="4">
        <v>44</v>
      </c>
      <c r="E78" s="4">
        <v>391</v>
      </c>
      <c r="F78" s="4">
        <v>435</v>
      </c>
    </row>
    <row r="79" spans="1:6" ht="30" x14ac:dyDescent="0.25">
      <c r="A79" s="1" t="s">
        <v>11214</v>
      </c>
      <c r="B79" s="1" t="s">
        <v>70</v>
      </c>
      <c r="C79" s="4">
        <v>469286</v>
      </c>
      <c r="D79" s="4">
        <v>113</v>
      </c>
      <c r="E79" s="4">
        <v>2494</v>
      </c>
      <c r="F79" s="4">
        <v>2607</v>
      </c>
    </row>
    <row r="80" spans="1:6" ht="30" x14ac:dyDescent="0.25">
      <c r="A80" s="1" t="s">
        <v>11214</v>
      </c>
      <c r="B80" s="1" t="s">
        <v>74</v>
      </c>
      <c r="C80" s="4">
        <v>173062</v>
      </c>
      <c r="D80" s="4">
        <v>2</v>
      </c>
      <c r="E80" s="4">
        <v>341</v>
      </c>
      <c r="F80" s="4">
        <v>343</v>
      </c>
    </row>
    <row r="81" spans="1:6" ht="45" x14ac:dyDescent="0.25">
      <c r="A81" s="1" t="s">
        <v>11214</v>
      </c>
      <c r="B81" s="1" t="s">
        <v>78</v>
      </c>
      <c r="C81" s="4">
        <v>1318673</v>
      </c>
      <c r="D81" s="4">
        <v>239</v>
      </c>
      <c r="E81" s="4">
        <v>4690</v>
      </c>
      <c r="F81" s="4">
        <v>4929</v>
      </c>
    </row>
    <row r="82" spans="1:6" ht="30" x14ac:dyDescent="0.25">
      <c r="A82" s="1" t="s">
        <v>11214</v>
      </c>
      <c r="B82" s="1" t="s">
        <v>82</v>
      </c>
      <c r="C82" s="4">
        <v>220215</v>
      </c>
      <c r="D82" s="4">
        <v>181</v>
      </c>
      <c r="E82" s="4">
        <v>1965</v>
      </c>
      <c r="F82" s="4">
        <v>2146</v>
      </c>
    </row>
    <row r="83" spans="1:6" ht="45" x14ac:dyDescent="0.25">
      <c r="A83" s="1" t="s">
        <v>11214</v>
      </c>
      <c r="B83" s="1" t="s">
        <v>84</v>
      </c>
      <c r="C83" s="4">
        <v>159483</v>
      </c>
      <c r="D83" s="4">
        <v>7</v>
      </c>
      <c r="E83" s="4">
        <v>314</v>
      </c>
      <c r="F83" s="4">
        <v>321</v>
      </c>
    </row>
    <row r="84" spans="1:6" ht="45" x14ac:dyDescent="0.25">
      <c r="A84" s="1" t="s">
        <v>11214</v>
      </c>
      <c r="B84" s="1" t="s">
        <v>85</v>
      </c>
      <c r="C84" s="4">
        <v>1244053</v>
      </c>
      <c r="D84" s="4">
        <v>168</v>
      </c>
      <c r="E84" s="4">
        <v>3708</v>
      </c>
      <c r="F84" s="4">
        <v>3876</v>
      </c>
    </row>
    <row r="85" spans="1:6" x14ac:dyDescent="0.25">
      <c r="A85" s="1" t="s">
        <v>11215</v>
      </c>
      <c r="B85" s="1" t="s">
        <v>62</v>
      </c>
      <c r="C85" s="4">
        <v>619004</v>
      </c>
      <c r="D85" s="4">
        <v>2425</v>
      </c>
      <c r="E85" s="4">
        <v>5135</v>
      </c>
      <c r="F85" s="4">
        <v>7560</v>
      </c>
    </row>
    <row r="86" spans="1:6" ht="30" x14ac:dyDescent="0.25">
      <c r="A86" s="1" t="s">
        <v>11215</v>
      </c>
      <c r="B86" s="1" t="s">
        <v>66</v>
      </c>
      <c r="C86" s="4">
        <v>153232</v>
      </c>
      <c r="D86" s="4">
        <v>67</v>
      </c>
      <c r="E86" s="4">
        <v>544</v>
      </c>
      <c r="F86" s="4">
        <v>611</v>
      </c>
    </row>
    <row r="87" spans="1:6" ht="30" x14ac:dyDescent="0.25">
      <c r="A87" s="1" t="s">
        <v>11215</v>
      </c>
      <c r="B87" s="1" t="s">
        <v>70</v>
      </c>
      <c r="C87" s="4">
        <v>417699</v>
      </c>
      <c r="D87" s="4">
        <v>176</v>
      </c>
      <c r="E87" s="4">
        <v>3463</v>
      </c>
      <c r="F87" s="4">
        <v>3639</v>
      </c>
    </row>
    <row r="88" spans="1:6" ht="30" x14ac:dyDescent="0.25">
      <c r="A88" s="1" t="s">
        <v>11215</v>
      </c>
      <c r="B88" s="1" t="s">
        <v>74</v>
      </c>
      <c r="C88" s="4">
        <v>153930</v>
      </c>
      <c r="D88" s="4">
        <v>2</v>
      </c>
      <c r="E88" s="4">
        <v>514</v>
      </c>
      <c r="F88" s="4">
        <v>516</v>
      </c>
    </row>
    <row r="89" spans="1:6" ht="45" x14ac:dyDescent="0.25">
      <c r="A89" s="1" t="s">
        <v>11215</v>
      </c>
      <c r="B89" s="1" t="s">
        <v>78</v>
      </c>
      <c r="C89" s="4">
        <v>1178767</v>
      </c>
      <c r="D89" s="4">
        <v>345</v>
      </c>
      <c r="E89" s="4">
        <v>6761</v>
      </c>
      <c r="F89" s="4">
        <v>7106</v>
      </c>
    </row>
    <row r="90" spans="1:6" ht="30" x14ac:dyDescent="0.25">
      <c r="A90" s="1" t="s">
        <v>11215</v>
      </c>
      <c r="B90" s="1" t="s">
        <v>82</v>
      </c>
      <c r="C90" s="4">
        <v>175218</v>
      </c>
      <c r="D90" s="4">
        <v>290</v>
      </c>
      <c r="E90" s="4">
        <v>2774</v>
      </c>
      <c r="F90" s="4">
        <v>3064</v>
      </c>
    </row>
    <row r="91" spans="1:6" ht="45" x14ac:dyDescent="0.25">
      <c r="A91" s="1" t="s">
        <v>11215</v>
      </c>
      <c r="B91" s="1" t="s">
        <v>84</v>
      </c>
      <c r="C91" s="4">
        <v>146505</v>
      </c>
      <c r="D91" s="4">
        <v>17</v>
      </c>
      <c r="E91" s="4">
        <v>475</v>
      </c>
      <c r="F91" s="4">
        <v>492</v>
      </c>
    </row>
    <row r="92" spans="1:6" ht="45" x14ac:dyDescent="0.25">
      <c r="A92" s="1" t="s">
        <v>11215</v>
      </c>
      <c r="B92" s="1" t="s">
        <v>85</v>
      </c>
      <c r="C92" s="4">
        <v>1180409</v>
      </c>
      <c r="D92" s="4">
        <v>265</v>
      </c>
      <c r="E92" s="4">
        <v>5866</v>
      </c>
      <c r="F92" s="4">
        <v>6131</v>
      </c>
    </row>
    <row r="93" spans="1:6" x14ac:dyDescent="0.25">
      <c r="A93" s="1" t="s">
        <v>11216</v>
      </c>
      <c r="B93" s="1" t="s">
        <v>62</v>
      </c>
      <c r="C93" s="4">
        <v>429644</v>
      </c>
      <c r="D93" s="4">
        <v>3051</v>
      </c>
      <c r="E93" s="4">
        <v>6303</v>
      </c>
      <c r="F93" s="4">
        <v>9354</v>
      </c>
    </row>
    <row r="94" spans="1:6" ht="30" x14ac:dyDescent="0.25">
      <c r="A94" s="1" t="s">
        <v>11216</v>
      </c>
      <c r="B94" s="1" t="s">
        <v>66</v>
      </c>
      <c r="C94" s="4">
        <v>134086</v>
      </c>
      <c r="D94" s="4">
        <v>122</v>
      </c>
      <c r="E94" s="4">
        <v>796</v>
      </c>
      <c r="F94" s="4">
        <v>918</v>
      </c>
    </row>
    <row r="95" spans="1:6" ht="30" x14ac:dyDescent="0.25">
      <c r="A95" s="1" t="s">
        <v>11216</v>
      </c>
      <c r="B95" s="1" t="s">
        <v>70</v>
      </c>
      <c r="C95" s="4">
        <v>361884</v>
      </c>
      <c r="D95" s="4">
        <v>242</v>
      </c>
      <c r="E95" s="4">
        <v>4686</v>
      </c>
      <c r="F95" s="4">
        <v>4928</v>
      </c>
    </row>
    <row r="96" spans="1:6" ht="30" x14ac:dyDescent="0.25">
      <c r="A96" s="1" t="s">
        <v>11216</v>
      </c>
      <c r="B96" s="1" t="s">
        <v>74</v>
      </c>
      <c r="C96" s="4">
        <v>134189</v>
      </c>
      <c r="D96" s="4">
        <v>9</v>
      </c>
      <c r="E96" s="4">
        <v>681</v>
      </c>
      <c r="F96" s="4">
        <v>690</v>
      </c>
    </row>
    <row r="97" spans="1:6" ht="45" x14ac:dyDescent="0.25">
      <c r="A97" s="1" t="s">
        <v>11216</v>
      </c>
      <c r="B97" s="1" t="s">
        <v>78</v>
      </c>
      <c r="C97" s="4">
        <v>1026322</v>
      </c>
      <c r="D97" s="4">
        <v>445</v>
      </c>
      <c r="E97" s="4">
        <v>9597</v>
      </c>
      <c r="F97" s="4">
        <v>10042</v>
      </c>
    </row>
    <row r="98" spans="1:6" ht="30" x14ac:dyDescent="0.25">
      <c r="A98" s="1" t="s">
        <v>11216</v>
      </c>
      <c r="B98" s="1" t="s">
        <v>82</v>
      </c>
      <c r="C98" s="4">
        <v>142579</v>
      </c>
      <c r="D98" s="4">
        <v>436</v>
      </c>
      <c r="E98" s="4">
        <v>3778</v>
      </c>
      <c r="F98" s="4">
        <v>4214</v>
      </c>
    </row>
    <row r="99" spans="1:6" ht="45" x14ac:dyDescent="0.25">
      <c r="A99" s="1" t="s">
        <v>11216</v>
      </c>
      <c r="B99" s="1" t="s">
        <v>84</v>
      </c>
      <c r="C99" s="4">
        <v>129293</v>
      </c>
      <c r="D99" s="4">
        <v>32</v>
      </c>
      <c r="E99" s="4">
        <v>698</v>
      </c>
      <c r="F99" s="4">
        <v>730</v>
      </c>
    </row>
    <row r="100" spans="1:6" ht="45" x14ac:dyDescent="0.25">
      <c r="A100" s="1" t="s">
        <v>11216</v>
      </c>
      <c r="B100" s="1" t="s">
        <v>85</v>
      </c>
      <c r="C100" s="4">
        <v>1089793</v>
      </c>
      <c r="D100" s="4">
        <v>490</v>
      </c>
      <c r="E100" s="4">
        <v>9186</v>
      </c>
      <c r="F100" s="4">
        <v>9676</v>
      </c>
    </row>
    <row r="101" spans="1:6" x14ac:dyDescent="0.25">
      <c r="A101" s="1" t="s">
        <v>11217</v>
      </c>
      <c r="B101" s="1" t="s">
        <v>62</v>
      </c>
      <c r="C101" s="4">
        <v>322630</v>
      </c>
      <c r="D101" s="4">
        <v>4194</v>
      </c>
      <c r="E101" s="4">
        <v>8090</v>
      </c>
      <c r="F101" s="4">
        <v>12284</v>
      </c>
    </row>
    <row r="102" spans="1:6" ht="30" x14ac:dyDescent="0.25">
      <c r="A102" s="1" t="s">
        <v>11217</v>
      </c>
      <c r="B102" s="1" t="s">
        <v>66</v>
      </c>
      <c r="C102" s="4">
        <v>137755</v>
      </c>
      <c r="D102" s="4">
        <v>235</v>
      </c>
      <c r="E102" s="4">
        <v>1355</v>
      </c>
      <c r="F102" s="4">
        <v>1590</v>
      </c>
    </row>
    <row r="103" spans="1:6" ht="30" x14ac:dyDescent="0.25">
      <c r="A103" s="1" t="s">
        <v>11217</v>
      </c>
      <c r="B103" s="1" t="s">
        <v>70</v>
      </c>
      <c r="C103" s="4">
        <v>372505</v>
      </c>
      <c r="D103" s="4">
        <v>413</v>
      </c>
      <c r="E103" s="4">
        <v>7651</v>
      </c>
      <c r="F103" s="4">
        <v>8064</v>
      </c>
    </row>
    <row r="104" spans="1:6" ht="30" x14ac:dyDescent="0.25">
      <c r="A104" s="1" t="s">
        <v>11217</v>
      </c>
      <c r="B104" s="1" t="s">
        <v>74</v>
      </c>
      <c r="C104" s="4">
        <v>137947</v>
      </c>
      <c r="D104" s="4">
        <v>12</v>
      </c>
      <c r="E104" s="4">
        <v>1193</v>
      </c>
      <c r="F104" s="4">
        <v>1205</v>
      </c>
    </row>
    <row r="105" spans="1:6" ht="45" x14ac:dyDescent="0.25">
      <c r="A105" s="1" t="s">
        <v>11217</v>
      </c>
      <c r="B105" s="1" t="s">
        <v>78</v>
      </c>
      <c r="C105" s="4">
        <v>1049233</v>
      </c>
      <c r="D105" s="4">
        <v>708</v>
      </c>
      <c r="E105" s="4">
        <v>16101</v>
      </c>
      <c r="F105" s="4">
        <v>16809</v>
      </c>
    </row>
    <row r="106" spans="1:6" ht="30" x14ac:dyDescent="0.25">
      <c r="A106" s="1" t="s">
        <v>11217</v>
      </c>
      <c r="B106" s="1" t="s">
        <v>82</v>
      </c>
      <c r="C106" s="4">
        <v>136845</v>
      </c>
      <c r="D106" s="4">
        <v>673</v>
      </c>
      <c r="E106" s="4">
        <v>6201</v>
      </c>
      <c r="F106" s="4">
        <v>6874</v>
      </c>
    </row>
    <row r="107" spans="1:6" ht="45" x14ac:dyDescent="0.25">
      <c r="A107" s="1" t="s">
        <v>11217</v>
      </c>
      <c r="B107" s="1" t="s">
        <v>84</v>
      </c>
      <c r="C107" s="4">
        <v>131781</v>
      </c>
      <c r="D107" s="4">
        <v>44</v>
      </c>
      <c r="E107" s="4">
        <v>1196</v>
      </c>
      <c r="F107" s="4">
        <v>1240</v>
      </c>
    </row>
    <row r="108" spans="1:6" ht="45" x14ac:dyDescent="0.25">
      <c r="A108" s="1" t="s">
        <v>11217</v>
      </c>
      <c r="B108" s="1" t="s">
        <v>85</v>
      </c>
      <c r="C108" s="4">
        <v>1149162</v>
      </c>
      <c r="D108" s="4">
        <v>946</v>
      </c>
      <c r="E108" s="4">
        <v>15934</v>
      </c>
      <c r="F108" s="4">
        <v>16880</v>
      </c>
    </row>
    <row r="109" spans="1:6" x14ac:dyDescent="0.25">
      <c r="A109" s="1" t="s">
        <v>11218</v>
      </c>
      <c r="B109" s="1" t="s">
        <v>62</v>
      </c>
      <c r="C109" s="4">
        <v>181758</v>
      </c>
      <c r="D109" s="4">
        <v>5044</v>
      </c>
      <c r="E109" s="4">
        <v>8515</v>
      </c>
      <c r="F109" s="4">
        <v>13559</v>
      </c>
    </row>
    <row r="110" spans="1:6" ht="30" x14ac:dyDescent="0.25">
      <c r="A110" s="1" t="s">
        <v>11218</v>
      </c>
      <c r="B110" s="1" t="s">
        <v>66</v>
      </c>
      <c r="C110" s="4">
        <v>99957</v>
      </c>
      <c r="D110" s="4">
        <v>467</v>
      </c>
      <c r="E110" s="4">
        <v>1738</v>
      </c>
      <c r="F110" s="4">
        <v>2205</v>
      </c>
    </row>
    <row r="111" spans="1:6" ht="30" x14ac:dyDescent="0.25">
      <c r="A111" s="1" t="s">
        <v>11218</v>
      </c>
      <c r="B111" s="1" t="s">
        <v>70</v>
      </c>
      <c r="C111" s="4">
        <v>272819</v>
      </c>
      <c r="D111" s="4">
        <v>810</v>
      </c>
      <c r="E111" s="4">
        <v>9579</v>
      </c>
      <c r="F111" s="4">
        <v>10389</v>
      </c>
    </row>
    <row r="112" spans="1:6" ht="30" x14ac:dyDescent="0.25">
      <c r="A112" s="1" t="s">
        <v>11218</v>
      </c>
      <c r="B112" s="1" t="s">
        <v>74</v>
      </c>
      <c r="C112" s="4">
        <v>101660</v>
      </c>
      <c r="D112" s="4">
        <v>16</v>
      </c>
      <c r="E112" s="4">
        <v>1556</v>
      </c>
      <c r="F112" s="4">
        <v>1572</v>
      </c>
    </row>
    <row r="113" spans="1:6" ht="45" x14ac:dyDescent="0.25">
      <c r="A113" s="1" t="s">
        <v>11218</v>
      </c>
      <c r="B113" s="1" t="s">
        <v>78</v>
      </c>
      <c r="C113" s="4">
        <v>793830</v>
      </c>
      <c r="D113" s="4">
        <v>825</v>
      </c>
      <c r="E113" s="4">
        <v>20720</v>
      </c>
      <c r="F113" s="4">
        <v>21545</v>
      </c>
    </row>
    <row r="114" spans="1:6" ht="30" x14ac:dyDescent="0.25">
      <c r="A114" s="1" t="s">
        <v>11218</v>
      </c>
      <c r="B114" s="1" t="s">
        <v>82</v>
      </c>
      <c r="C114" s="4">
        <v>109217</v>
      </c>
      <c r="D114" s="4">
        <v>928</v>
      </c>
      <c r="E114" s="4">
        <v>8302</v>
      </c>
      <c r="F114" s="4">
        <v>9230</v>
      </c>
    </row>
    <row r="115" spans="1:6" ht="45" x14ac:dyDescent="0.25">
      <c r="A115" s="1" t="s">
        <v>11218</v>
      </c>
      <c r="B115" s="1" t="s">
        <v>84</v>
      </c>
      <c r="C115" s="4">
        <v>103909</v>
      </c>
      <c r="D115" s="4">
        <v>74</v>
      </c>
      <c r="E115" s="4">
        <v>1599</v>
      </c>
      <c r="F115" s="4">
        <v>1673</v>
      </c>
    </row>
    <row r="116" spans="1:6" ht="45" x14ac:dyDescent="0.25">
      <c r="A116" s="1" t="s">
        <v>11218</v>
      </c>
      <c r="B116" s="1" t="s">
        <v>85</v>
      </c>
      <c r="C116" s="4">
        <v>986552</v>
      </c>
      <c r="D116" s="4">
        <v>1592</v>
      </c>
      <c r="E116" s="4">
        <v>23794</v>
      </c>
      <c r="F116" s="4">
        <v>25386</v>
      </c>
    </row>
    <row r="117" spans="1:6" x14ac:dyDescent="0.25">
      <c r="A117" s="1" t="s">
        <v>11219</v>
      </c>
      <c r="B117" s="1" t="s">
        <v>62</v>
      </c>
      <c r="C117" s="4">
        <v>89993</v>
      </c>
      <c r="D117" s="4">
        <v>5841</v>
      </c>
      <c r="E117" s="4">
        <v>8887</v>
      </c>
      <c r="F117" s="4">
        <v>14728</v>
      </c>
    </row>
    <row r="118" spans="1:6" ht="30" x14ac:dyDescent="0.25">
      <c r="A118" s="1" t="s">
        <v>11219</v>
      </c>
      <c r="B118" s="1" t="s">
        <v>66</v>
      </c>
      <c r="C118" s="4">
        <v>60797</v>
      </c>
      <c r="D118" s="4">
        <v>803</v>
      </c>
      <c r="E118" s="4">
        <v>2153</v>
      </c>
      <c r="F118" s="4">
        <v>2956</v>
      </c>
    </row>
    <row r="119" spans="1:6" ht="30" x14ac:dyDescent="0.25">
      <c r="A119" s="1" t="s">
        <v>11219</v>
      </c>
      <c r="B119" s="1" t="s">
        <v>70</v>
      </c>
      <c r="C119" s="4">
        <v>169997</v>
      </c>
      <c r="D119" s="4">
        <v>1414</v>
      </c>
      <c r="E119" s="4">
        <v>11035</v>
      </c>
      <c r="F119" s="4">
        <v>12449</v>
      </c>
    </row>
    <row r="120" spans="1:6" ht="30" x14ac:dyDescent="0.25">
      <c r="A120" s="1" t="s">
        <v>11219</v>
      </c>
      <c r="B120" s="1" t="s">
        <v>74</v>
      </c>
      <c r="C120" s="4">
        <v>71225</v>
      </c>
      <c r="D120" s="4">
        <v>44</v>
      </c>
      <c r="E120" s="4">
        <v>1937</v>
      </c>
      <c r="F120" s="4">
        <v>1981</v>
      </c>
    </row>
    <row r="121" spans="1:6" ht="45" x14ac:dyDescent="0.25">
      <c r="A121" s="1" t="s">
        <v>11219</v>
      </c>
      <c r="B121" s="1" t="s">
        <v>78</v>
      </c>
      <c r="C121" s="4">
        <v>545087</v>
      </c>
      <c r="D121" s="4">
        <v>852</v>
      </c>
      <c r="E121" s="4">
        <v>25161</v>
      </c>
      <c r="F121" s="4">
        <v>26013</v>
      </c>
    </row>
    <row r="122" spans="1:6" ht="30" x14ac:dyDescent="0.25">
      <c r="A122" s="1" t="s">
        <v>11219</v>
      </c>
      <c r="B122" s="1" t="s">
        <v>82</v>
      </c>
      <c r="C122" s="4">
        <v>114217</v>
      </c>
      <c r="D122" s="4">
        <v>1228</v>
      </c>
      <c r="E122" s="4">
        <v>11737</v>
      </c>
      <c r="F122" s="4">
        <v>12965</v>
      </c>
    </row>
    <row r="123" spans="1:6" ht="45" x14ac:dyDescent="0.25">
      <c r="A123" s="1" t="s">
        <v>11219</v>
      </c>
      <c r="B123" s="1" t="s">
        <v>84</v>
      </c>
      <c r="C123" s="4">
        <v>68864</v>
      </c>
      <c r="D123" s="4">
        <v>81</v>
      </c>
      <c r="E123" s="4">
        <v>2041</v>
      </c>
      <c r="F123" s="4">
        <v>2122</v>
      </c>
    </row>
    <row r="124" spans="1:6" ht="45" x14ac:dyDescent="0.25">
      <c r="A124" s="1" t="s">
        <v>11219</v>
      </c>
      <c r="B124" s="1" t="s">
        <v>85</v>
      </c>
      <c r="C124" s="4">
        <v>662376</v>
      </c>
      <c r="D124" s="4">
        <v>2198</v>
      </c>
      <c r="E124" s="4">
        <v>30106</v>
      </c>
      <c r="F124" s="4">
        <v>32304</v>
      </c>
    </row>
    <row r="125" spans="1:6" x14ac:dyDescent="0.25">
      <c r="A125" s="1" t="s">
        <v>11220</v>
      </c>
      <c r="B125" s="1" t="s">
        <v>62</v>
      </c>
      <c r="C125" s="4">
        <v>58281</v>
      </c>
      <c r="D125" s="4">
        <v>6437</v>
      </c>
      <c r="E125" s="4">
        <v>9707</v>
      </c>
      <c r="F125" s="4">
        <v>16144</v>
      </c>
    </row>
    <row r="126" spans="1:6" ht="30" x14ac:dyDescent="0.25">
      <c r="A126" s="1" t="s">
        <v>11220</v>
      </c>
      <c r="B126" s="1" t="s">
        <v>66</v>
      </c>
      <c r="C126" s="4">
        <v>37103</v>
      </c>
      <c r="D126" s="4">
        <v>961</v>
      </c>
      <c r="E126" s="4">
        <v>2595</v>
      </c>
      <c r="F126" s="4">
        <v>3556</v>
      </c>
    </row>
    <row r="127" spans="1:6" ht="30" x14ac:dyDescent="0.25">
      <c r="A127" s="1" t="s">
        <v>11220</v>
      </c>
      <c r="B127" s="1" t="s">
        <v>70</v>
      </c>
      <c r="C127" s="4">
        <v>104886</v>
      </c>
      <c r="D127" s="4">
        <v>1797</v>
      </c>
      <c r="E127" s="4">
        <v>12234</v>
      </c>
      <c r="F127" s="4">
        <v>14031</v>
      </c>
    </row>
    <row r="128" spans="1:6" ht="30" x14ac:dyDescent="0.25">
      <c r="A128" s="1" t="s">
        <v>11220</v>
      </c>
      <c r="B128" s="1" t="s">
        <v>74</v>
      </c>
      <c r="C128" s="4">
        <v>43168</v>
      </c>
      <c r="D128" s="4">
        <v>62</v>
      </c>
      <c r="E128" s="4">
        <v>2156</v>
      </c>
      <c r="F128" s="4">
        <v>2218</v>
      </c>
    </row>
    <row r="129" spans="1:6" ht="45" x14ac:dyDescent="0.25">
      <c r="A129" s="1" t="s">
        <v>11220</v>
      </c>
      <c r="B129" s="1" t="s">
        <v>78</v>
      </c>
      <c r="C129" s="4">
        <v>334788</v>
      </c>
      <c r="D129" s="4">
        <v>835</v>
      </c>
      <c r="E129" s="4">
        <v>27721</v>
      </c>
      <c r="F129" s="4">
        <v>28556</v>
      </c>
    </row>
    <row r="130" spans="1:6" ht="30" x14ac:dyDescent="0.25">
      <c r="A130" s="1" t="s">
        <v>11220</v>
      </c>
      <c r="B130" s="1" t="s">
        <v>82</v>
      </c>
      <c r="C130" s="4">
        <v>81233</v>
      </c>
      <c r="D130" s="4">
        <v>1326</v>
      </c>
      <c r="E130" s="4">
        <v>12935</v>
      </c>
      <c r="F130" s="4">
        <v>14261</v>
      </c>
    </row>
    <row r="131" spans="1:6" ht="45" x14ac:dyDescent="0.25">
      <c r="A131" s="1" t="s">
        <v>11220</v>
      </c>
      <c r="B131" s="1" t="s">
        <v>84</v>
      </c>
      <c r="C131" s="4">
        <v>42875</v>
      </c>
      <c r="D131" s="4">
        <v>106</v>
      </c>
      <c r="E131" s="4">
        <v>2414</v>
      </c>
      <c r="F131" s="4">
        <v>2520</v>
      </c>
    </row>
    <row r="132" spans="1:6" ht="45" x14ac:dyDescent="0.25">
      <c r="A132" s="1" t="s">
        <v>11220</v>
      </c>
      <c r="B132" s="1" t="s">
        <v>85</v>
      </c>
      <c r="C132" s="4">
        <v>413276</v>
      </c>
      <c r="D132" s="4">
        <v>2783</v>
      </c>
      <c r="E132" s="4">
        <v>34908</v>
      </c>
      <c r="F132" s="4">
        <v>37691</v>
      </c>
    </row>
    <row r="133" spans="1:6" x14ac:dyDescent="0.25">
      <c r="A133" s="1" t="s">
        <v>1183</v>
      </c>
      <c r="B133" s="1" t="s">
        <v>62</v>
      </c>
      <c r="C133" s="4">
        <v>40762</v>
      </c>
      <c r="D133" s="4">
        <v>7191</v>
      </c>
      <c r="E133" s="4">
        <v>11829</v>
      </c>
      <c r="F133" s="4">
        <v>19020</v>
      </c>
    </row>
    <row r="134" spans="1:6" ht="30" x14ac:dyDescent="0.25">
      <c r="A134" s="1" t="s">
        <v>1183</v>
      </c>
      <c r="B134" s="1" t="s">
        <v>66</v>
      </c>
      <c r="C134" s="4">
        <v>21725</v>
      </c>
      <c r="D134" s="4">
        <v>1284</v>
      </c>
      <c r="E134" s="4">
        <v>3421</v>
      </c>
      <c r="F134" s="4">
        <v>4705</v>
      </c>
    </row>
    <row r="135" spans="1:6" ht="30" x14ac:dyDescent="0.25">
      <c r="A135" s="1" t="s">
        <v>1183</v>
      </c>
      <c r="B135" s="1" t="s">
        <v>70</v>
      </c>
      <c r="C135" s="4">
        <v>61706</v>
      </c>
      <c r="D135" s="4">
        <v>2151</v>
      </c>
      <c r="E135" s="4">
        <v>14737</v>
      </c>
      <c r="F135" s="4">
        <v>16888</v>
      </c>
    </row>
    <row r="136" spans="1:6" ht="30" x14ac:dyDescent="0.25">
      <c r="A136" s="1" t="s">
        <v>1183</v>
      </c>
      <c r="B136" s="1" t="s">
        <v>74</v>
      </c>
      <c r="C136" s="4">
        <v>24443</v>
      </c>
      <c r="D136" s="4">
        <v>50</v>
      </c>
      <c r="E136" s="4">
        <v>2854</v>
      </c>
      <c r="F136" s="4">
        <v>2904</v>
      </c>
    </row>
    <row r="137" spans="1:6" ht="45" x14ac:dyDescent="0.25">
      <c r="A137" s="1" t="s">
        <v>1183</v>
      </c>
      <c r="B137" s="1" t="s">
        <v>78</v>
      </c>
      <c r="C137" s="4">
        <v>190688</v>
      </c>
      <c r="D137" s="4">
        <v>937</v>
      </c>
      <c r="E137" s="4">
        <v>33790</v>
      </c>
      <c r="F137" s="4">
        <v>34727</v>
      </c>
    </row>
    <row r="138" spans="1:6" ht="30" x14ac:dyDescent="0.25">
      <c r="A138" s="1" t="s">
        <v>1183</v>
      </c>
      <c r="B138" s="1" t="s">
        <v>82</v>
      </c>
      <c r="C138" s="4">
        <v>49520</v>
      </c>
      <c r="D138" s="4">
        <v>1364</v>
      </c>
      <c r="E138" s="4">
        <v>14910</v>
      </c>
      <c r="F138" s="4">
        <v>16274</v>
      </c>
    </row>
    <row r="139" spans="1:6" ht="45" x14ac:dyDescent="0.25">
      <c r="A139" s="1" t="s">
        <v>1183</v>
      </c>
      <c r="B139" s="1" t="s">
        <v>84</v>
      </c>
      <c r="C139" s="4">
        <v>24392</v>
      </c>
      <c r="D139" s="4">
        <v>118</v>
      </c>
      <c r="E139" s="4">
        <v>3283</v>
      </c>
      <c r="F139" s="4">
        <v>3401</v>
      </c>
    </row>
    <row r="140" spans="1:6" ht="45" x14ac:dyDescent="0.25">
      <c r="A140" s="1" t="s">
        <v>1183</v>
      </c>
      <c r="B140" s="1" t="s">
        <v>85</v>
      </c>
      <c r="C140" s="4">
        <v>229050</v>
      </c>
      <c r="D140" s="4">
        <v>3432</v>
      </c>
      <c r="E140" s="4">
        <v>43275</v>
      </c>
      <c r="F140" s="4">
        <v>46707</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16"/>
  <sheetViews>
    <sheetView workbookViewId="0"/>
  </sheetViews>
  <sheetFormatPr defaultColWidth="11.08984375" defaultRowHeight="15" x14ac:dyDescent="0.25"/>
  <cols>
    <col min="1" max="4" width="16.7265625" customWidth="1"/>
  </cols>
  <sheetData>
    <row r="1" spans="1:4" ht="19.8" thickBot="1" x14ac:dyDescent="0.4">
      <c r="A1" s="10" t="s">
        <v>19</v>
      </c>
    </row>
    <row r="2" spans="1:4" ht="15.6" thickTop="1" x14ac:dyDescent="0.25">
      <c r="A2" t="s">
        <v>4</v>
      </c>
    </row>
    <row r="3" spans="1:4" x14ac:dyDescent="0.25">
      <c r="A3" t="s">
        <v>50</v>
      </c>
    </row>
    <row r="4" spans="1:4" ht="31.2" x14ac:dyDescent="0.3">
      <c r="A4" s="5" t="s">
        <v>51</v>
      </c>
      <c r="B4" s="5" t="s">
        <v>1088</v>
      </c>
      <c r="C4" s="5" t="s">
        <v>54</v>
      </c>
      <c r="D4" s="6" t="s">
        <v>11221</v>
      </c>
    </row>
    <row r="5" spans="1:4" x14ac:dyDescent="0.25">
      <c r="A5" s="1" t="s">
        <v>60</v>
      </c>
      <c r="B5" s="1" t="s">
        <v>11222</v>
      </c>
      <c r="C5" s="1" t="s">
        <v>62</v>
      </c>
      <c r="D5" s="4">
        <v>5678</v>
      </c>
    </row>
    <row r="6" spans="1:4" ht="30" x14ac:dyDescent="0.25">
      <c r="A6" s="1" t="s">
        <v>60</v>
      </c>
      <c r="B6" s="1" t="s">
        <v>11222</v>
      </c>
      <c r="C6" s="1" t="s">
        <v>66</v>
      </c>
      <c r="D6" s="4">
        <v>243</v>
      </c>
    </row>
    <row r="7" spans="1:4" ht="30" x14ac:dyDescent="0.25">
      <c r="A7" s="1" t="s">
        <v>60</v>
      </c>
      <c r="B7" s="1" t="s">
        <v>11222</v>
      </c>
      <c r="C7" s="1" t="s">
        <v>70</v>
      </c>
      <c r="D7" s="4">
        <v>1316</v>
      </c>
    </row>
    <row r="8" spans="1:4" ht="30" x14ac:dyDescent="0.25">
      <c r="A8" s="1" t="s">
        <v>60</v>
      </c>
      <c r="B8" s="1" t="s">
        <v>11222</v>
      </c>
      <c r="C8" s="1" t="s">
        <v>74</v>
      </c>
      <c r="D8" s="4">
        <v>159</v>
      </c>
    </row>
    <row r="9" spans="1:4" ht="45" x14ac:dyDescent="0.25">
      <c r="A9" s="1" t="s">
        <v>60</v>
      </c>
      <c r="B9" s="1" t="s">
        <v>11222</v>
      </c>
      <c r="C9" s="1" t="s">
        <v>78</v>
      </c>
      <c r="D9" s="4">
        <v>1607</v>
      </c>
    </row>
    <row r="10" spans="1:4" ht="30" x14ac:dyDescent="0.25">
      <c r="A10" s="1" t="s">
        <v>60</v>
      </c>
      <c r="B10" s="1" t="s">
        <v>11222</v>
      </c>
      <c r="C10" s="1" t="s">
        <v>82</v>
      </c>
      <c r="D10" s="4">
        <v>630</v>
      </c>
    </row>
    <row r="11" spans="1:4" ht="45" x14ac:dyDescent="0.25">
      <c r="A11" s="1" t="s">
        <v>60</v>
      </c>
      <c r="B11" s="1" t="s">
        <v>11222</v>
      </c>
      <c r="C11" s="1" t="s">
        <v>84</v>
      </c>
      <c r="D11" s="4">
        <v>78</v>
      </c>
    </row>
    <row r="12" spans="1:4" ht="45" x14ac:dyDescent="0.25">
      <c r="A12" s="1" t="s">
        <v>60</v>
      </c>
      <c r="B12" s="1" t="s">
        <v>11222</v>
      </c>
      <c r="C12" s="1" t="s">
        <v>85</v>
      </c>
      <c r="D12" s="4">
        <v>746</v>
      </c>
    </row>
    <row r="13" spans="1:4" x14ac:dyDescent="0.25">
      <c r="A13" s="1" t="s">
        <v>60</v>
      </c>
      <c r="B13" s="1" t="s">
        <v>1104</v>
      </c>
      <c r="C13" s="1" t="s">
        <v>62</v>
      </c>
      <c r="D13" s="4">
        <v>6908</v>
      </c>
    </row>
    <row r="14" spans="1:4" ht="30" x14ac:dyDescent="0.25">
      <c r="A14" s="1" t="s">
        <v>60</v>
      </c>
      <c r="B14" s="1" t="s">
        <v>1104</v>
      </c>
      <c r="C14" s="1" t="s">
        <v>66</v>
      </c>
      <c r="D14" s="4">
        <v>360</v>
      </c>
    </row>
    <row r="15" spans="1:4" ht="30" x14ac:dyDescent="0.25">
      <c r="A15" s="1" t="s">
        <v>60</v>
      </c>
      <c r="B15" s="1" t="s">
        <v>1104</v>
      </c>
      <c r="C15" s="1" t="s">
        <v>70</v>
      </c>
      <c r="D15" s="4">
        <v>2225</v>
      </c>
    </row>
    <row r="16" spans="1:4" ht="30" x14ac:dyDescent="0.25">
      <c r="A16" s="1" t="s">
        <v>60</v>
      </c>
      <c r="B16" s="1" t="s">
        <v>1104</v>
      </c>
      <c r="C16" s="1" t="s">
        <v>74</v>
      </c>
      <c r="D16" s="4">
        <v>298</v>
      </c>
    </row>
    <row r="17" spans="1:4" ht="45" x14ac:dyDescent="0.25">
      <c r="A17" s="1" t="s">
        <v>60</v>
      </c>
      <c r="B17" s="1" t="s">
        <v>1104</v>
      </c>
      <c r="C17" s="1" t="s">
        <v>78</v>
      </c>
      <c r="D17" s="4">
        <v>3281</v>
      </c>
    </row>
    <row r="18" spans="1:4" ht="30" x14ac:dyDescent="0.25">
      <c r="A18" s="1" t="s">
        <v>60</v>
      </c>
      <c r="B18" s="1" t="s">
        <v>1104</v>
      </c>
      <c r="C18" s="1" t="s">
        <v>82</v>
      </c>
      <c r="D18" s="4">
        <v>1332</v>
      </c>
    </row>
    <row r="19" spans="1:4" ht="45" x14ac:dyDescent="0.25">
      <c r="A19" s="1" t="s">
        <v>60</v>
      </c>
      <c r="B19" s="1" t="s">
        <v>1104</v>
      </c>
      <c r="C19" s="1" t="s">
        <v>84</v>
      </c>
      <c r="D19" s="4">
        <v>161</v>
      </c>
    </row>
    <row r="20" spans="1:4" ht="45" x14ac:dyDescent="0.25">
      <c r="A20" s="1" t="s">
        <v>60</v>
      </c>
      <c r="B20" s="1" t="s">
        <v>1104</v>
      </c>
      <c r="C20" s="1" t="s">
        <v>85</v>
      </c>
      <c r="D20" s="4">
        <v>1900</v>
      </c>
    </row>
    <row r="21" spans="1:4" x14ac:dyDescent="0.25">
      <c r="A21" s="1" t="s">
        <v>60</v>
      </c>
      <c r="B21" s="1" t="s">
        <v>1116</v>
      </c>
      <c r="C21" s="1" t="s">
        <v>62</v>
      </c>
      <c r="D21" s="4">
        <v>14466</v>
      </c>
    </row>
    <row r="22" spans="1:4" ht="30" x14ac:dyDescent="0.25">
      <c r="A22" s="1" t="s">
        <v>60</v>
      </c>
      <c r="B22" s="1" t="s">
        <v>1116</v>
      </c>
      <c r="C22" s="1" t="s">
        <v>66</v>
      </c>
      <c r="D22" s="4">
        <v>882</v>
      </c>
    </row>
    <row r="23" spans="1:4" ht="30" x14ac:dyDescent="0.25">
      <c r="A23" s="1" t="s">
        <v>60</v>
      </c>
      <c r="B23" s="1" t="s">
        <v>1116</v>
      </c>
      <c r="C23" s="1" t="s">
        <v>70</v>
      </c>
      <c r="D23" s="4">
        <v>5699</v>
      </c>
    </row>
    <row r="24" spans="1:4" ht="30" x14ac:dyDescent="0.25">
      <c r="A24" s="1" t="s">
        <v>60</v>
      </c>
      <c r="B24" s="1" t="s">
        <v>1116</v>
      </c>
      <c r="C24" s="1" t="s">
        <v>74</v>
      </c>
      <c r="D24" s="4">
        <v>709</v>
      </c>
    </row>
    <row r="25" spans="1:4" ht="45" x14ac:dyDescent="0.25">
      <c r="A25" s="1" t="s">
        <v>60</v>
      </c>
      <c r="B25" s="1" t="s">
        <v>1116</v>
      </c>
      <c r="C25" s="1" t="s">
        <v>78</v>
      </c>
      <c r="D25" s="4">
        <v>9923</v>
      </c>
    </row>
    <row r="26" spans="1:4" ht="30" x14ac:dyDescent="0.25">
      <c r="A26" s="1" t="s">
        <v>60</v>
      </c>
      <c r="B26" s="1" t="s">
        <v>1116</v>
      </c>
      <c r="C26" s="1" t="s">
        <v>82</v>
      </c>
      <c r="D26" s="4">
        <v>4381</v>
      </c>
    </row>
    <row r="27" spans="1:4" ht="45" x14ac:dyDescent="0.25">
      <c r="A27" s="1" t="s">
        <v>60</v>
      </c>
      <c r="B27" s="1" t="s">
        <v>1116</v>
      </c>
      <c r="C27" s="1" t="s">
        <v>84</v>
      </c>
      <c r="D27" s="4">
        <v>600</v>
      </c>
    </row>
    <row r="28" spans="1:4" ht="45" x14ac:dyDescent="0.25">
      <c r="A28" s="1" t="s">
        <v>60</v>
      </c>
      <c r="B28" s="1" t="s">
        <v>1116</v>
      </c>
      <c r="C28" s="1" t="s">
        <v>85</v>
      </c>
      <c r="D28" s="4">
        <v>7333</v>
      </c>
    </row>
    <row r="29" spans="1:4" x14ac:dyDescent="0.25">
      <c r="A29" s="1" t="s">
        <v>60</v>
      </c>
      <c r="B29" s="1" t="s">
        <v>1132</v>
      </c>
      <c r="C29" s="1" t="s">
        <v>62</v>
      </c>
      <c r="D29" s="4">
        <v>22133</v>
      </c>
    </row>
    <row r="30" spans="1:4" ht="30" x14ac:dyDescent="0.25">
      <c r="A30" s="1" t="s">
        <v>60</v>
      </c>
      <c r="B30" s="1" t="s">
        <v>1132</v>
      </c>
      <c r="C30" s="1" t="s">
        <v>66</v>
      </c>
      <c r="D30" s="4">
        <v>1794</v>
      </c>
    </row>
    <row r="31" spans="1:4" ht="30" x14ac:dyDescent="0.25">
      <c r="A31" s="1" t="s">
        <v>60</v>
      </c>
      <c r="B31" s="1" t="s">
        <v>1132</v>
      </c>
      <c r="C31" s="1" t="s">
        <v>70</v>
      </c>
      <c r="D31" s="4">
        <v>10333</v>
      </c>
    </row>
    <row r="32" spans="1:4" ht="30" x14ac:dyDescent="0.25">
      <c r="A32" s="1" t="s">
        <v>60</v>
      </c>
      <c r="B32" s="1" t="s">
        <v>1132</v>
      </c>
      <c r="C32" s="1" t="s">
        <v>74</v>
      </c>
      <c r="D32" s="4">
        <v>1436</v>
      </c>
    </row>
    <row r="33" spans="1:4" ht="45" x14ac:dyDescent="0.25">
      <c r="A33" s="1" t="s">
        <v>60</v>
      </c>
      <c r="B33" s="1" t="s">
        <v>1132</v>
      </c>
      <c r="C33" s="1" t="s">
        <v>78</v>
      </c>
      <c r="D33" s="4">
        <v>20247</v>
      </c>
    </row>
    <row r="34" spans="1:4" ht="30" x14ac:dyDescent="0.25">
      <c r="A34" s="1" t="s">
        <v>60</v>
      </c>
      <c r="B34" s="1" t="s">
        <v>1132</v>
      </c>
      <c r="C34" s="1" t="s">
        <v>82</v>
      </c>
      <c r="D34" s="4">
        <v>8795</v>
      </c>
    </row>
    <row r="35" spans="1:4" ht="45" x14ac:dyDescent="0.25">
      <c r="A35" s="1" t="s">
        <v>60</v>
      </c>
      <c r="B35" s="1" t="s">
        <v>1132</v>
      </c>
      <c r="C35" s="1" t="s">
        <v>84</v>
      </c>
      <c r="D35" s="4">
        <v>1410</v>
      </c>
    </row>
    <row r="36" spans="1:4" ht="45" x14ac:dyDescent="0.25">
      <c r="A36" s="1" t="s">
        <v>60</v>
      </c>
      <c r="B36" s="1" t="s">
        <v>1132</v>
      </c>
      <c r="C36" s="1" t="s">
        <v>85</v>
      </c>
      <c r="D36" s="4">
        <v>18413</v>
      </c>
    </row>
    <row r="37" spans="1:4" x14ac:dyDescent="0.25">
      <c r="A37" s="1" t="s">
        <v>60</v>
      </c>
      <c r="B37" s="1" t="s">
        <v>1147</v>
      </c>
      <c r="C37" s="1" t="s">
        <v>62</v>
      </c>
      <c r="D37" s="4">
        <v>31333</v>
      </c>
    </row>
    <row r="38" spans="1:4" ht="30" x14ac:dyDescent="0.25">
      <c r="A38" s="1" t="s">
        <v>60</v>
      </c>
      <c r="B38" s="1" t="s">
        <v>1147</v>
      </c>
      <c r="C38" s="1" t="s">
        <v>66</v>
      </c>
      <c r="D38" s="4">
        <v>4312</v>
      </c>
    </row>
    <row r="39" spans="1:4" ht="30" x14ac:dyDescent="0.25">
      <c r="A39" s="1" t="s">
        <v>60</v>
      </c>
      <c r="B39" s="1" t="s">
        <v>1147</v>
      </c>
      <c r="C39" s="1" t="s">
        <v>70</v>
      </c>
      <c r="D39" s="4">
        <v>21214</v>
      </c>
    </row>
    <row r="40" spans="1:4" ht="30" x14ac:dyDescent="0.25">
      <c r="A40" s="1" t="s">
        <v>60</v>
      </c>
      <c r="B40" s="1" t="s">
        <v>1147</v>
      </c>
      <c r="C40" s="1" t="s">
        <v>74</v>
      </c>
      <c r="D40" s="4">
        <v>3128</v>
      </c>
    </row>
    <row r="41" spans="1:4" ht="45" x14ac:dyDescent="0.25">
      <c r="A41" s="1" t="s">
        <v>60</v>
      </c>
      <c r="B41" s="1" t="s">
        <v>1147</v>
      </c>
      <c r="C41" s="1" t="s">
        <v>78</v>
      </c>
      <c r="D41" s="4">
        <v>43738</v>
      </c>
    </row>
    <row r="42" spans="1:4" ht="30" x14ac:dyDescent="0.25">
      <c r="A42" s="1" t="s">
        <v>60</v>
      </c>
      <c r="B42" s="1" t="s">
        <v>1147</v>
      </c>
      <c r="C42" s="1" t="s">
        <v>82</v>
      </c>
      <c r="D42" s="4">
        <v>18453</v>
      </c>
    </row>
    <row r="43" spans="1:4" ht="45" x14ac:dyDescent="0.25">
      <c r="A43" s="1" t="s">
        <v>60</v>
      </c>
      <c r="B43" s="1" t="s">
        <v>1147</v>
      </c>
      <c r="C43" s="1" t="s">
        <v>84</v>
      </c>
      <c r="D43" s="4">
        <v>3279</v>
      </c>
    </row>
    <row r="44" spans="1:4" ht="45" x14ac:dyDescent="0.25">
      <c r="A44" s="1" t="s">
        <v>60</v>
      </c>
      <c r="B44" s="1" t="s">
        <v>1147</v>
      </c>
      <c r="C44" s="1" t="s">
        <v>85</v>
      </c>
      <c r="D44" s="4">
        <v>47630</v>
      </c>
    </row>
    <row r="45" spans="1:4" x14ac:dyDescent="0.25">
      <c r="A45" s="1" t="s">
        <v>60</v>
      </c>
      <c r="B45" s="1" t="s">
        <v>1162</v>
      </c>
      <c r="C45" s="1" t="s">
        <v>62</v>
      </c>
      <c r="D45" s="4">
        <v>36259</v>
      </c>
    </row>
    <row r="46" spans="1:4" ht="30" x14ac:dyDescent="0.25">
      <c r="A46" s="1" t="s">
        <v>60</v>
      </c>
      <c r="B46" s="1" t="s">
        <v>1162</v>
      </c>
      <c r="C46" s="1" t="s">
        <v>66</v>
      </c>
      <c r="D46" s="4">
        <v>7362</v>
      </c>
    </row>
    <row r="47" spans="1:4" ht="30" x14ac:dyDescent="0.25">
      <c r="A47" s="1" t="s">
        <v>60</v>
      </c>
      <c r="B47" s="1" t="s">
        <v>1162</v>
      </c>
      <c r="C47" s="1" t="s">
        <v>70</v>
      </c>
      <c r="D47" s="4">
        <v>29945</v>
      </c>
    </row>
    <row r="48" spans="1:4" ht="30" x14ac:dyDescent="0.25">
      <c r="A48" s="1" t="s">
        <v>60</v>
      </c>
      <c r="B48" s="1" t="s">
        <v>1162</v>
      </c>
      <c r="C48" s="1" t="s">
        <v>74</v>
      </c>
      <c r="D48" s="4">
        <v>4730</v>
      </c>
    </row>
    <row r="49" spans="1:4" ht="45" x14ac:dyDescent="0.25">
      <c r="A49" s="1" t="s">
        <v>60</v>
      </c>
      <c r="B49" s="1" t="s">
        <v>1162</v>
      </c>
      <c r="C49" s="1" t="s">
        <v>78</v>
      </c>
      <c r="D49" s="4">
        <v>61294</v>
      </c>
    </row>
    <row r="50" spans="1:4" ht="30" x14ac:dyDescent="0.25">
      <c r="A50" s="1" t="s">
        <v>60</v>
      </c>
      <c r="B50" s="1" t="s">
        <v>1162</v>
      </c>
      <c r="C50" s="1" t="s">
        <v>82</v>
      </c>
      <c r="D50" s="4">
        <v>30668</v>
      </c>
    </row>
    <row r="51" spans="1:4" ht="45" x14ac:dyDescent="0.25">
      <c r="A51" s="1" t="s">
        <v>60</v>
      </c>
      <c r="B51" s="1" t="s">
        <v>1162</v>
      </c>
      <c r="C51" s="1" t="s">
        <v>84</v>
      </c>
      <c r="D51" s="4">
        <v>5187</v>
      </c>
    </row>
    <row r="52" spans="1:4" ht="45" x14ac:dyDescent="0.25">
      <c r="A52" s="1" t="s">
        <v>60</v>
      </c>
      <c r="B52" s="1" t="s">
        <v>1162</v>
      </c>
      <c r="C52" s="1" t="s">
        <v>85</v>
      </c>
      <c r="D52" s="4">
        <v>78216</v>
      </c>
    </row>
    <row r="53" spans="1:4" x14ac:dyDescent="0.25">
      <c r="A53" s="1" t="s">
        <v>60</v>
      </c>
      <c r="B53" s="1" t="s">
        <v>1183</v>
      </c>
      <c r="C53" s="1" t="s">
        <v>62</v>
      </c>
      <c r="D53" s="4">
        <v>21927</v>
      </c>
    </row>
    <row r="54" spans="1:4" ht="30" x14ac:dyDescent="0.25">
      <c r="A54" s="1" t="s">
        <v>60</v>
      </c>
      <c r="B54" s="1" t="s">
        <v>1183</v>
      </c>
      <c r="C54" s="1" t="s">
        <v>66</v>
      </c>
      <c r="D54" s="4">
        <v>5286</v>
      </c>
    </row>
    <row r="55" spans="1:4" ht="30" x14ac:dyDescent="0.25">
      <c r="A55" s="1" t="s">
        <v>60</v>
      </c>
      <c r="B55" s="1" t="s">
        <v>1183</v>
      </c>
      <c r="C55" s="1" t="s">
        <v>70</v>
      </c>
      <c r="D55" s="4">
        <v>19056</v>
      </c>
    </row>
    <row r="56" spans="1:4" ht="30" x14ac:dyDescent="0.25">
      <c r="A56" s="1" t="s">
        <v>60</v>
      </c>
      <c r="B56" s="1" t="s">
        <v>1183</v>
      </c>
      <c r="C56" s="1" t="s">
        <v>74</v>
      </c>
      <c r="D56" s="4">
        <v>3242</v>
      </c>
    </row>
    <row r="57" spans="1:4" ht="45" x14ac:dyDescent="0.25">
      <c r="A57" s="1" t="s">
        <v>60</v>
      </c>
      <c r="B57" s="1" t="s">
        <v>1183</v>
      </c>
      <c r="C57" s="1" t="s">
        <v>78</v>
      </c>
      <c r="D57" s="4">
        <v>39061</v>
      </c>
    </row>
    <row r="58" spans="1:4" ht="30" x14ac:dyDescent="0.25">
      <c r="A58" s="1" t="s">
        <v>60</v>
      </c>
      <c r="B58" s="1" t="s">
        <v>1183</v>
      </c>
      <c r="C58" s="1" t="s">
        <v>82</v>
      </c>
      <c r="D58" s="4">
        <v>18277</v>
      </c>
    </row>
    <row r="59" spans="1:4" ht="45" x14ac:dyDescent="0.25">
      <c r="A59" s="1" t="s">
        <v>60</v>
      </c>
      <c r="B59" s="1" t="s">
        <v>1183</v>
      </c>
      <c r="C59" s="1" t="s">
        <v>84</v>
      </c>
      <c r="D59" s="4">
        <v>3814</v>
      </c>
    </row>
    <row r="60" spans="1:4" ht="45" x14ac:dyDescent="0.25">
      <c r="A60" s="1" t="s">
        <v>60</v>
      </c>
      <c r="B60" s="1" t="s">
        <v>1183</v>
      </c>
      <c r="C60" s="1" t="s">
        <v>85</v>
      </c>
      <c r="D60" s="4">
        <v>52353</v>
      </c>
    </row>
    <row r="61" spans="1:4" ht="30" x14ac:dyDescent="0.25">
      <c r="A61" s="1" t="s">
        <v>460</v>
      </c>
      <c r="B61" s="1" t="s">
        <v>11222</v>
      </c>
      <c r="C61" s="1" t="s">
        <v>62</v>
      </c>
      <c r="D61" s="4">
        <v>795</v>
      </c>
    </row>
    <row r="62" spans="1:4" ht="30" x14ac:dyDescent="0.25">
      <c r="A62" s="1" t="s">
        <v>460</v>
      </c>
      <c r="B62" s="1" t="s">
        <v>11222</v>
      </c>
      <c r="C62" s="1" t="s">
        <v>66</v>
      </c>
      <c r="D62" s="4">
        <v>14</v>
      </c>
    </row>
    <row r="63" spans="1:4" ht="30" x14ac:dyDescent="0.25">
      <c r="A63" s="1" t="s">
        <v>460</v>
      </c>
      <c r="B63" s="1" t="s">
        <v>11222</v>
      </c>
      <c r="C63" s="1" t="s">
        <v>70</v>
      </c>
      <c r="D63" s="4">
        <v>47</v>
      </c>
    </row>
    <row r="64" spans="1:4" ht="30" x14ac:dyDescent="0.25">
      <c r="A64" s="1" t="s">
        <v>460</v>
      </c>
      <c r="B64" s="1" t="s">
        <v>11222</v>
      </c>
      <c r="C64" s="1" t="s">
        <v>74</v>
      </c>
      <c r="D64" s="4">
        <v>3</v>
      </c>
    </row>
    <row r="65" spans="1:4" ht="45" x14ac:dyDescent="0.25">
      <c r="A65" s="1" t="s">
        <v>460</v>
      </c>
      <c r="B65" s="1" t="s">
        <v>11222</v>
      </c>
      <c r="C65" s="1" t="s">
        <v>78</v>
      </c>
      <c r="D65" s="4">
        <v>62</v>
      </c>
    </row>
    <row r="66" spans="1:4" ht="30" x14ac:dyDescent="0.25">
      <c r="A66" s="1" t="s">
        <v>460</v>
      </c>
      <c r="B66" s="1" t="s">
        <v>11222</v>
      </c>
      <c r="C66" s="1" t="s">
        <v>82</v>
      </c>
      <c r="D66" s="4">
        <v>39</v>
      </c>
    </row>
    <row r="67" spans="1:4" ht="45" x14ac:dyDescent="0.25">
      <c r="A67" s="1" t="s">
        <v>460</v>
      </c>
      <c r="B67" s="1" t="s">
        <v>11222</v>
      </c>
      <c r="C67" s="1" t="s">
        <v>84</v>
      </c>
      <c r="D67" s="4">
        <v>4</v>
      </c>
    </row>
    <row r="68" spans="1:4" ht="45" x14ac:dyDescent="0.25">
      <c r="A68" s="1" t="s">
        <v>460</v>
      </c>
      <c r="B68" s="1" t="s">
        <v>11222</v>
      </c>
      <c r="C68" s="1" t="s">
        <v>85</v>
      </c>
      <c r="D68" s="4">
        <v>33</v>
      </c>
    </row>
    <row r="69" spans="1:4" ht="30" x14ac:dyDescent="0.25">
      <c r="A69" s="1" t="s">
        <v>460</v>
      </c>
      <c r="B69" s="1" t="s">
        <v>1104</v>
      </c>
      <c r="C69" s="1" t="s">
        <v>62</v>
      </c>
      <c r="D69" s="4">
        <v>1441</v>
      </c>
    </row>
    <row r="70" spans="1:4" ht="30" x14ac:dyDescent="0.25">
      <c r="A70" s="1" t="s">
        <v>460</v>
      </c>
      <c r="B70" s="1" t="s">
        <v>1104</v>
      </c>
      <c r="C70" s="1" t="s">
        <v>66</v>
      </c>
      <c r="D70" s="4">
        <v>19</v>
      </c>
    </row>
    <row r="71" spans="1:4" ht="30" x14ac:dyDescent="0.25">
      <c r="A71" s="1" t="s">
        <v>460</v>
      </c>
      <c r="B71" s="1" t="s">
        <v>1104</v>
      </c>
      <c r="C71" s="1" t="s">
        <v>70</v>
      </c>
      <c r="D71" s="4">
        <v>86</v>
      </c>
    </row>
    <row r="72" spans="1:4" ht="30" x14ac:dyDescent="0.25">
      <c r="A72" s="1" t="s">
        <v>460</v>
      </c>
      <c r="B72" s="1" t="s">
        <v>1104</v>
      </c>
      <c r="C72" s="1" t="s">
        <v>74</v>
      </c>
      <c r="D72" s="4">
        <v>4</v>
      </c>
    </row>
    <row r="73" spans="1:4" ht="45" x14ac:dyDescent="0.25">
      <c r="A73" s="1" t="s">
        <v>460</v>
      </c>
      <c r="B73" s="1" t="s">
        <v>1104</v>
      </c>
      <c r="C73" s="1" t="s">
        <v>78</v>
      </c>
      <c r="D73" s="4">
        <v>134</v>
      </c>
    </row>
    <row r="74" spans="1:4" ht="30" x14ac:dyDescent="0.25">
      <c r="A74" s="1" t="s">
        <v>460</v>
      </c>
      <c r="B74" s="1" t="s">
        <v>1104</v>
      </c>
      <c r="C74" s="1" t="s">
        <v>82</v>
      </c>
      <c r="D74" s="4">
        <v>126</v>
      </c>
    </row>
    <row r="75" spans="1:4" ht="45" x14ac:dyDescent="0.25">
      <c r="A75" s="1" t="s">
        <v>460</v>
      </c>
      <c r="B75" s="1" t="s">
        <v>1104</v>
      </c>
      <c r="C75" s="1" t="s">
        <v>84</v>
      </c>
      <c r="D75" s="4">
        <v>10</v>
      </c>
    </row>
    <row r="76" spans="1:4" ht="45" x14ac:dyDescent="0.25">
      <c r="A76" s="1" t="s">
        <v>460</v>
      </c>
      <c r="B76" s="1" t="s">
        <v>1104</v>
      </c>
      <c r="C76" s="1" t="s">
        <v>85</v>
      </c>
      <c r="D76" s="4">
        <v>76</v>
      </c>
    </row>
    <row r="77" spans="1:4" ht="30" x14ac:dyDescent="0.25">
      <c r="A77" s="1" t="s">
        <v>460</v>
      </c>
      <c r="B77" s="1" t="s">
        <v>1116</v>
      </c>
      <c r="C77" s="1" t="s">
        <v>62</v>
      </c>
      <c r="D77" s="4">
        <v>3743</v>
      </c>
    </row>
    <row r="78" spans="1:4" ht="30" x14ac:dyDescent="0.25">
      <c r="A78" s="1" t="s">
        <v>460</v>
      </c>
      <c r="B78" s="1" t="s">
        <v>1116</v>
      </c>
      <c r="C78" s="1" t="s">
        <v>66</v>
      </c>
      <c r="D78" s="4">
        <v>79</v>
      </c>
    </row>
    <row r="79" spans="1:4" ht="30" x14ac:dyDescent="0.25">
      <c r="A79" s="1" t="s">
        <v>460</v>
      </c>
      <c r="B79" s="1" t="s">
        <v>1116</v>
      </c>
      <c r="C79" s="1" t="s">
        <v>70</v>
      </c>
      <c r="D79" s="4">
        <v>239</v>
      </c>
    </row>
    <row r="80" spans="1:4" ht="30" x14ac:dyDescent="0.25">
      <c r="A80" s="1" t="s">
        <v>460</v>
      </c>
      <c r="B80" s="1" t="s">
        <v>1116</v>
      </c>
      <c r="C80" s="1" t="s">
        <v>74</v>
      </c>
      <c r="D80" s="4">
        <v>3</v>
      </c>
    </row>
    <row r="81" spans="1:4" ht="45" x14ac:dyDescent="0.25">
      <c r="A81" s="1" t="s">
        <v>460</v>
      </c>
      <c r="B81" s="1" t="s">
        <v>1116</v>
      </c>
      <c r="C81" s="1" t="s">
        <v>78</v>
      </c>
      <c r="D81" s="4">
        <v>418</v>
      </c>
    </row>
    <row r="82" spans="1:4" ht="30" x14ac:dyDescent="0.25">
      <c r="A82" s="1" t="s">
        <v>460</v>
      </c>
      <c r="B82" s="1" t="s">
        <v>1116</v>
      </c>
      <c r="C82" s="1" t="s">
        <v>82</v>
      </c>
      <c r="D82" s="4">
        <v>350</v>
      </c>
    </row>
    <row r="83" spans="1:4" ht="45" x14ac:dyDescent="0.25">
      <c r="A83" s="1" t="s">
        <v>460</v>
      </c>
      <c r="B83" s="1" t="s">
        <v>1116</v>
      </c>
      <c r="C83" s="1" t="s">
        <v>84</v>
      </c>
      <c r="D83" s="4">
        <v>17</v>
      </c>
    </row>
    <row r="84" spans="1:4" ht="45" x14ac:dyDescent="0.25">
      <c r="A84" s="1" t="s">
        <v>460</v>
      </c>
      <c r="B84" s="1" t="s">
        <v>1116</v>
      </c>
      <c r="C84" s="1" t="s">
        <v>85</v>
      </c>
      <c r="D84" s="4">
        <v>297</v>
      </c>
    </row>
    <row r="85" spans="1:4" ht="30" x14ac:dyDescent="0.25">
      <c r="A85" s="1" t="s">
        <v>460</v>
      </c>
      <c r="B85" s="1" t="s">
        <v>1132</v>
      </c>
      <c r="C85" s="1" t="s">
        <v>62</v>
      </c>
      <c r="D85" s="4">
        <v>6937</v>
      </c>
    </row>
    <row r="86" spans="1:4" ht="30" x14ac:dyDescent="0.25">
      <c r="A86" s="1" t="s">
        <v>460</v>
      </c>
      <c r="B86" s="1" t="s">
        <v>1132</v>
      </c>
      <c r="C86" s="1" t="s">
        <v>66</v>
      </c>
      <c r="D86" s="4">
        <v>218</v>
      </c>
    </row>
    <row r="87" spans="1:4" ht="30" x14ac:dyDescent="0.25">
      <c r="A87" s="1" t="s">
        <v>460</v>
      </c>
      <c r="B87" s="1" t="s">
        <v>1132</v>
      </c>
      <c r="C87" s="1" t="s">
        <v>70</v>
      </c>
      <c r="D87" s="4">
        <v>506</v>
      </c>
    </row>
    <row r="88" spans="1:4" ht="30" x14ac:dyDescent="0.25">
      <c r="A88" s="1" t="s">
        <v>460</v>
      </c>
      <c r="B88" s="1" t="s">
        <v>1132</v>
      </c>
      <c r="C88" s="1" t="s">
        <v>74</v>
      </c>
      <c r="D88" s="4">
        <v>14</v>
      </c>
    </row>
    <row r="89" spans="1:4" ht="45" x14ac:dyDescent="0.25">
      <c r="A89" s="1" t="s">
        <v>460</v>
      </c>
      <c r="B89" s="1" t="s">
        <v>1132</v>
      </c>
      <c r="C89" s="1" t="s">
        <v>78</v>
      </c>
      <c r="D89" s="4">
        <v>933</v>
      </c>
    </row>
    <row r="90" spans="1:4" ht="30" x14ac:dyDescent="0.25">
      <c r="A90" s="1" t="s">
        <v>460</v>
      </c>
      <c r="B90" s="1" t="s">
        <v>1132</v>
      </c>
      <c r="C90" s="1" t="s">
        <v>82</v>
      </c>
      <c r="D90" s="4">
        <v>865</v>
      </c>
    </row>
    <row r="91" spans="1:4" ht="45" x14ac:dyDescent="0.25">
      <c r="A91" s="1" t="s">
        <v>460</v>
      </c>
      <c r="B91" s="1" t="s">
        <v>1132</v>
      </c>
      <c r="C91" s="1" t="s">
        <v>84</v>
      </c>
      <c r="D91" s="4">
        <v>59</v>
      </c>
    </row>
    <row r="92" spans="1:4" ht="45" x14ac:dyDescent="0.25">
      <c r="A92" s="1" t="s">
        <v>460</v>
      </c>
      <c r="B92" s="1" t="s">
        <v>1132</v>
      </c>
      <c r="C92" s="1" t="s">
        <v>85</v>
      </c>
      <c r="D92" s="4">
        <v>862</v>
      </c>
    </row>
    <row r="93" spans="1:4" ht="30" x14ac:dyDescent="0.25">
      <c r="A93" s="1" t="s">
        <v>460</v>
      </c>
      <c r="B93" s="1" t="s">
        <v>1147</v>
      </c>
      <c r="C93" s="1" t="s">
        <v>62</v>
      </c>
      <c r="D93" s="4">
        <v>11011</v>
      </c>
    </row>
    <row r="94" spans="1:4" ht="30" x14ac:dyDescent="0.25">
      <c r="A94" s="1" t="s">
        <v>460</v>
      </c>
      <c r="B94" s="1" t="s">
        <v>1147</v>
      </c>
      <c r="C94" s="1" t="s">
        <v>66</v>
      </c>
      <c r="D94" s="4">
        <v>787</v>
      </c>
    </row>
    <row r="95" spans="1:4" ht="30" x14ac:dyDescent="0.25">
      <c r="A95" s="1" t="s">
        <v>460</v>
      </c>
      <c r="B95" s="1" t="s">
        <v>1147</v>
      </c>
      <c r="C95" s="1" t="s">
        <v>70</v>
      </c>
      <c r="D95" s="4">
        <v>1410</v>
      </c>
    </row>
    <row r="96" spans="1:4" ht="30" x14ac:dyDescent="0.25">
      <c r="A96" s="1" t="s">
        <v>460</v>
      </c>
      <c r="B96" s="1" t="s">
        <v>1147</v>
      </c>
      <c r="C96" s="1" t="s">
        <v>74</v>
      </c>
      <c r="D96" s="4">
        <v>31</v>
      </c>
    </row>
    <row r="97" spans="1:4" ht="45" x14ac:dyDescent="0.25">
      <c r="A97" s="1" t="s">
        <v>460</v>
      </c>
      <c r="B97" s="1" t="s">
        <v>1147</v>
      </c>
      <c r="C97" s="1" t="s">
        <v>78</v>
      </c>
      <c r="D97" s="4">
        <v>1744</v>
      </c>
    </row>
    <row r="98" spans="1:4" ht="30" x14ac:dyDescent="0.25">
      <c r="A98" s="1" t="s">
        <v>460</v>
      </c>
      <c r="B98" s="1" t="s">
        <v>1147</v>
      </c>
      <c r="C98" s="1" t="s">
        <v>82</v>
      </c>
      <c r="D98" s="4">
        <v>1804</v>
      </c>
    </row>
    <row r="99" spans="1:4" ht="45" x14ac:dyDescent="0.25">
      <c r="A99" s="1" t="s">
        <v>460</v>
      </c>
      <c r="B99" s="1" t="s">
        <v>1147</v>
      </c>
      <c r="C99" s="1" t="s">
        <v>84</v>
      </c>
      <c r="D99" s="4">
        <v>141</v>
      </c>
    </row>
    <row r="100" spans="1:4" ht="45" x14ac:dyDescent="0.25">
      <c r="A100" s="1" t="s">
        <v>460</v>
      </c>
      <c r="B100" s="1" t="s">
        <v>1147</v>
      </c>
      <c r="C100" s="1" t="s">
        <v>85</v>
      </c>
      <c r="D100" s="4">
        <v>2830</v>
      </c>
    </row>
    <row r="101" spans="1:4" ht="30" x14ac:dyDescent="0.25">
      <c r="A101" s="1" t="s">
        <v>460</v>
      </c>
      <c r="B101" s="1" t="s">
        <v>1162</v>
      </c>
      <c r="C101" s="1" t="s">
        <v>62</v>
      </c>
      <c r="D101" s="4">
        <v>14248</v>
      </c>
    </row>
    <row r="102" spans="1:4" ht="30" x14ac:dyDescent="0.25">
      <c r="A102" s="1" t="s">
        <v>460</v>
      </c>
      <c r="B102" s="1" t="s">
        <v>1162</v>
      </c>
      <c r="C102" s="1" t="s">
        <v>66</v>
      </c>
      <c r="D102" s="4">
        <v>2007</v>
      </c>
    </row>
    <row r="103" spans="1:4" ht="30" x14ac:dyDescent="0.25">
      <c r="A103" s="1" t="s">
        <v>460</v>
      </c>
      <c r="B103" s="1" t="s">
        <v>1162</v>
      </c>
      <c r="C103" s="1" t="s">
        <v>70</v>
      </c>
      <c r="D103" s="4">
        <v>3637</v>
      </c>
    </row>
    <row r="104" spans="1:4" ht="30" x14ac:dyDescent="0.25">
      <c r="A104" s="1" t="s">
        <v>460</v>
      </c>
      <c r="B104" s="1" t="s">
        <v>1162</v>
      </c>
      <c r="C104" s="1" t="s">
        <v>74</v>
      </c>
      <c r="D104" s="4">
        <v>121</v>
      </c>
    </row>
    <row r="105" spans="1:4" ht="45" x14ac:dyDescent="0.25">
      <c r="A105" s="1" t="s">
        <v>460</v>
      </c>
      <c r="B105" s="1" t="s">
        <v>1162</v>
      </c>
      <c r="C105" s="1" t="s">
        <v>78</v>
      </c>
      <c r="D105" s="4">
        <v>1923</v>
      </c>
    </row>
    <row r="106" spans="1:4" ht="30" x14ac:dyDescent="0.25">
      <c r="A106" s="1" t="s">
        <v>460</v>
      </c>
      <c r="B106" s="1" t="s">
        <v>1162</v>
      </c>
      <c r="C106" s="1" t="s">
        <v>82</v>
      </c>
      <c r="D106" s="4">
        <v>2878</v>
      </c>
    </row>
    <row r="107" spans="1:4" ht="45" x14ac:dyDescent="0.25">
      <c r="A107" s="1" t="s">
        <v>460</v>
      </c>
      <c r="B107" s="1" t="s">
        <v>1162</v>
      </c>
      <c r="C107" s="1" t="s">
        <v>84</v>
      </c>
      <c r="D107" s="4">
        <v>203</v>
      </c>
    </row>
    <row r="108" spans="1:4" ht="45" x14ac:dyDescent="0.25">
      <c r="A108" s="1" t="s">
        <v>460</v>
      </c>
      <c r="B108" s="1" t="s">
        <v>1162</v>
      </c>
      <c r="C108" s="1" t="s">
        <v>85</v>
      </c>
      <c r="D108" s="4">
        <v>5566</v>
      </c>
    </row>
    <row r="109" spans="1:4" ht="30" x14ac:dyDescent="0.25">
      <c r="A109" s="1" t="s">
        <v>460</v>
      </c>
      <c r="B109" s="1" t="s">
        <v>1183</v>
      </c>
      <c r="C109" s="1" t="s">
        <v>62</v>
      </c>
      <c r="D109" s="4">
        <v>8187</v>
      </c>
    </row>
    <row r="110" spans="1:4" ht="30" x14ac:dyDescent="0.25">
      <c r="A110" s="1" t="s">
        <v>460</v>
      </c>
      <c r="B110" s="1" t="s">
        <v>1183</v>
      </c>
      <c r="C110" s="1" t="s">
        <v>66</v>
      </c>
      <c r="D110" s="4">
        <v>1459</v>
      </c>
    </row>
    <row r="111" spans="1:4" ht="30" x14ac:dyDescent="0.25">
      <c r="A111" s="1" t="s">
        <v>460</v>
      </c>
      <c r="B111" s="1" t="s">
        <v>1183</v>
      </c>
      <c r="C111" s="1" t="s">
        <v>70</v>
      </c>
      <c r="D111" s="4">
        <v>2447</v>
      </c>
    </row>
    <row r="112" spans="1:4" ht="30" x14ac:dyDescent="0.25">
      <c r="A112" s="1" t="s">
        <v>460</v>
      </c>
      <c r="B112" s="1" t="s">
        <v>1183</v>
      </c>
      <c r="C112" s="1" t="s">
        <v>74</v>
      </c>
      <c r="D112" s="4">
        <v>58</v>
      </c>
    </row>
    <row r="113" spans="1:4" ht="45" x14ac:dyDescent="0.25">
      <c r="A113" s="1" t="s">
        <v>460</v>
      </c>
      <c r="B113" s="1" t="s">
        <v>1183</v>
      </c>
      <c r="C113" s="1" t="s">
        <v>78</v>
      </c>
      <c r="D113" s="4">
        <v>1058</v>
      </c>
    </row>
    <row r="114" spans="1:4" ht="30" x14ac:dyDescent="0.25">
      <c r="A114" s="1" t="s">
        <v>460</v>
      </c>
      <c r="B114" s="1" t="s">
        <v>1183</v>
      </c>
      <c r="C114" s="1" t="s">
        <v>82</v>
      </c>
      <c r="D114" s="4">
        <v>1534</v>
      </c>
    </row>
    <row r="115" spans="1:4" ht="45" x14ac:dyDescent="0.25">
      <c r="A115" s="1" t="s">
        <v>460</v>
      </c>
      <c r="B115" s="1" t="s">
        <v>1183</v>
      </c>
      <c r="C115" s="1" t="s">
        <v>84</v>
      </c>
      <c r="D115" s="4">
        <v>131</v>
      </c>
    </row>
    <row r="116" spans="1:4" ht="45" x14ac:dyDescent="0.25">
      <c r="A116" s="1" t="s">
        <v>460</v>
      </c>
      <c r="B116" s="1" t="s">
        <v>1183</v>
      </c>
      <c r="C116" s="1" t="s">
        <v>85</v>
      </c>
      <c r="D116" s="4">
        <v>3830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80"/>
  <sheetViews>
    <sheetView workbookViewId="0">
      <selection activeCell="J17" sqref="J17"/>
    </sheetView>
  </sheetViews>
  <sheetFormatPr defaultColWidth="11.08984375" defaultRowHeight="15" x14ac:dyDescent="0.25"/>
  <cols>
    <col min="1" max="6" width="16.7265625" customWidth="1"/>
    <col min="7" max="7" width="16.54296875" bestFit="1" customWidth="1"/>
    <col min="8" max="8" width="14.453125" bestFit="1" customWidth="1"/>
  </cols>
  <sheetData>
    <row r="1" spans="1:8" ht="19.8" thickBot="1" x14ac:dyDescent="0.4">
      <c r="A1" s="10" t="s">
        <v>21</v>
      </c>
    </row>
    <row r="2" spans="1:8" ht="15.6" thickTop="1" x14ac:dyDescent="0.25">
      <c r="A2" t="s">
        <v>4</v>
      </c>
    </row>
    <row r="3" spans="1:8" x14ac:dyDescent="0.25">
      <c r="A3" t="s">
        <v>50</v>
      </c>
    </row>
    <row r="4" spans="1:8" ht="31.2" x14ac:dyDescent="0.3">
      <c r="A4" s="5" t="s">
        <v>51</v>
      </c>
      <c r="B4" s="6" t="s">
        <v>52</v>
      </c>
      <c r="C4" s="5" t="s">
        <v>53</v>
      </c>
      <c r="D4" s="5" t="s">
        <v>1088</v>
      </c>
      <c r="E4" s="5" t="s">
        <v>54</v>
      </c>
      <c r="F4" s="6" t="s">
        <v>11221</v>
      </c>
      <c r="G4" t="s">
        <v>11466</v>
      </c>
      <c r="H4" t="s">
        <v>11467</v>
      </c>
    </row>
    <row r="5" spans="1:8" x14ac:dyDescent="0.25">
      <c r="A5" s="1" t="s">
        <v>60</v>
      </c>
      <c r="B5" s="4">
        <v>2021</v>
      </c>
      <c r="C5" s="1" t="s">
        <v>61</v>
      </c>
      <c r="D5" s="1" t="s">
        <v>11222</v>
      </c>
      <c r="E5" s="1" t="s">
        <v>62</v>
      </c>
      <c r="F5" s="4" t="s">
        <v>5426</v>
      </c>
    </row>
    <row r="6" spans="1:8" x14ac:dyDescent="0.25">
      <c r="A6" s="1" t="s">
        <v>60</v>
      </c>
      <c r="B6" s="4">
        <v>2021</v>
      </c>
      <c r="C6" s="1" t="s">
        <v>61</v>
      </c>
      <c r="D6" s="1" t="s">
        <v>11222</v>
      </c>
      <c r="E6" s="1" t="s">
        <v>86</v>
      </c>
      <c r="F6" s="4" t="s">
        <v>527</v>
      </c>
    </row>
    <row r="7" spans="1:8" x14ac:dyDescent="0.25">
      <c r="A7" s="1" t="s">
        <v>60</v>
      </c>
      <c r="B7" s="4">
        <v>2021</v>
      </c>
      <c r="C7" s="1" t="s">
        <v>61</v>
      </c>
      <c r="D7" s="1" t="s">
        <v>1104</v>
      </c>
      <c r="E7" s="1" t="s">
        <v>62</v>
      </c>
      <c r="F7" s="4" t="s">
        <v>11223</v>
      </c>
    </row>
    <row r="8" spans="1:8" x14ac:dyDescent="0.25">
      <c r="A8" s="1" t="s">
        <v>60</v>
      </c>
      <c r="B8" s="4">
        <v>2021</v>
      </c>
      <c r="C8" s="1" t="s">
        <v>61</v>
      </c>
      <c r="D8" s="1" t="s">
        <v>1104</v>
      </c>
      <c r="E8" s="1" t="s">
        <v>86</v>
      </c>
      <c r="F8" s="4" t="s">
        <v>2621</v>
      </c>
    </row>
    <row r="9" spans="1:8" x14ac:dyDescent="0.25">
      <c r="A9" s="1" t="s">
        <v>60</v>
      </c>
      <c r="B9" s="4">
        <v>2021</v>
      </c>
      <c r="C9" s="1" t="s">
        <v>61</v>
      </c>
      <c r="D9" s="1" t="s">
        <v>1116</v>
      </c>
      <c r="E9" s="1" t="s">
        <v>62</v>
      </c>
      <c r="F9" s="4" t="s">
        <v>11224</v>
      </c>
    </row>
    <row r="10" spans="1:8" x14ac:dyDescent="0.25">
      <c r="A10" s="1" t="s">
        <v>60</v>
      </c>
      <c r="B10" s="4">
        <v>2021</v>
      </c>
      <c r="C10" s="1" t="s">
        <v>61</v>
      </c>
      <c r="D10" s="1" t="s">
        <v>1116</v>
      </c>
      <c r="E10" s="1" t="s">
        <v>86</v>
      </c>
      <c r="F10" s="4" t="s">
        <v>4464</v>
      </c>
    </row>
    <row r="11" spans="1:8" x14ac:dyDescent="0.25">
      <c r="A11" s="1" t="s">
        <v>60</v>
      </c>
      <c r="B11" s="4">
        <v>2021</v>
      </c>
      <c r="C11" s="1" t="s">
        <v>61</v>
      </c>
      <c r="D11" s="1" t="s">
        <v>1132</v>
      </c>
      <c r="E11" s="1" t="s">
        <v>62</v>
      </c>
      <c r="F11" s="4" t="s">
        <v>11225</v>
      </c>
    </row>
    <row r="12" spans="1:8" x14ac:dyDescent="0.25">
      <c r="A12" s="1" t="s">
        <v>60</v>
      </c>
      <c r="B12" s="4">
        <v>2021</v>
      </c>
      <c r="C12" s="1" t="s">
        <v>61</v>
      </c>
      <c r="D12" s="1" t="s">
        <v>1132</v>
      </c>
      <c r="E12" s="1" t="s">
        <v>86</v>
      </c>
      <c r="F12" s="4" t="s">
        <v>8698</v>
      </c>
    </row>
    <row r="13" spans="1:8" x14ac:dyDescent="0.25">
      <c r="A13" s="1" t="s">
        <v>60</v>
      </c>
      <c r="B13" s="4">
        <v>2021</v>
      </c>
      <c r="C13" s="1" t="s">
        <v>61</v>
      </c>
      <c r="D13" s="1" t="s">
        <v>1147</v>
      </c>
      <c r="E13" s="1" t="s">
        <v>62</v>
      </c>
      <c r="F13" s="4" t="s">
        <v>11226</v>
      </c>
    </row>
    <row r="14" spans="1:8" x14ac:dyDescent="0.25">
      <c r="A14" s="1" t="s">
        <v>60</v>
      </c>
      <c r="B14" s="4">
        <v>2021</v>
      </c>
      <c r="C14" s="1" t="s">
        <v>61</v>
      </c>
      <c r="D14" s="1" t="s">
        <v>1147</v>
      </c>
      <c r="E14" s="1" t="s">
        <v>86</v>
      </c>
      <c r="F14" s="4" t="s">
        <v>4396</v>
      </c>
    </row>
    <row r="15" spans="1:8" x14ac:dyDescent="0.25">
      <c r="A15" s="1" t="s">
        <v>60</v>
      </c>
      <c r="B15" s="4">
        <v>2021</v>
      </c>
      <c r="C15" s="1" t="s">
        <v>61</v>
      </c>
      <c r="D15" s="1" t="s">
        <v>1162</v>
      </c>
      <c r="E15" s="1" t="s">
        <v>62</v>
      </c>
      <c r="F15" s="4" t="s">
        <v>11227</v>
      </c>
    </row>
    <row r="16" spans="1:8" x14ac:dyDescent="0.25">
      <c r="A16" s="1" t="s">
        <v>60</v>
      </c>
      <c r="B16" s="4">
        <v>2021</v>
      </c>
      <c r="C16" s="1" t="s">
        <v>61</v>
      </c>
      <c r="D16" s="1" t="s">
        <v>1162</v>
      </c>
      <c r="E16" s="1" t="s">
        <v>86</v>
      </c>
      <c r="F16" s="4" t="s">
        <v>11228</v>
      </c>
    </row>
    <row r="17" spans="1:8" x14ac:dyDescent="0.25">
      <c r="A17" s="1" t="s">
        <v>60</v>
      </c>
      <c r="B17" s="4">
        <v>2021</v>
      </c>
      <c r="C17" s="1" t="s">
        <v>61</v>
      </c>
      <c r="D17" s="1" t="s">
        <v>1183</v>
      </c>
      <c r="E17" s="1" t="s">
        <v>62</v>
      </c>
      <c r="F17" s="4" t="s">
        <v>11229</v>
      </c>
      <c r="G17" s="37" t="s">
        <v>11480</v>
      </c>
      <c r="H17" s="37" t="s">
        <v>11481</v>
      </c>
    </row>
    <row r="18" spans="1:8" x14ac:dyDescent="0.25">
      <c r="A18" s="1" t="s">
        <v>60</v>
      </c>
      <c r="B18" s="4">
        <v>2021</v>
      </c>
      <c r="C18" s="1" t="s">
        <v>61</v>
      </c>
      <c r="D18" s="1" t="s">
        <v>1183</v>
      </c>
      <c r="E18" s="1" t="s">
        <v>86</v>
      </c>
      <c r="F18" s="4" t="s">
        <v>11230</v>
      </c>
      <c r="G18" s="37">
        <f>table_8[[#This Row],[Count of Deaths]]+F17+F16+F15+F14+F13+F12+F11+F10+F9+F8+F7+F6+F5</f>
        <v>73177</v>
      </c>
      <c r="H18" s="37">
        <f>table_8[[#This Row],[Count of Deaths]]+F16+F14+F12+F10+F8+F6</f>
        <v>11808</v>
      </c>
    </row>
    <row r="19" spans="1:8" x14ac:dyDescent="0.25">
      <c r="A19" s="1" t="s">
        <v>60</v>
      </c>
      <c r="B19" s="4">
        <v>2021</v>
      </c>
      <c r="C19" s="1" t="s">
        <v>90</v>
      </c>
      <c r="D19" s="1" t="s">
        <v>11222</v>
      </c>
      <c r="E19" s="1" t="s">
        <v>62</v>
      </c>
      <c r="F19" s="4" t="s">
        <v>11231</v>
      </c>
    </row>
    <row r="20" spans="1:8" x14ac:dyDescent="0.25">
      <c r="A20" s="1" t="s">
        <v>60</v>
      </c>
      <c r="B20" s="4">
        <v>2021</v>
      </c>
      <c r="C20" s="1" t="s">
        <v>90</v>
      </c>
      <c r="D20" s="1" t="s">
        <v>11222</v>
      </c>
      <c r="E20" s="1" t="s">
        <v>86</v>
      </c>
      <c r="F20" s="4" t="s">
        <v>3561</v>
      </c>
    </row>
    <row r="21" spans="1:8" x14ac:dyDescent="0.25">
      <c r="A21" s="1" t="s">
        <v>60</v>
      </c>
      <c r="B21" s="4">
        <v>2021</v>
      </c>
      <c r="C21" s="1" t="s">
        <v>90</v>
      </c>
      <c r="D21" s="1" t="s">
        <v>1104</v>
      </c>
      <c r="E21" s="1" t="s">
        <v>62</v>
      </c>
      <c r="F21" s="4" t="s">
        <v>3952</v>
      </c>
    </row>
    <row r="22" spans="1:8" x14ac:dyDescent="0.25">
      <c r="A22" s="1" t="s">
        <v>60</v>
      </c>
      <c r="B22" s="4">
        <v>2021</v>
      </c>
      <c r="C22" s="1" t="s">
        <v>90</v>
      </c>
      <c r="D22" s="1" t="s">
        <v>1104</v>
      </c>
      <c r="E22" s="1" t="s">
        <v>86</v>
      </c>
      <c r="F22" s="4" t="s">
        <v>2893</v>
      </c>
    </row>
    <row r="23" spans="1:8" x14ac:dyDescent="0.25">
      <c r="A23" s="1" t="s">
        <v>60</v>
      </c>
      <c r="B23" s="4">
        <v>2021</v>
      </c>
      <c r="C23" s="1" t="s">
        <v>90</v>
      </c>
      <c r="D23" s="1" t="s">
        <v>1116</v>
      </c>
      <c r="E23" s="1" t="s">
        <v>62</v>
      </c>
      <c r="F23" s="4" t="s">
        <v>3156</v>
      </c>
    </row>
    <row r="24" spans="1:8" x14ac:dyDescent="0.25">
      <c r="A24" s="1" t="s">
        <v>60</v>
      </c>
      <c r="B24" s="4">
        <v>2021</v>
      </c>
      <c r="C24" s="1" t="s">
        <v>90</v>
      </c>
      <c r="D24" s="1" t="s">
        <v>1116</v>
      </c>
      <c r="E24" s="1" t="s">
        <v>86</v>
      </c>
      <c r="F24" s="4" t="s">
        <v>4428</v>
      </c>
    </row>
    <row r="25" spans="1:8" x14ac:dyDescent="0.25">
      <c r="A25" s="1" t="s">
        <v>60</v>
      </c>
      <c r="B25" s="4">
        <v>2021</v>
      </c>
      <c r="C25" s="1" t="s">
        <v>90</v>
      </c>
      <c r="D25" s="1" t="s">
        <v>1132</v>
      </c>
      <c r="E25" s="1" t="s">
        <v>62</v>
      </c>
      <c r="F25" s="4" t="s">
        <v>11232</v>
      </c>
    </row>
    <row r="26" spans="1:8" x14ac:dyDescent="0.25">
      <c r="A26" s="1" t="s">
        <v>60</v>
      </c>
      <c r="B26" s="4">
        <v>2021</v>
      </c>
      <c r="C26" s="1" t="s">
        <v>90</v>
      </c>
      <c r="D26" s="1" t="s">
        <v>1132</v>
      </c>
      <c r="E26" s="1" t="s">
        <v>86</v>
      </c>
      <c r="F26" s="4" t="s">
        <v>11233</v>
      </c>
    </row>
    <row r="27" spans="1:8" x14ac:dyDescent="0.25">
      <c r="A27" s="1" t="s">
        <v>60</v>
      </c>
      <c r="B27" s="4">
        <v>2021</v>
      </c>
      <c r="C27" s="1" t="s">
        <v>90</v>
      </c>
      <c r="D27" s="1" t="s">
        <v>1147</v>
      </c>
      <c r="E27" s="1" t="s">
        <v>62</v>
      </c>
      <c r="F27" s="4" t="s">
        <v>11234</v>
      </c>
    </row>
    <row r="28" spans="1:8" x14ac:dyDescent="0.25">
      <c r="A28" s="1" t="s">
        <v>60</v>
      </c>
      <c r="B28" s="4">
        <v>2021</v>
      </c>
      <c r="C28" s="1" t="s">
        <v>90</v>
      </c>
      <c r="D28" s="1" t="s">
        <v>1147</v>
      </c>
      <c r="E28" s="1" t="s">
        <v>86</v>
      </c>
      <c r="F28" s="4" t="s">
        <v>11235</v>
      </c>
    </row>
    <row r="29" spans="1:8" x14ac:dyDescent="0.25">
      <c r="A29" s="1" t="s">
        <v>60</v>
      </c>
      <c r="B29" s="4">
        <v>2021</v>
      </c>
      <c r="C29" s="1" t="s">
        <v>90</v>
      </c>
      <c r="D29" s="1" t="s">
        <v>1162</v>
      </c>
      <c r="E29" s="1" t="s">
        <v>62</v>
      </c>
      <c r="F29" s="4" t="s">
        <v>11236</v>
      </c>
    </row>
    <row r="30" spans="1:8" x14ac:dyDescent="0.25">
      <c r="A30" s="1" t="s">
        <v>60</v>
      </c>
      <c r="B30" s="4">
        <v>2021</v>
      </c>
      <c r="C30" s="1" t="s">
        <v>90</v>
      </c>
      <c r="D30" s="1" t="s">
        <v>1162</v>
      </c>
      <c r="E30" s="1" t="s">
        <v>86</v>
      </c>
      <c r="F30" s="4" t="s">
        <v>11237</v>
      </c>
    </row>
    <row r="31" spans="1:8" x14ac:dyDescent="0.25">
      <c r="A31" s="1" t="s">
        <v>60</v>
      </c>
      <c r="B31" s="4">
        <v>2021</v>
      </c>
      <c r="C31" s="1" t="s">
        <v>90</v>
      </c>
      <c r="D31" s="1" t="s">
        <v>1183</v>
      </c>
      <c r="E31" s="1" t="s">
        <v>62</v>
      </c>
      <c r="F31" s="4" t="s">
        <v>7981</v>
      </c>
      <c r="G31" s="37" t="s">
        <v>11480</v>
      </c>
      <c r="H31" s="37" t="s">
        <v>11481</v>
      </c>
    </row>
    <row r="32" spans="1:8" x14ac:dyDescent="0.25">
      <c r="A32" s="1" t="s">
        <v>60</v>
      </c>
      <c r="B32" s="4">
        <v>2021</v>
      </c>
      <c r="C32" s="1" t="s">
        <v>90</v>
      </c>
      <c r="D32" s="1" t="s">
        <v>1183</v>
      </c>
      <c r="E32" s="1" t="s">
        <v>86</v>
      </c>
      <c r="F32" s="4" t="s">
        <v>11238</v>
      </c>
      <c r="G32" s="37">
        <f>table_8[[#This Row],[Count of Deaths]]+F31+F30+F29+F28+F27+F26+F25+F24+F23+F22+F21+F20+F19</f>
        <v>49425</v>
      </c>
      <c r="H32" s="37">
        <f>table_8[[#This Row],[Count of Deaths]]+F30+F28+F26+F24+F22+F20</f>
        <v>25487</v>
      </c>
    </row>
    <row r="33" spans="1:8" x14ac:dyDescent="0.25">
      <c r="A33" s="1" t="s">
        <v>60</v>
      </c>
      <c r="B33" s="4">
        <v>2021</v>
      </c>
      <c r="C33" s="1" t="s">
        <v>109</v>
      </c>
      <c r="D33" s="1" t="s">
        <v>11222</v>
      </c>
      <c r="E33" s="1" t="s">
        <v>62</v>
      </c>
      <c r="F33" s="4" t="s">
        <v>11239</v>
      </c>
    </row>
    <row r="34" spans="1:8" x14ac:dyDescent="0.25">
      <c r="A34" s="1" t="s">
        <v>60</v>
      </c>
      <c r="B34" s="4">
        <v>2021</v>
      </c>
      <c r="C34" s="1" t="s">
        <v>109</v>
      </c>
      <c r="D34" s="1" t="s">
        <v>11222</v>
      </c>
      <c r="E34" s="1" t="s">
        <v>86</v>
      </c>
      <c r="F34" s="4" t="s">
        <v>2211</v>
      </c>
    </row>
    <row r="35" spans="1:8" x14ac:dyDescent="0.25">
      <c r="A35" s="1" t="s">
        <v>60</v>
      </c>
      <c r="B35" s="4">
        <v>2021</v>
      </c>
      <c r="C35" s="1" t="s">
        <v>109</v>
      </c>
      <c r="D35" s="1" t="s">
        <v>1104</v>
      </c>
      <c r="E35" s="1" t="s">
        <v>62</v>
      </c>
      <c r="F35" s="4" t="s">
        <v>11167</v>
      </c>
    </row>
    <row r="36" spans="1:8" x14ac:dyDescent="0.25">
      <c r="A36" s="1" t="s">
        <v>60</v>
      </c>
      <c r="B36" s="4">
        <v>2021</v>
      </c>
      <c r="C36" s="1" t="s">
        <v>109</v>
      </c>
      <c r="D36" s="1" t="s">
        <v>1104</v>
      </c>
      <c r="E36" s="1" t="s">
        <v>86</v>
      </c>
      <c r="F36" s="4" t="s">
        <v>4814</v>
      </c>
    </row>
    <row r="37" spans="1:8" x14ac:dyDescent="0.25">
      <c r="A37" s="1" t="s">
        <v>60</v>
      </c>
      <c r="B37" s="4">
        <v>2021</v>
      </c>
      <c r="C37" s="1" t="s">
        <v>109</v>
      </c>
      <c r="D37" s="1" t="s">
        <v>1116</v>
      </c>
      <c r="E37" s="1" t="s">
        <v>62</v>
      </c>
      <c r="F37" s="4" t="s">
        <v>11240</v>
      </c>
    </row>
    <row r="38" spans="1:8" x14ac:dyDescent="0.25">
      <c r="A38" s="1" t="s">
        <v>60</v>
      </c>
      <c r="B38" s="4">
        <v>2021</v>
      </c>
      <c r="C38" s="1" t="s">
        <v>109</v>
      </c>
      <c r="D38" s="1" t="s">
        <v>1116</v>
      </c>
      <c r="E38" s="1" t="s">
        <v>86</v>
      </c>
      <c r="F38" s="4" t="s">
        <v>11241</v>
      </c>
    </row>
    <row r="39" spans="1:8" x14ac:dyDescent="0.25">
      <c r="A39" s="1" t="s">
        <v>60</v>
      </c>
      <c r="B39" s="4">
        <v>2021</v>
      </c>
      <c r="C39" s="1" t="s">
        <v>109</v>
      </c>
      <c r="D39" s="1" t="s">
        <v>1132</v>
      </c>
      <c r="E39" s="1" t="s">
        <v>62</v>
      </c>
      <c r="F39" s="4" t="s">
        <v>8212</v>
      </c>
    </row>
    <row r="40" spans="1:8" x14ac:dyDescent="0.25">
      <c r="A40" s="1" t="s">
        <v>60</v>
      </c>
      <c r="B40" s="4">
        <v>2021</v>
      </c>
      <c r="C40" s="1" t="s">
        <v>109</v>
      </c>
      <c r="D40" s="1" t="s">
        <v>1132</v>
      </c>
      <c r="E40" s="1" t="s">
        <v>86</v>
      </c>
      <c r="F40" s="4" t="s">
        <v>11242</v>
      </c>
    </row>
    <row r="41" spans="1:8" x14ac:dyDescent="0.25">
      <c r="A41" s="1" t="s">
        <v>60</v>
      </c>
      <c r="B41" s="4">
        <v>2021</v>
      </c>
      <c r="C41" s="1" t="s">
        <v>109</v>
      </c>
      <c r="D41" s="1" t="s">
        <v>1147</v>
      </c>
      <c r="E41" s="1" t="s">
        <v>62</v>
      </c>
      <c r="F41" s="4" t="s">
        <v>11243</v>
      </c>
    </row>
    <row r="42" spans="1:8" x14ac:dyDescent="0.25">
      <c r="A42" s="1" t="s">
        <v>60</v>
      </c>
      <c r="B42" s="4">
        <v>2021</v>
      </c>
      <c r="C42" s="1" t="s">
        <v>109</v>
      </c>
      <c r="D42" s="1" t="s">
        <v>1147</v>
      </c>
      <c r="E42" s="1" t="s">
        <v>86</v>
      </c>
      <c r="F42" s="4" t="s">
        <v>11244</v>
      </c>
    </row>
    <row r="43" spans="1:8" x14ac:dyDescent="0.25">
      <c r="A43" s="1" t="s">
        <v>60</v>
      </c>
      <c r="B43" s="4">
        <v>2021</v>
      </c>
      <c r="C43" s="1" t="s">
        <v>109</v>
      </c>
      <c r="D43" s="1" t="s">
        <v>1162</v>
      </c>
      <c r="E43" s="1" t="s">
        <v>62</v>
      </c>
      <c r="F43" s="4" t="s">
        <v>11245</v>
      </c>
    </row>
    <row r="44" spans="1:8" x14ac:dyDescent="0.25">
      <c r="A44" s="1" t="s">
        <v>60</v>
      </c>
      <c r="B44" s="4">
        <v>2021</v>
      </c>
      <c r="C44" s="1" t="s">
        <v>109</v>
      </c>
      <c r="D44" s="1" t="s">
        <v>1162</v>
      </c>
      <c r="E44" s="1" t="s">
        <v>86</v>
      </c>
      <c r="F44" s="4" t="s">
        <v>11246</v>
      </c>
    </row>
    <row r="45" spans="1:8" x14ac:dyDescent="0.25">
      <c r="A45" s="1" t="s">
        <v>60</v>
      </c>
      <c r="B45" s="4">
        <v>2021</v>
      </c>
      <c r="C45" s="1" t="s">
        <v>109</v>
      </c>
      <c r="D45" s="1" t="s">
        <v>1183</v>
      </c>
      <c r="E45" s="1" t="s">
        <v>62</v>
      </c>
      <c r="F45" s="4" t="s">
        <v>9574</v>
      </c>
      <c r="G45" s="37" t="s">
        <v>11480</v>
      </c>
      <c r="H45" s="37" t="s">
        <v>11481</v>
      </c>
    </row>
    <row r="46" spans="1:8" x14ac:dyDescent="0.25">
      <c r="A46" s="1" t="s">
        <v>60</v>
      </c>
      <c r="B46" s="4">
        <v>2021</v>
      </c>
      <c r="C46" s="1" t="s">
        <v>109</v>
      </c>
      <c r="D46" s="1" t="s">
        <v>1183</v>
      </c>
      <c r="E46" s="1" t="s">
        <v>86</v>
      </c>
      <c r="F46" s="4" t="s">
        <v>11247</v>
      </c>
      <c r="G46" s="37">
        <f>table_8[[#This Row],[Count of Deaths]]+F45+F44+F43+F42+F41+F40+F39+F38+F37+F36+F35+F34+F33</f>
        <v>41071</v>
      </c>
      <c r="H46" s="37">
        <f>table_8[[#This Row],[Count of Deaths]]+F44+F42+F40+F38+F36+F34</f>
        <v>31283</v>
      </c>
    </row>
    <row r="47" spans="1:8" x14ac:dyDescent="0.25">
      <c r="A47" s="1" t="s">
        <v>60</v>
      </c>
      <c r="B47" s="4">
        <v>2021</v>
      </c>
      <c r="C47" s="1" t="s">
        <v>128</v>
      </c>
      <c r="D47" s="1" t="s">
        <v>11222</v>
      </c>
      <c r="E47" s="1" t="s">
        <v>62</v>
      </c>
      <c r="F47" s="4" t="s">
        <v>11248</v>
      </c>
    </row>
    <row r="48" spans="1:8" x14ac:dyDescent="0.25">
      <c r="A48" s="1" t="s">
        <v>60</v>
      </c>
      <c r="B48" s="4">
        <v>2021</v>
      </c>
      <c r="C48" s="1" t="s">
        <v>128</v>
      </c>
      <c r="D48" s="1" t="s">
        <v>11222</v>
      </c>
      <c r="E48" s="1" t="s">
        <v>86</v>
      </c>
      <c r="F48" s="4" t="s">
        <v>2189</v>
      </c>
    </row>
    <row r="49" spans="1:8" x14ac:dyDescent="0.25">
      <c r="A49" s="1" t="s">
        <v>60</v>
      </c>
      <c r="B49" s="4">
        <v>2021</v>
      </c>
      <c r="C49" s="1" t="s">
        <v>128</v>
      </c>
      <c r="D49" s="1" t="s">
        <v>1104</v>
      </c>
      <c r="E49" s="1" t="s">
        <v>62</v>
      </c>
      <c r="F49" s="4" t="s">
        <v>11249</v>
      </c>
    </row>
    <row r="50" spans="1:8" x14ac:dyDescent="0.25">
      <c r="A50" s="1" t="s">
        <v>60</v>
      </c>
      <c r="B50" s="4">
        <v>2021</v>
      </c>
      <c r="C50" s="1" t="s">
        <v>128</v>
      </c>
      <c r="D50" s="1" t="s">
        <v>1104</v>
      </c>
      <c r="E50" s="1" t="s">
        <v>86</v>
      </c>
      <c r="F50" s="4" t="s">
        <v>4061</v>
      </c>
    </row>
    <row r="51" spans="1:8" x14ac:dyDescent="0.25">
      <c r="A51" s="1" t="s">
        <v>60</v>
      </c>
      <c r="B51" s="4">
        <v>2021</v>
      </c>
      <c r="C51" s="1" t="s">
        <v>128</v>
      </c>
      <c r="D51" s="1" t="s">
        <v>1116</v>
      </c>
      <c r="E51" s="1" t="s">
        <v>62</v>
      </c>
      <c r="F51" s="4" t="s">
        <v>7411</v>
      </c>
    </row>
    <row r="52" spans="1:8" x14ac:dyDescent="0.25">
      <c r="A52" s="1" t="s">
        <v>60</v>
      </c>
      <c r="B52" s="4">
        <v>2021</v>
      </c>
      <c r="C52" s="1" t="s">
        <v>128</v>
      </c>
      <c r="D52" s="1" t="s">
        <v>1116</v>
      </c>
      <c r="E52" s="1" t="s">
        <v>86</v>
      </c>
      <c r="F52" s="4" t="s">
        <v>11250</v>
      </c>
    </row>
    <row r="53" spans="1:8" x14ac:dyDescent="0.25">
      <c r="A53" s="1" t="s">
        <v>60</v>
      </c>
      <c r="B53" s="4">
        <v>2021</v>
      </c>
      <c r="C53" s="1" t="s">
        <v>128</v>
      </c>
      <c r="D53" s="1" t="s">
        <v>1132</v>
      </c>
      <c r="E53" s="1" t="s">
        <v>62</v>
      </c>
      <c r="F53" s="4" t="s">
        <v>11251</v>
      </c>
    </row>
    <row r="54" spans="1:8" x14ac:dyDescent="0.25">
      <c r="A54" s="1" t="s">
        <v>60</v>
      </c>
      <c r="B54" s="4">
        <v>2021</v>
      </c>
      <c r="C54" s="1" t="s">
        <v>128</v>
      </c>
      <c r="D54" s="1" t="s">
        <v>1132</v>
      </c>
      <c r="E54" s="1" t="s">
        <v>86</v>
      </c>
      <c r="F54" s="4" t="s">
        <v>11252</v>
      </c>
    </row>
    <row r="55" spans="1:8" x14ac:dyDescent="0.25">
      <c r="A55" s="1" t="s">
        <v>60</v>
      </c>
      <c r="B55" s="4">
        <v>2021</v>
      </c>
      <c r="C55" s="1" t="s">
        <v>128</v>
      </c>
      <c r="D55" s="1" t="s">
        <v>1147</v>
      </c>
      <c r="E55" s="1" t="s">
        <v>62</v>
      </c>
      <c r="F55" s="4" t="s">
        <v>11253</v>
      </c>
    </row>
    <row r="56" spans="1:8" x14ac:dyDescent="0.25">
      <c r="A56" s="1" t="s">
        <v>60</v>
      </c>
      <c r="B56" s="4">
        <v>2021</v>
      </c>
      <c r="C56" s="1" t="s">
        <v>128</v>
      </c>
      <c r="D56" s="1" t="s">
        <v>1147</v>
      </c>
      <c r="E56" s="1" t="s">
        <v>86</v>
      </c>
      <c r="F56" s="4" t="s">
        <v>11254</v>
      </c>
    </row>
    <row r="57" spans="1:8" x14ac:dyDescent="0.25">
      <c r="A57" s="1" t="s">
        <v>60</v>
      </c>
      <c r="B57" s="4">
        <v>2021</v>
      </c>
      <c r="C57" s="1" t="s">
        <v>128</v>
      </c>
      <c r="D57" s="1" t="s">
        <v>1162</v>
      </c>
      <c r="E57" s="1" t="s">
        <v>62</v>
      </c>
      <c r="F57" s="4" t="s">
        <v>11255</v>
      </c>
    </row>
    <row r="58" spans="1:8" x14ac:dyDescent="0.25">
      <c r="A58" s="1" t="s">
        <v>60</v>
      </c>
      <c r="B58" s="4">
        <v>2021</v>
      </c>
      <c r="C58" s="1" t="s">
        <v>128</v>
      </c>
      <c r="D58" s="1" t="s">
        <v>1162</v>
      </c>
      <c r="E58" s="1" t="s">
        <v>86</v>
      </c>
      <c r="F58" s="4" t="s">
        <v>11256</v>
      </c>
    </row>
    <row r="59" spans="1:8" x14ac:dyDescent="0.25">
      <c r="A59" s="1" t="s">
        <v>60</v>
      </c>
      <c r="B59" s="4">
        <v>2021</v>
      </c>
      <c r="C59" s="1" t="s">
        <v>128</v>
      </c>
      <c r="D59" s="1" t="s">
        <v>1183</v>
      </c>
      <c r="E59" s="1" t="s">
        <v>62</v>
      </c>
      <c r="F59" s="4" t="s">
        <v>1648</v>
      </c>
      <c r="G59" s="37" t="s">
        <v>11480</v>
      </c>
      <c r="H59" s="37" t="s">
        <v>11481</v>
      </c>
    </row>
    <row r="60" spans="1:8" x14ac:dyDescent="0.25">
      <c r="A60" s="1" t="s">
        <v>60</v>
      </c>
      <c r="B60" s="4">
        <v>2021</v>
      </c>
      <c r="C60" s="1" t="s">
        <v>128</v>
      </c>
      <c r="D60" s="1" t="s">
        <v>1183</v>
      </c>
      <c r="E60" s="1" t="s">
        <v>86</v>
      </c>
      <c r="F60" s="4" t="s">
        <v>11257</v>
      </c>
      <c r="G60" s="37">
        <f>table_8[[#This Row],[Count of Deaths]]+F59+F58+F57+F56+F55+F54+F53+F52+F51+F50+F49+F48+F47</f>
        <v>37142</v>
      </c>
      <c r="H60" s="37">
        <f>table_8[[#This Row],[Count of Deaths]]+F58+F56+F54+F52+F50+F48</f>
        <v>31930</v>
      </c>
    </row>
    <row r="61" spans="1:8" x14ac:dyDescent="0.25">
      <c r="A61" s="1" t="s">
        <v>60</v>
      </c>
      <c r="B61" s="4">
        <v>2021</v>
      </c>
      <c r="C61" s="1" t="s">
        <v>147</v>
      </c>
      <c r="D61" s="1" t="s">
        <v>11222</v>
      </c>
      <c r="E61" s="1" t="s">
        <v>62</v>
      </c>
      <c r="F61" s="4" t="s">
        <v>5207</v>
      </c>
    </row>
    <row r="62" spans="1:8" x14ac:dyDescent="0.25">
      <c r="A62" s="1" t="s">
        <v>60</v>
      </c>
      <c r="B62" s="4">
        <v>2021</v>
      </c>
      <c r="C62" s="1" t="s">
        <v>147</v>
      </c>
      <c r="D62" s="1" t="s">
        <v>11222</v>
      </c>
      <c r="E62" s="1" t="s">
        <v>86</v>
      </c>
      <c r="F62" s="4" t="s">
        <v>1309</v>
      </c>
    </row>
    <row r="63" spans="1:8" x14ac:dyDescent="0.25">
      <c r="A63" s="1" t="s">
        <v>60</v>
      </c>
      <c r="B63" s="4">
        <v>2021</v>
      </c>
      <c r="C63" s="1" t="s">
        <v>147</v>
      </c>
      <c r="D63" s="1" t="s">
        <v>1104</v>
      </c>
      <c r="E63" s="1" t="s">
        <v>62</v>
      </c>
      <c r="F63" s="4" t="s">
        <v>1953</v>
      </c>
    </row>
    <row r="64" spans="1:8" x14ac:dyDescent="0.25">
      <c r="A64" s="1" t="s">
        <v>60</v>
      </c>
      <c r="B64" s="4">
        <v>2021</v>
      </c>
      <c r="C64" s="1" t="s">
        <v>147</v>
      </c>
      <c r="D64" s="1" t="s">
        <v>1104</v>
      </c>
      <c r="E64" s="1" t="s">
        <v>86</v>
      </c>
      <c r="F64" s="4" t="s">
        <v>1518</v>
      </c>
    </row>
    <row r="65" spans="1:8" x14ac:dyDescent="0.25">
      <c r="A65" s="1" t="s">
        <v>60</v>
      </c>
      <c r="B65" s="4">
        <v>2021</v>
      </c>
      <c r="C65" s="1" t="s">
        <v>147</v>
      </c>
      <c r="D65" s="1" t="s">
        <v>1116</v>
      </c>
      <c r="E65" s="1" t="s">
        <v>62</v>
      </c>
      <c r="F65" s="4" t="s">
        <v>3262</v>
      </c>
    </row>
    <row r="66" spans="1:8" x14ac:dyDescent="0.25">
      <c r="A66" s="1" t="s">
        <v>60</v>
      </c>
      <c r="B66" s="4">
        <v>2021</v>
      </c>
      <c r="C66" s="1" t="s">
        <v>147</v>
      </c>
      <c r="D66" s="1" t="s">
        <v>1116</v>
      </c>
      <c r="E66" s="1" t="s">
        <v>86</v>
      </c>
      <c r="F66" s="4" t="s">
        <v>11258</v>
      </c>
    </row>
    <row r="67" spans="1:8" x14ac:dyDescent="0.25">
      <c r="A67" s="1" t="s">
        <v>60</v>
      </c>
      <c r="B67" s="4">
        <v>2021</v>
      </c>
      <c r="C67" s="1" t="s">
        <v>147</v>
      </c>
      <c r="D67" s="1" t="s">
        <v>1132</v>
      </c>
      <c r="E67" s="1" t="s">
        <v>62</v>
      </c>
      <c r="F67" s="4" t="s">
        <v>4217</v>
      </c>
    </row>
    <row r="68" spans="1:8" x14ac:dyDescent="0.25">
      <c r="A68" s="1" t="s">
        <v>60</v>
      </c>
      <c r="B68" s="4">
        <v>2021</v>
      </c>
      <c r="C68" s="1" t="s">
        <v>147</v>
      </c>
      <c r="D68" s="1" t="s">
        <v>1132</v>
      </c>
      <c r="E68" s="1" t="s">
        <v>86</v>
      </c>
      <c r="F68" s="4" t="s">
        <v>11259</v>
      </c>
    </row>
    <row r="69" spans="1:8" x14ac:dyDescent="0.25">
      <c r="A69" s="1" t="s">
        <v>60</v>
      </c>
      <c r="B69" s="4">
        <v>2021</v>
      </c>
      <c r="C69" s="1" t="s">
        <v>147</v>
      </c>
      <c r="D69" s="1" t="s">
        <v>1147</v>
      </c>
      <c r="E69" s="1" t="s">
        <v>62</v>
      </c>
      <c r="F69" s="4" t="s">
        <v>11260</v>
      </c>
    </row>
    <row r="70" spans="1:8" x14ac:dyDescent="0.25">
      <c r="A70" s="1" t="s">
        <v>60</v>
      </c>
      <c r="B70" s="4">
        <v>2021</v>
      </c>
      <c r="C70" s="1" t="s">
        <v>147</v>
      </c>
      <c r="D70" s="1" t="s">
        <v>1147</v>
      </c>
      <c r="E70" s="1" t="s">
        <v>86</v>
      </c>
      <c r="F70" s="4" t="s">
        <v>11261</v>
      </c>
    </row>
    <row r="71" spans="1:8" x14ac:dyDescent="0.25">
      <c r="A71" s="1" t="s">
        <v>60</v>
      </c>
      <c r="B71" s="4">
        <v>2021</v>
      </c>
      <c r="C71" s="1" t="s">
        <v>147</v>
      </c>
      <c r="D71" s="1" t="s">
        <v>1162</v>
      </c>
      <c r="E71" s="1" t="s">
        <v>62</v>
      </c>
      <c r="F71" s="4" t="s">
        <v>11262</v>
      </c>
    </row>
    <row r="72" spans="1:8" x14ac:dyDescent="0.25">
      <c r="A72" s="1" t="s">
        <v>60</v>
      </c>
      <c r="B72" s="4">
        <v>2021</v>
      </c>
      <c r="C72" s="1" t="s">
        <v>147</v>
      </c>
      <c r="D72" s="1" t="s">
        <v>1162</v>
      </c>
      <c r="E72" s="1" t="s">
        <v>86</v>
      </c>
      <c r="F72" s="4" t="s">
        <v>11263</v>
      </c>
    </row>
    <row r="73" spans="1:8" x14ac:dyDescent="0.25">
      <c r="A73" s="1" t="s">
        <v>60</v>
      </c>
      <c r="B73" s="4">
        <v>2021</v>
      </c>
      <c r="C73" s="1" t="s">
        <v>147</v>
      </c>
      <c r="D73" s="1" t="s">
        <v>1183</v>
      </c>
      <c r="E73" s="1" t="s">
        <v>62</v>
      </c>
      <c r="F73" s="4" t="s">
        <v>2507</v>
      </c>
      <c r="G73" s="37" t="s">
        <v>11480</v>
      </c>
      <c r="H73" s="37" t="s">
        <v>11481</v>
      </c>
    </row>
    <row r="74" spans="1:8" x14ac:dyDescent="0.25">
      <c r="A74" s="1" t="s">
        <v>60</v>
      </c>
      <c r="B74" s="4">
        <v>2021</v>
      </c>
      <c r="C74" s="1" t="s">
        <v>147</v>
      </c>
      <c r="D74" s="1" t="s">
        <v>1183</v>
      </c>
      <c r="E74" s="1" t="s">
        <v>86</v>
      </c>
      <c r="F74" s="4" t="s">
        <v>11264</v>
      </c>
      <c r="G74" s="37">
        <f>table_8[[#This Row],[Count of Deaths]]+F73+F72+F71+F70+F69+F68+F67+F66+F65+F64+F63+F62+F61</f>
        <v>38359</v>
      </c>
      <c r="H74" s="37">
        <f>table_8[[#This Row],[Count of Deaths]]+F72+F70+F68+F66+F64+F62</f>
        <v>34410</v>
      </c>
    </row>
    <row r="75" spans="1:8" x14ac:dyDescent="0.25">
      <c r="A75" s="1" t="s">
        <v>60</v>
      </c>
      <c r="B75" s="4">
        <v>2021</v>
      </c>
      <c r="C75" s="1" t="s">
        <v>166</v>
      </c>
      <c r="D75" s="1" t="s">
        <v>11222</v>
      </c>
      <c r="E75" s="1" t="s">
        <v>62</v>
      </c>
      <c r="F75" s="4" t="s">
        <v>7440</v>
      </c>
    </row>
    <row r="76" spans="1:8" x14ac:dyDescent="0.25">
      <c r="A76" s="1" t="s">
        <v>60</v>
      </c>
      <c r="B76" s="4">
        <v>2021</v>
      </c>
      <c r="C76" s="1" t="s">
        <v>166</v>
      </c>
      <c r="D76" s="1" t="s">
        <v>11222</v>
      </c>
      <c r="E76" s="1" t="s">
        <v>86</v>
      </c>
      <c r="F76" s="4" t="s">
        <v>3247</v>
      </c>
    </row>
    <row r="77" spans="1:8" x14ac:dyDescent="0.25">
      <c r="A77" s="1" t="s">
        <v>60</v>
      </c>
      <c r="B77" s="4">
        <v>2021</v>
      </c>
      <c r="C77" s="1" t="s">
        <v>166</v>
      </c>
      <c r="D77" s="1" t="s">
        <v>1104</v>
      </c>
      <c r="E77" s="1" t="s">
        <v>62</v>
      </c>
      <c r="F77" s="4" t="s">
        <v>7496</v>
      </c>
    </row>
    <row r="78" spans="1:8" x14ac:dyDescent="0.25">
      <c r="A78" s="1" t="s">
        <v>60</v>
      </c>
      <c r="B78" s="4">
        <v>2021</v>
      </c>
      <c r="C78" s="1" t="s">
        <v>166</v>
      </c>
      <c r="D78" s="1" t="s">
        <v>1104</v>
      </c>
      <c r="E78" s="1" t="s">
        <v>86</v>
      </c>
      <c r="F78" s="4" t="s">
        <v>11265</v>
      </c>
    </row>
    <row r="79" spans="1:8" x14ac:dyDescent="0.25">
      <c r="A79" s="1" t="s">
        <v>60</v>
      </c>
      <c r="B79" s="4">
        <v>2021</v>
      </c>
      <c r="C79" s="1" t="s">
        <v>166</v>
      </c>
      <c r="D79" s="1" t="s">
        <v>1116</v>
      </c>
      <c r="E79" s="1" t="s">
        <v>62</v>
      </c>
      <c r="F79" s="4" t="s">
        <v>11266</v>
      </c>
    </row>
    <row r="80" spans="1:8" x14ac:dyDescent="0.25">
      <c r="A80" s="1" t="s">
        <v>60</v>
      </c>
      <c r="B80" s="4">
        <v>2021</v>
      </c>
      <c r="C80" s="1" t="s">
        <v>166</v>
      </c>
      <c r="D80" s="1" t="s">
        <v>1116</v>
      </c>
      <c r="E80" s="1" t="s">
        <v>86</v>
      </c>
      <c r="F80" s="4" t="s">
        <v>11267</v>
      </c>
    </row>
    <row r="81" spans="1:8" x14ac:dyDescent="0.25">
      <c r="A81" s="1" t="s">
        <v>60</v>
      </c>
      <c r="B81" s="4">
        <v>2021</v>
      </c>
      <c r="C81" s="1" t="s">
        <v>166</v>
      </c>
      <c r="D81" s="1" t="s">
        <v>1132</v>
      </c>
      <c r="E81" s="1" t="s">
        <v>62</v>
      </c>
      <c r="F81" s="4" t="s">
        <v>11268</v>
      </c>
    </row>
    <row r="82" spans="1:8" x14ac:dyDescent="0.25">
      <c r="A82" s="1" t="s">
        <v>60</v>
      </c>
      <c r="B82" s="4">
        <v>2021</v>
      </c>
      <c r="C82" s="1" t="s">
        <v>166</v>
      </c>
      <c r="D82" s="1" t="s">
        <v>1132</v>
      </c>
      <c r="E82" s="1" t="s">
        <v>86</v>
      </c>
      <c r="F82" s="4" t="s">
        <v>11269</v>
      </c>
    </row>
    <row r="83" spans="1:8" x14ac:dyDescent="0.25">
      <c r="A83" s="1" t="s">
        <v>60</v>
      </c>
      <c r="B83" s="4">
        <v>2021</v>
      </c>
      <c r="C83" s="1" t="s">
        <v>166</v>
      </c>
      <c r="D83" s="1" t="s">
        <v>1147</v>
      </c>
      <c r="E83" s="1" t="s">
        <v>62</v>
      </c>
      <c r="F83" s="4" t="s">
        <v>11270</v>
      </c>
    </row>
    <row r="84" spans="1:8" x14ac:dyDescent="0.25">
      <c r="A84" s="1" t="s">
        <v>60</v>
      </c>
      <c r="B84" s="4">
        <v>2021</v>
      </c>
      <c r="C84" s="1" t="s">
        <v>166</v>
      </c>
      <c r="D84" s="1" t="s">
        <v>1147</v>
      </c>
      <c r="E84" s="1" t="s">
        <v>86</v>
      </c>
      <c r="F84" s="4" t="s">
        <v>11271</v>
      </c>
    </row>
    <row r="85" spans="1:8" x14ac:dyDescent="0.25">
      <c r="A85" s="1" t="s">
        <v>60</v>
      </c>
      <c r="B85" s="4">
        <v>2021</v>
      </c>
      <c r="C85" s="1" t="s">
        <v>166</v>
      </c>
      <c r="D85" s="1" t="s">
        <v>1162</v>
      </c>
      <c r="E85" s="1" t="s">
        <v>62</v>
      </c>
      <c r="F85" s="4" t="s">
        <v>4034</v>
      </c>
    </row>
    <row r="86" spans="1:8" x14ac:dyDescent="0.25">
      <c r="A86" s="1" t="s">
        <v>60</v>
      </c>
      <c r="B86" s="4">
        <v>2021</v>
      </c>
      <c r="C86" s="1" t="s">
        <v>166</v>
      </c>
      <c r="D86" s="1" t="s">
        <v>1162</v>
      </c>
      <c r="E86" s="1" t="s">
        <v>86</v>
      </c>
      <c r="F86" s="4" t="s">
        <v>11272</v>
      </c>
    </row>
    <row r="87" spans="1:8" x14ac:dyDescent="0.25">
      <c r="A87" s="1" t="s">
        <v>60</v>
      </c>
      <c r="B87" s="4">
        <v>2021</v>
      </c>
      <c r="C87" s="1" t="s">
        <v>166</v>
      </c>
      <c r="D87" s="1" t="s">
        <v>1183</v>
      </c>
      <c r="E87" s="1" t="s">
        <v>62</v>
      </c>
      <c r="F87" s="4" t="s">
        <v>11273</v>
      </c>
      <c r="G87" s="37" t="s">
        <v>11480</v>
      </c>
      <c r="H87" s="37" t="s">
        <v>11481</v>
      </c>
    </row>
    <row r="88" spans="1:8" x14ac:dyDescent="0.25">
      <c r="A88" s="1" t="s">
        <v>60</v>
      </c>
      <c r="B88" s="4">
        <v>2021</v>
      </c>
      <c r="C88" s="1" t="s">
        <v>166</v>
      </c>
      <c r="D88" s="1" t="s">
        <v>1183</v>
      </c>
      <c r="E88" s="1" t="s">
        <v>86</v>
      </c>
      <c r="F88" s="4" t="s">
        <v>5617</v>
      </c>
      <c r="G88" s="37">
        <f>table_8[[#This Row],[Count of Deaths]]+F87+F86+F85+F84+F83+F82+F81+F80+F79+F78+F77+F76+F75</f>
        <v>36530</v>
      </c>
      <c r="H88" s="37">
        <f>table_8[[#This Row],[Count of Deaths]]+F86+F84+F82+F80+F78+F76</f>
        <v>33187</v>
      </c>
    </row>
    <row r="89" spans="1:8" x14ac:dyDescent="0.25">
      <c r="A89" s="1" t="s">
        <v>60</v>
      </c>
      <c r="B89" s="4">
        <v>2021</v>
      </c>
      <c r="C89" s="1" t="s">
        <v>185</v>
      </c>
      <c r="D89" s="1" t="s">
        <v>11222</v>
      </c>
      <c r="E89" s="1" t="s">
        <v>62</v>
      </c>
      <c r="F89" s="4" t="s">
        <v>3150</v>
      </c>
    </row>
    <row r="90" spans="1:8" x14ac:dyDescent="0.25">
      <c r="A90" s="1" t="s">
        <v>60</v>
      </c>
      <c r="B90" s="4">
        <v>2021</v>
      </c>
      <c r="C90" s="1" t="s">
        <v>185</v>
      </c>
      <c r="D90" s="1" t="s">
        <v>11222</v>
      </c>
      <c r="E90" s="1" t="s">
        <v>86</v>
      </c>
      <c r="F90" s="4" t="s">
        <v>11274</v>
      </c>
    </row>
    <row r="91" spans="1:8" x14ac:dyDescent="0.25">
      <c r="A91" s="1" t="s">
        <v>60</v>
      </c>
      <c r="B91" s="4">
        <v>2021</v>
      </c>
      <c r="C91" s="1" t="s">
        <v>185</v>
      </c>
      <c r="D91" s="1" t="s">
        <v>1104</v>
      </c>
      <c r="E91" s="1" t="s">
        <v>62</v>
      </c>
      <c r="F91" s="4" t="s">
        <v>10528</v>
      </c>
    </row>
    <row r="92" spans="1:8" x14ac:dyDescent="0.25">
      <c r="A92" s="1" t="s">
        <v>60</v>
      </c>
      <c r="B92" s="4">
        <v>2021</v>
      </c>
      <c r="C92" s="1" t="s">
        <v>185</v>
      </c>
      <c r="D92" s="1" t="s">
        <v>1104</v>
      </c>
      <c r="E92" s="1" t="s">
        <v>86</v>
      </c>
      <c r="F92" s="4" t="s">
        <v>11275</v>
      </c>
    </row>
    <row r="93" spans="1:8" x14ac:dyDescent="0.25">
      <c r="A93" s="1" t="s">
        <v>60</v>
      </c>
      <c r="B93" s="4">
        <v>2021</v>
      </c>
      <c r="C93" s="1" t="s">
        <v>185</v>
      </c>
      <c r="D93" s="1" t="s">
        <v>1116</v>
      </c>
      <c r="E93" s="1" t="s">
        <v>62</v>
      </c>
      <c r="F93" s="4" t="s">
        <v>8694</v>
      </c>
    </row>
    <row r="94" spans="1:8" x14ac:dyDescent="0.25">
      <c r="A94" s="1" t="s">
        <v>60</v>
      </c>
      <c r="B94" s="4">
        <v>2021</v>
      </c>
      <c r="C94" s="1" t="s">
        <v>185</v>
      </c>
      <c r="D94" s="1" t="s">
        <v>1116</v>
      </c>
      <c r="E94" s="1" t="s">
        <v>86</v>
      </c>
      <c r="F94" s="4" t="s">
        <v>11276</v>
      </c>
    </row>
    <row r="95" spans="1:8" x14ac:dyDescent="0.25">
      <c r="A95" s="1" t="s">
        <v>60</v>
      </c>
      <c r="B95" s="4">
        <v>2021</v>
      </c>
      <c r="C95" s="1" t="s">
        <v>185</v>
      </c>
      <c r="D95" s="1" t="s">
        <v>1132</v>
      </c>
      <c r="E95" s="1" t="s">
        <v>62</v>
      </c>
      <c r="F95" s="4" t="s">
        <v>4556</v>
      </c>
    </row>
    <row r="96" spans="1:8" x14ac:dyDescent="0.25">
      <c r="A96" s="1" t="s">
        <v>60</v>
      </c>
      <c r="B96" s="4">
        <v>2021</v>
      </c>
      <c r="C96" s="1" t="s">
        <v>185</v>
      </c>
      <c r="D96" s="1" t="s">
        <v>1132</v>
      </c>
      <c r="E96" s="1" t="s">
        <v>86</v>
      </c>
      <c r="F96" s="4" t="s">
        <v>11277</v>
      </c>
    </row>
    <row r="97" spans="1:8" x14ac:dyDescent="0.25">
      <c r="A97" s="1" t="s">
        <v>60</v>
      </c>
      <c r="B97" s="4">
        <v>2021</v>
      </c>
      <c r="C97" s="1" t="s">
        <v>185</v>
      </c>
      <c r="D97" s="1" t="s">
        <v>1147</v>
      </c>
      <c r="E97" s="1" t="s">
        <v>62</v>
      </c>
      <c r="F97" s="4" t="s">
        <v>4034</v>
      </c>
    </row>
    <row r="98" spans="1:8" x14ac:dyDescent="0.25">
      <c r="A98" s="1" t="s">
        <v>60</v>
      </c>
      <c r="B98" s="4">
        <v>2021</v>
      </c>
      <c r="C98" s="1" t="s">
        <v>185</v>
      </c>
      <c r="D98" s="1" t="s">
        <v>1147</v>
      </c>
      <c r="E98" s="1" t="s">
        <v>86</v>
      </c>
      <c r="F98" s="4" t="s">
        <v>11278</v>
      </c>
    </row>
    <row r="99" spans="1:8" x14ac:dyDescent="0.25">
      <c r="A99" s="1" t="s">
        <v>60</v>
      </c>
      <c r="B99" s="4">
        <v>2021</v>
      </c>
      <c r="C99" s="1" t="s">
        <v>185</v>
      </c>
      <c r="D99" s="1" t="s">
        <v>1162</v>
      </c>
      <c r="E99" s="1" t="s">
        <v>62</v>
      </c>
      <c r="F99" s="4" t="s">
        <v>11279</v>
      </c>
    </row>
    <row r="100" spans="1:8" x14ac:dyDescent="0.25">
      <c r="A100" s="1" t="s">
        <v>60</v>
      </c>
      <c r="B100" s="4">
        <v>2021</v>
      </c>
      <c r="C100" s="1" t="s">
        <v>185</v>
      </c>
      <c r="D100" s="1" t="s">
        <v>1162</v>
      </c>
      <c r="E100" s="1" t="s">
        <v>86</v>
      </c>
      <c r="F100" s="4" t="s">
        <v>11280</v>
      </c>
    </row>
    <row r="101" spans="1:8" x14ac:dyDescent="0.25">
      <c r="A101" s="1" t="s">
        <v>60</v>
      </c>
      <c r="B101" s="4">
        <v>2021</v>
      </c>
      <c r="C101" s="1" t="s">
        <v>185</v>
      </c>
      <c r="D101" s="1" t="s">
        <v>1183</v>
      </c>
      <c r="E101" s="1" t="s">
        <v>62</v>
      </c>
      <c r="F101" s="4" t="s">
        <v>3687</v>
      </c>
      <c r="G101" s="37" t="s">
        <v>11480</v>
      </c>
      <c r="H101" s="37" t="s">
        <v>11481</v>
      </c>
    </row>
    <row r="102" spans="1:8" x14ac:dyDescent="0.25">
      <c r="A102" s="1" t="s">
        <v>60</v>
      </c>
      <c r="B102" s="4">
        <v>2021</v>
      </c>
      <c r="C102" s="1" t="s">
        <v>185</v>
      </c>
      <c r="D102" s="1" t="s">
        <v>1183</v>
      </c>
      <c r="E102" s="1" t="s">
        <v>86</v>
      </c>
      <c r="F102" s="4" t="s">
        <v>11281</v>
      </c>
      <c r="G102" s="37">
        <f>table_8[[#This Row],[Count of Deaths]]+F101+F100+F99+F98+F97+F96+F95+F94+F93+F92+F91+F90+F89</f>
        <v>41141</v>
      </c>
      <c r="H102" s="37">
        <f>table_8[[#This Row],[Count of Deaths]]+F100+F98+F96+F94+F92+F90</f>
        <v>37702</v>
      </c>
    </row>
    <row r="103" spans="1:8" x14ac:dyDescent="0.25">
      <c r="A103" s="1" t="s">
        <v>60</v>
      </c>
      <c r="B103" s="4">
        <v>2021</v>
      </c>
      <c r="C103" s="1" t="s">
        <v>207</v>
      </c>
      <c r="D103" s="1" t="s">
        <v>11222</v>
      </c>
      <c r="E103" s="1" t="s">
        <v>62</v>
      </c>
      <c r="F103" s="4" t="s">
        <v>3203</v>
      </c>
    </row>
    <row r="104" spans="1:8" x14ac:dyDescent="0.25">
      <c r="A104" s="1" t="s">
        <v>60</v>
      </c>
      <c r="B104" s="4">
        <v>2021</v>
      </c>
      <c r="C104" s="1" t="s">
        <v>207</v>
      </c>
      <c r="D104" s="1" t="s">
        <v>11222</v>
      </c>
      <c r="E104" s="1" t="s">
        <v>86</v>
      </c>
      <c r="F104" s="4" t="s">
        <v>9677</v>
      </c>
    </row>
    <row r="105" spans="1:8" x14ac:dyDescent="0.25">
      <c r="A105" s="1" t="s">
        <v>60</v>
      </c>
      <c r="B105" s="4">
        <v>2021</v>
      </c>
      <c r="C105" s="1" t="s">
        <v>207</v>
      </c>
      <c r="D105" s="1" t="s">
        <v>1104</v>
      </c>
      <c r="E105" s="1" t="s">
        <v>62</v>
      </c>
      <c r="F105" s="4" t="s">
        <v>11282</v>
      </c>
    </row>
    <row r="106" spans="1:8" x14ac:dyDescent="0.25">
      <c r="A106" s="1" t="s">
        <v>60</v>
      </c>
      <c r="B106" s="4">
        <v>2021</v>
      </c>
      <c r="C106" s="1" t="s">
        <v>207</v>
      </c>
      <c r="D106" s="1" t="s">
        <v>1104</v>
      </c>
      <c r="E106" s="1" t="s">
        <v>86</v>
      </c>
      <c r="F106" s="4" t="s">
        <v>5199</v>
      </c>
    </row>
    <row r="107" spans="1:8" x14ac:dyDescent="0.25">
      <c r="A107" s="1" t="s">
        <v>60</v>
      </c>
      <c r="B107" s="4">
        <v>2021</v>
      </c>
      <c r="C107" s="1" t="s">
        <v>207</v>
      </c>
      <c r="D107" s="1" t="s">
        <v>1116</v>
      </c>
      <c r="E107" s="1" t="s">
        <v>62</v>
      </c>
      <c r="F107" s="4" t="s">
        <v>11283</v>
      </c>
    </row>
    <row r="108" spans="1:8" x14ac:dyDescent="0.25">
      <c r="A108" s="1" t="s">
        <v>60</v>
      </c>
      <c r="B108" s="4">
        <v>2021</v>
      </c>
      <c r="C108" s="1" t="s">
        <v>207</v>
      </c>
      <c r="D108" s="1" t="s">
        <v>1116</v>
      </c>
      <c r="E108" s="1" t="s">
        <v>86</v>
      </c>
      <c r="F108" s="4" t="s">
        <v>3322</v>
      </c>
    </row>
    <row r="109" spans="1:8" x14ac:dyDescent="0.25">
      <c r="A109" s="1" t="s">
        <v>60</v>
      </c>
      <c r="B109" s="4">
        <v>2021</v>
      </c>
      <c r="C109" s="1" t="s">
        <v>207</v>
      </c>
      <c r="D109" s="1" t="s">
        <v>1132</v>
      </c>
      <c r="E109" s="1" t="s">
        <v>62</v>
      </c>
      <c r="F109" s="4" t="s">
        <v>1629</v>
      </c>
    </row>
    <row r="110" spans="1:8" x14ac:dyDescent="0.25">
      <c r="A110" s="1" t="s">
        <v>60</v>
      </c>
      <c r="B110" s="4">
        <v>2021</v>
      </c>
      <c r="C110" s="1" t="s">
        <v>207</v>
      </c>
      <c r="D110" s="1" t="s">
        <v>1132</v>
      </c>
      <c r="E110" s="1" t="s">
        <v>86</v>
      </c>
      <c r="F110" s="4" t="s">
        <v>11284</v>
      </c>
    </row>
    <row r="111" spans="1:8" x14ac:dyDescent="0.25">
      <c r="A111" s="1" t="s">
        <v>60</v>
      </c>
      <c r="B111" s="4">
        <v>2021</v>
      </c>
      <c r="C111" s="1" t="s">
        <v>207</v>
      </c>
      <c r="D111" s="1" t="s">
        <v>1147</v>
      </c>
      <c r="E111" s="1" t="s">
        <v>62</v>
      </c>
      <c r="F111" s="4" t="s">
        <v>1747</v>
      </c>
    </row>
    <row r="112" spans="1:8" x14ac:dyDescent="0.25">
      <c r="A112" s="1" t="s">
        <v>60</v>
      </c>
      <c r="B112" s="4">
        <v>2021</v>
      </c>
      <c r="C112" s="1" t="s">
        <v>207</v>
      </c>
      <c r="D112" s="1" t="s">
        <v>1147</v>
      </c>
      <c r="E112" s="1" t="s">
        <v>86</v>
      </c>
      <c r="F112" s="4" t="s">
        <v>11285</v>
      </c>
    </row>
    <row r="113" spans="1:8" x14ac:dyDescent="0.25">
      <c r="A113" s="1" t="s">
        <v>60</v>
      </c>
      <c r="B113" s="4">
        <v>2021</v>
      </c>
      <c r="C113" s="1" t="s">
        <v>207</v>
      </c>
      <c r="D113" s="1" t="s">
        <v>1162</v>
      </c>
      <c r="E113" s="1" t="s">
        <v>62</v>
      </c>
      <c r="F113" s="4" t="s">
        <v>11286</v>
      </c>
    </row>
    <row r="114" spans="1:8" x14ac:dyDescent="0.25">
      <c r="A114" s="1" t="s">
        <v>60</v>
      </c>
      <c r="B114" s="4">
        <v>2021</v>
      </c>
      <c r="C114" s="1" t="s">
        <v>207</v>
      </c>
      <c r="D114" s="1" t="s">
        <v>1162</v>
      </c>
      <c r="E114" s="1" t="s">
        <v>86</v>
      </c>
      <c r="F114" s="4" t="s">
        <v>11287</v>
      </c>
    </row>
    <row r="115" spans="1:8" x14ac:dyDescent="0.25">
      <c r="A115" s="1" t="s">
        <v>60</v>
      </c>
      <c r="B115" s="4">
        <v>2021</v>
      </c>
      <c r="C115" s="1" t="s">
        <v>207</v>
      </c>
      <c r="D115" s="1" t="s">
        <v>1183</v>
      </c>
      <c r="E115" s="1" t="s">
        <v>62</v>
      </c>
      <c r="F115" s="4" t="s">
        <v>1739</v>
      </c>
      <c r="G115" s="37" t="s">
        <v>11480</v>
      </c>
      <c r="H115" s="37" t="s">
        <v>11481</v>
      </c>
    </row>
    <row r="116" spans="1:8" x14ac:dyDescent="0.25">
      <c r="A116" s="1" t="s">
        <v>60</v>
      </c>
      <c r="B116" s="4">
        <v>2021</v>
      </c>
      <c r="C116" s="1" t="s">
        <v>207</v>
      </c>
      <c r="D116" s="1" t="s">
        <v>1183</v>
      </c>
      <c r="E116" s="1" t="s">
        <v>86</v>
      </c>
      <c r="F116" s="4" t="s">
        <v>11288</v>
      </c>
      <c r="G116" s="37">
        <f>table_8[[#This Row],[Count of Deaths]]+F115+F114+F113+F112+F111+F110+F109+F108+F107+F106+F105+F104+F103</f>
        <v>40933</v>
      </c>
      <c r="H116" s="37">
        <f>table_8[[#This Row],[Count of Deaths]]+F114+F112+F110+F108+F106+F104</f>
        <v>37488</v>
      </c>
    </row>
    <row r="117" spans="1:8" x14ac:dyDescent="0.25">
      <c r="A117" s="1" t="s">
        <v>60</v>
      </c>
      <c r="B117" s="4">
        <v>2021</v>
      </c>
      <c r="C117" s="1" t="s">
        <v>229</v>
      </c>
      <c r="D117" s="1" t="s">
        <v>11222</v>
      </c>
      <c r="E117" s="1" t="s">
        <v>62</v>
      </c>
      <c r="F117" s="4" t="s">
        <v>9936</v>
      </c>
    </row>
    <row r="118" spans="1:8" x14ac:dyDescent="0.25">
      <c r="A118" s="1" t="s">
        <v>60</v>
      </c>
      <c r="B118" s="4">
        <v>2021</v>
      </c>
      <c r="C118" s="1" t="s">
        <v>229</v>
      </c>
      <c r="D118" s="1" t="s">
        <v>11222</v>
      </c>
      <c r="E118" s="1" t="s">
        <v>86</v>
      </c>
      <c r="F118" s="4" t="s">
        <v>2207</v>
      </c>
    </row>
    <row r="119" spans="1:8" x14ac:dyDescent="0.25">
      <c r="A119" s="1" t="s">
        <v>60</v>
      </c>
      <c r="B119" s="4">
        <v>2021</v>
      </c>
      <c r="C119" s="1" t="s">
        <v>229</v>
      </c>
      <c r="D119" s="1" t="s">
        <v>1104</v>
      </c>
      <c r="E119" s="1" t="s">
        <v>62</v>
      </c>
      <c r="F119" s="4" t="s">
        <v>1342</v>
      </c>
    </row>
    <row r="120" spans="1:8" x14ac:dyDescent="0.25">
      <c r="A120" s="1" t="s">
        <v>60</v>
      </c>
      <c r="B120" s="4">
        <v>2021</v>
      </c>
      <c r="C120" s="1" t="s">
        <v>229</v>
      </c>
      <c r="D120" s="1" t="s">
        <v>1104</v>
      </c>
      <c r="E120" s="1" t="s">
        <v>86</v>
      </c>
      <c r="F120" s="4" t="s">
        <v>11289</v>
      </c>
    </row>
    <row r="121" spans="1:8" x14ac:dyDescent="0.25">
      <c r="A121" s="1" t="s">
        <v>60</v>
      </c>
      <c r="B121" s="4">
        <v>2021</v>
      </c>
      <c r="C121" s="1" t="s">
        <v>229</v>
      </c>
      <c r="D121" s="1" t="s">
        <v>1116</v>
      </c>
      <c r="E121" s="1" t="s">
        <v>62</v>
      </c>
      <c r="F121" s="4" t="s">
        <v>4578</v>
      </c>
    </row>
    <row r="122" spans="1:8" x14ac:dyDescent="0.25">
      <c r="A122" s="1" t="s">
        <v>60</v>
      </c>
      <c r="B122" s="4">
        <v>2021</v>
      </c>
      <c r="C122" s="1" t="s">
        <v>229</v>
      </c>
      <c r="D122" s="1" t="s">
        <v>1116</v>
      </c>
      <c r="E122" s="1" t="s">
        <v>86</v>
      </c>
      <c r="F122" s="4" t="s">
        <v>11290</v>
      </c>
    </row>
    <row r="123" spans="1:8" x14ac:dyDescent="0.25">
      <c r="A123" s="1" t="s">
        <v>60</v>
      </c>
      <c r="B123" s="4">
        <v>2021</v>
      </c>
      <c r="C123" s="1" t="s">
        <v>229</v>
      </c>
      <c r="D123" s="1" t="s">
        <v>1132</v>
      </c>
      <c r="E123" s="1" t="s">
        <v>62</v>
      </c>
      <c r="F123" s="4" t="s">
        <v>11291</v>
      </c>
    </row>
    <row r="124" spans="1:8" x14ac:dyDescent="0.25">
      <c r="A124" s="1" t="s">
        <v>60</v>
      </c>
      <c r="B124" s="4">
        <v>2021</v>
      </c>
      <c r="C124" s="1" t="s">
        <v>229</v>
      </c>
      <c r="D124" s="1" t="s">
        <v>1132</v>
      </c>
      <c r="E124" s="1" t="s">
        <v>86</v>
      </c>
      <c r="F124" s="4" t="s">
        <v>11292</v>
      </c>
    </row>
    <row r="125" spans="1:8" x14ac:dyDescent="0.25">
      <c r="A125" s="1" t="s">
        <v>60</v>
      </c>
      <c r="B125" s="4">
        <v>2021</v>
      </c>
      <c r="C125" s="1" t="s">
        <v>229</v>
      </c>
      <c r="D125" s="1" t="s">
        <v>1147</v>
      </c>
      <c r="E125" s="1" t="s">
        <v>62</v>
      </c>
      <c r="F125" s="4" t="s">
        <v>3396</v>
      </c>
    </row>
    <row r="126" spans="1:8" x14ac:dyDescent="0.25">
      <c r="A126" s="1" t="s">
        <v>60</v>
      </c>
      <c r="B126" s="4">
        <v>2021</v>
      </c>
      <c r="C126" s="1" t="s">
        <v>229</v>
      </c>
      <c r="D126" s="1" t="s">
        <v>1147</v>
      </c>
      <c r="E126" s="1" t="s">
        <v>86</v>
      </c>
      <c r="F126" s="4" t="s">
        <v>11293</v>
      </c>
    </row>
    <row r="127" spans="1:8" x14ac:dyDescent="0.25">
      <c r="A127" s="1" t="s">
        <v>60</v>
      </c>
      <c r="B127" s="4">
        <v>2021</v>
      </c>
      <c r="C127" s="1" t="s">
        <v>229</v>
      </c>
      <c r="D127" s="1" t="s">
        <v>1162</v>
      </c>
      <c r="E127" s="1" t="s">
        <v>62</v>
      </c>
      <c r="F127" s="4" t="s">
        <v>11294</v>
      </c>
    </row>
    <row r="128" spans="1:8" x14ac:dyDescent="0.25">
      <c r="A128" s="1" t="s">
        <v>60</v>
      </c>
      <c r="B128" s="4">
        <v>2021</v>
      </c>
      <c r="C128" s="1" t="s">
        <v>229</v>
      </c>
      <c r="D128" s="1" t="s">
        <v>1162</v>
      </c>
      <c r="E128" s="1" t="s">
        <v>86</v>
      </c>
      <c r="F128" s="4" t="s">
        <v>11295</v>
      </c>
    </row>
    <row r="129" spans="1:8" x14ac:dyDescent="0.25">
      <c r="A129" s="1" t="s">
        <v>60</v>
      </c>
      <c r="B129" s="4">
        <v>2021</v>
      </c>
      <c r="C129" s="1" t="s">
        <v>229</v>
      </c>
      <c r="D129" s="1" t="s">
        <v>1183</v>
      </c>
      <c r="E129" s="1" t="s">
        <v>62</v>
      </c>
      <c r="F129" s="4" t="s">
        <v>11282</v>
      </c>
      <c r="G129" s="37" t="s">
        <v>11480</v>
      </c>
      <c r="H129" s="37" t="s">
        <v>11481</v>
      </c>
    </row>
    <row r="130" spans="1:8" x14ac:dyDescent="0.25">
      <c r="A130" s="1" t="s">
        <v>60</v>
      </c>
      <c r="B130" s="4">
        <v>2021</v>
      </c>
      <c r="C130" s="1" t="s">
        <v>229</v>
      </c>
      <c r="D130" s="1" t="s">
        <v>1183</v>
      </c>
      <c r="E130" s="1" t="s">
        <v>86</v>
      </c>
      <c r="F130" s="4" t="s">
        <v>11296</v>
      </c>
      <c r="G130" s="37">
        <f>table_8[[#This Row],[Count of Deaths]]+F129+F128+F127+F126+F125+F124+F123+F122+F121+F120+F119+F118+F117</f>
        <v>41746</v>
      </c>
      <c r="H130" s="37">
        <f>table_8[[#This Row],[Count of Deaths]]+F128+F126+F124+F122+F120+F118</f>
        <v>38517</v>
      </c>
    </row>
    <row r="131" spans="1:8" x14ac:dyDescent="0.25">
      <c r="A131" s="1" t="s">
        <v>60</v>
      </c>
      <c r="B131" s="4">
        <v>2021</v>
      </c>
      <c r="C131" s="1" t="s">
        <v>255</v>
      </c>
      <c r="D131" s="1" t="s">
        <v>11222</v>
      </c>
      <c r="E131" s="1" t="s">
        <v>62</v>
      </c>
      <c r="F131" s="4" t="s">
        <v>1309</v>
      </c>
    </row>
    <row r="132" spans="1:8" x14ac:dyDescent="0.25">
      <c r="A132" s="1" t="s">
        <v>60</v>
      </c>
      <c r="B132" s="4">
        <v>2021</v>
      </c>
      <c r="C132" s="1" t="s">
        <v>255</v>
      </c>
      <c r="D132" s="1" t="s">
        <v>11222</v>
      </c>
      <c r="E132" s="1" t="s">
        <v>86</v>
      </c>
      <c r="F132" s="4" t="s">
        <v>11297</v>
      </c>
    </row>
    <row r="133" spans="1:8" x14ac:dyDescent="0.25">
      <c r="A133" s="1" t="s">
        <v>60</v>
      </c>
      <c r="B133" s="4">
        <v>2021</v>
      </c>
      <c r="C133" s="1" t="s">
        <v>255</v>
      </c>
      <c r="D133" s="1" t="s">
        <v>1104</v>
      </c>
      <c r="E133" s="1" t="s">
        <v>62</v>
      </c>
      <c r="F133" s="4" t="s">
        <v>3661</v>
      </c>
    </row>
    <row r="134" spans="1:8" x14ac:dyDescent="0.25">
      <c r="A134" s="1" t="s">
        <v>60</v>
      </c>
      <c r="B134" s="4">
        <v>2021</v>
      </c>
      <c r="C134" s="1" t="s">
        <v>255</v>
      </c>
      <c r="D134" s="1" t="s">
        <v>1104</v>
      </c>
      <c r="E134" s="1" t="s">
        <v>86</v>
      </c>
      <c r="F134" s="4" t="s">
        <v>11298</v>
      </c>
    </row>
    <row r="135" spans="1:8" x14ac:dyDescent="0.25">
      <c r="A135" s="1" t="s">
        <v>60</v>
      </c>
      <c r="B135" s="4">
        <v>2021</v>
      </c>
      <c r="C135" s="1" t="s">
        <v>255</v>
      </c>
      <c r="D135" s="1" t="s">
        <v>1116</v>
      </c>
      <c r="E135" s="1" t="s">
        <v>62</v>
      </c>
      <c r="F135" s="4" t="s">
        <v>2520</v>
      </c>
    </row>
    <row r="136" spans="1:8" x14ac:dyDescent="0.25">
      <c r="A136" s="1" t="s">
        <v>60</v>
      </c>
      <c r="B136" s="4">
        <v>2021</v>
      </c>
      <c r="C136" s="1" t="s">
        <v>255</v>
      </c>
      <c r="D136" s="1" t="s">
        <v>1116</v>
      </c>
      <c r="E136" s="1" t="s">
        <v>86</v>
      </c>
      <c r="F136" s="4" t="s">
        <v>11299</v>
      </c>
    </row>
    <row r="137" spans="1:8" x14ac:dyDescent="0.25">
      <c r="A137" s="1" t="s">
        <v>60</v>
      </c>
      <c r="B137" s="4">
        <v>2021</v>
      </c>
      <c r="C137" s="1" t="s">
        <v>255</v>
      </c>
      <c r="D137" s="1" t="s">
        <v>1132</v>
      </c>
      <c r="E137" s="1" t="s">
        <v>62</v>
      </c>
      <c r="F137" s="4" t="s">
        <v>4034</v>
      </c>
    </row>
    <row r="138" spans="1:8" x14ac:dyDescent="0.25">
      <c r="A138" s="1" t="s">
        <v>60</v>
      </c>
      <c r="B138" s="4">
        <v>2021</v>
      </c>
      <c r="C138" s="1" t="s">
        <v>255</v>
      </c>
      <c r="D138" s="1" t="s">
        <v>1132</v>
      </c>
      <c r="E138" s="1" t="s">
        <v>86</v>
      </c>
      <c r="F138" s="4" t="s">
        <v>11300</v>
      </c>
    </row>
    <row r="139" spans="1:8" x14ac:dyDescent="0.25">
      <c r="A139" s="1" t="s">
        <v>60</v>
      </c>
      <c r="B139" s="4">
        <v>2021</v>
      </c>
      <c r="C139" s="1" t="s">
        <v>255</v>
      </c>
      <c r="D139" s="1" t="s">
        <v>1147</v>
      </c>
      <c r="E139" s="1" t="s">
        <v>62</v>
      </c>
      <c r="F139" s="4" t="s">
        <v>11301</v>
      </c>
    </row>
    <row r="140" spans="1:8" x14ac:dyDescent="0.25">
      <c r="A140" s="1" t="s">
        <v>60</v>
      </c>
      <c r="B140" s="4">
        <v>2021</v>
      </c>
      <c r="C140" s="1" t="s">
        <v>255</v>
      </c>
      <c r="D140" s="1" t="s">
        <v>1147</v>
      </c>
      <c r="E140" s="1" t="s">
        <v>86</v>
      </c>
      <c r="F140" s="4" t="s">
        <v>11302</v>
      </c>
    </row>
    <row r="141" spans="1:8" x14ac:dyDescent="0.25">
      <c r="A141" s="1" t="s">
        <v>60</v>
      </c>
      <c r="B141" s="4">
        <v>2021</v>
      </c>
      <c r="C141" s="1" t="s">
        <v>255</v>
      </c>
      <c r="D141" s="1" t="s">
        <v>1162</v>
      </c>
      <c r="E141" s="1" t="s">
        <v>62</v>
      </c>
      <c r="F141" s="4" t="s">
        <v>2796</v>
      </c>
    </row>
    <row r="142" spans="1:8" x14ac:dyDescent="0.25">
      <c r="A142" s="1" t="s">
        <v>60</v>
      </c>
      <c r="B142" s="4">
        <v>2021</v>
      </c>
      <c r="C142" s="1" t="s">
        <v>255</v>
      </c>
      <c r="D142" s="1" t="s">
        <v>1162</v>
      </c>
      <c r="E142" s="1" t="s">
        <v>86</v>
      </c>
      <c r="F142" s="4" t="s">
        <v>11303</v>
      </c>
    </row>
    <row r="143" spans="1:8" x14ac:dyDescent="0.25">
      <c r="A143" s="1" t="s">
        <v>60</v>
      </c>
      <c r="B143" s="4">
        <v>2021</v>
      </c>
      <c r="C143" s="1" t="s">
        <v>255</v>
      </c>
      <c r="D143" s="1" t="s">
        <v>1183</v>
      </c>
      <c r="E143" s="1" t="s">
        <v>62</v>
      </c>
      <c r="F143" s="4" t="s">
        <v>4343</v>
      </c>
      <c r="G143" s="37" t="s">
        <v>11480</v>
      </c>
      <c r="H143" s="37" t="s">
        <v>11481</v>
      </c>
    </row>
    <row r="144" spans="1:8" x14ac:dyDescent="0.25">
      <c r="A144" s="1" t="s">
        <v>60</v>
      </c>
      <c r="B144" s="4">
        <v>2021</v>
      </c>
      <c r="C144" s="1" t="s">
        <v>255</v>
      </c>
      <c r="D144" s="1" t="s">
        <v>1183</v>
      </c>
      <c r="E144" s="1" t="s">
        <v>86</v>
      </c>
      <c r="F144" s="4" t="s">
        <v>11304</v>
      </c>
      <c r="G144" s="37">
        <f>table_8[[#This Row],[Count of Deaths]]+F143+F142+F141+F140+F139+F138+F137+F136+F135+F134+F133+F132+F131</f>
        <v>45405</v>
      </c>
      <c r="H144" s="37">
        <f>table_8[[#This Row],[Count of Deaths]]+F142+F140+F138+F136+F134+F132</f>
        <v>42214</v>
      </c>
    </row>
    <row r="145" spans="1:8" x14ac:dyDescent="0.25">
      <c r="A145" s="1" t="s">
        <v>60</v>
      </c>
      <c r="B145" s="4">
        <v>2021</v>
      </c>
      <c r="C145" s="1" t="s">
        <v>283</v>
      </c>
      <c r="D145" s="1" t="s">
        <v>11222</v>
      </c>
      <c r="E145" s="1" t="s">
        <v>62</v>
      </c>
      <c r="F145" s="4" t="s">
        <v>8876</v>
      </c>
    </row>
    <row r="146" spans="1:8" x14ac:dyDescent="0.25">
      <c r="A146" s="1" t="s">
        <v>60</v>
      </c>
      <c r="B146" s="4">
        <v>2021</v>
      </c>
      <c r="C146" s="1" t="s">
        <v>283</v>
      </c>
      <c r="D146" s="1" t="s">
        <v>11222</v>
      </c>
      <c r="E146" s="1" t="s">
        <v>86</v>
      </c>
      <c r="F146" s="4" t="s">
        <v>2650</v>
      </c>
    </row>
    <row r="147" spans="1:8" x14ac:dyDescent="0.25">
      <c r="A147" s="1" t="s">
        <v>60</v>
      </c>
      <c r="B147" s="4">
        <v>2021</v>
      </c>
      <c r="C147" s="1" t="s">
        <v>283</v>
      </c>
      <c r="D147" s="1" t="s">
        <v>1104</v>
      </c>
      <c r="E147" s="1" t="s">
        <v>62</v>
      </c>
      <c r="F147" s="4" t="s">
        <v>7751</v>
      </c>
    </row>
    <row r="148" spans="1:8" x14ac:dyDescent="0.25">
      <c r="A148" s="1" t="s">
        <v>60</v>
      </c>
      <c r="B148" s="4">
        <v>2021</v>
      </c>
      <c r="C148" s="1" t="s">
        <v>283</v>
      </c>
      <c r="D148" s="1" t="s">
        <v>1104</v>
      </c>
      <c r="E148" s="1" t="s">
        <v>86</v>
      </c>
      <c r="F148" s="4" t="s">
        <v>3677</v>
      </c>
    </row>
    <row r="149" spans="1:8" x14ac:dyDescent="0.25">
      <c r="A149" s="1" t="s">
        <v>60</v>
      </c>
      <c r="B149" s="4">
        <v>2021</v>
      </c>
      <c r="C149" s="1" t="s">
        <v>283</v>
      </c>
      <c r="D149" s="1" t="s">
        <v>1116</v>
      </c>
      <c r="E149" s="1" t="s">
        <v>62</v>
      </c>
      <c r="F149" s="4" t="s">
        <v>1464</v>
      </c>
    </row>
    <row r="150" spans="1:8" x14ac:dyDescent="0.25">
      <c r="A150" s="1" t="s">
        <v>60</v>
      </c>
      <c r="B150" s="4">
        <v>2021</v>
      </c>
      <c r="C150" s="1" t="s">
        <v>283</v>
      </c>
      <c r="D150" s="1" t="s">
        <v>1116</v>
      </c>
      <c r="E150" s="1" t="s">
        <v>86</v>
      </c>
      <c r="F150" s="4" t="s">
        <v>11299</v>
      </c>
    </row>
    <row r="151" spans="1:8" x14ac:dyDescent="0.25">
      <c r="A151" s="1" t="s">
        <v>60</v>
      </c>
      <c r="B151" s="4">
        <v>2021</v>
      </c>
      <c r="C151" s="1" t="s">
        <v>283</v>
      </c>
      <c r="D151" s="1" t="s">
        <v>1132</v>
      </c>
      <c r="E151" s="1" t="s">
        <v>62</v>
      </c>
      <c r="F151" s="4" t="s">
        <v>2553</v>
      </c>
    </row>
    <row r="152" spans="1:8" x14ac:dyDescent="0.25">
      <c r="A152" s="1" t="s">
        <v>60</v>
      </c>
      <c r="B152" s="4">
        <v>2021</v>
      </c>
      <c r="C152" s="1" t="s">
        <v>283</v>
      </c>
      <c r="D152" s="1" t="s">
        <v>1132</v>
      </c>
      <c r="E152" s="1" t="s">
        <v>86</v>
      </c>
      <c r="F152" s="4" t="s">
        <v>11305</v>
      </c>
    </row>
    <row r="153" spans="1:8" x14ac:dyDescent="0.25">
      <c r="A153" s="1" t="s">
        <v>60</v>
      </c>
      <c r="B153" s="4">
        <v>2021</v>
      </c>
      <c r="C153" s="1" t="s">
        <v>283</v>
      </c>
      <c r="D153" s="1" t="s">
        <v>1147</v>
      </c>
      <c r="E153" s="1" t="s">
        <v>62</v>
      </c>
      <c r="F153" s="4" t="s">
        <v>4556</v>
      </c>
    </row>
    <row r="154" spans="1:8" x14ac:dyDescent="0.25">
      <c r="A154" s="1" t="s">
        <v>60</v>
      </c>
      <c r="B154" s="4">
        <v>2021</v>
      </c>
      <c r="C154" s="1" t="s">
        <v>283</v>
      </c>
      <c r="D154" s="1" t="s">
        <v>1147</v>
      </c>
      <c r="E154" s="1" t="s">
        <v>86</v>
      </c>
      <c r="F154" s="4" t="s">
        <v>11306</v>
      </c>
    </row>
    <row r="155" spans="1:8" x14ac:dyDescent="0.25">
      <c r="A155" s="1" t="s">
        <v>60</v>
      </c>
      <c r="B155" s="4">
        <v>2021</v>
      </c>
      <c r="C155" s="1" t="s">
        <v>283</v>
      </c>
      <c r="D155" s="1" t="s">
        <v>1162</v>
      </c>
      <c r="E155" s="1" t="s">
        <v>62</v>
      </c>
      <c r="F155" s="4" t="s">
        <v>11307</v>
      </c>
    </row>
    <row r="156" spans="1:8" x14ac:dyDescent="0.25">
      <c r="A156" s="1" t="s">
        <v>60</v>
      </c>
      <c r="B156" s="4">
        <v>2021</v>
      </c>
      <c r="C156" s="1" t="s">
        <v>283</v>
      </c>
      <c r="D156" s="1" t="s">
        <v>1162</v>
      </c>
      <c r="E156" s="1" t="s">
        <v>86</v>
      </c>
      <c r="F156" s="4" t="s">
        <v>11308</v>
      </c>
    </row>
    <row r="157" spans="1:8" x14ac:dyDescent="0.25">
      <c r="A157" s="1" t="s">
        <v>60</v>
      </c>
      <c r="B157" s="4">
        <v>2021</v>
      </c>
      <c r="C157" s="1" t="s">
        <v>283</v>
      </c>
      <c r="D157" s="1" t="s">
        <v>1183</v>
      </c>
      <c r="E157" s="1" t="s">
        <v>62</v>
      </c>
      <c r="F157" s="4" t="s">
        <v>11309</v>
      </c>
      <c r="G157" s="37" t="s">
        <v>11480</v>
      </c>
      <c r="H157" s="37" t="s">
        <v>11481</v>
      </c>
    </row>
    <row r="158" spans="1:8" x14ac:dyDescent="0.25">
      <c r="A158" s="1" t="s">
        <v>60</v>
      </c>
      <c r="B158" s="4">
        <v>2021</v>
      </c>
      <c r="C158" s="1" t="s">
        <v>283</v>
      </c>
      <c r="D158" s="1" t="s">
        <v>1183</v>
      </c>
      <c r="E158" s="1" t="s">
        <v>86</v>
      </c>
      <c r="F158" s="4" t="s">
        <v>11310</v>
      </c>
      <c r="G158" s="37">
        <f>table_8[[#This Row],[Count of Deaths]]+F157+F156+F155+F154+F153+F152+F151+F150+F149+F148+F147+F146+F145</f>
        <v>45150</v>
      </c>
      <c r="H158" s="37">
        <f>table_8[[#This Row],[Count of Deaths]]+F156+F154+F152+F150+F148+F146</f>
        <v>41992</v>
      </c>
    </row>
    <row r="159" spans="1:8" x14ac:dyDescent="0.25">
      <c r="A159" s="1" t="s">
        <v>60</v>
      </c>
      <c r="B159" s="4">
        <v>2021</v>
      </c>
      <c r="C159" s="1" t="s">
        <v>311</v>
      </c>
      <c r="D159" s="1" t="s">
        <v>11222</v>
      </c>
      <c r="E159" s="1" t="s">
        <v>62</v>
      </c>
      <c r="F159" s="4" t="s">
        <v>10271</v>
      </c>
    </row>
    <row r="160" spans="1:8" x14ac:dyDescent="0.25">
      <c r="A160" s="1" t="s">
        <v>60</v>
      </c>
      <c r="B160" s="4">
        <v>2021</v>
      </c>
      <c r="C160" s="1" t="s">
        <v>311</v>
      </c>
      <c r="D160" s="1" t="s">
        <v>11222</v>
      </c>
      <c r="E160" s="1" t="s">
        <v>86</v>
      </c>
      <c r="F160" s="4" t="s">
        <v>1957</v>
      </c>
    </row>
    <row r="161" spans="1:8" x14ac:dyDescent="0.25">
      <c r="A161" s="1" t="s">
        <v>60</v>
      </c>
      <c r="B161" s="4">
        <v>2021</v>
      </c>
      <c r="C161" s="1" t="s">
        <v>311</v>
      </c>
      <c r="D161" s="1" t="s">
        <v>1104</v>
      </c>
      <c r="E161" s="1" t="s">
        <v>62</v>
      </c>
      <c r="F161" s="4" t="s">
        <v>3708</v>
      </c>
    </row>
    <row r="162" spans="1:8" x14ac:dyDescent="0.25">
      <c r="A162" s="1" t="s">
        <v>60</v>
      </c>
      <c r="B162" s="4">
        <v>2021</v>
      </c>
      <c r="C162" s="1" t="s">
        <v>311</v>
      </c>
      <c r="D162" s="1" t="s">
        <v>1104</v>
      </c>
      <c r="E162" s="1" t="s">
        <v>86</v>
      </c>
      <c r="F162" s="4" t="s">
        <v>11311</v>
      </c>
    </row>
    <row r="163" spans="1:8" x14ac:dyDescent="0.25">
      <c r="A163" s="1" t="s">
        <v>60</v>
      </c>
      <c r="B163" s="4">
        <v>2021</v>
      </c>
      <c r="C163" s="1" t="s">
        <v>311</v>
      </c>
      <c r="D163" s="1" t="s">
        <v>1116</v>
      </c>
      <c r="E163" s="1" t="s">
        <v>62</v>
      </c>
      <c r="F163" s="4" t="s">
        <v>2069</v>
      </c>
    </row>
    <row r="164" spans="1:8" x14ac:dyDescent="0.25">
      <c r="A164" s="1" t="s">
        <v>60</v>
      </c>
      <c r="B164" s="4">
        <v>2021</v>
      </c>
      <c r="C164" s="1" t="s">
        <v>311</v>
      </c>
      <c r="D164" s="1" t="s">
        <v>1116</v>
      </c>
      <c r="E164" s="1" t="s">
        <v>86</v>
      </c>
      <c r="F164" s="4" t="s">
        <v>11312</v>
      </c>
    </row>
    <row r="165" spans="1:8" x14ac:dyDescent="0.25">
      <c r="A165" s="1" t="s">
        <v>60</v>
      </c>
      <c r="B165" s="4">
        <v>2021</v>
      </c>
      <c r="C165" s="1" t="s">
        <v>311</v>
      </c>
      <c r="D165" s="1" t="s">
        <v>1132</v>
      </c>
      <c r="E165" s="1" t="s">
        <v>62</v>
      </c>
      <c r="F165" s="4" t="s">
        <v>10428</v>
      </c>
    </row>
    <row r="166" spans="1:8" x14ac:dyDescent="0.25">
      <c r="A166" s="1" t="s">
        <v>60</v>
      </c>
      <c r="B166" s="4">
        <v>2021</v>
      </c>
      <c r="C166" s="1" t="s">
        <v>311</v>
      </c>
      <c r="D166" s="1" t="s">
        <v>1132</v>
      </c>
      <c r="E166" s="1" t="s">
        <v>86</v>
      </c>
      <c r="F166" s="4" t="s">
        <v>11313</v>
      </c>
    </row>
    <row r="167" spans="1:8" x14ac:dyDescent="0.25">
      <c r="A167" s="1" t="s">
        <v>60</v>
      </c>
      <c r="B167" s="4">
        <v>2021</v>
      </c>
      <c r="C167" s="1" t="s">
        <v>311</v>
      </c>
      <c r="D167" s="1" t="s">
        <v>1147</v>
      </c>
      <c r="E167" s="1" t="s">
        <v>62</v>
      </c>
      <c r="F167" s="4" t="s">
        <v>11314</v>
      </c>
    </row>
    <row r="168" spans="1:8" x14ac:dyDescent="0.25">
      <c r="A168" s="1" t="s">
        <v>60</v>
      </c>
      <c r="B168" s="4">
        <v>2021</v>
      </c>
      <c r="C168" s="1" t="s">
        <v>311</v>
      </c>
      <c r="D168" s="1" t="s">
        <v>1147</v>
      </c>
      <c r="E168" s="1" t="s">
        <v>86</v>
      </c>
      <c r="F168" s="4" t="s">
        <v>11315</v>
      </c>
    </row>
    <row r="169" spans="1:8" x14ac:dyDescent="0.25">
      <c r="A169" s="1" t="s">
        <v>60</v>
      </c>
      <c r="B169" s="4">
        <v>2021</v>
      </c>
      <c r="C169" s="1" t="s">
        <v>311</v>
      </c>
      <c r="D169" s="1" t="s">
        <v>1162</v>
      </c>
      <c r="E169" s="1" t="s">
        <v>62</v>
      </c>
      <c r="F169" s="4" t="s">
        <v>11316</v>
      </c>
    </row>
    <row r="170" spans="1:8" x14ac:dyDescent="0.25">
      <c r="A170" s="1" t="s">
        <v>60</v>
      </c>
      <c r="B170" s="4">
        <v>2021</v>
      </c>
      <c r="C170" s="1" t="s">
        <v>311</v>
      </c>
      <c r="D170" s="1" t="s">
        <v>1162</v>
      </c>
      <c r="E170" s="1" t="s">
        <v>86</v>
      </c>
      <c r="F170" s="4" t="s">
        <v>11317</v>
      </c>
    </row>
    <row r="171" spans="1:8" x14ac:dyDescent="0.25">
      <c r="A171" s="1" t="s">
        <v>60</v>
      </c>
      <c r="B171" s="4">
        <v>2021</v>
      </c>
      <c r="C171" s="1" t="s">
        <v>311</v>
      </c>
      <c r="D171" s="1" t="s">
        <v>1183</v>
      </c>
      <c r="E171" s="1" t="s">
        <v>62</v>
      </c>
      <c r="F171" s="4" t="s">
        <v>7689</v>
      </c>
      <c r="G171" s="37" t="s">
        <v>11480</v>
      </c>
      <c r="H171" s="37" t="s">
        <v>11481</v>
      </c>
    </row>
    <row r="172" spans="1:8" x14ac:dyDescent="0.25">
      <c r="A172" s="1" t="s">
        <v>60</v>
      </c>
      <c r="B172" s="4">
        <v>2021</v>
      </c>
      <c r="C172" s="1" t="s">
        <v>311</v>
      </c>
      <c r="D172" s="1" t="s">
        <v>1183</v>
      </c>
      <c r="E172" s="1" t="s">
        <v>86</v>
      </c>
      <c r="F172" s="4" t="s">
        <v>11318</v>
      </c>
      <c r="G172" s="37">
        <f>table_8[[#This Row],[Count of Deaths]]+F171+F170+F169+F168+F167+F166+F165+F164+F163+F162+F161+F160+F159</f>
        <v>49106</v>
      </c>
      <c r="H172" s="37">
        <f>table_8[[#This Row],[Count of Deaths]]+F170+F168+F166+F164+F162+F160</f>
        <v>45562</v>
      </c>
    </row>
    <row r="173" spans="1:8" x14ac:dyDescent="0.25">
      <c r="A173" s="1" t="s">
        <v>60</v>
      </c>
      <c r="B173" s="4">
        <v>2022</v>
      </c>
      <c r="C173" s="1" t="s">
        <v>61</v>
      </c>
      <c r="D173" s="1" t="s">
        <v>11222</v>
      </c>
      <c r="E173" s="1" t="s">
        <v>62</v>
      </c>
      <c r="F173" s="4" t="s">
        <v>9524</v>
      </c>
    </row>
    <row r="174" spans="1:8" x14ac:dyDescent="0.25">
      <c r="A174" s="1" t="s">
        <v>60</v>
      </c>
      <c r="B174" s="4">
        <v>2022</v>
      </c>
      <c r="C174" s="1" t="s">
        <v>61</v>
      </c>
      <c r="D174" s="1" t="s">
        <v>11222</v>
      </c>
      <c r="E174" s="1" t="s">
        <v>86</v>
      </c>
      <c r="F174" s="4" t="s">
        <v>11319</v>
      </c>
    </row>
    <row r="175" spans="1:8" x14ac:dyDescent="0.25">
      <c r="A175" s="1" t="s">
        <v>60</v>
      </c>
      <c r="B175" s="4">
        <v>2022</v>
      </c>
      <c r="C175" s="1" t="s">
        <v>61</v>
      </c>
      <c r="D175" s="1" t="s">
        <v>1104</v>
      </c>
      <c r="E175" s="1" t="s">
        <v>62</v>
      </c>
      <c r="F175" s="4" t="s">
        <v>4420</v>
      </c>
    </row>
    <row r="176" spans="1:8" x14ac:dyDescent="0.25">
      <c r="A176" s="1" t="s">
        <v>60</v>
      </c>
      <c r="B176" s="4">
        <v>2022</v>
      </c>
      <c r="C176" s="1" t="s">
        <v>61</v>
      </c>
      <c r="D176" s="1" t="s">
        <v>1104</v>
      </c>
      <c r="E176" s="1" t="s">
        <v>86</v>
      </c>
      <c r="F176" s="4" t="s">
        <v>1747</v>
      </c>
    </row>
    <row r="177" spans="1:8" x14ac:dyDescent="0.25">
      <c r="A177" s="1" t="s">
        <v>60</v>
      </c>
      <c r="B177" s="4">
        <v>2022</v>
      </c>
      <c r="C177" s="1" t="s">
        <v>61</v>
      </c>
      <c r="D177" s="1" t="s">
        <v>1116</v>
      </c>
      <c r="E177" s="1" t="s">
        <v>62</v>
      </c>
      <c r="F177" s="4" t="s">
        <v>11320</v>
      </c>
    </row>
    <row r="178" spans="1:8" x14ac:dyDescent="0.25">
      <c r="A178" s="1" t="s">
        <v>60</v>
      </c>
      <c r="B178" s="4">
        <v>2022</v>
      </c>
      <c r="C178" s="1" t="s">
        <v>61</v>
      </c>
      <c r="D178" s="1" t="s">
        <v>1116</v>
      </c>
      <c r="E178" s="1" t="s">
        <v>86</v>
      </c>
      <c r="F178" s="4" t="s">
        <v>11290</v>
      </c>
    </row>
    <row r="179" spans="1:8" x14ac:dyDescent="0.25">
      <c r="A179" s="1" t="s">
        <v>60</v>
      </c>
      <c r="B179" s="4">
        <v>2022</v>
      </c>
      <c r="C179" s="1" t="s">
        <v>61</v>
      </c>
      <c r="D179" s="1" t="s">
        <v>1132</v>
      </c>
      <c r="E179" s="1" t="s">
        <v>62</v>
      </c>
      <c r="F179" s="4" t="s">
        <v>11321</v>
      </c>
    </row>
    <row r="180" spans="1:8" x14ac:dyDescent="0.25">
      <c r="A180" s="1" t="s">
        <v>60</v>
      </c>
      <c r="B180" s="4">
        <v>2022</v>
      </c>
      <c r="C180" s="1" t="s">
        <v>61</v>
      </c>
      <c r="D180" s="1" t="s">
        <v>1132</v>
      </c>
      <c r="E180" s="1" t="s">
        <v>86</v>
      </c>
      <c r="F180" s="4" t="s">
        <v>11322</v>
      </c>
    </row>
    <row r="181" spans="1:8" x14ac:dyDescent="0.25">
      <c r="A181" s="1" t="s">
        <v>60</v>
      </c>
      <c r="B181" s="4">
        <v>2022</v>
      </c>
      <c r="C181" s="1" t="s">
        <v>61</v>
      </c>
      <c r="D181" s="1" t="s">
        <v>1147</v>
      </c>
      <c r="E181" s="1" t="s">
        <v>62</v>
      </c>
      <c r="F181" s="4" t="s">
        <v>11314</v>
      </c>
    </row>
    <row r="182" spans="1:8" x14ac:dyDescent="0.25">
      <c r="A182" s="1" t="s">
        <v>60</v>
      </c>
      <c r="B182" s="4">
        <v>2022</v>
      </c>
      <c r="C182" s="1" t="s">
        <v>61</v>
      </c>
      <c r="D182" s="1" t="s">
        <v>1147</v>
      </c>
      <c r="E182" s="1" t="s">
        <v>86</v>
      </c>
      <c r="F182" s="4" t="s">
        <v>11323</v>
      </c>
    </row>
    <row r="183" spans="1:8" x14ac:dyDescent="0.25">
      <c r="A183" s="1" t="s">
        <v>60</v>
      </c>
      <c r="B183" s="4">
        <v>2022</v>
      </c>
      <c r="C183" s="1" t="s">
        <v>61</v>
      </c>
      <c r="D183" s="1" t="s">
        <v>1162</v>
      </c>
      <c r="E183" s="1" t="s">
        <v>62</v>
      </c>
      <c r="F183" s="4" t="s">
        <v>11324</v>
      </c>
    </row>
    <row r="184" spans="1:8" x14ac:dyDescent="0.25">
      <c r="A184" s="1" t="s">
        <v>60</v>
      </c>
      <c r="B184" s="4">
        <v>2022</v>
      </c>
      <c r="C184" s="1" t="s">
        <v>61</v>
      </c>
      <c r="D184" s="1" t="s">
        <v>1162</v>
      </c>
      <c r="E184" s="1" t="s">
        <v>86</v>
      </c>
      <c r="F184" s="4" t="s">
        <v>11325</v>
      </c>
    </row>
    <row r="185" spans="1:8" x14ac:dyDescent="0.25">
      <c r="A185" s="1" t="s">
        <v>60</v>
      </c>
      <c r="B185" s="4">
        <v>2022</v>
      </c>
      <c r="C185" s="1" t="s">
        <v>61</v>
      </c>
      <c r="D185" s="1" t="s">
        <v>1183</v>
      </c>
      <c r="E185" s="1" t="s">
        <v>62</v>
      </c>
      <c r="F185" s="4" t="s">
        <v>1359</v>
      </c>
      <c r="G185" s="37" t="s">
        <v>11480</v>
      </c>
      <c r="H185" s="37" t="s">
        <v>11481</v>
      </c>
    </row>
    <row r="186" spans="1:8" x14ac:dyDescent="0.25">
      <c r="A186" s="1" t="s">
        <v>60</v>
      </c>
      <c r="B186" s="4">
        <v>2022</v>
      </c>
      <c r="C186" s="1" t="s">
        <v>61</v>
      </c>
      <c r="D186" s="1" t="s">
        <v>1183</v>
      </c>
      <c r="E186" s="1" t="s">
        <v>86</v>
      </c>
      <c r="F186" s="4" t="s">
        <v>11326</v>
      </c>
      <c r="G186" s="37">
        <f>table_8[[#This Row],[Count of Deaths]]+F185+F184+F183+F182+F181+F180+F179+F178+F177+F176+F175+F174+F173</f>
        <v>47264</v>
      </c>
      <c r="H186" s="37">
        <f>table_8[[#This Row],[Count of Deaths]]+F184+F182+F180+F178+F176+F174</f>
        <v>44026</v>
      </c>
    </row>
    <row r="187" spans="1:8" x14ac:dyDescent="0.25">
      <c r="A187" s="1" t="s">
        <v>60</v>
      </c>
      <c r="B187" s="4">
        <v>2022</v>
      </c>
      <c r="C187" s="1" t="s">
        <v>90</v>
      </c>
      <c r="D187" s="1" t="s">
        <v>11222</v>
      </c>
      <c r="E187" s="1" t="s">
        <v>62</v>
      </c>
      <c r="F187" s="4" t="s">
        <v>1698</v>
      </c>
    </row>
    <row r="188" spans="1:8" x14ac:dyDescent="0.25">
      <c r="A188" s="1" t="s">
        <v>60</v>
      </c>
      <c r="B188" s="4">
        <v>2022</v>
      </c>
      <c r="C188" s="1" t="s">
        <v>90</v>
      </c>
      <c r="D188" s="1" t="s">
        <v>11222</v>
      </c>
      <c r="E188" s="1" t="s">
        <v>86</v>
      </c>
      <c r="F188" s="4" t="s">
        <v>3661</v>
      </c>
    </row>
    <row r="189" spans="1:8" x14ac:dyDescent="0.25">
      <c r="A189" s="1" t="s">
        <v>60</v>
      </c>
      <c r="B189" s="4">
        <v>2022</v>
      </c>
      <c r="C189" s="1" t="s">
        <v>90</v>
      </c>
      <c r="D189" s="1" t="s">
        <v>1104</v>
      </c>
      <c r="E189" s="1" t="s">
        <v>62</v>
      </c>
      <c r="F189" s="4" t="s">
        <v>2042</v>
      </c>
    </row>
    <row r="190" spans="1:8" x14ac:dyDescent="0.25">
      <c r="A190" s="1" t="s">
        <v>60</v>
      </c>
      <c r="B190" s="4">
        <v>2022</v>
      </c>
      <c r="C190" s="1" t="s">
        <v>90</v>
      </c>
      <c r="D190" s="1" t="s">
        <v>1104</v>
      </c>
      <c r="E190" s="1" t="s">
        <v>86</v>
      </c>
      <c r="F190" s="4" t="s">
        <v>11327</v>
      </c>
    </row>
    <row r="191" spans="1:8" x14ac:dyDescent="0.25">
      <c r="A191" s="1" t="s">
        <v>60</v>
      </c>
      <c r="B191" s="4">
        <v>2022</v>
      </c>
      <c r="C191" s="1" t="s">
        <v>90</v>
      </c>
      <c r="D191" s="1" t="s">
        <v>1116</v>
      </c>
      <c r="E191" s="1" t="s">
        <v>62</v>
      </c>
      <c r="F191" s="4" t="s">
        <v>3150</v>
      </c>
    </row>
    <row r="192" spans="1:8" x14ac:dyDescent="0.25">
      <c r="A192" s="1" t="s">
        <v>60</v>
      </c>
      <c r="B192" s="4">
        <v>2022</v>
      </c>
      <c r="C192" s="1" t="s">
        <v>90</v>
      </c>
      <c r="D192" s="1" t="s">
        <v>1116</v>
      </c>
      <c r="E192" s="1" t="s">
        <v>86</v>
      </c>
      <c r="F192" s="4" t="s">
        <v>11328</v>
      </c>
    </row>
    <row r="193" spans="1:8" x14ac:dyDescent="0.25">
      <c r="A193" s="1" t="s">
        <v>60</v>
      </c>
      <c r="B193" s="4">
        <v>2022</v>
      </c>
      <c r="C193" s="1" t="s">
        <v>90</v>
      </c>
      <c r="D193" s="1" t="s">
        <v>1132</v>
      </c>
      <c r="E193" s="1" t="s">
        <v>62</v>
      </c>
      <c r="F193" s="4" t="s">
        <v>11329</v>
      </c>
    </row>
    <row r="194" spans="1:8" x14ac:dyDescent="0.25">
      <c r="A194" s="1" t="s">
        <v>60</v>
      </c>
      <c r="B194" s="4">
        <v>2022</v>
      </c>
      <c r="C194" s="1" t="s">
        <v>90</v>
      </c>
      <c r="D194" s="1" t="s">
        <v>1132</v>
      </c>
      <c r="E194" s="1" t="s">
        <v>86</v>
      </c>
      <c r="F194" s="4" t="s">
        <v>11330</v>
      </c>
    </row>
    <row r="195" spans="1:8" x14ac:dyDescent="0.25">
      <c r="A195" s="1" t="s">
        <v>60</v>
      </c>
      <c r="B195" s="4">
        <v>2022</v>
      </c>
      <c r="C195" s="1" t="s">
        <v>90</v>
      </c>
      <c r="D195" s="1" t="s">
        <v>1147</v>
      </c>
      <c r="E195" s="1" t="s">
        <v>62</v>
      </c>
      <c r="F195" s="4" t="s">
        <v>8237</v>
      </c>
    </row>
    <row r="196" spans="1:8" x14ac:dyDescent="0.25">
      <c r="A196" s="1" t="s">
        <v>60</v>
      </c>
      <c r="B196" s="4">
        <v>2022</v>
      </c>
      <c r="C196" s="1" t="s">
        <v>90</v>
      </c>
      <c r="D196" s="1" t="s">
        <v>1147</v>
      </c>
      <c r="E196" s="1" t="s">
        <v>86</v>
      </c>
      <c r="F196" s="4" t="s">
        <v>11331</v>
      </c>
    </row>
    <row r="197" spans="1:8" x14ac:dyDescent="0.25">
      <c r="A197" s="1" t="s">
        <v>60</v>
      </c>
      <c r="B197" s="4">
        <v>2022</v>
      </c>
      <c r="C197" s="1" t="s">
        <v>90</v>
      </c>
      <c r="D197" s="1" t="s">
        <v>1162</v>
      </c>
      <c r="E197" s="1" t="s">
        <v>62</v>
      </c>
      <c r="F197" s="4" t="s">
        <v>1777</v>
      </c>
    </row>
    <row r="198" spans="1:8" x14ac:dyDescent="0.25">
      <c r="A198" s="1" t="s">
        <v>60</v>
      </c>
      <c r="B198" s="4">
        <v>2022</v>
      </c>
      <c r="C198" s="1" t="s">
        <v>90</v>
      </c>
      <c r="D198" s="1" t="s">
        <v>1162</v>
      </c>
      <c r="E198" s="1" t="s">
        <v>86</v>
      </c>
      <c r="F198" s="4" t="s">
        <v>11332</v>
      </c>
    </row>
    <row r="199" spans="1:8" x14ac:dyDescent="0.25">
      <c r="A199" s="1" t="s">
        <v>60</v>
      </c>
      <c r="B199" s="4">
        <v>2022</v>
      </c>
      <c r="C199" s="1" t="s">
        <v>90</v>
      </c>
      <c r="D199" s="1" t="s">
        <v>1183</v>
      </c>
      <c r="E199" s="1" t="s">
        <v>62</v>
      </c>
      <c r="F199" s="4" t="s">
        <v>4886</v>
      </c>
      <c r="G199" s="37" t="s">
        <v>11480</v>
      </c>
      <c r="H199" s="37" t="s">
        <v>11481</v>
      </c>
    </row>
    <row r="200" spans="1:8" x14ac:dyDescent="0.25">
      <c r="A200" s="1" t="s">
        <v>60</v>
      </c>
      <c r="B200" s="4">
        <v>2022</v>
      </c>
      <c r="C200" s="1" t="s">
        <v>90</v>
      </c>
      <c r="D200" s="1" t="s">
        <v>1183</v>
      </c>
      <c r="E200" s="1" t="s">
        <v>86</v>
      </c>
      <c r="F200" s="4" t="s">
        <v>11333</v>
      </c>
      <c r="G200" s="37">
        <f>table_8[[#This Row],[Count of Deaths]]+F199+F198+F197+F196+F195+F194+F193+F192+F191+F190+F189+F188+F187</f>
        <v>39481</v>
      </c>
      <c r="H200" s="37">
        <f>table_8[[#This Row],[Count of Deaths]]+F198+F196+F194+F192+F190+F188</f>
        <v>37289</v>
      </c>
    </row>
    <row r="201" spans="1:8" x14ac:dyDescent="0.25">
      <c r="A201" s="1" t="s">
        <v>60</v>
      </c>
      <c r="B201" s="4">
        <v>2022</v>
      </c>
      <c r="C201" s="1" t="s">
        <v>109</v>
      </c>
      <c r="D201" s="1" t="s">
        <v>11222</v>
      </c>
      <c r="E201" s="1" t="s">
        <v>62</v>
      </c>
      <c r="F201" s="4" t="s">
        <v>3790</v>
      </c>
    </row>
    <row r="202" spans="1:8" x14ac:dyDescent="0.25">
      <c r="A202" s="1" t="s">
        <v>60</v>
      </c>
      <c r="B202" s="4">
        <v>2022</v>
      </c>
      <c r="C202" s="1" t="s">
        <v>109</v>
      </c>
      <c r="D202" s="1" t="s">
        <v>11222</v>
      </c>
      <c r="E202" s="1" t="s">
        <v>86</v>
      </c>
      <c r="F202" s="4" t="s">
        <v>1432</v>
      </c>
    </row>
    <row r="203" spans="1:8" x14ac:dyDescent="0.25">
      <c r="A203" s="1" t="s">
        <v>60</v>
      </c>
      <c r="B203" s="4">
        <v>2022</v>
      </c>
      <c r="C203" s="1" t="s">
        <v>109</v>
      </c>
      <c r="D203" s="1" t="s">
        <v>1104</v>
      </c>
      <c r="E203" s="1" t="s">
        <v>62</v>
      </c>
      <c r="F203" s="4" t="s">
        <v>8684</v>
      </c>
    </row>
    <row r="204" spans="1:8" x14ac:dyDescent="0.25">
      <c r="A204" s="1" t="s">
        <v>60</v>
      </c>
      <c r="B204" s="4">
        <v>2022</v>
      </c>
      <c r="C204" s="1" t="s">
        <v>109</v>
      </c>
      <c r="D204" s="1" t="s">
        <v>1104</v>
      </c>
      <c r="E204" s="1" t="s">
        <v>86</v>
      </c>
      <c r="F204" s="4" t="s">
        <v>11334</v>
      </c>
    </row>
    <row r="205" spans="1:8" x14ac:dyDescent="0.25">
      <c r="A205" s="1" t="s">
        <v>60</v>
      </c>
      <c r="B205" s="4">
        <v>2022</v>
      </c>
      <c r="C205" s="1" t="s">
        <v>109</v>
      </c>
      <c r="D205" s="1" t="s">
        <v>1116</v>
      </c>
      <c r="E205" s="1" t="s">
        <v>62</v>
      </c>
      <c r="F205" s="4" t="s">
        <v>2333</v>
      </c>
    </row>
    <row r="206" spans="1:8" x14ac:dyDescent="0.25">
      <c r="A206" s="1" t="s">
        <v>60</v>
      </c>
      <c r="B206" s="4">
        <v>2022</v>
      </c>
      <c r="C206" s="1" t="s">
        <v>109</v>
      </c>
      <c r="D206" s="1" t="s">
        <v>1116</v>
      </c>
      <c r="E206" s="1" t="s">
        <v>86</v>
      </c>
      <c r="F206" s="4" t="s">
        <v>11335</v>
      </c>
    </row>
    <row r="207" spans="1:8" x14ac:dyDescent="0.25">
      <c r="A207" s="1" t="s">
        <v>60</v>
      </c>
      <c r="B207" s="4">
        <v>2022</v>
      </c>
      <c r="C207" s="1" t="s">
        <v>109</v>
      </c>
      <c r="D207" s="1" t="s">
        <v>1132</v>
      </c>
      <c r="E207" s="1" t="s">
        <v>62</v>
      </c>
      <c r="F207" s="4" t="s">
        <v>11336</v>
      </c>
    </row>
    <row r="208" spans="1:8" x14ac:dyDescent="0.25">
      <c r="A208" s="1" t="s">
        <v>60</v>
      </c>
      <c r="B208" s="4">
        <v>2022</v>
      </c>
      <c r="C208" s="1" t="s">
        <v>109</v>
      </c>
      <c r="D208" s="1" t="s">
        <v>1132</v>
      </c>
      <c r="E208" s="1" t="s">
        <v>86</v>
      </c>
      <c r="F208" s="4" t="s">
        <v>11337</v>
      </c>
    </row>
    <row r="209" spans="1:8" x14ac:dyDescent="0.25">
      <c r="A209" s="1" t="s">
        <v>60</v>
      </c>
      <c r="B209" s="4">
        <v>2022</v>
      </c>
      <c r="C209" s="1" t="s">
        <v>109</v>
      </c>
      <c r="D209" s="1" t="s">
        <v>1147</v>
      </c>
      <c r="E209" s="1" t="s">
        <v>62</v>
      </c>
      <c r="F209" s="4" t="s">
        <v>1425</v>
      </c>
    </row>
    <row r="210" spans="1:8" x14ac:dyDescent="0.25">
      <c r="A210" s="1" t="s">
        <v>60</v>
      </c>
      <c r="B210" s="4">
        <v>2022</v>
      </c>
      <c r="C210" s="1" t="s">
        <v>109</v>
      </c>
      <c r="D210" s="1" t="s">
        <v>1147</v>
      </c>
      <c r="E210" s="1" t="s">
        <v>86</v>
      </c>
      <c r="F210" s="4" t="s">
        <v>11338</v>
      </c>
    </row>
    <row r="211" spans="1:8" x14ac:dyDescent="0.25">
      <c r="A211" s="1" t="s">
        <v>60</v>
      </c>
      <c r="B211" s="4">
        <v>2022</v>
      </c>
      <c r="C211" s="1" t="s">
        <v>109</v>
      </c>
      <c r="D211" s="1" t="s">
        <v>1162</v>
      </c>
      <c r="E211" s="1" t="s">
        <v>62</v>
      </c>
      <c r="F211" s="4" t="s">
        <v>1648</v>
      </c>
    </row>
    <row r="212" spans="1:8" x14ac:dyDescent="0.25">
      <c r="A212" s="1" t="s">
        <v>60</v>
      </c>
      <c r="B212" s="4">
        <v>2022</v>
      </c>
      <c r="C212" s="1" t="s">
        <v>109</v>
      </c>
      <c r="D212" s="1" t="s">
        <v>1162</v>
      </c>
      <c r="E212" s="1" t="s">
        <v>86</v>
      </c>
      <c r="F212" s="4" t="s">
        <v>11339</v>
      </c>
    </row>
    <row r="213" spans="1:8" x14ac:dyDescent="0.25">
      <c r="A213" s="1" t="s">
        <v>60</v>
      </c>
      <c r="B213" s="4">
        <v>2022</v>
      </c>
      <c r="C213" s="1" t="s">
        <v>109</v>
      </c>
      <c r="D213" s="1" t="s">
        <v>1183</v>
      </c>
      <c r="E213" s="1" t="s">
        <v>62</v>
      </c>
      <c r="F213" s="4" t="s">
        <v>10002</v>
      </c>
      <c r="G213" s="37" t="s">
        <v>11480</v>
      </c>
      <c r="H213" s="37" t="s">
        <v>11481</v>
      </c>
    </row>
    <row r="214" spans="1:8" x14ac:dyDescent="0.25">
      <c r="A214" s="1" t="s">
        <v>60</v>
      </c>
      <c r="B214" s="4">
        <v>2022</v>
      </c>
      <c r="C214" s="1" t="s">
        <v>109</v>
      </c>
      <c r="D214" s="1" t="s">
        <v>1183</v>
      </c>
      <c r="E214" s="1" t="s">
        <v>86</v>
      </c>
      <c r="F214" s="4" t="s">
        <v>11340</v>
      </c>
      <c r="G214" s="37">
        <f>table_8[[#This Row],[Count of Deaths]]+F213+F212+F211+F210+F209+F208+F207+F206+F205+F204+F203+F202+F201</f>
        <v>42529</v>
      </c>
      <c r="H214" s="37">
        <f>table_8[[#This Row],[Count of Deaths]]+F212+F210+F208+F206+F204+F202</f>
        <v>40331</v>
      </c>
    </row>
    <row r="215" spans="1:8" x14ac:dyDescent="0.25">
      <c r="A215" s="1" t="s">
        <v>60</v>
      </c>
      <c r="B215" s="4">
        <v>2022</v>
      </c>
      <c r="C215" s="1" t="s">
        <v>128</v>
      </c>
      <c r="D215" s="1" t="s">
        <v>11222</v>
      </c>
      <c r="E215" s="1" t="s">
        <v>62</v>
      </c>
      <c r="F215" s="4" t="s">
        <v>3318</v>
      </c>
    </row>
    <row r="216" spans="1:8" x14ac:dyDescent="0.25">
      <c r="A216" s="1" t="s">
        <v>60</v>
      </c>
      <c r="B216" s="4">
        <v>2022</v>
      </c>
      <c r="C216" s="1" t="s">
        <v>128</v>
      </c>
      <c r="D216" s="1" t="s">
        <v>11222</v>
      </c>
      <c r="E216" s="1" t="s">
        <v>86</v>
      </c>
      <c r="F216" s="4" t="s">
        <v>5257</v>
      </c>
    </row>
    <row r="217" spans="1:8" x14ac:dyDescent="0.25">
      <c r="A217" s="1" t="s">
        <v>60</v>
      </c>
      <c r="B217" s="4">
        <v>2022</v>
      </c>
      <c r="C217" s="1" t="s">
        <v>128</v>
      </c>
      <c r="D217" s="1" t="s">
        <v>1104</v>
      </c>
      <c r="E217" s="1" t="s">
        <v>62</v>
      </c>
      <c r="F217" s="4" t="s">
        <v>1587</v>
      </c>
    </row>
    <row r="218" spans="1:8" x14ac:dyDescent="0.25">
      <c r="A218" s="1" t="s">
        <v>60</v>
      </c>
      <c r="B218" s="4">
        <v>2022</v>
      </c>
      <c r="C218" s="1" t="s">
        <v>128</v>
      </c>
      <c r="D218" s="1" t="s">
        <v>1104</v>
      </c>
      <c r="E218" s="1" t="s">
        <v>86</v>
      </c>
      <c r="F218" s="4" t="s">
        <v>1648</v>
      </c>
    </row>
    <row r="219" spans="1:8" x14ac:dyDescent="0.25">
      <c r="A219" s="1" t="s">
        <v>60</v>
      </c>
      <c r="B219" s="4">
        <v>2022</v>
      </c>
      <c r="C219" s="1" t="s">
        <v>128</v>
      </c>
      <c r="D219" s="1" t="s">
        <v>1116</v>
      </c>
      <c r="E219" s="1" t="s">
        <v>62</v>
      </c>
      <c r="F219" s="4" t="s">
        <v>8717</v>
      </c>
    </row>
    <row r="220" spans="1:8" x14ac:dyDescent="0.25">
      <c r="A220" s="1" t="s">
        <v>60</v>
      </c>
      <c r="B220" s="4">
        <v>2022</v>
      </c>
      <c r="C220" s="1" t="s">
        <v>128</v>
      </c>
      <c r="D220" s="1" t="s">
        <v>1116</v>
      </c>
      <c r="E220" s="1" t="s">
        <v>86</v>
      </c>
      <c r="F220" s="4" t="s">
        <v>11341</v>
      </c>
    </row>
    <row r="221" spans="1:8" x14ac:dyDescent="0.25">
      <c r="A221" s="1" t="s">
        <v>60</v>
      </c>
      <c r="B221" s="4">
        <v>2022</v>
      </c>
      <c r="C221" s="1" t="s">
        <v>128</v>
      </c>
      <c r="D221" s="1" t="s">
        <v>1132</v>
      </c>
      <c r="E221" s="1" t="s">
        <v>62</v>
      </c>
      <c r="F221" s="4" t="s">
        <v>2781</v>
      </c>
    </row>
    <row r="222" spans="1:8" x14ac:dyDescent="0.25">
      <c r="A222" s="1" t="s">
        <v>60</v>
      </c>
      <c r="B222" s="4">
        <v>2022</v>
      </c>
      <c r="C222" s="1" t="s">
        <v>128</v>
      </c>
      <c r="D222" s="1" t="s">
        <v>1132</v>
      </c>
      <c r="E222" s="1" t="s">
        <v>86</v>
      </c>
      <c r="F222" s="4" t="s">
        <v>11342</v>
      </c>
    </row>
    <row r="223" spans="1:8" x14ac:dyDescent="0.25">
      <c r="A223" s="1" t="s">
        <v>60</v>
      </c>
      <c r="B223" s="4">
        <v>2022</v>
      </c>
      <c r="C223" s="1" t="s">
        <v>128</v>
      </c>
      <c r="D223" s="1" t="s">
        <v>1147</v>
      </c>
      <c r="E223" s="1" t="s">
        <v>62</v>
      </c>
      <c r="F223" s="4" t="s">
        <v>1245</v>
      </c>
    </row>
    <row r="224" spans="1:8" x14ac:dyDescent="0.25">
      <c r="A224" s="1" t="s">
        <v>60</v>
      </c>
      <c r="B224" s="4">
        <v>2022</v>
      </c>
      <c r="C224" s="1" t="s">
        <v>128</v>
      </c>
      <c r="D224" s="1" t="s">
        <v>1147</v>
      </c>
      <c r="E224" s="1" t="s">
        <v>86</v>
      </c>
      <c r="F224" s="4" t="s">
        <v>11343</v>
      </c>
    </row>
    <row r="225" spans="1:8" x14ac:dyDescent="0.25">
      <c r="A225" s="1" t="s">
        <v>60</v>
      </c>
      <c r="B225" s="4">
        <v>2022</v>
      </c>
      <c r="C225" s="1" t="s">
        <v>128</v>
      </c>
      <c r="D225" s="1" t="s">
        <v>1162</v>
      </c>
      <c r="E225" s="1" t="s">
        <v>62</v>
      </c>
      <c r="F225" s="4" t="s">
        <v>11248</v>
      </c>
    </row>
    <row r="226" spans="1:8" x14ac:dyDescent="0.25">
      <c r="A226" s="1" t="s">
        <v>60</v>
      </c>
      <c r="B226" s="4">
        <v>2022</v>
      </c>
      <c r="C226" s="1" t="s">
        <v>128</v>
      </c>
      <c r="D226" s="1" t="s">
        <v>1162</v>
      </c>
      <c r="E226" s="1" t="s">
        <v>86</v>
      </c>
      <c r="F226" s="4" t="s">
        <v>11344</v>
      </c>
    </row>
    <row r="227" spans="1:8" x14ac:dyDescent="0.25">
      <c r="A227" s="1" t="s">
        <v>60</v>
      </c>
      <c r="B227" s="4">
        <v>2022</v>
      </c>
      <c r="C227" s="1" t="s">
        <v>128</v>
      </c>
      <c r="D227" s="1" t="s">
        <v>1183</v>
      </c>
      <c r="E227" s="1" t="s">
        <v>62</v>
      </c>
      <c r="F227" s="4" t="s">
        <v>1447</v>
      </c>
      <c r="G227" s="37" t="s">
        <v>11480</v>
      </c>
      <c r="H227" s="37" t="s">
        <v>11481</v>
      </c>
    </row>
    <row r="228" spans="1:8" x14ac:dyDescent="0.25">
      <c r="A228" s="1" t="s">
        <v>60</v>
      </c>
      <c r="B228" s="4">
        <v>2022</v>
      </c>
      <c r="C228" s="1" t="s">
        <v>128</v>
      </c>
      <c r="D228" s="1" t="s">
        <v>1183</v>
      </c>
      <c r="E228" s="1" t="s">
        <v>86</v>
      </c>
      <c r="F228" s="4" t="s">
        <v>11345</v>
      </c>
      <c r="G228" s="37">
        <f>table_8[[#This Row],[Count of Deaths]]+F227+F226+F225+F224+F223+F222+F221+F220+F219+F218+F217+F216+F215</f>
        <v>41667</v>
      </c>
      <c r="H228" s="37">
        <f>table_8[[#This Row],[Count of Deaths]]+F226+F224+F222+F220+F218+F216</f>
        <v>39713</v>
      </c>
    </row>
    <row r="229" spans="1:8" x14ac:dyDescent="0.25">
      <c r="A229" s="1" t="s">
        <v>60</v>
      </c>
      <c r="B229" s="4">
        <v>2022</v>
      </c>
      <c r="C229" s="1" t="s">
        <v>147</v>
      </c>
      <c r="D229" s="1" t="s">
        <v>11222</v>
      </c>
      <c r="E229" s="1" t="s">
        <v>62</v>
      </c>
      <c r="F229" s="4" t="s">
        <v>3731</v>
      </c>
    </row>
    <row r="230" spans="1:8" x14ac:dyDescent="0.25">
      <c r="A230" s="1" t="s">
        <v>60</v>
      </c>
      <c r="B230" s="4">
        <v>2022</v>
      </c>
      <c r="C230" s="1" t="s">
        <v>147</v>
      </c>
      <c r="D230" s="1" t="s">
        <v>11222</v>
      </c>
      <c r="E230" s="1" t="s">
        <v>86</v>
      </c>
      <c r="F230" s="4" t="s">
        <v>8876</v>
      </c>
    </row>
    <row r="231" spans="1:8" x14ac:dyDescent="0.25">
      <c r="A231" s="1" t="s">
        <v>60</v>
      </c>
      <c r="B231" s="4">
        <v>2022</v>
      </c>
      <c r="C231" s="1" t="s">
        <v>147</v>
      </c>
      <c r="D231" s="1" t="s">
        <v>1104</v>
      </c>
      <c r="E231" s="1" t="s">
        <v>62</v>
      </c>
      <c r="F231" s="4" t="s">
        <v>2643</v>
      </c>
    </row>
    <row r="232" spans="1:8" x14ac:dyDescent="0.25">
      <c r="A232" s="1" t="s">
        <v>60</v>
      </c>
      <c r="B232" s="4">
        <v>2022</v>
      </c>
      <c r="C232" s="1" t="s">
        <v>147</v>
      </c>
      <c r="D232" s="1" t="s">
        <v>1104</v>
      </c>
      <c r="E232" s="1" t="s">
        <v>86</v>
      </c>
      <c r="F232" s="4" t="s">
        <v>11346</v>
      </c>
    </row>
    <row r="233" spans="1:8" x14ac:dyDescent="0.25">
      <c r="A233" s="1" t="s">
        <v>60</v>
      </c>
      <c r="B233" s="4">
        <v>2022</v>
      </c>
      <c r="C233" s="1" t="s">
        <v>147</v>
      </c>
      <c r="D233" s="1" t="s">
        <v>1116</v>
      </c>
      <c r="E233" s="1" t="s">
        <v>62</v>
      </c>
      <c r="F233" s="4" t="s">
        <v>3133</v>
      </c>
    </row>
    <row r="234" spans="1:8" x14ac:dyDescent="0.25">
      <c r="A234" s="1" t="s">
        <v>60</v>
      </c>
      <c r="B234" s="4">
        <v>2022</v>
      </c>
      <c r="C234" s="1" t="s">
        <v>147</v>
      </c>
      <c r="D234" s="1" t="s">
        <v>1116</v>
      </c>
      <c r="E234" s="1" t="s">
        <v>86</v>
      </c>
      <c r="F234" s="4" t="s">
        <v>1393</v>
      </c>
    </row>
    <row r="235" spans="1:8" x14ac:dyDescent="0.25">
      <c r="A235" s="1" t="s">
        <v>60</v>
      </c>
      <c r="B235" s="4">
        <v>2022</v>
      </c>
      <c r="C235" s="1" t="s">
        <v>147</v>
      </c>
      <c r="D235" s="1" t="s">
        <v>1132</v>
      </c>
      <c r="E235" s="1" t="s">
        <v>62</v>
      </c>
      <c r="F235" s="4" t="s">
        <v>10177</v>
      </c>
    </row>
    <row r="236" spans="1:8" x14ac:dyDescent="0.25">
      <c r="A236" s="1" t="s">
        <v>60</v>
      </c>
      <c r="B236" s="4">
        <v>2022</v>
      </c>
      <c r="C236" s="1" t="s">
        <v>147</v>
      </c>
      <c r="D236" s="1" t="s">
        <v>1132</v>
      </c>
      <c r="E236" s="1" t="s">
        <v>86</v>
      </c>
      <c r="F236" s="4" t="s">
        <v>11347</v>
      </c>
    </row>
    <row r="237" spans="1:8" x14ac:dyDescent="0.25">
      <c r="A237" s="1" t="s">
        <v>60</v>
      </c>
      <c r="B237" s="4">
        <v>2022</v>
      </c>
      <c r="C237" s="1" t="s">
        <v>147</v>
      </c>
      <c r="D237" s="1" t="s">
        <v>1147</v>
      </c>
      <c r="E237" s="1" t="s">
        <v>62</v>
      </c>
      <c r="F237" s="4" t="s">
        <v>11273</v>
      </c>
    </row>
    <row r="238" spans="1:8" x14ac:dyDescent="0.25">
      <c r="A238" s="1" t="s">
        <v>60</v>
      </c>
      <c r="B238" s="4">
        <v>2022</v>
      </c>
      <c r="C238" s="1" t="s">
        <v>147</v>
      </c>
      <c r="D238" s="1" t="s">
        <v>1147</v>
      </c>
      <c r="E238" s="1" t="s">
        <v>86</v>
      </c>
      <c r="F238" s="4" t="s">
        <v>11348</v>
      </c>
    </row>
    <row r="239" spans="1:8" x14ac:dyDescent="0.25">
      <c r="A239" s="1" t="s">
        <v>60</v>
      </c>
      <c r="B239" s="4">
        <v>2022</v>
      </c>
      <c r="C239" s="1" t="s">
        <v>147</v>
      </c>
      <c r="D239" s="1" t="s">
        <v>1162</v>
      </c>
      <c r="E239" s="1" t="s">
        <v>62</v>
      </c>
      <c r="F239" s="4" t="s">
        <v>10122</v>
      </c>
    </row>
    <row r="240" spans="1:8" x14ac:dyDescent="0.25">
      <c r="A240" s="1" t="s">
        <v>60</v>
      </c>
      <c r="B240" s="4">
        <v>2022</v>
      </c>
      <c r="C240" s="1" t="s">
        <v>147</v>
      </c>
      <c r="D240" s="1" t="s">
        <v>1162</v>
      </c>
      <c r="E240" s="1" t="s">
        <v>86</v>
      </c>
      <c r="F240" s="4" t="s">
        <v>11349</v>
      </c>
    </row>
    <row r="241" spans="1:8" x14ac:dyDescent="0.25">
      <c r="A241" s="1" t="s">
        <v>60</v>
      </c>
      <c r="B241" s="4">
        <v>2022</v>
      </c>
      <c r="C241" s="1" t="s">
        <v>147</v>
      </c>
      <c r="D241" s="1" t="s">
        <v>1183</v>
      </c>
      <c r="E241" s="1" t="s">
        <v>62</v>
      </c>
      <c r="F241" s="4" t="s">
        <v>2743</v>
      </c>
      <c r="G241" s="37" t="s">
        <v>11480</v>
      </c>
      <c r="H241" s="37" t="s">
        <v>11481</v>
      </c>
    </row>
    <row r="242" spans="1:8" x14ac:dyDescent="0.25">
      <c r="A242" s="1" t="s">
        <v>60</v>
      </c>
      <c r="B242" s="4">
        <v>2022</v>
      </c>
      <c r="C242" s="1" t="s">
        <v>147</v>
      </c>
      <c r="D242" s="1" t="s">
        <v>1183</v>
      </c>
      <c r="E242" s="1" t="s">
        <v>86</v>
      </c>
      <c r="F242" s="4" t="s">
        <v>11350</v>
      </c>
      <c r="G242" s="37">
        <f>table_8[[#This Row],[Count of Deaths]]+F241+F240+F239+F238+F237+F236+F235+F234+F233+F232+F231+F230+F229</f>
        <v>35114</v>
      </c>
      <c r="H242" s="37">
        <f>table_8[[#This Row],[Count of Deaths]]+F240+F238+F236+F234+F232+F230</f>
        <v>33597</v>
      </c>
    </row>
    <row r="243" spans="1:8" ht="30" x14ac:dyDescent="0.25">
      <c r="A243" s="1" t="s">
        <v>460</v>
      </c>
      <c r="B243" s="4">
        <v>2021</v>
      </c>
      <c r="C243" s="1" t="s">
        <v>61</v>
      </c>
      <c r="D243" s="1" t="s">
        <v>11222</v>
      </c>
      <c r="E243" s="1" t="s">
        <v>62</v>
      </c>
      <c r="F243" s="4" t="s">
        <v>4236</v>
      </c>
    </row>
    <row r="244" spans="1:8" ht="30" x14ac:dyDescent="0.25">
      <c r="A244" s="1" t="s">
        <v>460</v>
      </c>
      <c r="B244" s="4">
        <v>2021</v>
      </c>
      <c r="C244" s="1" t="s">
        <v>61</v>
      </c>
      <c r="D244" s="1" t="s">
        <v>11222</v>
      </c>
      <c r="E244" s="1" t="s">
        <v>86</v>
      </c>
      <c r="F244" s="4" t="s">
        <v>1097</v>
      </c>
    </row>
    <row r="245" spans="1:8" ht="30" x14ac:dyDescent="0.25">
      <c r="A245" s="1" t="s">
        <v>460</v>
      </c>
      <c r="B245" s="4">
        <v>2021</v>
      </c>
      <c r="C245" s="1" t="s">
        <v>61</v>
      </c>
      <c r="D245" s="1" t="s">
        <v>1104</v>
      </c>
      <c r="E245" s="1" t="s">
        <v>62</v>
      </c>
      <c r="F245" s="4" t="s">
        <v>11351</v>
      </c>
    </row>
    <row r="246" spans="1:8" ht="30" x14ac:dyDescent="0.25">
      <c r="A246" s="1" t="s">
        <v>460</v>
      </c>
      <c r="B246" s="4">
        <v>2021</v>
      </c>
      <c r="C246" s="1" t="s">
        <v>61</v>
      </c>
      <c r="D246" s="1" t="s">
        <v>1104</v>
      </c>
      <c r="E246" s="1" t="s">
        <v>86</v>
      </c>
      <c r="F246" s="4" t="s">
        <v>1097</v>
      </c>
    </row>
    <row r="247" spans="1:8" ht="30" x14ac:dyDescent="0.25">
      <c r="A247" s="1" t="s">
        <v>460</v>
      </c>
      <c r="B247" s="4">
        <v>2021</v>
      </c>
      <c r="C247" s="1" t="s">
        <v>61</v>
      </c>
      <c r="D247" s="1" t="s">
        <v>1116</v>
      </c>
      <c r="E247" s="1" t="s">
        <v>62</v>
      </c>
      <c r="F247" s="4" t="s">
        <v>11352</v>
      </c>
    </row>
    <row r="248" spans="1:8" ht="30" x14ac:dyDescent="0.25">
      <c r="A248" s="1" t="s">
        <v>460</v>
      </c>
      <c r="B248" s="4">
        <v>2021</v>
      </c>
      <c r="C248" s="1" t="s">
        <v>61</v>
      </c>
      <c r="D248" s="1" t="s">
        <v>1116</v>
      </c>
      <c r="E248" s="1" t="s">
        <v>86</v>
      </c>
      <c r="F248" s="4" t="s">
        <v>2955</v>
      </c>
    </row>
    <row r="249" spans="1:8" ht="30" x14ac:dyDescent="0.25">
      <c r="A249" s="1" t="s">
        <v>460</v>
      </c>
      <c r="B249" s="4">
        <v>2021</v>
      </c>
      <c r="C249" s="1" t="s">
        <v>61</v>
      </c>
      <c r="D249" s="1" t="s">
        <v>1132</v>
      </c>
      <c r="E249" s="1" t="s">
        <v>62</v>
      </c>
      <c r="F249" s="4" t="s">
        <v>11353</v>
      </c>
    </row>
    <row r="250" spans="1:8" ht="30" x14ac:dyDescent="0.25">
      <c r="A250" s="1" t="s">
        <v>460</v>
      </c>
      <c r="B250" s="4">
        <v>2021</v>
      </c>
      <c r="C250" s="1" t="s">
        <v>61</v>
      </c>
      <c r="D250" s="1" t="s">
        <v>1132</v>
      </c>
      <c r="E250" s="1" t="s">
        <v>86</v>
      </c>
      <c r="F250" s="4" t="s">
        <v>3561</v>
      </c>
    </row>
    <row r="251" spans="1:8" ht="30" x14ac:dyDescent="0.25">
      <c r="A251" s="1" t="s">
        <v>460</v>
      </c>
      <c r="B251" s="4">
        <v>2021</v>
      </c>
      <c r="C251" s="1" t="s">
        <v>61</v>
      </c>
      <c r="D251" s="1" t="s">
        <v>1147</v>
      </c>
      <c r="E251" s="1" t="s">
        <v>62</v>
      </c>
      <c r="F251" s="4" t="s">
        <v>11354</v>
      </c>
    </row>
    <row r="252" spans="1:8" ht="30" x14ac:dyDescent="0.25">
      <c r="A252" s="1" t="s">
        <v>460</v>
      </c>
      <c r="B252" s="4">
        <v>2021</v>
      </c>
      <c r="C252" s="1" t="s">
        <v>61</v>
      </c>
      <c r="D252" s="1" t="s">
        <v>1147</v>
      </c>
      <c r="E252" s="1" t="s">
        <v>86</v>
      </c>
      <c r="F252" s="4" t="s">
        <v>4432</v>
      </c>
    </row>
    <row r="253" spans="1:8" ht="30" x14ac:dyDescent="0.25">
      <c r="A253" s="1" t="s">
        <v>460</v>
      </c>
      <c r="B253" s="4">
        <v>2021</v>
      </c>
      <c r="C253" s="1" t="s">
        <v>61</v>
      </c>
      <c r="D253" s="1" t="s">
        <v>1162</v>
      </c>
      <c r="E253" s="1" t="s">
        <v>62</v>
      </c>
      <c r="F253" s="4" t="s">
        <v>11355</v>
      </c>
    </row>
    <row r="254" spans="1:8" ht="30" x14ac:dyDescent="0.25">
      <c r="A254" s="1" t="s">
        <v>460</v>
      </c>
      <c r="B254" s="4">
        <v>2021</v>
      </c>
      <c r="C254" s="1" t="s">
        <v>61</v>
      </c>
      <c r="D254" s="1" t="s">
        <v>1162</v>
      </c>
      <c r="E254" s="1" t="s">
        <v>86</v>
      </c>
      <c r="F254" s="4" t="s">
        <v>89</v>
      </c>
    </row>
    <row r="255" spans="1:8" ht="30" x14ac:dyDescent="0.25">
      <c r="A255" s="1" t="s">
        <v>460</v>
      </c>
      <c r="B255" s="4">
        <v>2021</v>
      </c>
      <c r="C255" s="1" t="s">
        <v>61</v>
      </c>
      <c r="D255" s="1" t="s">
        <v>1183</v>
      </c>
      <c r="E255" s="1" t="s">
        <v>62</v>
      </c>
      <c r="F255" s="4" t="s">
        <v>11356</v>
      </c>
    </row>
    <row r="256" spans="1:8" ht="30" x14ac:dyDescent="0.25">
      <c r="A256" s="1" t="s">
        <v>460</v>
      </c>
      <c r="B256" s="4">
        <v>2021</v>
      </c>
      <c r="C256" s="1" t="s">
        <v>61</v>
      </c>
      <c r="D256" s="1" t="s">
        <v>1183</v>
      </c>
      <c r="E256" s="1" t="s">
        <v>86</v>
      </c>
      <c r="F256" s="4" t="s">
        <v>11357</v>
      </c>
    </row>
    <row r="257" spans="1:6" ht="30" x14ac:dyDescent="0.25">
      <c r="A257" s="1" t="s">
        <v>460</v>
      </c>
      <c r="B257" s="4">
        <v>2021</v>
      </c>
      <c r="C257" s="1" t="s">
        <v>90</v>
      </c>
      <c r="D257" s="1" t="s">
        <v>11222</v>
      </c>
      <c r="E257" s="1" t="s">
        <v>62</v>
      </c>
      <c r="F257" s="4" t="s">
        <v>2767</v>
      </c>
    </row>
    <row r="258" spans="1:6" ht="30" x14ac:dyDescent="0.25">
      <c r="A258" s="1" t="s">
        <v>460</v>
      </c>
      <c r="B258" s="4">
        <v>2021</v>
      </c>
      <c r="C258" s="1" t="s">
        <v>90</v>
      </c>
      <c r="D258" s="1" t="s">
        <v>11222</v>
      </c>
      <c r="E258" s="1" t="s">
        <v>86</v>
      </c>
      <c r="F258" s="4" t="s">
        <v>1350</v>
      </c>
    </row>
    <row r="259" spans="1:6" ht="30" x14ac:dyDescent="0.25">
      <c r="A259" s="1" t="s">
        <v>460</v>
      </c>
      <c r="B259" s="4">
        <v>2021</v>
      </c>
      <c r="C259" s="1" t="s">
        <v>90</v>
      </c>
      <c r="D259" s="1" t="s">
        <v>1104</v>
      </c>
      <c r="E259" s="1" t="s">
        <v>62</v>
      </c>
      <c r="F259" s="4" t="s">
        <v>5556</v>
      </c>
    </row>
    <row r="260" spans="1:6" ht="30" x14ac:dyDescent="0.25">
      <c r="A260" s="1" t="s">
        <v>460</v>
      </c>
      <c r="B260" s="4">
        <v>2021</v>
      </c>
      <c r="C260" s="1" t="s">
        <v>90</v>
      </c>
      <c r="D260" s="1" t="s">
        <v>1104</v>
      </c>
      <c r="E260" s="1" t="s">
        <v>86</v>
      </c>
      <c r="F260" s="4" t="s">
        <v>527</v>
      </c>
    </row>
    <row r="261" spans="1:6" ht="30" x14ac:dyDescent="0.25">
      <c r="A261" s="1" t="s">
        <v>460</v>
      </c>
      <c r="B261" s="4">
        <v>2021</v>
      </c>
      <c r="C261" s="1" t="s">
        <v>90</v>
      </c>
      <c r="D261" s="1" t="s">
        <v>1116</v>
      </c>
      <c r="E261" s="1" t="s">
        <v>62</v>
      </c>
      <c r="F261" s="4" t="s">
        <v>8104</v>
      </c>
    </row>
    <row r="262" spans="1:6" ht="30" x14ac:dyDescent="0.25">
      <c r="A262" s="1" t="s">
        <v>460</v>
      </c>
      <c r="B262" s="4">
        <v>2021</v>
      </c>
      <c r="C262" s="1" t="s">
        <v>90</v>
      </c>
      <c r="D262" s="1" t="s">
        <v>1116</v>
      </c>
      <c r="E262" s="1" t="s">
        <v>86</v>
      </c>
      <c r="F262" s="4" t="s">
        <v>2909</v>
      </c>
    </row>
    <row r="263" spans="1:6" ht="30" x14ac:dyDescent="0.25">
      <c r="A263" s="1" t="s">
        <v>460</v>
      </c>
      <c r="B263" s="4">
        <v>2021</v>
      </c>
      <c r="C263" s="1" t="s">
        <v>90</v>
      </c>
      <c r="D263" s="1" t="s">
        <v>1132</v>
      </c>
      <c r="E263" s="1" t="s">
        <v>62</v>
      </c>
      <c r="F263" s="4" t="s">
        <v>11358</v>
      </c>
    </row>
    <row r="264" spans="1:6" ht="30" x14ac:dyDescent="0.25">
      <c r="A264" s="1" t="s">
        <v>460</v>
      </c>
      <c r="B264" s="4">
        <v>2021</v>
      </c>
      <c r="C264" s="1" t="s">
        <v>90</v>
      </c>
      <c r="D264" s="1" t="s">
        <v>1132</v>
      </c>
      <c r="E264" s="1" t="s">
        <v>86</v>
      </c>
      <c r="F264" s="4" t="s">
        <v>1827</v>
      </c>
    </row>
    <row r="265" spans="1:6" ht="30" x14ac:dyDescent="0.25">
      <c r="A265" s="1" t="s">
        <v>460</v>
      </c>
      <c r="B265" s="4">
        <v>2021</v>
      </c>
      <c r="C265" s="1" t="s">
        <v>90</v>
      </c>
      <c r="D265" s="1" t="s">
        <v>1147</v>
      </c>
      <c r="E265" s="1" t="s">
        <v>62</v>
      </c>
      <c r="F265" s="4" t="s">
        <v>11359</v>
      </c>
    </row>
    <row r="266" spans="1:6" ht="30" x14ac:dyDescent="0.25">
      <c r="A266" s="1" t="s">
        <v>460</v>
      </c>
      <c r="B266" s="4">
        <v>2021</v>
      </c>
      <c r="C266" s="1" t="s">
        <v>90</v>
      </c>
      <c r="D266" s="1" t="s">
        <v>1147</v>
      </c>
      <c r="E266" s="1" t="s">
        <v>86</v>
      </c>
      <c r="F266" s="4" t="s">
        <v>11360</v>
      </c>
    </row>
    <row r="267" spans="1:6" ht="30" x14ac:dyDescent="0.25">
      <c r="A267" s="1" t="s">
        <v>460</v>
      </c>
      <c r="B267" s="4">
        <v>2021</v>
      </c>
      <c r="C267" s="1" t="s">
        <v>90</v>
      </c>
      <c r="D267" s="1" t="s">
        <v>1162</v>
      </c>
      <c r="E267" s="1" t="s">
        <v>62</v>
      </c>
      <c r="F267" s="4" t="s">
        <v>11361</v>
      </c>
    </row>
    <row r="268" spans="1:6" ht="30" x14ac:dyDescent="0.25">
      <c r="A268" s="1" t="s">
        <v>460</v>
      </c>
      <c r="B268" s="4">
        <v>2021</v>
      </c>
      <c r="C268" s="1" t="s">
        <v>90</v>
      </c>
      <c r="D268" s="1" t="s">
        <v>1162</v>
      </c>
      <c r="E268" s="1" t="s">
        <v>86</v>
      </c>
      <c r="F268" s="4" t="s">
        <v>11362</v>
      </c>
    </row>
    <row r="269" spans="1:6" ht="30" x14ac:dyDescent="0.25">
      <c r="A269" s="1" t="s">
        <v>460</v>
      </c>
      <c r="B269" s="4">
        <v>2021</v>
      </c>
      <c r="C269" s="1" t="s">
        <v>90</v>
      </c>
      <c r="D269" s="1" t="s">
        <v>1183</v>
      </c>
      <c r="E269" s="1" t="s">
        <v>62</v>
      </c>
      <c r="F269" s="4" t="s">
        <v>3312</v>
      </c>
    </row>
    <row r="270" spans="1:6" ht="30" x14ac:dyDescent="0.25">
      <c r="A270" s="1" t="s">
        <v>460</v>
      </c>
      <c r="B270" s="4">
        <v>2021</v>
      </c>
      <c r="C270" s="1" t="s">
        <v>90</v>
      </c>
      <c r="D270" s="1" t="s">
        <v>1183</v>
      </c>
      <c r="E270" s="1" t="s">
        <v>86</v>
      </c>
      <c r="F270" s="4" t="s">
        <v>4370</v>
      </c>
    </row>
    <row r="271" spans="1:6" ht="30" x14ac:dyDescent="0.25">
      <c r="A271" s="1" t="s">
        <v>460</v>
      </c>
      <c r="B271" s="4">
        <v>2021</v>
      </c>
      <c r="C271" s="1" t="s">
        <v>109</v>
      </c>
      <c r="D271" s="1" t="s">
        <v>11222</v>
      </c>
      <c r="E271" s="1" t="s">
        <v>62</v>
      </c>
      <c r="F271" s="4" t="s">
        <v>3818</v>
      </c>
    </row>
    <row r="272" spans="1:6" ht="30" x14ac:dyDescent="0.25">
      <c r="A272" s="1" t="s">
        <v>460</v>
      </c>
      <c r="B272" s="4">
        <v>2021</v>
      </c>
      <c r="C272" s="1" t="s">
        <v>109</v>
      </c>
      <c r="D272" s="1" t="s">
        <v>11222</v>
      </c>
      <c r="E272" s="1" t="s">
        <v>86</v>
      </c>
      <c r="F272" s="4" t="s">
        <v>1097</v>
      </c>
    </row>
    <row r="273" spans="1:6" ht="30" x14ac:dyDescent="0.25">
      <c r="A273" s="1" t="s">
        <v>460</v>
      </c>
      <c r="B273" s="4">
        <v>2021</v>
      </c>
      <c r="C273" s="1" t="s">
        <v>109</v>
      </c>
      <c r="D273" s="1" t="s">
        <v>1104</v>
      </c>
      <c r="E273" s="1" t="s">
        <v>62</v>
      </c>
      <c r="F273" s="4" t="s">
        <v>4130</v>
      </c>
    </row>
    <row r="274" spans="1:6" ht="30" x14ac:dyDescent="0.25">
      <c r="A274" s="1" t="s">
        <v>460</v>
      </c>
      <c r="B274" s="4">
        <v>2021</v>
      </c>
      <c r="C274" s="1" t="s">
        <v>109</v>
      </c>
      <c r="D274" s="1" t="s">
        <v>1104</v>
      </c>
      <c r="E274" s="1" t="s">
        <v>86</v>
      </c>
      <c r="F274" s="4" t="s">
        <v>1371</v>
      </c>
    </row>
    <row r="275" spans="1:6" ht="30" x14ac:dyDescent="0.25">
      <c r="A275" s="1" t="s">
        <v>460</v>
      </c>
      <c r="B275" s="4">
        <v>2021</v>
      </c>
      <c r="C275" s="1" t="s">
        <v>109</v>
      </c>
      <c r="D275" s="1" t="s">
        <v>1116</v>
      </c>
      <c r="E275" s="1" t="s">
        <v>62</v>
      </c>
      <c r="F275" s="4" t="s">
        <v>1309</v>
      </c>
    </row>
    <row r="276" spans="1:6" ht="30" x14ac:dyDescent="0.25">
      <c r="A276" s="1" t="s">
        <v>460</v>
      </c>
      <c r="B276" s="4">
        <v>2021</v>
      </c>
      <c r="C276" s="1" t="s">
        <v>109</v>
      </c>
      <c r="D276" s="1" t="s">
        <v>1116</v>
      </c>
      <c r="E276" s="1" t="s">
        <v>86</v>
      </c>
      <c r="F276" s="4" t="s">
        <v>1479</v>
      </c>
    </row>
    <row r="277" spans="1:6" ht="30" x14ac:dyDescent="0.25">
      <c r="A277" s="1" t="s">
        <v>460</v>
      </c>
      <c r="B277" s="4">
        <v>2021</v>
      </c>
      <c r="C277" s="1" t="s">
        <v>109</v>
      </c>
      <c r="D277" s="1" t="s">
        <v>1132</v>
      </c>
      <c r="E277" s="1" t="s">
        <v>62</v>
      </c>
      <c r="F277" s="4" t="s">
        <v>10453</v>
      </c>
    </row>
    <row r="278" spans="1:6" ht="30" x14ac:dyDescent="0.25">
      <c r="A278" s="1" t="s">
        <v>460</v>
      </c>
      <c r="B278" s="4">
        <v>2021</v>
      </c>
      <c r="C278" s="1" t="s">
        <v>109</v>
      </c>
      <c r="D278" s="1" t="s">
        <v>1132</v>
      </c>
      <c r="E278" s="1" t="s">
        <v>86</v>
      </c>
      <c r="F278" s="4" t="s">
        <v>9007</v>
      </c>
    </row>
    <row r="279" spans="1:6" ht="30" x14ac:dyDescent="0.25">
      <c r="A279" s="1" t="s">
        <v>460</v>
      </c>
      <c r="B279" s="4">
        <v>2021</v>
      </c>
      <c r="C279" s="1" t="s">
        <v>109</v>
      </c>
      <c r="D279" s="1" t="s">
        <v>1147</v>
      </c>
      <c r="E279" s="1" t="s">
        <v>62</v>
      </c>
      <c r="F279" s="4" t="s">
        <v>11273</v>
      </c>
    </row>
    <row r="280" spans="1:6" ht="30" x14ac:dyDescent="0.25">
      <c r="A280" s="1" t="s">
        <v>460</v>
      </c>
      <c r="B280" s="4">
        <v>2021</v>
      </c>
      <c r="C280" s="1" t="s">
        <v>109</v>
      </c>
      <c r="D280" s="1" t="s">
        <v>1147</v>
      </c>
      <c r="E280" s="1" t="s">
        <v>86</v>
      </c>
      <c r="F280" s="4" t="s">
        <v>8564</v>
      </c>
    </row>
    <row r="281" spans="1:6" ht="30" x14ac:dyDescent="0.25">
      <c r="A281" s="1" t="s">
        <v>460</v>
      </c>
      <c r="B281" s="4">
        <v>2021</v>
      </c>
      <c r="C281" s="1" t="s">
        <v>109</v>
      </c>
      <c r="D281" s="1" t="s">
        <v>1162</v>
      </c>
      <c r="E281" s="1" t="s">
        <v>62</v>
      </c>
      <c r="F281" s="4" t="s">
        <v>5028</v>
      </c>
    </row>
    <row r="282" spans="1:6" ht="30" x14ac:dyDescent="0.25">
      <c r="A282" s="1" t="s">
        <v>460</v>
      </c>
      <c r="B282" s="4">
        <v>2021</v>
      </c>
      <c r="C282" s="1" t="s">
        <v>109</v>
      </c>
      <c r="D282" s="1" t="s">
        <v>1162</v>
      </c>
      <c r="E282" s="1" t="s">
        <v>86</v>
      </c>
      <c r="F282" s="4" t="s">
        <v>11363</v>
      </c>
    </row>
    <row r="283" spans="1:6" ht="30" x14ac:dyDescent="0.25">
      <c r="A283" s="1" t="s">
        <v>460</v>
      </c>
      <c r="B283" s="4">
        <v>2021</v>
      </c>
      <c r="C283" s="1" t="s">
        <v>109</v>
      </c>
      <c r="D283" s="1" t="s">
        <v>1183</v>
      </c>
      <c r="E283" s="1" t="s">
        <v>62</v>
      </c>
      <c r="F283" s="4" t="s">
        <v>4389</v>
      </c>
    </row>
    <row r="284" spans="1:6" ht="30" x14ac:dyDescent="0.25">
      <c r="A284" s="1" t="s">
        <v>460</v>
      </c>
      <c r="B284" s="4">
        <v>2021</v>
      </c>
      <c r="C284" s="1" t="s">
        <v>109</v>
      </c>
      <c r="D284" s="1" t="s">
        <v>1183</v>
      </c>
      <c r="E284" s="1" t="s">
        <v>86</v>
      </c>
      <c r="F284" s="4" t="s">
        <v>11364</v>
      </c>
    </row>
    <row r="285" spans="1:6" ht="30" x14ac:dyDescent="0.25">
      <c r="A285" s="1" t="s">
        <v>460</v>
      </c>
      <c r="B285" s="4">
        <v>2021</v>
      </c>
      <c r="C285" s="1" t="s">
        <v>128</v>
      </c>
      <c r="D285" s="1" t="s">
        <v>11222</v>
      </c>
      <c r="E285" s="1" t="s">
        <v>62</v>
      </c>
      <c r="F285" s="4" t="s">
        <v>1270</v>
      </c>
    </row>
    <row r="286" spans="1:6" ht="30" x14ac:dyDescent="0.25">
      <c r="A286" s="1" t="s">
        <v>460</v>
      </c>
      <c r="B286" s="4">
        <v>2021</v>
      </c>
      <c r="C286" s="1" t="s">
        <v>128</v>
      </c>
      <c r="D286" s="1" t="s">
        <v>11222</v>
      </c>
      <c r="E286" s="1" t="s">
        <v>86</v>
      </c>
      <c r="F286" s="4" t="s">
        <v>1101</v>
      </c>
    </row>
    <row r="287" spans="1:6" ht="30" x14ac:dyDescent="0.25">
      <c r="A287" s="1" t="s">
        <v>460</v>
      </c>
      <c r="B287" s="4">
        <v>2021</v>
      </c>
      <c r="C287" s="1" t="s">
        <v>128</v>
      </c>
      <c r="D287" s="1" t="s">
        <v>1104</v>
      </c>
      <c r="E287" s="1" t="s">
        <v>62</v>
      </c>
      <c r="F287" s="4" t="s">
        <v>1141</v>
      </c>
    </row>
    <row r="288" spans="1:6" ht="30" x14ac:dyDescent="0.25">
      <c r="A288" s="1" t="s">
        <v>460</v>
      </c>
      <c r="B288" s="4">
        <v>2021</v>
      </c>
      <c r="C288" s="1" t="s">
        <v>128</v>
      </c>
      <c r="D288" s="1" t="s">
        <v>1104</v>
      </c>
      <c r="E288" s="1" t="s">
        <v>86</v>
      </c>
      <c r="F288" s="4" t="s">
        <v>1671</v>
      </c>
    </row>
    <row r="289" spans="1:6" ht="30" x14ac:dyDescent="0.25">
      <c r="A289" s="1" t="s">
        <v>460</v>
      </c>
      <c r="B289" s="4">
        <v>2021</v>
      </c>
      <c r="C289" s="1" t="s">
        <v>128</v>
      </c>
      <c r="D289" s="1" t="s">
        <v>1116</v>
      </c>
      <c r="E289" s="1" t="s">
        <v>62</v>
      </c>
      <c r="F289" s="4" t="s">
        <v>3750</v>
      </c>
    </row>
    <row r="290" spans="1:6" ht="30" x14ac:dyDescent="0.25">
      <c r="A290" s="1" t="s">
        <v>460</v>
      </c>
      <c r="B290" s="4">
        <v>2021</v>
      </c>
      <c r="C290" s="1" t="s">
        <v>128</v>
      </c>
      <c r="D290" s="1" t="s">
        <v>1116</v>
      </c>
      <c r="E290" s="1" t="s">
        <v>86</v>
      </c>
      <c r="F290" s="4" t="s">
        <v>2621</v>
      </c>
    </row>
    <row r="291" spans="1:6" ht="30" x14ac:dyDescent="0.25">
      <c r="A291" s="1" t="s">
        <v>460</v>
      </c>
      <c r="B291" s="4">
        <v>2021</v>
      </c>
      <c r="C291" s="1" t="s">
        <v>128</v>
      </c>
      <c r="D291" s="1" t="s">
        <v>1132</v>
      </c>
      <c r="E291" s="1" t="s">
        <v>62</v>
      </c>
      <c r="F291" s="4" t="s">
        <v>2610</v>
      </c>
    </row>
    <row r="292" spans="1:6" ht="30" x14ac:dyDescent="0.25">
      <c r="A292" s="1" t="s">
        <v>460</v>
      </c>
      <c r="B292" s="4">
        <v>2021</v>
      </c>
      <c r="C292" s="1" t="s">
        <v>128</v>
      </c>
      <c r="D292" s="1" t="s">
        <v>1132</v>
      </c>
      <c r="E292" s="1" t="s">
        <v>86</v>
      </c>
      <c r="F292" s="4" t="s">
        <v>1179</v>
      </c>
    </row>
    <row r="293" spans="1:6" ht="30" x14ac:dyDescent="0.25">
      <c r="A293" s="1" t="s">
        <v>460</v>
      </c>
      <c r="B293" s="4">
        <v>2021</v>
      </c>
      <c r="C293" s="1" t="s">
        <v>128</v>
      </c>
      <c r="D293" s="1" t="s">
        <v>1147</v>
      </c>
      <c r="E293" s="1" t="s">
        <v>62</v>
      </c>
      <c r="F293" s="4" t="s">
        <v>2046</v>
      </c>
    </row>
    <row r="294" spans="1:6" ht="30" x14ac:dyDescent="0.25">
      <c r="A294" s="1" t="s">
        <v>460</v>
      </c>
      <c r="B294" s="4">
        <v>2021</v>
      </c>
      <c r="C294" s="1" t="s">
        <v>128</v>
      </c>
      <c r="D294" s="1" t="s">
        <v>1147</v>
      </c>
      <c r="E294" s="1" t="s">
        <v>86</v>
      </c>
      <c r="F294" s="4" t="s">
        <v>2483</v>
      </c>
    </row>
    <row r="295" spans="1:6" ht="30" x14ac:dyDescent="0.25">
      <c r="A295" s="1" t="s">
        <v>460</v>
      </c>
      <c r="B295" s="4">
        <v>2021</v>
      </c>
      <c r="C295" s="1" t="s">
        <v>128</v>
      </c>
      <c r="D295" s="1" t="s">
        <v>1162</v>
      </c>
      <c r="E295" s="1" t="s">
        <v>62</v>
      </c>
      <c r="F295" s="4" t="s">
        <v>2909</v>
      </c>
    </row>
    <row r="296" spans="1:6" ht="30" x14ac:dyDescent="0.25">
      <c r="A296" s="1" t="s">
        <v>460</v>
      </c>
      <c r="B296" s="4">
        <v>2021</v>
      </c>
      <c r="C296" s="1" t="s">
        <v>128</v>
      </c>
      <c r="D296" s="1" t="s">
        <v>1162</v>
      </c>
      <c r="E296" s="1" t="s">
        <v>86</v>
      </c>
      <c r="F296" s="4" t="s">
        <v>1575</v>
      </c>
    </row>
    <row r="297" spans="1:6" ht="30" x14ac:dyDescent="0.25">
      <c r="A297" s="1" t="s">
        <v>460</v>
      </c>
      <c r="B297" s="4">
        <v>2021</v>
      </c>
      <c r="C297" s="1" t="s">
        <v>128</v>
      </c>
      <c r="D297" s="1" t="s">
        <v>1183</v>
      </c>
      <c r="E297" s="1" t="s">
        <v>62</v>
      </c>
      <c r="F297" s="4" t="s">
        <v>1286</v>
      </c>
    </row>
    <row r="298" spans="1:6" ht="30" x14ac:dyDescent="0.25">
      <c r="A298" s="1" t="s">
        <v>460</v>
      </c>
      <c r="B298" s="4">
        <v>2021</v>
      </c>
      <c r="C298" s="1" t="s">
        <v>128</v>
      </c>
      <c r="D298" s="1" t="s">
        <v>1183</v>
      </c>
      <c r="E298" s="1" t="s">
        <v>86</v>
      </c>
      <c r="F298" s="4" t="s">
        <v>5299</v>
      </c>
    </row>
    <row r="299" spans="1:6" ht="30" x14ac:dyDescent="0.25">
      <c r="A299" s="1" t="s">
        <v>460</v>
      </c>
      <c r="B299" s="4">
        <v>2021</v>
      </c>
      <c r="C299" s="1" t="s">
        <v>147</v>
      </c>
      <c r="D299" s="1" t="s">
        <v>11222</v>
      </c>
      <c r="E299" s="1" t="s">
        <v>62</v>
      </c>
      <c r="F299" s="4" t="s">
        <v>1800</v>
      </c>
    </row>
    <row r="300" spans="1:6" ht="30" x14ac:dyDescent="0.25">
      <c r="A300" s="1" t="s">
        <v>460</v>
      </c>
      <c r="B300" s="4">
        <v>2021</v>
      </c>
      <c r="C300" s="1" t="s">
        <v>147</v>
      </c>
      <c r="D300" s="1" t="s">
        <v>11222</v>
      </c>
      <c r="E300" s="1" t="s">
        <v>86</v>
      </c>
      <c r="F300" s="4" t="s">
        <v>1101</v>
      </c>
    </row>
    <row r="301" spans="1:6" ht="30" x14ac:dyDescent="0.25">
      <c r="A301" s="1" t="s">
        <v>460</v>
      </c>
      <c r="B301" s="4">
        <v>2021</v>
      </c>
      <c r="C301" s="1" t="s">
        <v>147</v>
      </c>
      <c r="D301" s="1" t="s">
        <v>1104</v>
      </c>
      <c r="E301" s="1" t="s">
        <v>62</v>
      </c>
      <c r="F301" s="4" t="s">
        <v>1350</v>
      </c>
    </row>
    <row r="302" spans="1:6" ht="30" x14ac:dyDescent="0.25">
      <c r="A302" s="1" t="s">
        <v>460</v>
      </c>
      <c r="B302" s="4">
        <v>2021</v>
      </c>
      <c r="C302" s="1" t="s">
        <v>147</v>
      </c>
      <c r="D302" s="1" t="s">
        <v>1104</v>
      </c>
      <c r="E302" s="1" t="s">
        <v>86</v>
      </c>
      <c r="F302" s="4" t="s">
        <v>1101</v>
      </c>
    </row>
    <row r="303" spans="1:6" ht="30" x14ac:dyDescent="0.25">
      <c r="A303" s="1" t="s">
        <v>460</v>
      </c>
      <c r="B303" s="4">
        <v>2021</v>
      </c>
      <c r="C303" s="1" t="s">
        <v>147</v>
      </c>
      <c r="D303" s="1" t="s">
        <v>1116</v>
      </c>
      <c r="E303" s="1" t="s">
        <v>62</v>
      </c>
      <c r="F303" s="4" t="s">
        <v>527</v>
      </c>
    </row>
    <row r="304" spans="1:6" ht="30" x14ac:dyDescent="0.25">
      <c r="A304" s="1" t="s">
        <v>460</v>
      </c>
      <c r="B304" s="4">
        <v>2021</v>
      </c>
      <c r="C304" s="1" t="s">
        <v>147</v>
      </c>
      <c r="D304" s="1" t="s">
        <v>1116</v>
      </c>
      <c r="E304" s="1" t="s">
        <v>86</v>
      </c>
      <c r="F304" s="4" t="s">
        <v>1435</v>
      </c>
    </row>
    <row r="305" spans="1:6" ht="30" x14ac:dyDescent="0.25">
      <c r="A305" s="1" t="s">
        <v>460</v>
      </c>
      <c r="B305" s="4">
        <v>2021</v>
      </c>
      <c r="C305" s="1" t="s">
        <v>147</v>
      </c>
      <c r="D305" s="1" t="s">
        <v>1132</v>
      </c>
      <c r="E305" s="1" t="s">
        <v>62</v>
      </c>
      <c r="F305" s="4" t="s">
        <v>1200</v>
      </c>
    </row>
    <row r="306" spans="1:6" ht="30" x14ac:dyDescent="0.25">
      <c r="A306" s="1" t="s">
        <v>460</v>
      </c>
      <c r="B306" s="4">
        <v>2021</v>
      </c>
      <c r="C306" s="1" t="s">
        <v>147</v>
      </c>
      <c r="D306" s="1" t="s">
        <v>1132</v>
      </c>
      <c r="E306" s="1" t="s">
        <v>86</v>
      </c>
      <c r="F306" s="4" t="s">
        <v>3754</v>
      </c>
    </row>
    <row r="307" spans="1:6" ht="30" x14ac:dyDescent="0.25">
      <c r="A307" s="1" t="s">
        <v>460</v>
      </c>
      <c r="B307" s="4">
        <v>2021</v>
      </c>
      <c r="C307" s="1" t="s">
        <v>147</v>
      </c>
      <c r="D307" s="1" t="s">
        <v>1147</v>
      </c>
      <c r="E307" s="1" t="s">
        <v>62</v>
      </c>
      <c r="F307" s="4" t="s">
        <v>1613</v>
      </c>
    </row>
    <row r="308" spans="1:6" ht="30" x14ac:dyDescent="0.25">
      <c r="A308" s="1" t="s">
        <v>460</v>
      </c>
      <c r="B308" s="4">
        <v>2021</v>
      </c>
      <c r="C308" s="1" t="s">
        <v>147</v>
      </c>
      <c r="D308" s="1" t="s">
        <v>1147</v>
      </c>
      <c r="E308" s="1" t="s">
        <v>86</v>
      </c>
      <c r="F308" s="4" t="s">
        <v>2751</v>
      </c>
    </row>
    <row r="309" spans="1:6" ht="30" x14ac:dyDescent="0.25">
      <c r="A309" s="1" t="s">
        <v>460</v>
      </c>
      <c r="B309" s="4">
        <v>2021</v>
      </c>
      <c r="C309" s="1" t="s">
        <v>147</v>
      </c>
      <c r="D309" s="1" t="s">
        <v>1162</v>
      </c>
      <c r="E309" s="1" t="s">
        <v>62</v>
      </c>
      <c r="F309" s="4" t="s">
        <v>1435</v>
      </c>
    </row>
    <row r="310" spans="1:6" ht="30" x14ac:dyDescent="0.25">
      <c r="A310" s="1" t="s">
        <v>460</v>
      </c>
      <c r="B310" s="4">
        <v>2021</v>
      </c>
      <c r="C310" s="1" t="s">
        <v>147</v>
      </c>
      <c r="D310" s="1" t="s">
        <v>1162</v>
      </c>
      <c r="E310" s="1" t="s">
        <v>86</v>
      </c>
      <c r="F310" s="4" t="s">
        <v>7661</v>
      </c>
    </row>
    <row r="311" spans="1:6" ht="30" x14ac:dyDescent="0.25">
      <c r="A311" s="1" t="s">
        <v>460</v>
      </c>
      <c r="B311" s="4">
        <v>2021</v>
      </c>
      <c r="C311" s="1" t="s">
        <v>147</v>
      </c>
      <c r="D311" s="1" t="s">
        <v>1183</v>
      </c>
      <c r="E311" s="1" t="s">
        <v>62</v>
      </c>
      <c r="F311" s="4" t="s">
        <v>1743</v>
      </c>
    </row>
    <row r="312" spans="1:6" ht="30" x14ac:dyDescent="0.25">
      <c r="A312" s="1" t="s">
        <v>460</v>
      </c>
      <c r="B312" s="4">
        <v>2021</v>
      </c>
      <c r="C312" s="1" t="s">
        <v>147</v>
      </c>
      <c r="D312" s="1" t="s">
        <v>1183</v>
      </c>
      <c r="E312" s="1" t="s">
        <v>86</v>
      </c>
      <c r="F312" s="4" t="s">
        <v>3750</v>
      </c>
    </row>
    <row r="313" spans="1:6" ht="30" x14ac:dyDescent="0.25">
      <c r="A313" s="1" t="s">
        <v>460</v>
      </c>
      <c r="B313" s="4">
        <v>2021</v>
      </c>
      <c r="C313" s="1" t="s">
        <v>166</v>
      </c>
      <c r="D313" s="1" t="s">
        <v>11222</v>
      </c>
      <c r="E313" s="1" t="s">
        <v>62</v>
      </c>
      <c r="F313" s="4" t="s">
        <v>1109</v>
      </c>
    </row>
    <row r="314" spans="1:6" ht="30" x14ac:dyDescent="0.25">
      <c r="A314" s="1" t="s">
        <v>460</v>
      </c>
      <c r="B314" s="4">
        <v>2021</v>
      </c>
      <c r="C314" s="1" t="s">
        <v>166</v>
      </c>
      <c r="D314" s="1" t="s">
        <v>11222</v>
      </c>
      <c r="E314" s="1" t="s">
        <v>86</v>
      </c>
      <c r="F314" s="4" t="s">
        <v>1671</v>
      </c>
    </row>
    <row r="315" spans="1:6" ht="30" x14ac:dyDescent="0.25">
      <c r="A315" s="1" t="s">
        <v>460</v>
      </c>
      <c r="B315" s="4">
        <v>2021</v>
      </c>
      <c r="C315" s="1" t="s">
        <v>166</v>
      </c>
      <c r="D315" s="1" t="s">
        <v>1104</v>
      </c>
      <c r="E315" s="1" t="s">
        <v>62</v>
      </c>
      <c r="F315" s="4" t="s">
        <v>1613</v>
      </c>
    </row>
    <row r="316" spans="1:6" ht="30" x14ac:dyDescent="0.25">
      <c r="A316" s="1" t="s">
        <v>460</v>
      </c>
      <c r="B316" s="4">
        <v>2021</v>
      </c>
      <c r="C316" s="1" t="s">
        <v>166</v>
      </c>
      <c r="D316" s="1" t="s">
        <v>1104</v>
      </c>
      <c r="E316" s="1" t="s">
        <v>86</v>
      </c>
      <c r="F316" s="4" t="s">
        <v>2008</v>
      </c>
    </row>
    <row r="317" spans="1:6" ht="30" x14ac:dyDescent="0.25">
      <c r="A317" s="1" t="s">
        <v>460</v>
      </c>
      <c r="B317" s="4">
        <v>2021</v>
      </c>
      <c r="C317" s="1" t="s">
        <v>166</v>
      </c>
      <c r="D317" s="1" t="s">
        <v>1116</v>
      </c>
      <c r="E317" s="1" t="s">
        <v>62</v>
      </c>
      <c r="F317" s="4" t="s">
        <v>2156</v>
      </c>
    </row>
    <row r="318" spans="1:6" ht="30" x14ac:dyDescent="0.25">
      <c r="A318" s="1" t="s">
        <v>460</v>
      </c>
      <c r="B318" s="4">
        <v>2021</v>
      </c>
      <c r="C318" s="1" t="s">
        <v>166</v>
      </c>
      <c r="D318" s="1" t="s">
        <v>1116</v>
      </c>
      <c r="E318" s="1" t="s">
        <v>86</v>
      </c>
      <c r="F318" s="4" t="s">
        <v>1093</v>
      </c>
    </row>
    <row r="319" spans="1:6" ht="30" x14ac:dyDescent="0.25">
      <c r="A319" s="1" t="s">
        <v>460</v>
      </c>
      <c r="B319" s="4">
        <v>2021</v>
      </c>
      <c r="C319" s="1" t="s">
        <v>166</v>
      </c>
      <c r="D319" s="1" t="s">
        <v>1132</v>
      </c>
      <c r="E319" s="1" t="s">
        <v>62</v>
      </c>
      <c r="F319" s="4" t="s">
        <v>3818</v>
      </c>
    </row>
    <row r="320" spans="1:6" ht="30" x14ac:dyDescent="0.25">
      <c r="A320" s="1" t="s">
        <v>460</v>
      </c>
      <c r="B320" s="4">
        <v>2021</v>
      </c>
      <c r="C320" s="1" t="s">
        <v>166</v>
      </c>
      <c r="D320" s="1" t="s">
        <v>1132</v>
      </c>
      <c r="E320" s="1" t="s">
        <v>86</v>
      </c>
      <c r="F320" s="4" t="s">
        <v>2955</v>
      </c>
    </row>
    <row r="321" spans="1:6" ht="30" x14ac:dyDescent="0.25">
      <c r="A321" s="1" t="s">
        <v>460</v>
      </c>
      <c r="B321" s="4">
        <v>2021</v>
      </c>
      <c r="C321" s="1" t="s">
        <v>166</v>
      </c>
      <c r="D321" s="1" t="s">
        <v>1147</v>
      </c>
      <c r="E321" s="1" t="s">
        <v>62</v>
      </c>
      <c r="F321" s="4" t="s">
        <v>2016</v>
      </c>
    </row>
    <row r="322" spans="1:6" ht="30" x14ac:dyDescent="0.25">
      <c r="A322" s="1" t="s">
        <v>460</v>
      </c>
      <c r="B322" s="4">
        <v>2021</v>
      </c>
      <c r="C322" s="1" t="s">
        <v>166</v>
      </c>
      <c r="D322" s="1" t="s">
        <v>1147</v>
      </c>
      <c r="E322" s="1" t="s">
        <v>86</v>
      </c>
      <c r="F322" s="4" t="s">
        <v>2880</v>
      </c>
    </row>
    <row r="323" spans="1:6" ht="30" x14ac:dyDescent="0.25">
      <c r="A323" s="1" t="s">
        <v>460</v>
      </c>
      <c r="B323" s="4">
        <v>2021</v>
      </c>
      <c r="C323" s="1" t="s">
        <v>166</v>
      </c>
      <c r="D323" s="1" t="s">
        <v>1162</v>
      </c>
      <c r="E323" s="1" t="s">
        <v>62</v>
      </c>
      <c r="F323" s="4" t="s">
        <v>2258</v>
      </c>
    </row>
    <row r="324" spans="1:6" ht="30" x14ac:dyDescent="0.25">
      <c r="A324" s="1" t="s">
        <v>460</v>
      </c>
      <c r="B324" s="4">
        <v>2021</v>
      </c>
      <c r="C324" s="1" t="s">
        <v>166</v>
      </c>
      <c r="D324" s="1" t="s">
        <v>1162</v>
      </c>
      <c r="E324" s="1" t="s">
        <v>86</v>
      </c>
      <c r="F324" s="4" t="s">
        <v>1526</v>
      </c>
    </row>
    <row r="325" spans="1:6" ht="30" x14ac:dyDescent="0.25">
      <c r="A325" s="1" t="s">
        <v>460</v>
      </c>
      <c r="B325" s="4">
        <v>2021</v>
      </c>
      <c r="C325" s="1" t="s">
        <v>166</v>
      </c>
      <c r="D325" s="1" t="s">
        <v>1183</v>
      </c>
      <c r="E325" s="1" t="s">
        <v>62</v>
      </c>
      <c r="F325" s="4" t="s">
        <v>1743</v>
      </c>
    </row>
    <row r="326" spans="1:6" ht="30" x14ac:dyDescent="0.25">
      <c r="A326" s="1" t="s">
        <v>460</v>
      </c>
      <c r="B326" s="4">
        <v>2021</v>
      </c>
      <c r="C326" s="1" t="s">
        <v>166</v>
      </c>
      <c r="D326" s="1" t="s">
        <v>1183</v>
      </c>
      <c r="E326" s="1" t="s">
        <v>86</v>
      </c>
      <c r="F326" s="4" t="s">
        <v>1208</v>
      </c>
    </row>
    <row r="327" spans="1:6" ht="30" x14ac:dyDescent="0.25">
      <c r="A327" s="1" t="s">
        <v>460</v>
      </c>
      <c r="B327" s="4">
        <v>2021</v>
      </c>
      <c r="C327" s="1" t="s">
        <v>185</v>
      </c>
      <c r="D327" s="1" t="s">
        <v>11222</v>
      </c>
      <c r="E327" s="1" t="s">
        <v>62</v>
      </c>
      <c r="F327" s="4" t="s">
        <v>3754</v>
      </c>
    </row>
    <row r="328" spans="1:6" ht="30" x14ac:dyDescent="0.25">
      <c r="A328" s="1" t="s">
        <v>460</v>
      </c>
      <c r="B328" s="4">
        <v>2021</v>
      </c>
      <c r="C328" s="1" t="s">
        <v>185</v>
      </c>
      <c r="D328" s="1" t="s">
        <v>11222</v>
      </c>
      <c r="E328" s="1" t="s">
        <v>86</v>
      </c>
      <c r="F328" s="4" t="s">
        <v>1270</v>
      </c>
    </row>
    <row r="329" spans="1:6" ht="30" x14ac:dyDescent="0.25">
      <c r="A329" s="1" t="s">
        <v>460</v>
      </c>
      <c r="B329" s="4">
        <v>2021</v>
      </c>
      <c r="C329" s="1" t="s">
        <v>185</v>
      </c>
      <c r="D329" s="1" t="s">
        <v>1104</v>
      </c>
      <c r="E329" s="1" t="s">
        <v>62</v>
      </c>
      <c r="F329" s="4" t="s">
        <v>1873</v>
      </c>
    </row>
    <row r="330" spans="1:6" ht="30" x14ac:dyDescent="0.25">
      <c r="A330" s="1" t="s">
        <v>460</v>
      </c>
      <c r="B330" s="4">
        <v>2021</v>
      </c>
      <c r="C330" s="1" t="s">
        <v>185</v>
      </c>
      <c r="D330" s="1" t="s">
        <v>1104</v>
      </c>
      <c r="E330" s="1" t="s">
        <v>86</v>
      </c>
      <c r="F330" s="4" t="s">
        <v>1855</v>
      </c>
    </row>
    <row r="331" spans="1:6" ht="30" x14ac:dyDescent="0.25">
      <c r="A331" s="1" t="s">
        <v>460</v>
      </c>
      <c r="B331" s="4">
        <v>2021</v>
      </c>
      <c r="C331" s="1" t="s">
        <v>185</v>
      </c>
      <c r="D331" s="1" t="s">
        <v>1116</v>
      </c>
      <c r="E331" s="1" t="s">
        <v>62</v>
      </c>
      <c r="F331" s="4" t="s">
        <v>1328</v>
      </c>
    </row>
    <row r="332" spans="1:6" ht="30" x14ac:dyDescent="0.25">
      <c r="A332" s="1" t="s">
        <v>460</v>
      </c>
      <c r="B332" s="4">
        <v>2021</v>
      </c>
      <c r="C332" s="1" t="s">
        <v>185</v>
      </c>
      <c r="D332" s="1" t="s">
        <v>1116</v>
      </c>
      <c r="E332" s="1" t="s">
        <v>86</v>
      </c>
      <c r="F332" s="4" t="s">
        <v>1479</v>
      </c>
    </row>
    <row r="333" spans="1:6" ht="30" x14ac:dyDescent="0.25">
      <c r="A333" s="1" t="s">
        <v>460</v>
      </c>
      <c r="B333" s="4">
        <v>2021</v>
      </c>
      <c r="C333" s="1" t="s">
        <v>185</v>
      </c>
      <c r="D333" s="1" t="s">
        <v>1132</v>
      </c>
      <c r="E333" s="1" t="s">
        <v>62</v>
      </c>
      <c r="F333" s="4" t="s">
        <v>2996</v>
      </c>
    </row>
    <row r="334" spans="1:6" ht="30" x14ac:dyDescent="0.25">
      <c r="A334" s="1" t="s">
        <v>460</v>
      </c>
      <c r="B334" s="4">
        <v>2021</v>
      </c>
      <c r="C334" s="1" t="s">
        <v>185</v>
      </c>
      <c r="D334" s="1" t="s">
        <v>1132</v>
      </c>
      <c r="E334" s="1" t="s">
        <v>86</v>
      </c>
      <c r="F334" s="4" t="s">
        <v>7880</v>
      </c>
    </row>
    <row r="335" spans="1:6" ht="30" x14ac:dyDescent="0.25">
      <c r="A335" s="1" t="s">
        <v>460</v>
      </c>
      <c r="B335" s="4">
        <v>2021</v>
      </c>
      <c r="C335" s="1" t="s">
        <v>185</v>
      </c>
      <c r="D335" s="1" t="s">
        <v>1147</v>
      </c>
      <c r="E335" s="1" t="s">
        <v>62</v>
      </c>
      <c r="F335" s="4" t="s">
        <v>5046</v>
      </c>
    </row>
    <row r="336" spans="1:6" ht="30" x14ac:dyDescent="0.25">
      <c r="A336" s="1" t="s">
        <v>460</v>
      </c>
      <c r="B336" s="4">
        <v>2021</v>
      </c>
      <c r="C336" s="1" t="s">
        <v>185</v>
      </c>
      <c r="D336" s="1" t="s">
        <v>1147</v>
      </c>
      <c r="E336" s="1" t="s">
        <v>86</v>
      </c>
      <c r="F336" s="4" t="s">
        <v>4533</v>
      </c>
    </row>
    <row r="337" spans="1:6" ht="30" x14ac:dyDescent="0.25">
      <c r="A337" s="1" t="s">
        <v>460</v>
      </c>
      <c r="B337" s="4">
        <v>2021</v>
      </c>
      <c r="C337" s="1" t="s">
        <v>185</v>
      </c>
      <c r="D337" s="1" t="s">
        <v>1162</v>
      </c>
      <c r="E337" s="1" t="s">
        <v>62</v>
      </c>
      <c r="F337" s="4" t="s">
        <v>3290</v>
      </c>
    </row>
    <row r="338" spans="1:6" ht="30" x14ac:dyDescent="0.25">
      <c r="A338" s="1" t="s">
        <v>460</v>
      </c>
      <c r="B338" s="4">
        <v>2021</v>
      </c>
      <c r="C338" s="1" t="s">
        <v>185</v>
      </c>
      <c r="D338" s="1" t="s">
        <v>1162</v>
      </c>
      <c r="E338" s="1" t="s">
        <v>86</v>
      </c>
      <c r="F338" s="4" t="s">
        <v>4714</v>
      </c>
    </row>
    <row r="339" spans="1:6" ht="30" x14ac:dyDescent="0.25">
      <c r="A339" s="1" t="s">
        <v>460</v>
      </c>
      <c r="B339" s="4">
        <v>2021</v>
      </c>
      <c r="C339" s="1" t="s">
        <v>185</v>
      </c>
      <c r="D339" s="1" t="s">
        <v>1183</v>
      </c>
      <c r="E339" s="1" t="s">
        <v>62</v>
      </c>
      <c r="F339" s="4" t="s">
        <v>1211</v>
      </c>
    </row>
    <row r="340" spans="1:6" ht="30" x14ac:dyDescent="0.25">
      <c r="A340" s="1" t="s">
        <v>460</v>
      </c>
      <c r="B340" s="4">
        <v>2021</v>
      </c>
      <c r="C340" s="1" t="s">
        <v>185</v>
      </c>
      <c r="D340" s="1" t="s">
        <v>1183</v>
      </c>
      <c r="E340" s="1" t="s">
        <v>86</v>
      </c>
      <c r="F340" s="4" t="s">
        <v>4110</v>
      </c>
    </row>
    <row r="341" spans="1:6" ht="30" x14ac:dyDescent="0.25">
      <c r="A341" s="1" t="s">
        <v>460</v>
      </c>
      <c r="B341" s="4">
        <v>2021</v>
      </c>
      <c r="C341" s="1" t="s">
        <v>207</v>
      </c>
      <c r="D341" s="1" t="s">
        <v>11222</v>
      </c>
      <c r="E341" s="1" t="s">
        <v>62</v>
      </c>
      <c r="F341" s="4" t="s">
        <v>2909</v>
      </c>
    </row>
    <row r="342" spans="1:6" ht="30" x14ac:dyDescent="0.25">
      <c r="A342" s="1" t="s">
        <v>460</v>
      </c>
      <c r="B342" s="4">
        <v>2021</v>
      </c>
      <c r="C342" s="1" t="s">
        <v>207</v>
      </c>
      <c r="D342" s="1" t="s">
        <v>11222</v>
      </c>
      <c r="E342" s="1" t="s">
        <v>86</v>
      </c>
      <c r="F342" s="4" t="s">
        <v>2016</v>
      </c>
    </row>
    <row r="343" spans="1:6" ht="30" x14ac:dyDescent="0.25">
      <c r="A343" s="1" t="s">
        <v>460</v>
      </c>
      <c r="B343" s="4">
        <v>2021</v>
      </c>
      <c r="C343" s="1" t="s">
        <v>207</v>
      </c>
      <c r="D343" s="1" t="s">
        <v>1104</v>
      </c>
      <c r="E343" s="1" t="s">
        <v>62</v>
      </c>
      <c r="F343" s="4" t="s">
        <v>2643</v>
      </c>
    </row>
    <row r="344" spans="1:6" ht="30" x14ac:dyDescent="0.25">
      <c r="A344" s="1" t="s">
        <v>460</v>
      </c>
      <c r="B344" s="4">
        <v>2021</v>
      </c>
      <c r="C344" s="1" t="s">
        <v>207</v>
      </c>
      <c r="D344" s="1" t="s">
        <v>1104</v>
      </c>
      <c r="E344" s="1" t="s">
        <v>86</v>
      </c>
      <c r="F344" s="4" t="s">
        <v>1712</v>
      </c>
    </row>
    <row r="345" spans="1:6" ht="30" x14ac:dyDescent="0.25">
      <c r="A345" s="1" t="s">
        <v>460</v>
      </c>
      <c r="B345" s="4">
        <v>2021</v>
      </c>
      <c r="C345" s="1" t="s">
        <v>207</v>
      </c>
      <c r="D345" s="1" t="s">
        <v>1116</v>
      </c>
      <c r="E345" s="1" t="s">
        <v>62</v>
      </c>
      <c r="F345" s="4" t="s">
        <v>1731</v>
      </c>
    </row>
    <row r="346" spans="1:6" ht="30" x14ac:dyDescent="0.25">
      <c r="A346" s="1" t="s">
        <v>460</v>
      </c>
      <c r="B346" s="4">
        <v>2021</v>
      </c>
      <c r="C346" s="1" t="s">
        <v>207</v>
      </c>
      <c r="D346" s="1" t="s">
        <v>1116</v>
      </c>
      <c r="E346" s="1" t="s">
        <v>86</v>
      </c>
      <c r="F346" s="4" t="s">
        <v>2657</v>
      </c>
    </row>
    <row r="347" spans="1:6" ht="30" x14ac:dyDescent="0.25">
      <c r="A347" s="1" t="s">
        <v>460</v>
      </c>
      <c r="B347" s="4">
        <v>2021</v>
      </c>
      <c r="C347" s="1" t="s">
        <v>207</v>
      </c>
      <c r="D347" s="1" t="s">
        <v>1132</v>
      </c>
      <c r="E347" s="1" t="s">
        <v>62</v>
      </c>
      <c r="F347" s="4" t="s">
        <v>1137</v>
      </c>
    </row>
    <row r="348" spans="1:6" ht="30" x14ac:dyDescent="0.25">
      <c r="A348" s="1" t="s">
        <v>460</v>
      </c>
      <c r="B348" s="4">
        <v>2021</v>
      </c>
      <c r="C348" s="1" t="s">
        <v>207</v>
      </c>
      <c r="D348" s="1" t="s">
        <v>1132</v>
      </c>
      <c r="E348" s="1" t="s">
        <v>86</v>
      </c>
      <c r="F348" s="4" t="s">
        <v>3160</v>
      </c>
    </row>
    <row r="349" spans="1:6" ht="30" x14ac:dyDescent="0.25">
      <c r="A349" s="1" t="s">
        <v>460</v>
      </c>
      <c r="B349" s="4">
        <v>2021</v>
      </c>
      <c r="C349" s="1" t="s">
        <v>207</v>
      </c>
      <c r="D349" s="1" t="s">
        <v>1147</v>
      </c>
      <c r="E349" s="1" t="s">
        <v>62</v>
      </c>
      <c r="F349" s="4" t="s">
        <v>4698</v>
      </c>
    </row>
    <row r="350" spans="1:6" ht="30" x14ac:dyDescent="0.25">
      <c r="A350" s="1" t="s">
        <v>460</v>
      </c>
      <c r="B350" s="4">
        <v>2021</v>
      </c>
      <c r="C350" s="1" t="s">
        <v>207</v>
      </c>
      <c r="D350" s="1" t="s">
        <v>1147</v>
      </c>
      <c r="E350" s="1" t="s">
        <v>86</v>
      </c>
      <c r="F350" s="4" t="s">
        <v>1359</v>
      </c>
    </row>
    <row r="351" spans="1:6" ht="30" x14ac:dyDescent="0.25">
      <c r="A351" s="1" t="s">
        <v>460</v>
      </c>
      <c r="B351" s="4">
        <v>2021</v>
      </c>
      <c r="C351" s="1" t="s">
        <v>207</v>
      </c>
      <c r="D351" s="1" t="s">
        <v>1162</v>
      </c>
      <c r="E351" s="1" t="s">
        <v>62</v>
      </c>
      <c r="F351" s="4" t="s">
        <v>2668</v>
      </c>
    </row>
    <row r="352" spans="1:6" ht="30" x14ac:dyDescent="0.25">
      <c r="A352" s="1" t="s">
        <v>460</v>
      </c>
      <c r="B352" s="4">
        <v>2021</v>
      </c>
      <c r="C352" s="1" t="s">
        <v>207</v>
      </c>
      <c r="D352" s="1" t="s">
        <v>1162</v>
      </c>
      <c r="E352" s="1" t="s">
        <v>86</v>
      </c>
      <c r="F352" s="4" t="s">
        <v>476</v>
      </c>
    </row>
    <row r="353" spans="1:6" ht="30" x14ac:dyDescent="0.25">
      <c r="A353" s="1" t="s">
        <v>460</v>
      </c>
      <c r="B353" s="4">
        <v>2021</v>
      </c>
      <c r="C353" s="1" t="s">
        <v>207</v>
      </c>
      <c r="D353" s="1" t="s">
        <v>1183</v>
      </c>
      <c r="E353" s="1" t="s">
        <v>62</v>
      </c>
      <c r="F353" s="4" t="s">
        <v>1712</v>
      </c>
    </row>
    <row r="354" spans="1:6" ht="30" x14ac:dyDescent="0.25">
      <c r="A354" s="1" t="s">
        <v>460</v>
      </c>
      <c r="B354" s="4">
        <v>2021</v>
      </c>
      <c r="C354" s="1" t="s">
        <v>207</v>
      </c>
      <c r="D354" s="1" t="s">
        <v>1183</v>
      </c>
      <c r="E354" s="1" t="s">
        <v>86</v>
      </c>
      <c r="F354" s="4" t="s">
        <v>11273</v>
      </c>
    </row>
    <row r="355" spans="1:6" ht="30" x14ac:dyDescent="0.25">
      <c r="A355" s="1" t="s">
        <v>460</v>
      </c>
      <c r="B355" s="4">
        <v>2021</v>
      </c>
      <c r="C355" s="1" t="s">
        <v>229</v>
      </c>
      <c r="D355" s="1" t="s">
        <v>11222</v>
      </c>
      <c r="E355" s="1" t="s">
        <v>62</v>
      </c>
      <c r="F355" s="4" t="s">
        <v>1712</v>
      </c>
    </row>
    <row r="356" spans="1:6" ht="30" x14ac:dyDescent="0.25">
      <c r="A356" s="1" t="s">
        <v>460</v>
      </c>
      <c r="B356" s="4">
        <v>2021</v>
      </c>
      <c r="C356" s="1" t="s">
        <v>229</v>
      </c>
      <c r="D356" s="1" t="s">
        <v>11222</v>
      </c>
      <c r="E356" s="1" t="s">
        <v>86</v>
      </c>
      <c r="F356" s="4" t="s">
        <v>1435</v>
      </c>
    </row>
    <row r="357" spans="1:6" ht="30" x14ac:dyDescent="0.25">
      <c r="A357" s="1" t="s">
        <v>460</v>
      </c>
      <c r="B357" s="4">
        <v>2021</v>
      </c>
      <c r="C357" s="1" t="s">
        <v>229</v>
      </c>
      <c r="D357" s="1" t="s">
        <v>1104</v>
      </c>
      <c r="E357" s="1" t="s">
        <v>62</v>
      </c>
      <c r="F357" s="4" t="s">
        <v>3731</v>
      </c>
    </row>
    <row r="358" spans="1:6" ht="30" x14ac:dyDescent="0.25">
      <c r="A358" s="1" t="s">
        <v>460</v>
      </c>
      <c r="B358" s="4">
        <v>2021</v>
      </c>
      <c r="C358" s="1" t="s">
        <v>229</v>
      </c>
      <c r="D358" s="1" t="s">
        <v>1104</v>
      </c>
      <c r="E358" s="1" t="s">
        <v>86</v>
      </c>
      <c r="F358" s="4" t="s">
        <v>3009</v>
      </c>
    </row>
    <row r="359" spans="1:6" ht="30" x14ac:dyDescent="0.25">
      <c r="A359" s="1" t="s">
        <v>460</v>
      </c>
      <c r="B359" s="4">
        <v>2021</v>
      </c>
      <c r="C359" s="1" t="s">
        <v>229</v>
      </c>
      <c r="D359" s="1" t="s">
        <v>1116</v>
      </c>
      <c r="E359" s="1" t="s">
        <v>62</v>
      </c>
      <c r="F359" s="4" t="s">
        <v>2360</v>
      </c>
    </row>
    <row r="360" spans="1:6" ht="30" x14ac:dyDescent="0.25">
      <c r="A360" s="1" t="s">
        <v>460</v>
      </c>
      <c r="B360" s="4">
        <v>2021</v>
      </c>
      <c r="C360" s="1" t="s">
        <v>229</v>
      </c>
      <c r="D360" s="1" t="s">
        <v>1116</v>
      </c>
      <c r="E360" s="1" t="s">
        <v>86</v>
      </c>
      <c r="F360" s="4" t="s">
        <v>2467</v>
      </c>
    </row>
    <row r="361" spans="1:6" ht="30" x14ac:dyDescent="0.25">
      <c r="A361" s="1" t="s">
        <v>460</v>
      </c>
      <c r="B361" s="4">
        <v>2021</v>
      </c>
      <c r="C361" s="1" t="s">
        <v>229</v>
      </c>
      <c r="D361" s="1" t="s">
        <v>1132</v>
      </c>
      <c r="E361" s="1" t="s">
        <v>62</v>
      </c>
      <c r="F361" s="4" t="s">
        <v>8729</v>
      </c>
    </row>
    <row r="362" spans="1:6" ht="30" x14ac:dyDescent="0.25">
      <c r="A362" s="1" t="s">
        <v>460</v>
      </c>
      <c r="B362" s="4">
        <v>2021</v>
      </c>
      <c r="C362" s="1" t="s">
        <v>229</v>
      </c>
      <c r="D362" s="1" t="s">
        <v>1132</v>
      </c>
      <c r="E362" s="1" t="s">
        <v>86</v>
      </c>
      <c r="F362" s="4" t="s">
        <v>2478</v>
      </c>
    </row>
    <row r="363" spans="1:6" ht="30" x14ac:dyDescent="0.25">
      <c r="A363" s="1" t="s">
        <v>460</v>
      </c>
      <c r="B363" s="4">
        <v>2021</v>
      </c>
      <c r="C363" s="1" t="s">
        <v>229</v>
      </c>
      <c r="D363" s="1" t="s">
        <v>1147</v>
      </c>
      <c r="E363" s="1" t="s">
        <v>62</v>
      </c>
      <c r="F363" s="4" t="s">
        <v>1929</v>
      </c>
    </row>
    <row r="364" spans="1:6" ht="30" x14ac:dyDescent="0.25">
      <c r="A364" s="1" t="s">
        <v>460</v>
      </c>
      <c r="B364" s="4">
        <v>2021</v>
      </c>
      <c r="C364" s="1" t="s">
        <v>229</v>
      </c>
      <c r="D364" s="1" t="s">
        <v>1147</v>
      </c>
      <c r="E364" s="1" t="s">
        <v>86</v>
      </c>
      <c r="F364" s="4" t="s">
        <v>7953</v>
      </c>
    </row>
    <row r="365" spans="1:6" ht="30" x14ac:dyDescent="0.25">
      <c r="A365" s="1" t="s">
        <v>460</v>
      </c>
      <c r="B365" s="4">
        <v>2021</v>
      </c>
      <c r="C365" s="1" t="s">
        <v>229</v>
      </c>
      <c r="D365" s="1" t="s">
        <v>1162</v>
      </c>
      <c r="E365" s="1" t="s">
        <v>62</v>
      </c>
      <c r="F365" s="4" t="s">
        <v>9530</v>
      </c>
    </row>
    <row r="366" spans="1:6" ht="30" x14ac:dyDescent="0.25">
      <c r="A366" s="1" t="s">
        <v>460</v>
      </c>
      <c r="B366" s="4">
        <v>2021</v>
      </c>
      <c r="C366" s="1" t="s">
        <v>229</v>
      </c>
      <c r="D366" s="1" t="s">
        <v>1162</v>
      </c>
      <c r="E366" s="1" t="s">
        <v>86</v>
      </c>
      <c r="F366" s="4" t="s">
        <v>9263</v>
      </c>
    </row>
    <row r="367" spans="1:6" ht="30" x14ac:dyDescent="0.25">
      <c r="A367" s="1" t="s">
        <v>460</v>
      </c>
      <c r="B367" s="4">
        <v>2021</v>
      </c>
      <c r="C367" s="1" t="s">
        <v>229</v>
      </c>
      <c r="D367" s="1" t="s">
        <v>1183</v>
      </c>
      <c r="E367" s="1" t="s">
        <v>62</v>
      </c>
      <c r="F367" s="4" t="s">
        <v>3750</v>
      </c>
    </row>
    <row r="368" spans="1:6" ht="30" x14ac:dyDescent="0.25">
      <c r="A368" s="1" t="s">
        <v>460</v>
      </c>
      <c r="B368" s="4">
        <v>2021</v>
      </c>
      <c r="C368" s="1" t="s">
        <v>229</v>
      </c>
      <c r="D368" s="1" t="s">
        <v>1183</v>
      </c>
      <c r="E368" s="1" t="s">
        <v>86</v>
      </c>
      <c r="F368" s="4" t="s">
        <v>4448</v>
      </c>
    </row>
    <row r="369" spans="1:6" ht="30" x14ac:dyDescent="0.25">
      <c r="A369" s="1" t="s">
        <v>460</v>
      </c>
      <c r="B369" s="4">
        <v>2021</v>
      </c>
      <c r="C369" s="1" t="s">
        <v>255</v>
      </c>
      <c r="D369" s="1" t="s">
        <v>11222</v>
      </c>
      <c r="E369" s="1" t="s">
        <v>62</v>
      </c>
      <c r="F369" s="4" t="s">
        <v>2302</v>
      </c>
    </row>
    <row r="370" spans="1:6" ht="30" x14ac:dyDescent="0.25">
      <c r="A370" s="1" t="s">
        <v>460</v>
      </c>
      <c r="B370" s="4">
        <v>2021</v>
      </c>
      <c r="C370" s="1" t="s">
        <v>255</v>
      </c>
      <c r="D370" s="1" t="s">
        <v>11222</v>
      </c>
      <c r="E370" s="1" t="s">
        <v>86</v>
      </c>
      <c r="F370" s="4" t="s">
        <v>1125</v>
      </c>
    </row>
    <row r="371" spans="1:6" ht="30" x14ac:dyDescent="0.25">
      <c r="A371" s="1" t="s">
        <v>460</v>
      </c>
      <c r="B371" s="4">
        <v>2021</v>
      </c>
      <c r="C371" s="1" t="s">
        <v>255</v>
      </c>
      <c r="D371" s="1" t="s">
        <v>1104</v>
      </c>
      <c r="E371" s="1" t="s">
        <v>62</v>
      </c>
      <c r="F371" s="4" t="s">
        <v>2760</v>
      </c>
    </row>
    <row r="372" spans="1:6" ht="30" x14ac:dyDescent="0.25">
      <c r="A372" s="1" t="s">
        <v>460</v>
      </c>
      <c r="B372" s="4">
        <v>2021</v>
      </c>
      <c r="C372" s="1" t="s">
        <v>255</v>
      </c>
      <c r="D372" s="1" t="s">
        <v>1104</v>
      </c>
      <c r="E372" s="1" t="s">
        <v>86</v>
      </c>
      <c r="F372" s="4" t="s">
        <v>1221</v>
      </c>
    </row>
    <row r="373" spans="1:6" ht="30" x14ac:dyDescent="0.25">
      <c r="A373" s="1" t="s">
        <v>460</v>
      </c>
      <c r="B373" s="4">
        <v>2021</v>
      </c>
      <c r="C373" s="1" t="s">
        <v>255</v>
      </c>
      <c r="D373" s="1" t="s">
        <v>1116</v>
      </c>
      <c r="E373" s="1" t="s">
        <v>62</v>
      </c>
      <c r="F373" s="4" t="s">
        <v>1820</v>
      </c>
    </row>
    <row r="374" spans="1:6" ht="30" x14ac:dyDescent="0.25">
      <c r="A374" s="1" t="s">
        <v>460</v>
      </c>
      <c r="B374" s="4">
        <v>2021</v>
      </c>
      <c r="C374" s="1" t="s">
        <v>255</v>
      </c>
      <c r="D374" s="1" t="s">
        <v>1116</v>
      </c>
      <c r="E374" s="1" t="s">
        <v>86</v>
      </c>
      <c r="F374" s="4" t="s">
        <v>2467</v>
      </c>
    </row>
    <row r="375" spans="1:6" ht="30" x14ac:dyDescent="0.25">
      <c r="A375" s="1" t="s">
        <v>460</v>
      </c>
      <c r="B375" s="4">
        <v>2021</v>
      </c>
      <c r="C375" s="1" t="s">
        <v>255</v>
      </c>
      <c r="D375" s="1" t="s">
        <v>1132</v>
      </c>
      <c r="E375" s="1" t="s">
        <v>62</v>
      </c>
      <c r="F375" s="4" t="s">
        <v>2683</v>
      </c>
    </row>
    <row r="376" spans="1:6" ht="30" x14ac:dyDescent="0.25">
      <c r="A376" s="1" t="s">
        <v>460</v>
      </c>
      <c r="B376" s="4">
        <v>2021</v>
      </c>
      <c r="C376" s="1" t="s">
        <v>255</v>
      </c>
      <c r="D376" s="1" t="s">
        <v>1132</v>
      </c>
      <c r="E376" s="1" t="s">
        <v>86</v>
      </c>
      <c r="F376" s="4" t="s">
        <v>1844</v>
      </c>
    </row>
    <row r="377" spans="1:6" ht="30" x14ac:dyDescent="0.25">
      <c r="A377" s="1" t="s">
        <v>460</v>
      </c>
      <c r="B377" s="4">
        <v>2021</v>
      </c>
      <c r="C377" s="1" t="s">
        <v>255</v>
      </c>
      <c r="D377" s="1" t="s">
        <v>1147</v>
      </c>
      <c r="E377" s="1" t="s">
        <v>62</v>
      </c>
      <c r="F377" s="4" t="s">
        <v>1929</v>
      </c>
    </row>
    <row r="378" spans="1:6" ht="30" x14ac:dyDescent="0.25">
      <c r="A378" s="1" t="s">
        <v>460</v>
      </c>
      <c r="B378" s="4">
        <v>2021</v>
      </c>
      <c r="C378" s="1" t="s">
        <v>255</v>
      </c>
      <c r="D378" s="1" t="s">
        <v>1147</v>
      </c>
      <c r="E378" s="1" t="s">
        <v>86</v>
      </c>
      <c r="F378" s="4" t="s">
        <v>11365</v>
      </c>
    </row>
    <row r="379" spans="1:6" ht="30" x14ac:dyDescent="0.25">
      <c r="A379" s="1" t="s">
        <v>460</v>
      </c>
      <c r="B379" s="4">
        <v>2021</v>
      </c>
      <c r="C379" s="1" t="s">
        <v>255</v>
      </c>
      <c r="D379" s="1" t="s">
        <v>1162</v>
      </c>
      <c r="E379" s="1" t="s">
        <v>62</v>
      </c>
      <c r="F379" s="4" t="s">
        <v>3956</v>
      </c>
    </row>
    <row r="380" spans="1:6" ht="30" x14ac:dyDescent="0.25">
      <c r="A380" s="1" t="s">
        <v>460</v>
      </c>
      <c r="B380" s="4">
        <v>2021</v>
      </c>
      <c r="C380" s="1" t="s">
        <v>255</v>
      </c>
      <c r="D380" s="1" t="s">
        <v>1162</v>
      </c>
      <c r="E380" s="1" t="s">
        <v>86</v>
      </c>
      <c r="F380" s="4" t="s">
        <v>11366</v>
      </c>
    </row>
    <row r="381" spans="1:6" ht="30" x14ac:dyDescent="0.25">
      <c r="A381" s="1" t="s">
        <v>460</v>
      </c>
      <c r="B381" s="4">
        <v>2021</v>
      </c>
      <c r="C381" s="1" t="s">
        <v>255</v>
      </c>
      <c r="D381" s="1" t="s">
        <v>1183</v>
      </c>
      <c r="E381" s="1" t="s">
        <v>62</v>
      </c>
      <c r="F381" s="4" t="s">
        <v>3750</v>
      </c>
    </row>
    <row r="382" spans="1:6" ht="30" x14ac:dyDescent="0.25">
      <c r="A382" s="1" t="s">
        <v>460</v>
      </c>
      <c r="B382" s="4">
        <v>2021</v>
      </c>
      <c r="C382" s="1" t="s">
        <v>255</v>
      </c>
      <c r="D382" s="1" t="s">
        <v>1183</v>
      </c>
      <c r="E382" s="1" t="s">
        <v>86</v>
      </c>
      <c r="F382" s="4" t="s">
        <v>8216</v>
      </c>
    </row>
    <row r="383" spans="1:6" ht="30" x14ac:dyDescent="0.25">
      <c r="A383" s="1" t="s">
        <v>460</v>
      </c>
      <c r="B383" s="4">
        <v>2021</v>
      </c>
      <c r="C383" s="1" t="s">
        <v>283</v>
      </c>
      <c r="D383" s="1" t="s">
        <v>11222</v>
      </c>
      <c r="E383" s="1" t="s">
        <v>62</v>
      </c>
      <c r="F383" s="4" t="s">
        <v>3754</v>
      </c>
    </row>
    <row r="384" spans="1:6" ht="30" x14ac:dyDescent="0.25">
      <c r="A384" s="1" t="s">
        <v>460</v>
      </c>
      <c r="B384" s="4">
        <v>2021</v>
      </c>
      <c r="C384" s="1" t="s">
        <v>283</v>
      </c>
      <c r="D384" s="1" t="s">
        <v>11222</v>
      </c>
      <c r="E384" s="1" t="s">
        <v>86</v>
      </c>
      <c r="F384" s="4" t="s">
        <v>1125</v>
      </c>
    </row>
    <row r="385" spans="1:6" ht="30" x14ac:dyDescent="0.25">
      <c r="A385" s="1" t="s">
        <v>460</v>
      </c>
      <c r="B385" s="4">
        <v>2021</v>
      </c>
      <c r="C385" s="1" t="s">
        <v>283</v>
      </c>
      <c r="D385" s="1" t="s">
        <v>1104</v>
      </c>
      <c r="E385" s="1" t="s">
        <v>62</v>
      </c>
      <c r="F385" s="4" t="s">
        <v>2601</v>
      </c>
    </row>
    <row r="386" spans="1:6" ht="30" x14ac:dyDescent="0.25">
      <c r="A386" s="1" t="s">
        <v>460</v>
      </c>
      <c r="B386" s="4">
        <v>2021</v>
      </c>
      <c r="C386" s="1" t="s">
        <v>283</v>
      </c>
      <c r="D386" s="1" t="s">
        <v>1104</v>
      </c>
      <c r="E386" s="1" t="s">
        <v>86</v>
      </c>
      <c r="F386" s="4" t="s">
        <v>3549</v>
      </c>
    </row>
    <row r="387" spans="1:6" ht="30" x14ac:dyDescent="0.25">
      <c r="A387" s="1" t="s">
        <v>460</v>
      </c>
      <c r="B387" s="4">
        <v>2021</v>
      </c>
      <c r="C387" s="1" t="s">
        <v>283</v>
      </c>
      <c r="D387" s="1" t="s">
        <v>1116</v>
      </c>
      <c r="E387" s="1" t="s">
        <v>62</v>
      </c>
      <c r="F387" s="4" t="s">
        <v>1929</v>
      </c>
    </row>
    <row r="388" spans="1:6" ht="30" x14ac:dyDescent="0.25">
      <c r="A388" s="1" t="s">
        <v>460</v>
      </c>
      <c r="B388" s="4">
        <v>2021</v>
      </c>
      <c r="C388" s="1" t="s">
        <v>283</v>
      </c>
      <c r="D388" s="1" t="s">
        <v>1116</v>
      </c>
      <c r="E388" s="1" t="s">
        <v>86</v>
      </c>
      <c r="F388" s="4" t="s">
        <v>8884</v>
      </c>
    </row>
    <row r="389" spans="1:6" ht="30" x14ac:dyDescent="0.25">
      <c r="A389" s="1" t="s">
        <v>460</v>
      </c>
      <c r="B389" s="4">
        <v>2021</v>
      </c>
      <c r="C389" s="1" t="s">
        <v>283</v>
      </c>
      <c r="D389" s="1" t="s">
        <v>1132</v>
      </c>
      <c r="E389" s="1" t="s">
        <v>62</v>
      </c>
      <c r="F389" s="4" t="s">
        <v>4389</v>
      </c>
    </row>
    <row r="390" spans="1:6" ht="30" x14ac:dyDescent="0.25">
      <c r="A390" s="1" t="s">
        <v>460</v>
      </c>
      <c r="B390" s="4">
        <v>2021</v>
      </c>
      <c r="C390" s="1" t="s">
        <v>283</v>
      </c>
      <c r="D390" s="1" t="s">
        <v>1132</v>
      </c>
      <c r="E390" s="1" t="s">
        <v>86</v>
      </c>
      <c r="F390" s="4" t="s">
        <v>1204</v>
      </c>
    </row>
    <row r="391" spans="1:6" ht="30" x14ac:dyDescent="0.25">
      <c r="A391" s="1" t="s">
        <v>460</v>
      </c>
      <c r="B391" s="4">
        <v>2021</v>
      </c>
      <c r="C391" s="1" t="s">
        <v>283</v>
      </c>
      <c r="D391" s="1" t="s">
        <v>1147</v>
      </c>
      <c r="E391" s="1" t="s">
        <v>62</v>
      </c>
      <c r="F391" s="4" t="s">
        <v>2351</v>
      </c>
    </row>
    <row r="392" spans="1:6" ht="30" x14ac:dyDescent="0.25">
      <c r="A392" s="1" t="s">
        <v>460</v>
      </c>
      <c r="B392" s="4">
        <v>2021</v>
      </c>
      <c r="C392" s="1" t="s">
        <v>283</v>
      </c>
      <c r="D392" s="1" t="s">
        <v>1147</v>
      </c>
      <c r="E392" s="1" t="s">
        <v>86</v>
      </c>
      <c r="F392" s="4" t="s">
        <v>8739</v>
      </c>
    </row>
    <row r="393" spans="1:6" ht="30" x14ac:dyDescent="0.25">
      <c r="A393" s="1" t="s">
        <v>460</v>
      </c>
      <c r="B393" s="4">
        <v>2021</v>
      </c>
      <c r="C393" s="1" t="s">
        <v>283</v>
      </c>
      <c r="D393" s="1" t="s">
        <v>1162</v>
      </c>
      <c r="E393" s="1" t="s">
        <v>62</v>
      </c>
      <c r="F393" s="4" t="s">
        <v>1929</v>
      </c>
    </row>
    <row r="394" spans="1:6" ht="30" x14ac:dyDescent="0.25">
      <c r="A394" s="1" t="s">
        <v>460</v>
      </c>
      <c r="B394" s="4">
        <v>2021</v>
      </c>
      <c r="C394" s="1" t="s">
        <v>283</v>
      </c>
      <c r="D394" s="1" t="s">
        <v>1162</v>
      </c>
      <c r="E394" s="1" t="s">
        <v>86</v>
      </c>
      <c r="F394" s="4" t="s">
        <v>9263</v>
      </c>
    </row>
    <row r="395" spans="1:6" ht="30" x14ac:dyDescent="0.25">
      <c r="A395" s="1" t="s">
        <v>460</v>
      </c>
      <c r="B395" s="4">
        <v>2021</v>
      </c>
      <c r="C395" s="1" t="s">
        <v>283</v>
      </c>
      <c r="D395" s="1" t="s">
        <v>1183</v>
      </c>
      <c r="E395" s="1" t="s">
        <v>62</v>
      </c>
      <c r="F395" s="4" t="s">
        <v>2760</v>
      </c>
    </row>
    <row r="396" spans="1:6" ht="30" x14ac:dyDescent="0.25">
      <c r="A396" s="1" t="s">
        <v>460</v>
      </c>
      <c r="B396" s="4">
        <v>2021</v>
      </c>
      <c r="C396" s="1" t="s">
        <v>283</v>
      </c>
      <c r="D396" s="1" t="s">
        <v>1183</v>
      </c>
      <c r="E396" s="1" t="s">
        <v>86</v>
      </c>
      <c r="F396" s="4" t="s">
        <v>7582</v>
      </c>
    </row>
    <row r="397" spans="1:6" ht="30" x14ac:dyDescent="0.25">
      <c r="A397" s="1" t="s">
        <v>460</v>
      </c>
      <c r="B397" s="4">
        <v>2021</v>
      </c>
      <c r="C397" s="1" t="s">
        <v>311</v>
      </c>
      <c r="D397" s="1" t="s">
        <v>11222</v>
      </c>
      <c r="E397" s="1" t="s">
        <v>62</v>
      </c>
      <c r="F397" s="4" t="s">
        <v>2601</v>
      </c>
    </row>
    <row r="398" spans="1:6" ht="30" x14ac:dyDescent="0.25">
      <c r="A398" s="1" t="s">
        <v>460</v>
      </c>
      <c r="B398" s="4">
        <v>2021</v>
      </c>
      <c r="C398" s="1" t="s">
        <v>311</v>
      </c>
      <c r="D398" s="1" t="s">
        <v>11222</v>
      </c>
      <c r="E398" s="1" t="s">
        <v>86</v>
      </c>
      <c r="F398" s="4" t="s">
        <v>2016</v>
      </c>
    </row>
    <row r="399" spans="1:6" ht="30" x14ac:dyDescent="0.25">
      <c r="A399" s="1" t="s">
        <v>460</v>
      </c>
      <c r="B399" s="4">
        <v>2021</v>
      </c>
      <c r="C399" s="1" t="s">
        <v>311</v>
      </c>
      <c r="D399" s="1" t="s">
        <v>1104</v>
      </c>
      <c r="E399" s="1" t="s">
        <v>62</v>
      </c>
      <c r="F399" s="4" t="s">
        <v>1468</v>
      </c>
    </row>
    <row r="400" spans="1:6" ht="30" x14ac:dyDescent="0.25">
      <c r="A400" s="1" t="s">
        <v>460</v>
      </c>
      <c r="B400" s="4">
        <v>2021</v>
      </c>
      <c r="C400" s="1" t="s">
        <v>311</v>
      </c>
      <c r="D400" s="1" t="s">
        <v>1104</v>
      </c>
      <c r="E400" s="1" t="s">
        <v>86</v>
      </c>
      <c r="F400" s="4" t="s">
        <v>1179</v>
      </c>
    </row>
    <row r="401" spans="1:6" ht="30" x14ac:dyDescent="0.25">
      <c r="A401" s="1" t="s">
        <v>460</v>
      </c>
      <c r="B401" s="4">
        <v>2021</v>
      </c>
      <c r="C401" s="1" t="s">
        <v>311</v>
      </c>
      <c r="D401" s="1" t="s">
        <v>1116</v>
      </c>
      <c r="E401" s="1" t="s">
        <v>62</v>
      </c>
      <c r="F401" s="4" t="s">
        <v>5016</v>
      </c>
    </row>
    <row r="402" spans="1:6" ht="30" x14ac:dyDescent="0.25">
      <c r="A402" s="1" t="s">
        <v>460</v>
      </c>
      <c r="B402" s="4">
        <v>2021</v>
      </c>
      <c r="C402" s="1" t="s">
        <v>311</v>
      </c>
      <c r="D402" s="1" t="s">
        <v>1116</v>
      </c>
      <c r="E402" s="1" t="s">
        <v>86</v>
      </c>
      <c r="F402" s="4" t="s">
        <v>5016</v>
      </c>
    </row>
    <row r="403" spans="1:6" ht="30" x14ac:dyDescent="0.25">
      <c r="A403" s="1" t="s">
        <v>460</v>
      </c>
      <c r="B403" s="4">
        <v>2021</v>
      </c>
      <c r="C403" s="1" t="s">
        <v>311</v>
      </c>
      <c r="D403" s="1" t="s">
        <v>1132</v>
      </c>
      <c r="E403" s="1" t="s">
        <v>62</v>
      </c>
      <c r="F403" s="4" t="s">
        <v>1687</v>
      </c>
    </row>
    <row r="404" spans="1:6" ht="30" x14ac:dyDescent="0.25">
      <c r="A404" s="1" t="s">
        <v>460</v>
      </c>
      <c r="B404" s="4">
        <v>2021</v>
      </c>
      <c r="C404" s="1" t="s">
        <v>311</v>
      </c>
      <c r="D404" s="1" t="s">
        <v>1132</v>
      </c>
      <c r="E404" s="1" t="s">
        <v>86</v>
      </c>
      <c r="F404" s="4" t="s">
        <v>4714</v>
      </c>
    </row>
    <row r="405" spans="1:6" ht="30" x14ac:dyDescent="0.25">
      <c r="A405" s="1" t="s">
        <v>460</v>
      </c>
      <c r="B405" s="4">
        <v>2021</v>
      </c>
      <c r="C405" s="1" t="s">
        <v>311</v>
      </c>
      <c r="D405" s="1" t="s">
        <v>1147</v>
      </c>
      <c r="E405" s="1" t="s">
        <v>62</v>
      </c>
      <c r="F405" s="4" t="s">
        <v>2308</v>
      </c>
    </row>
    <row r="406" spans="1:6" ht="30" x14ac:dyDescent="0.25">
      <c r="A406" s="1" t="s">
        <v>460</v>
      </c>
      <c r="B406" s="4">
        <v>2021</v>
      </c>
      <c r="C406" s="1" t="s">
        <v>311</v>
      </c>
      <c r="D406" s="1" t="s">
        <v>1147</v>
      </c>
      <c r="E406" s="1" t="s">
        <v>86</v>
      </c>
      <c r="F406" s="4" t="s">
        <v>10154</v>
      </c>
    </row>
    <row r="407" spans="1:6" ht="30" x14ac:dyDescent="0.25">
      <c r="A407" s="1" t="s">
        <v>460</v>
      </c>
      <c r="B407" s="4">
        <v>2021</v>
      </c>
      <c r="C407" s="1" t="s">
        <v>311</v>
      </c>
      <c r="D407" s="1" t="s">
        <v>1162</v>
      </c>
      <c r="E407" s="1" t="s">
        <v>62</v>
      </c>
      <c r="F407" s="4" t="s">
        <v>5275</v>
      </c>
    </row>
    <row r="408" spans="1:6" ht="30" x14ac:dyDescent="0.25">
      <c r="A408" s="1" t="s">
        <v>460</v>
      </c>
      <c r="B408" s="4">
        <v>2021</v>
      </c>
      <c r="C408" s="1" t="s">
        <v>311</v>
      </c>
      <c r="D408" s="1" t="s">
        <v>1162</v>
      </c>
      <c r="E408" s="1" t="s">
        <v>86</v>
      </c>
      <c r="F408" s="4" t="s">
        <v>11367</v>
      </c>
    </row>
    <row r="409" spans="1:6" ht="30" x14ac:dyDescent="0.25">
      <c r="A409" s="1" t="s">
        <v>460</v>
      </c>
      <c r="B409" s="4">
        <v>2021</v>
      </c>
      <c r="C409" s="1" t="s">
        <v>311</v>
      </c>
      <c r="D409" s="1" t="s">
        <v>1183</v>
      </c>
      <c r="E409" s="1" t="s">
        <v>62</v>
      </c>
      <c r="F409" s="4" t="s">
        <v>8156</v>
      </c>
    </row>
    <row r="410" spans="1:6" ht="30" x14ac:dyDescent="0.25">
      <c r="A410" s="1" t="s">
        <v>460</v>
      </c>
      <c r="B410" s="4">
        <v>2021</v>
      </c>
      <c r="C410" s="1" t="s">
        <v>311</v>
      </c>
      <c r="D410" s="1" t="s">
        <v>1183</v>
      </c>
      <c r="E410" s="1" t="s">
        <v>86</v>
      </c>
      <c r="F410" s="4" t="s">
        <v>1606</v>
      </c>
    </row>
    <row r="411" spans="1:6" ht="30" x14ac:dyDescent="0.25">
      <c r="A411" s="1" t="s">
        <v>460</v>
      </c>
      <c r="B411" s="4">
        <v>2022</v>
      </c>
      <c r="C411" s="1" t="s">
        <v>61</v>
      </c>
      <c r="D411" s="1" t="s">
        <v>11222</v>
      </c>
      <c r="E411" s="1" t="s">
        <v>62</v>
      </c>
      <c r="F411" s="4" t="s">
        <v>3754</v>
      </c>
    </row>
    <row r="412" spans="1:6" ht="30" x14ac:dyDescent="0.25">
      <c r="A412" s="1" t="s">
        <v>460</v>
      </c>
      <c r="B412" s="4">
        <v>2022</v>
      </c>
      <c r="C412" s="1" t="s">
        <v>61</v>
      </c>
      <c r="D412" s="1" t="s">
        <v>11222</v>
      </c>
      <c r="E412" s="1" t="s">
        <v>86</v>
      </c>
      <c r="F412" s="4" t="s">
        <v>1211</v>
      </c>
    </row>
    <row r="413" spans="1:6" ht="30" x14ac:dyDescent="0.25">
      <c r="A413" s="1" t="s">
        <v>460</v>
      </c>
      <c r="B413" s="4">
        <v>2022</v>
      </c>
      <c r="C413" s="1" t="s">
        <v>61</v>
      </c>
      <c r="D413" s="1" t="s">
        <v>1104</v>
      </c>
      <c r="E413" s="1" t="s">
        <v>62</v>
      </c>
      <c r="F413" s="4" t="s">
        <v>1179</v>
      </c>
    </row>
    <row r="414" spans="1:6" ht="30" x14ac:dyDescent="0.25">
      <c r="A414" s="1" t="s">
        <v>460</v>
      </c>
      <c r="B414" s="4">
        <v>2022</v>
      </c>
      <c r="C414" s="1" t="s">
        <v>61</v>
      </c>
      <c r="D414" s="1" t="s">
        <v>1104</v>
      </c>
      <c r="E414" s="1" t="s">
        <v>86</v>
      </c>
      <c r="F414" s="4" t="s">
        <v>1179</v>
      </c>
    </row>
    <row r="415" spans="1:6" ht="30" x14ac:dyDescent="0.25">
      <c r="A415" s="1" t="s">
        <v>460</v>
      </c>
      <c r="B415" s="4">
        <v>2022</v>
      </c>
      <c r="C415" s="1" t="s">
        <v>61</v>
      </c>
      <c r="D415" s="1" t="s">
        <v>1116</v>
      </c>
      <c r="E415" s="1" t="s">
        <v>62</v>
      </c>
      <c r="F415" s="4" t="s">
        <v>1835</v>
      </c>
    </row>
    <row r="416" spans="1:6" ht="30" x14ac:dyDescent="0.25">
      <c r="A416" s="1" t="s">
        <v>460</v>
      </c>
      <c r="B416" s="4">
        <v>2022</v>
      </c>
      <c r="C416" s="1" t="s">
        <v>61</v>
      </c>
      <c r="D416" s="1" t="s">
        <v>1116</v>
      </c>
      <c r="E416" s="1" t="s">
        <v>86</v>
      </c>
      <c r="F416" s="4" t="s">
        <v>2709</v>
      </c>
    </row>
    <row r="417" spans="1:6" ht="30" x14ac:dyDescent="0.25">
      <c r="A417" s="1" t="s">
        <v>460</v>
      </c>
      <c r="B417" s="4">
        <v>2022</v>
      </c>
      <c r="C417" s="1" t="s">
        <v>61</v>
      </c>
      <c r="D417" s="1" t="s">
        <v>1132</v>
      </c>
      <c r="E417" s="1" t="s">
        <v>62</v>
      </c>
      <c r="F417" s="4" t="s">
        <v>2560</v>
      </c>
    </row>
    <row r="418" spans="1:6" ht="30" x14ac:dyDescent="0.25">
      <c r="A418" s="1" t="s">
        <v>460</v>
      </c>
      <c r="B418" s="4">
        <v>2022</v>
      </c>
      <c r="C418" s="1" t="s">
        <v>61</v>
      </c>
      <c r="D418" s="1" t="s">
        <v>1132</v>
      </c>
      <c r="E418" s="1" t="s">
        <v>86</v>
      </c>
      <c r="F418" s="4" t="s">
        <v>1881</v>
      </c>
    </row>
    <row r="419" spans="1:6" ht="30" x14ac:dyDescent="0.25">
      <c r="A419" s="1" t="s">
        <v>460</v>
      </c>
      <c r="B419" s="4">
        <v>2022</v>
      </c>
      <c r="C419" s="1" t="s">
        <v>61</v>
      </c>
      <c r="D419" s="1" t="s">
        <v>1147</v>
      </c>
      <c r="E419" s="1" t="s">
        <v>62</v>
      </c>
      <c r="F419" s="4" t="s">
        <v>3160</v>
      </c>
    </row>
    <row r="420" spans="1:6" ht="30" x14ac:dyDescent="0.25">
      <c r="A420" s="1" t="s">
        <v>460</v>
      </c>
      <c r="B420" s="4">
        <v>2022</v>
      </c>
      <c r="C420" s="1" t="s">
        <v>61</v>
      </c>
      <c r="D420" s="1" t="s">
        <v>1147</v>
      </c>
      <c r="E420" s="1" t="s">
        <v>86</v>
      </c>
      <c r="F420" s="4" t="s">
        <v>11368</v>
      </c>
    </row>
    <row r="421" spans="1:6" ht="30" x14ac:dyDescent="0.25">
      <c r="A421" s="1" t="s">
        <v>460</v>
      </c>
      <c r="B421" s="4">
        <v>2022</v>
      </c>
      <c r="C421" s="1" t="s">
        <v>61</v>
      </c>
      <c r="D421" s="1" t="s">
        <v>1162</v>
      </c>
      <c r="E421" s="1" t="s">
        <v>62</v>
      </c>
      <c r="F421" s="4" t="s">
        <v>4947</v>
      </c>
    </row>
    <row r="422" spans="1:6" ht="30" x14ac:dyDescent="0.25">
      <c r="A422" s="1" t="s">
        <v>460</v>
      </c>
      <c r="B422" s="4">
        <v>2022</v>
      </c>
      <c r="C422" s="1" t="s">
        <v>61</v>
      </c>
      <c r="D422" s="1" t="s">
        <v>1162</v>
      </c>
      <c r="E422" s="1" t="s">
        <v>86</v>
      </c>
      <c r="F422" s="4" t="s">
        <v>11369</v>
      </c>
    </row>
    <row r="423" spans="1:6" ht="30" x14ac:dyDescent="0.25">
      <c r="A423" s="1" t="s">
        <v>460</v>
      </c>
      <c r="B423" s="4">
        <v>2022</v>
      </c>
      <c r="C423" s="1" t="s">
        <v>61</v>
      </c>
      <c r="D423" s="1" t="s">
        <v>1183</v>
      </c>
      <c r="E423" s="1" t="s">
        <v>62</v>
      </c>
      <c r="F423" s="4" t="s">
        <v>2668</v>
      </c>
    </row>
    <row r="424" spans="1:6" ht="30" x14ac:dyDescent="0.25">
      <c r="A424" s="1" t="s">
        <v>460</v>
      </c>
      <c r="B424" s="4">
        <v>2022</v>
      </c>
      <c r="C424" s="1" t="s">
        <v>61</v>
      </c>
      <c r="D424" s="1" t="s">
        <v>1183</v>
      </c>
      <c r="E424" s="1" t="s">
        <v>86</v>
      </c>
      <c r="F424" s="4" t="s">
        <v>11370</v>
      </c>
    </row>
    <row r="425" spans="1:6" ht="30" x14ac:dyDescent="0.25">
      <c r="A425" s="1" t="s">
        <v>460</v>
      </c>
      <c r="B425" s="4">
        <v>2022</v>
      </c>
      <c r="C425" s="1" t="s">
        <v>90</v>
      </c>
      <c r="D425" s="1" t="s">
        <v>11222</v>
      </c>
      <c r="E425" s="1" t="s">
        <v>62</v>
      </c>
      <c r="F425" s="4" t="s">
        <v>2258</v>
      </c>
    </row>
    <row r="426" spans="1:6" ht="30" x14ac:dyDescent="0.25">
      <c r="A426" s="1" t="s">
        <v>460</v>
      </c>
      <c r="B426" s="4">
        <v>2022</v>
      </c>
      <c r="C426" s="1" t="s">
        <v>90</v>
      </c>
      <c r="D426" s="1" t="s">
        <v>11222</v>
      </c>
      <c r="E426" s="1" t="s">
        <v>86</v>
      </c>
      <c r="F426" s="4" t="s">
        <v>1743</v>
      </c>
    </row>
    <row r="427" spans="1:6" ht="30" x14ac:dyDescent="0.25">
      <c r="A427" s="1" t="s">
        <v>460</v>
      </c>
      <c r="B427" s="4">
        <v>2022</v>
      </c>
      <c r="C427" s="1" t="s">
        <v>90</v>
      </c>
      <c r="D427" s="1" t="s">
        <v>1104</v>
      </c>
      <c r="E427" s="1" t="s">
        <v>62</v>
      </c>
      <c r="F427" s="4" t="s">
        <v>1109</v>
      </c>
    </row>
    <row r="428" spans="1:6" ht="30" x14ac:dyDescent="0.25">
      <c r="A428" s="1" t="s">
        <v>460</v>
      </c>
      <c r="B428" s="4">
        <v>2022</v>
      </c>
      <c r="C428" s="1" t="s">
        <v>90</v>
      </c>
      <c r="D428" s="1" t="s">
        <v>1104</v>
      </c>
      <c r="E428" s="1" t="s">
        <v>86</v>
      </c>
      <c r="F428" s="4" t="s">
        <v>2621</v>
      </c>
    </row>
    <row r="429" spans="1:6" ht="30" x14ac:dyDescent="0.25">
      <c r="A429" s="1" t="s">
        <v>460</v>
      </c>
      <c r="B429" s="4">
        <v>2022</v>
      </c>
      <c r="C429" s="1" t="s">
        <v>90</v>
      </c>
      <c r="D429" s="1" t="s">
        <v>1116</v>
      </c>
      <c r="E429" s="1" t="s">
        <v>62</v>
      </c>
      <c r="F429" s="4" t="s">
        <v>1221</v>
      </c>
    </row>
    <row r="430" spans="1:6" ht="30" x14ac:dyDescent="0.25">
      <c r="A430" s="1" t="s">
        <v>460</v>
      </c>
      <c r="B430" s="4">
        <v>2022</v>
      </c>
      <c r="C430" s="1" t="s">
        <v>90</v>
      </c>
      <c r="D430" s="1" t="s">
        <v>1116</v>
      </c>
      <c r="E430" s="1" t="s">
        <v>86</v>
      </c>
      <c r="F430" s="4" t="s">
        <v>3318</v>
      </c>
    </row>
    <row r="431" spans="1:6" ht="30" x14ac:dyDescent="0.25">
      <c r="A431" s="1" t="s">
        <v>460</v>
      </c>
      <c r="B431" s="4">
        <v>2022</v>
      </c>
      <c r="C431" s="1" t="s">
        <v>90</v>
      </c>
      <c r="D431" s="1" t="s">
        <v>1132</v>
      </c>
      <c r="E431" s="1" t="s">
        <v>62</v>
      </c>
      <c r="F431" s="4" t="s">
        <v>2760</v>
      </c>
    </row>
    <row r="432" spans="1:6" ht="30" x14ac:dyDescent="0.25">
      <c r="A432" s="1" t="s">
        <v>460</v>
      </c>
      <c r="B432" s="4">
        <v>2022</v>
      </c>
      <c r="C432" s="1" t="s">
        <v>90</v>
      </c>
      <c r="D432" s="1" t="s">
        <v>1132</v>
      </c>
      <c r="E432" s="1" t="s">
        <v>86</v>
      </c>
      <c r="F432" s="4" t="s">
        <v>7648</v>
      </c>
    </row>
    <row r="433" spans="1:6" ht="30" x14ac:dyDescent="0.25">
      <c r="A433" s="1" t="s">
        <v>460</v>
      </c>
      <c r="B433" s="4">
        <v>2022</v>
      </c>
      <c r="C433" s="1" t="s">
        <v>90</v>
      </c>
      <c r="D433" s="1" t="s">
        <v>1147</v>
      </c>
      <c r="E433" s="1" t="s">
        <v>62</v>
      </c>
      <c r="F433" s="4" t="s">
        <v>1328</v>
      </c>
    </row>
    <row r="434" spans="1:6" ht="30" x14ac:dyDescent="0.25">
      <c r="A434" s="1" t="s">
        <v>460</v>
      </c>
      <c r="B434" s="4">
        <v>2022</v>
      </c>
      <c r="C434" s="1" t="s">
        <v>90</v>
      </c>
      <c r="D434" s="1" t="s">
        <v>1147</v>
      </c>
      <c r="E434" s="1" t="s">
        <v>86</v>
      </c>
      <c r="F434" s="4" t="s">
        <v>3334</v>
      </c>
    </row>
    <row r="435" spans="1:6" ht="30" x14ac:dyDescent="0.25">
      <c r="A435" s="1" t="s">
        <v>460</v>
      </c>
      <c r="B435" s="4">
        <v>2022</v>
      </c>
      <c r="C435" s="1" t="s">
        <v>90</v>
      </c>
      <c r="D435" s="1" t="s">
        <v>1162</v>
      </c>
      <c r="E435" s="1" t="s">
        <v>62</v>
      </c>
      <c r="F435" s="4" t="s">
        <v>2339</v>
      </c>
    </row>
    <row r="436" spans="1:6" ht="30" x14ac:dyDescent="0.25">
      <c r="A436" s="1" t="s">
        <v>460</v>
      </c>
      <c r="B436" s="4">
        <v>2022</v>
      </c>
      <c r="C436" s="1" t="s">
        <v>90</v>
      </c>
      <c r="D436" s="1" t="s">
        <v>1162</v>
      </c>
      <c r="E436" s="1" t="s">
        <v>86</v>
      </c>
      <c r="F436" s="4" t="s">
        <v>11371</v>
      </c>
    </row>
    <row r="437" spans="1:6" ht="30" x14ac:dyDescent="0.25">
      <c r="A437" s="1" t="s">
        <v>460</v>
      </c>
      <c r="B437" s="4">
        <v>2022</v>
      </c>
      <c r="C437" s="1" t="s">
        <v>90</v>
      </c>
      <c r="D437" s="1" t="s">
        <v>1183</v>
      </c>
      <c r="E437" s="1" t="s">
        <v>62</v>
      </c>
      <c r="F437" s="4" t="s">
        <v>2760</v>
      </c>
    </row>
    <row r="438" spans="1:6" ht="30" x14ac:dyDescent="0.25">
      <c r="A438" s="1" t="s">
        <v>460</v>
      </c>
      <c r="B438" s="4">
        <v>2022</v>
      </c>
      <c r="C438" s="1" t="s">
        <v>90</v>
      </c>
      <c r="D438" s="1" t="s">
        <v>1183</v>
      </c>
      <c r="E438" s="1" t="s">
        <v>86</v>
      </c>
      <c r="F438" s="4" t="s">
        <v>11372</v>
      </c>
    </row>
    <row r="439" spans="1:6" ht="30" x14ac:dyDescent="0.25">
      <c r="A439" s="1" t="s">
        <v>460</v>
      </c>
      <c r="B439" s="4">
        <v>2022</v>
      </c>
      <c r="C439" s="1" t="s">
        <v>109</v>
      </c>
      <c r="D439" s="1" t="s">
        <v>11222</v>
      </c>
      <c r="E439" s="1" t="s">
        <v>62</v>
      </c>
      <c r="F439" s="4" t="s">
        <v>1981</v>
      </c>
    </row>
    <row r="440" spans="1:6" ht="30" x14ac:dyDescent="0.25">
      <c r="A440" s="1" t="s">
        <v>460</v>
      </c>
      <c r="B440" s="4">
        <v>2022</v>
      </c>
      <c r="C440" s="1" t="s">
        <v>109</v>
      </c>
      <c r="D440" s="1" t="s">
        <v>11222</v>
      </c>
      <c r="E440" s="1" t="s">
        <v>86</v>
      </c>
      <c r="F440" s="4" t="s">
        <v>1435</v>
      </c>
    </row>
    <row r="441" spans="1:6" ht="30" x14ac:dyDescent="0.25">
      <c r="A441" s="1" t="s">
        <v>460</v>
      </c>
      <c r="B441" s="4">
        <v>2022</v>
      </c>
      <c r="C441" s="1" t="s">
        <v>109</v>
      </c>
      <c r="D441" s="1" t="s">
        <v>1104</v>
      </c>
      <c r="E441" s="1" t="s">
        <v>62</v>
      </c>
      <c r="F441" s="4" t="s">
        <v>1270</v>
      </c>
    </row>
    <row r="442" spans="1:6" ht="30" x14ac:dyDescent="0.25">
      <c r="A442" s="1" t="s">
        <v>460</v>
      </c>
      <c r="B442" s="4">
        <v>2022</v>
      </c>
      <c r="C442" s="1" t="s">
        <v>109</v>
      </c>
      <c r="D442" s="1" t="s">
        <v>1104</v>
      </c>
      <c r="E442" s="1" t="s">
        <v>86</v>
      </c>
      <c r="F442" s="4" t="s">
        <v>2621</v>
      </c>
    </row>
    <row r="443" spans="1:6" ht="30" x14ac:dyDescent="0.25">
      <c r="A443" s="1" t="s">
        <v>460</v>
      </c>
      <c r="B443" s="4">
        <v>2022</v>
      </c>
      <c r="C443" s="1" t="s">
        <v>109</v>
      </c>
      <c r="D443" s="1" t="s">
        <v>1116</v>
      </c>
      <c r="E443" s="1" t="s">
        <v>62</v>
      </c>
      <c r="F443" s="4" t="s">
        <v>2016</v>
      </c>
    </row>
    <row r="444" spans="1:6" ht="30" x14ac:dyDescent="0.25">
      <c r="A444" s="1" t="s">
        <v>460</v>
      </c>
      <c r="B444" s="4">
        <v>2022</v>
      </c>
      <c r="C444" s="1" t="s">
        <v>109</v>
      </c>
      <c r="D444" s="1" t="s">
        <v>1116</v>
      </c>
      <c r="E444" s="1" t="s">
        <v>86</v>
      </c>
      <c r="F444" s="4" t="s">
        <v>8282</v>
      </c>
    </row>
    <row r="445" spans="1:6" ht="30" x14ac:dyDescent="0.25">
      <c r="A445" s="1" t="s">
        <v>460</v>
      </c>
      <c r="B445" s="4">
        <v>2022</v>
      </c>
      <c r="C445" s="1" t="s">
        <v>109</v>
      </c>
      <c r="D445" s="1" t="s">
        <v>1132</v>
      </c>
      <c r="E445" s="1" t="s">
        <v>62</v>
      </c>
      <c r="F445" s="4" t="s">
        <v>2321</v>
      </c>
    </row>
    <row r="446" spans="1:6" ht="30" x14ac:dyDescent="0.25">
      <c r="A446" s="1" t="s">
        <v>460</v>
      </c>
      <c r="B446" s="4">
        <v>2022</v>
      </c>
      <c r="C446" s="1" t="s">
        <v>109</v>
      </c>
      <c r="D446" s="1" t="s">
        <v>1132</v>
      </c>
      <c r="E446" s="1" t="s">
        <v>86</v>
      </c>
      <c r="F446" s="4" t="s">
        <v>7568</v>
      </c>
    </row>
    <row r="447" spans="1:6" ht="30" x14ac:dyDescent="0.25">
      <c r="A447" s="1" t="s">
        <v>460</v>
      </c>
      <c r="B447" s="4">
        <v>2022</v>
      </c>
      <c r="C447" s="1" t="s">
        <v>109</v>
      </c>
      <c r="D447" s="1" t="s">
        <v>1147</v>
      </c>
      <c r="E447" s="1" t="s">
        <v>62</v>
      </c>
      <c r="F447" s="4" t="s">
        <v>3123</v>
      </c>
    </row>
    <row r="448" spans="1:6" ht="30" x14ac:dyDescent="0.25">
      <c r="A448" s="1" t="s">
        <v>460</v>
      </c>
      <c r="B448" s="4">
        <v>2022</v>
      </c>
      <c r="C448" s="1" t="s">
        <v>109</v>
      </c>
      <c r="D448" s="1" t="s">
        <v>1147</v>
      </c>
      <c r="E448" s="1" t="s">
        <v>86</v>
      </c>
      <c r="F448" s="4" t="s">
        <v>11373</v>
      </c>
    </row>
    <row r="449" spans="1:6" ht="30" x14ac:dyDescent="0.25">
      <c r="A449" s="1" t="s">
        <v>460</v>
      </c>
      <c r="B449" s="4">
        <v>2022</v>
      </c>
      <c r="C449" s="1" t="s">
        <v>109</v>
      </c>
      <c r="D449" s="1" t="s">
        <v>1162</v>
      </c>
      <c r="E449" s="1" t="s">
        <v>62</v>
      </c>
      <c r="F449" s="4" t="s">
        <v>3561</v>
      </c>
    </row>
    <row r="450" spans="1:6" ht="30" x14ac:dyDescent="0.25">
      <c r="A450" s="1" t="s">
        <v>460</v>
      </c>
      <c r="B450" s="4">
        <v>2022</v>
      </c>
      <c r="C450" s="1" t="s">
        <v>109</v>
      </c>
      <c r="D450" s="1" t="s">
        <v>1162</v>
      </c>
      <c r="E450" s="1" t="s">
        <v>86</v>
      </c>
      <c r="F450" s="4" t="s">
        <v>11374</v>
      </c>
    </row>
    <row r="451" spans="1:6" ht="30" x14ac:dyDescent="0.25">
      <c r="A451" s="1" t="s">
        <v>460</v>
      </c>
      <c r="B451" s="4">
        <v>2022</v>
      </c>
      <c r="C451" s="1" t="s">
        <v>109</v>
      </c>
      <c r="D451" s="1" t="s">
        <v>1183</v>
      </c>
      <c r="E451" s="1" t="s">
        <v>62</v>
      </c>
      <c r="F451" s="4" t="s">
        <v>2778</v>
      </c>
    </row>
    <row r="452" spans="1:6" ht="30" x14ac:dyDescent="0.25">
      <c r="A452" s="1" t="s">
        <v>460</v>
      </c>
      <c r="B452" s="4">
        <v>2022</v>
      </c>
      <c r="C452" s="1" t="s">
        <v>109</v>
      </c>
      <c r="D452" s="1" t="s">
        <v>1183</v>
      </c>
      <c r="E452" s="1" t="s">
        <v>86</v>
      </c>
      <c r="F452" s="4" t="s">
        <v>11375</v>
      </c>
    </row>
    <row r="453" spans="1:6" ht="30" x14ac:dyDescent="0.25">
      <c r="A453" s="1" t="s">
        <v>460</v>
      </c>
      <c r="B453" s="4">
        <v>2022</v>
      </c>
      <c r="C453" s="1" t="s">
        <v>128</v>
      </c>
      <c r="D453" s="1" t="s">
        <v>11222</v>
      </c>
      <c r="E453" s="1" t="s">
        <v>62</v>
      </c>
      <c r="F453" s="4" t="s">
        <v>1101</v>
      </c>
    </row>
    <row r="454" spans="1:6" ht="30" x14ac:dyDescent="0.25">
      <c r="A454" s="1" t="s">
        <v>460</v>
      </c>
      <c r="B454" s="4">
        <v>2022</v>
      </c>
      <c r="C454" s="1" t="s">
        <v>128</v>
      </c>
      <c r="D454" s="1" t="s">
        <v>11222</v>
      </c>
      <c r="E454" s="1" t="s">
        <v>86</v>
      </c>
      <c r="F454" s="4" t="s">
        <v>1093</v>
      </c>
    </row>
    <row r="455" spans="1:6" ht="30" x14ac:dyDescent="0.25">
      <c r="A455" s="1" t="s">
        <v>460</v>
      </c>
      <c r="B455" s="4">
        <v>2022</v>
      </c>
      <c r="C455" s="1" t="s">
        <v>128</v>
      </c>
      <c r="D455" s="1" t="s">
        <v>1104</v>
      </c>
      <c r="E455" s="1" t="s">
        <v>62</v>
      </c>
      <c r="F455" s="4" t="s">
        <v>1093</v>
      </c>
    </row>
    <row r="456" spans="1:6" ht="30" x14ac:dyDescent="0.25">
      <c r="A456" s="1" t="s">
        <v>460</v>
      </c>
      <c r="B456" s="4">
        <v>2022</v>
      </c>
      <c r="C456" s="1" t="s">
        <v>128</v>
      </c>
      <c r="D456" s="1" t="s">
        <v>1104</v>
      </c>
      <c r="E456" s="1" t="s">
        <v>86</v>
      </c>
      <c r="F456" s="4" t="s">
        <v>1286</v>
      </c>
    </row>
    <row r="457" spans="1:6" ht="30" x14ac:dyDescent="0.25">
      <c r="A457" s="1" t="s">
        <v>460</v>
      </c>
      <c r="B457" s="4">
        <v>2022</v>
      </c>
      <c r="C457" s="1" t="s">
        <v>128</v>
      </c>
      <c r="D457" s="1" t="s">
        <v>1116</v>
      </c>
      <c r="E457" s="1" t="s">
        <v>62</v>
      </c>
      <c r="F457" s="4" t="s">
        <v>1109</v>
      </c>
    </row>
    <row r="458" spans="1:6" ht="30" x14ac:dyDescent="0.25">
      <c r="A458" s="1" t="s">
        <v>460</v>
      </c>
      <c r="B458" s="4">
        <v>2022</v>
      </c>
      <c r="C458" s="1" t="s">
        <v>128</v>
      </c>
      <c r="D458" s="1" t="s">
        <v>1116</v>
      </c>
      <c r="E458" s="1" t="s">
        <v>86</v>
      </c>
      <c r="F458" s="4" t="s">
        <v>7661</v>
      </c>
    </row>
    <row r="459" spans="1:6" ht="30" x14ac:dyDescent="0.25">
      <c r="A459" s="1" t="s">
        <v>460</v>
      </c>
      <c r="B459" s="4">
        <v>2022</v>
      </c>
      <c r="C459" s="1" t="s">
        <v>128</v>
      </c>
      <c r="D459" s="1" t="s">
        <v>1132</v>
      </c>
      <c r="E459" s="1" t="s">
        <v>62</v>
      </c>
      <c r="F459" s="4" t="s">
        <v>2302</v>
      </c>
    </row>
    <row r="460" spans="1:6" ht="30" x14ac:dyDescent="0.25">
      <c r="A460" s="1" t="s">
        <v>460</v>
      </c>
      <c r="B460" s="4">
        <v>2022</v>
      </c>
      <c r="C460" s="1" t="s">
        <v>128</v>
      </c>
      <c r="D460" s="1" t="s">
        <v>1132</v>
      </c>
      <c r="E460" s="1" t="s">
        <v>86</v>
      </c>
      <c r="F460" s="4" t="s">
        <v>3963</v>
      </c>
    </row>
    <row r="461" spans="1:6" ht="30" x14ac:dyDescent="0.25">
      <c r="A461" s="1" t="s">
        <v>460</v>
      </c>
      <c r="B461" s="4">
        <v>2022</v>
      </c>
      <c r="C461" s="1" t="s">
        <v>128</v>
      </c>
      <c r="D461" s="1" t="s">
        <v>1147</v>
      </c>
      <c r="E461" s="1" t="s">
        <v>62</v>
      </c>
      <c r="F461" s="4" t="s">
        <v>2778</v>
      </c>
    </row>
    <row r="462" spans="1:6" ht="30" x14ac:dyDescent="0.25">
      <c r="A462" s="1" t="s">
        <v>460</v>
      </c>
      <c r="B462" s="4">
        <v>2022</v>
      </c>
      <c r="C462" s="1" t="s">
        <v>128</v>
      </c>
      <c r="D462" s="1" t="s">
        <v>1147</v>
      </c>
      <c r="E462" s="1" t="s">
        <v>86</v>
      </c>
      <c r="F462" s="4" t="s">
        <v>5835</v>
      </c>
    </row>
    <row r="463" spans="1:6" ht="30" x14ac:dyDescent="0.25">
      <c r="A463" s="1" t="s">
        <v>460</v>
      </c>
      <c r="B463" s="4">
        <v>2022</v>
      </c>
      <c r="C463" s="1" t="s">
        <v>128</v>
      </c>
      <c r="D463" s="1" t="s">
        <v>1162</v>
      </c>
      <c r="E463" s="1" t="s">
        <v>62</v>
      </c>
      <c r="F463" s="4" t="s">
        <v>2339</v>
      </c>
    </row>
    <row r="464" spans="1:6" ht="30" x14ac:dyDescent="0.25">
      <c r="A464" s="1" t="s">
        <v>460</v>
      </c>
      <c r="B464" s="4">
        <v>2022</v>
      </c>
      <c r="C464" s="1" t="s">
        <v>128</v>
      </c>
      <c r="D464" s="1" t="s">
        <v>1162</v>
      </c>
      <c r="E464" s="1" t="s">
        <v>86</v>
      </c>
      <c r="F464" s="4" t="s">
        <v>11376</v>
      </c>
    </row>
    <row r="465" spans="1:6" ht="30" x14ac:dyDescent="0.25">
      <c r="A465" s="1" t="s">
        <v>460</v>
      </c>
      <c r="B465" s="4">
        <v>2022</v>
      </c>
      <c r="C465" s="1" t="s">
        <v>128</v>
      </c>
      <c r="D465" s="1" t="s">
        <v>1183</v>
      </c>
      <c r="E465" s="1" t="s">
        <v>62</v>
      </c>
      <c r="F465" s="4" t="s">
        <v>1873</v>
      </c>
    </row>
    <row r="466" spans="1:6" ht="30" x14ac:dyDescent="0.25">
      <c r="A466" s="1" t="s">
        <v>460</v>
      </c>
      <c r="B466" s="4">
        <v>2022</v>
      </c>
      <c r="C466" s="1" t="s">
        <v>128</v>
      </c>
      <c r="D466" s="1" t="s">
        <v>1183</v>
      </c>
      <c r="E466" s="1" t="s">
        <v>86</v>
      </c>
      <c r="F466" s="4" t="s">
        <v>11377</v>
      </c>
    </row>
    <row r="467" spans="1:6" ht="30" x14ac:dyDescent="0.25">
      <c r="A467" s="1" t="s">
        <v>460</v>
      </c>
      <c r="B467" s="4">
        <v>2022</v>
      </c>
      <c r="C467" s="1" t="s">
        <v>147</v>
      </c>
      <c r="D467" s="1" t="s">
        <v>11222</v>
      </c>
      <c r="E467" s="1" t="s">
        <v>62</v>
      </c>
      <c r="F467" s="4" t="s">
        <v>1800</v>
      </c>
    </row>
    <row r="468" spans="1:6" ht="30" x14ac:dyDescent="0.25">
      <c r="A468" s="1" t="s">
        <v>460</v>
      </c>
      <c r="B468" s="4">
        <v>2022</v>
      </c>
      <c r="C468" s="1" t="s">
        <v>147</v>
      </c>
      <c r="D468" s="1" t="s">
        <v>11222</v>
      </c>
      <c r="E468" s="1" t="s">
        <v>86</v>
      </c>
      <c r="F468" s="4" t="s">
        <v>1800</v>
      </c>
    </row>
    <row r="469" spans="1:6" ht="30" x14ac:dyDescent="0.25">
      <c r="A469" s="1" t="s">
        <v>460</v>
      </c>
      <c r="B469" s="4">
        <v>2022</v>
      </c>
      <c r="C469" s="1" t="s">
        <v>147</v>
      </c>
      <c r="D469" s="1" t="s">
        <v>1104</v>
      </c>
      <c r="E469" s="1" t="s">
        <v>62</v>
      </c>
      <c r="F469" s="4" t="s">
        <v>1671</v>
      </c>
    </row>
    <row r="470" spans="1:6" ht="30" x14ac:dyDescent="0.25">
      <c r="A470" s="1" t="s">
        <v>460</v>
      </c>
      <c r="B470" s="4">
        <v>2022</v>
      </c>
      <c r="C470" s="1" t="s">
        <v>147</v>
      </c>
      <c r="D470" s="1" t="s">
        <v>1104</v>
      </c>
      <c r="E470" s="1" t="s">
        <v>86</v>
      </c>
      <c r="F470" s="4" t="s">
        <v>1125</v>
      </c>
    </row>
    <row r="471" spans="1:6" ht="30" x14ac:dyDescent="0.25">
      <c r="A471" s="1" t="s">
        <v>460</v>
      </c>
      <c r="B471" s="4">
        <v>2022</v>
      </c>
      <c r="C471" s="1" t="s">
        <v>147</v>
      </c>
      <c r="D471" s="1" t="s">
        <v>1116</v>
      </c>
      <c r="E471" s="1" t="s">
        <v>62</v>
      </c>
      <c r="F471" s="4" t="s">
        <v>1800</v>
      </c>
    </row>
    <row r="472" spans="1:6" ht="30" x14ac:dyDescent="0.25">
      <c r="A472" s="1" t="s">
        <v>460</v>
      </c>
      <c r="B472" s="4">
        <v>2022</v>
      </c>
      <c r="C472" s="1" t="s">
        <v>147</v>
      </c>
      <c r="D472" s="1" t="s">
        <v>1116</v>
      </c>
      <c r="E472" s="1" t="s">
        <v>86</v>
      </c>
      <c r="F472" s="4" t="s">
        <v>3754</v>
      </c>
    </row>
    <row r="473" spans="1:6" ht="30" x14ac:dyDescent="0.25">
      <c r="A473" s="1" t="s">
        <v>460</v>
      </c>
      <c r="B473" s="4">
        <v>2022</v>
      </c>
      <c r="C473" s="1" t="s">
        <v>147</v>
      </c>
      <c r="D473" s="1" t="s">
        <v>1132</v>
      </c>
      <c r="E473" s="1" t="s">
        <v>62</v>
      </c>
      <c r="F473" s="4" t="s">
        <v>1981</v>
      </c>
    </row>
    <row r="474" spans="1:6" ht="30" x14ac:dyDescent="0.25">
      <c r="A474" s="1" t="s">
        <v>460</v>
      </c>
      <c r="B474" s="4">
        <v>2022</v>
      </c>
      <c r="C474" s="1" t="s">
        <v>147</v>
      </c>
      <c r="D474" s="1" t="s">
        <v>1132</v>
      </c>
      <c r="E474" s="1" t="s">
        <v>86</v>
      </c>
      <c r="F474" s="4" t="s">
        <v>3115</v>
      </c>
    </row>
    <row r="475" spans="1:6" ht="30" x14ac:dyDescent="0.25">
      <c r="A475" s="1" t="s">
        <v>460</v>
      </c>
      <c r="B475" s="4">
        <v>2022</v>
      </c>
      <c r="C475" s="1" t="s">
        <v>147</v>
      </c>
      <c r="D475" s="1" t="s">
        <v>1147</v>
      </c>
      <c r="E475" s="1" t="s">
        <v>62</v>
      </c>
      <c r="F475" s="4" t="s">
        <v>1855</v>
      </c>
    </row>
    <row r="476" spans="1:6" ht="30" x14ac:dyDescent="0.25">
      <c r="A476" s="1" t="s">
        <v>460</v>
      </c>
      <c r="B476" s="4">
        <v>2022</v>
      </c>
      <c r="C476" s="1" t="s">
        <v>147</v>
      </c>
      <c r="D476" s="1" t="s">
        <v>1147</v>
      </c>
      <c r="E476" s="1" t="s">
        <v>86</v>
      </c>
      <c r="F476" s="4" t="s">
        <v>11378</v>
      </c>
    </row>
    <row r="477" spans="1:6" ht="30" x14ac:dyDescent="0.25">
      <c r="A477" s="1" t="s">
        <v>460</v>
      </c>
      <c r="B477" s="4">
        <v>2022</v>
      </c>
      <c r="C477" s="1" t="s">
        <v>147</v>
      </c>
      <c r="D477" s="1" t="s">
        <v>1162</v>
      </c>
      <c r="E477" s="1" t="s">
        <v>62</v>
      </c>
      <c r="F477" s="4" t="s">
        <v>2321</v>
      </c>
    </row>
    <row r="478" spans="1:6" ht="30" x14ac:dyDescent="0.25">
      <c r="A478" s="1" t="s">
        <v>460</v>
      </c>
      <c r="B478" s="4">
        <v>2022</v>
      </c>
      <c r="C478" s="1" t="s">
        <v>147</v>
      </c>
      <c r="D478" s="1" t="s">
        <v>1162</v>
      </c>
      <c r="E478" s="1" t="s">
        <v>86</v>
      </c>
      <c r="F478" s="4" t="s">
        <v>3669</v>
      </c>
    </row>
    <row r="479" spans="1:6" ht="30" x14ac:dyDescent="0.25">
      <c r="A479" s="1" t="s">
        <v>460</v>
      </c>
      <c r="B479" s="4">
        <v>2022</v>
      </c>
      <c r="C479" s="1" t="s">
        <v>147</v>
      </c>
      <c r="D479" s="1" t="s">
        <v>1183</v>
      </c>
      <c r="E479" s="1" t="s">
        <v>62</v>
      </c>
      <c r="F479" s="4" t="s">
        <v>2016</v>
      </c>
    </row>
    <row r="480" spans="1:6" ht="30" x14ac:dyDescent="0.25">
      <c r="A480" s="1" t="s">
        <v>460</v>
      </c>
      <c r="B480" s="4">
        <v>2022</v>
      </c>
      <c r="C480" s="1" t="s">
        <v>147</v>
      </c>
      <c r="D480" s="1" t="s">
        <v>1183</v>
      </c>
      <c r="E480" s="1" t="s">
        <v>86</v>
      </c>
      <c r="F480" s="4" t="s">
        <v>4721</v>
      </c>
    </row>
  </sheetData>
  <phoneticPr fontId="10" type="noConversion"/>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8"/>
  <sheetViews>
    <sheetView workbookViewId="0"/>
  </sheetViews>
  <sheetFormatPr defaultColWidth="11.08984375" defaultRowHeight="15" x14ac:dyDescent="0.25"/>
  <cols>
    <col min="1" max="4" width="16.7265625" customWidth="1"/>
  </cols>
  <sheetData>
    <row r="1" spans="1:4" ht="19.8" thickBot="1" x14ac:dyDescent="0.4">
      <c r="A1" s="10" t="s">
        <v>23</v>
      </c>
    </row>
    <row r="2" spans="1:4" ht="15.6" thickTop="1" x14ac:dyDescent="0.25">
      <c r="A2" t="s">
        <v>4</v>
      </c>
    </row>
    <row r="3" spans="1:4" x14ac:dyDescent="0.25">
      <c r="A3" t="s">
        <v>50</v>
      </c>
    </row>
    <row r="4" spans="1:4" ht="46.8" x14ac:dyDescent="0.3">
      <c r="A4" s="6" t="s">
        <v>11379</v>
      </c>
      <c r="B4" s="5" t="s">
        <v>1088</v>
      </c>
      <c r="C4" s="6" t="s">
        <v>11380</v>
      </c>
      <c r="D4" s="6" t="s">
        <v>11381</v>
      </c>
    </row>
    <row r="5" spans="1:4" x14ac:dyDescent="0.25">
      <c r="A5" s="4" t="s">
        <v>11382</v>
      </c>
      <c r="B5" s="1" t="s">
        <v>11222</v>
      </c>
      <c r="C5" s="4" t="s">
        <v>1101</v>
      </c>
      <c r="D5" s="4">
        <v>115</v>
      </c>
    </row>
    <row r="6" spans="1:4" x14ac:dyDescent="0.25">
      <c r="A6" s="4" t="s">
        <v>11383</v>
      </c>
      <c r="B6" s="1" t="s">
        <v>11222</v>
      </c>
      <c r="C6" s="4" t="s">
        <v>1981</v>
      </c>
      <c r="D6" s="4">
        <v>168</v>
      </c>
    </row>
    <row r="7" spans="1:4" x14ac:dyDescent="0.25">
      <c r="A7" s="4" t="s">
        <v>1112</v>
      </c>
      <c r="B7" s="1" t="s">
        <v>11222</v>
      </c>
      <c r="C7" s="4" t="s">
        <v>1743</v>
      </c>
      <c r="D7" s="4">
        <v>176</v>
      </c>
    </row>
    <row r="8" spans="1:4" x14ac:dyDescent="0.25">
      <c r="A8" s="4" t="s">
        <v>1097</v>
      </c>
      <c r="B8" s="1" t="s">
        <v>11222</v>
      </c>
      <c r="C8" s="4" t="s">
        <v>2008</v>
      </c>
      <c r="D8" s="4">
        <v>210</v>
      </c>
    </row>
    <row r="9" spans="1:4" x14ac:dyDescent="0.25">
      <c r="A9" s="4" t="s">
        <v>1671</v>
      </c>
      <c r="B9" s="1" t="s">
        <v>11222</v>
      </c>
      <c r="C9" s="4" t="s">
        <v>1800</v>
      </c>
      <c r="D9" s="4">
        <v>175</v>
      </c>
    </row>
    <row r="10" spans="1:4" x14ac:dyDescent="0.25">
      <c r="A10" s="4" t="s">
        <v>1800</v>
      </c>
      <c r="B10" s="1" t="s">
        <v>11222</v>
      </c>
      <c r="C10" s="4" t="s">
        <v>1800</v>
      </c>
      <c r="D10" s="4">
        <v>190</v>
      </c>
    </row>
    <row r="11" spans="1:4" x14ac:dyDescent="0.25">
      <c r="A11" s="4" t="s">
        <v>2008</v>
      </c>
      <c r="B11" s="1" t="s">
        <v>11222</v>
      </c>
      <c r="C11" s="4" t="s">
        <v>1097</v>
      </c>
      <c r="D11" s="4">
        <v>207</v>
      </c>
    </row>
    <row r="12" spans="1:4" x14ac:dyDescent="0.25">
      <c r="A12" s="4" t="s">
        <v>1743</v>
      </c>
      <c r="B12" s="1" t="s">
        <v>11222</v>
      </c>
      <c r="C12" s="4" t="s">
        <v>1800</v>
      </c>
      <c r="D12" s="4">
        <v>185</v>
      </c>
    </row>
    <row r="13" spans="1:4" x14ac:dyDescent="0.25">
      <c r="A13" s="4" t="s">
        <v>1371</v>
      </c>
      <c r="B13" s="1" t="s">
        <v>11222</v>
      </c>
      <c r="C13" s="4" t="s">
        <v>2008</v>
      </c>
      <c r="D13" s="4">
        <v>210</v>
      </c>
    </row>
    <row r="14" spans="1:4" x14ac:dyDescent="0.25">
      <c r="A14" s="4" t="s">
        <v>1350</v>
      </c>
      <c r="B14" s="1" t="s">
        <v>11222</v>
      </c>
      <c r="C14" s="4" t="s">
        <v>1112</v>
      </c>
      <c r="D14" s="4">
        <v>182</v>
      </c>
    </row>
    <row r="15" spans="1:4" x14ac:dyDescent="0.25">
      <c r="A15" s="4" t="s">
        <v>1981</v>
      </c>
      <c r="B15" s="1" t="s">
        <v>11222</v>
      </c>
      <c r="C15" s="4" t="s">
        <v>1743</v>
      </c>
      <c r="D15" s="4">
        <v>182</v>
      </c>
    </row>
    <row r="16" spans="1:4" x14ac:dyDescent="0.25">
      <c r="A16" s="4" t="s">
        <v>11384</v>
      </c>
      <c r="B16" s="1" t="s">
        <v>11222</v>
      </c>
      <c r="C16" s="4" t="s">
        <v>8684</v>
      </c>
      <c r="D16" s="4">
        <v>2577</v>
      </c>
    </row>
    <row r="17" spans="1:4" x14ac:dyDescent="0.25">
      <c r="A17" s="4" t="s">
        <v>11382</v>
      </c>
      <c r="B17" s="1" t="s">
        <v>1104</v>
      </c>
      <c r="C17" s="4" t="s">
        <v>1671</v>
      </c>
      <c r="D17" s="4">
        <v>175</v>
      </c>
    </row>
    <row r="18" spans="1:4" x14ac:dyDescent="0.25">
      <c r="A18" s="4" t="s">
        <v>11383</v>
      </c>
      <c r="B18" s="1" t="s">
        <v>1104</v>
      </c>
      <c r="C18" s="4" t="s">
        <v>1125</v>
      </c>
      <c r="D18" s="4">
        <v>275</v>
      </c>
    </row>
    <row r="19" spans="1:4" x14ac:dyDescent="0.25">
      <c r="A19" s="4" t="s">
        <v>1112</v>
      </c>
      <c r="B19" s="1" t="s">
        <v>1104</v>
      </c>
      <c r="C19" s="4" t="s">
        <v>1125</v>
      </c>
      <c r="D19" s="4">
        <v>336</v>
      </c>
    </row>
    <row r="20" spans="1:4" x14ac:dyDescent="0.25">
      <c r="A20" s="4" t="s">
        <v>1097</v>
      </c>
      <c r="B20" s="1" t="s">
        <v>1104</v>
      </c>
      <c r="C20" s="4" t="s">
        <v>1350</v>
      </c>
      <c r="D20" s="4">
        <v>330</v>
      </c>
    </row>
    <row r="21" spans="1:4" x14ac:dyDescent="0.25">
      <c r="A21" s="4" t="s">
        <v>1671</v>
      </c>
      <c r="B21" s="1" t="s">
        <v>1104</v>
      </c>
      <c r="C21" s="4" t="s">
        <v>1125</v>
      </c>
      <c r="D21" s="4">
        <v>353</v>
      </c>
    </row>
    <row r="22" spans="1:4" x14ac:dyDescent="0.25">
      <c r="A22" s="4" t="s">
        <v>1800</v>
      </c>
      <c r="B22" s="1" t="s">
        <v>1104</v>
      </c>
      <c r="C22" s="4" t="s">
        <v>1350</v>
      </c>
      <c r="D22" s="4">
        <v>349</v>
      </c>
    </row>
    <row r="23" spans="1:4" x14ac:dyDescent="0.25">
      <c r="A23" s="4" t="s">
        <v>2008</v>
      </c>
      <c r="B23" s="1" t="s">
        <v>1104</v>
      </c>
      <c r="C23" s="4" t="s">
        <v>1270</v>
      </c>
      <c r="D23" s="4">
        <v>386</v>
      </c>
    </row>
    <row r="24" spans="1:4" x14ac:dyDescent="0.25">
      <c r="A24" s="4" t="s">
        <v>1743</v>
      </c>
      <c r="B24" s="1" t="s">
        <v>1104</v>
      </c>
      <c r="C24" s="4" t="s">
        <v>1350</v>
      </c>
      <c r="D24" s="4">
        <v>373</v>
      </c>
    </row>
    <row r="25" spans="1:4" x14ac:dyDescent="0.25">
      <c r="A25" s="4" t="s">
        <v>1371</v>
      </c>
      <c r="B25" s="1" t="s">
        <v>1104</v>
      </c>
      <c r="C25" s="4" t="s">
        <v>1270</v>
      </c>
      <c r="D25" s="4">
        <v>374</v>
      </c>
    </row>
    <row r="26" spans="1:4" x14ac:dyDescent="0.25">
      <c r="A26" s="4" t="s">
        <v>1350</v>
      </c>
      <c r="B26" s="1" t="s">
        <v>1104</v>
      </c>
      <c r="C26" s="4" t="s">
        <v>1093</v>
      </c>
      <c r="D26" s="4">
        <v>358</v>
      </c>
    </row>
    <row r="27" spans="1:4" x14ac:dyDescent="0.25">
      <c r="A27" s="4" t="s">
        <v>1981</v>
      </c>
      <c r="B27" s="1" t="s">
        <v>1104</v>
      </c>
      <c r="C27" s="4" t="s">
        <v>1093</v>
      </c>
      <c r="D27" s="4">
        <v>353</v>
      </c>
    </row>
    <row r="28" spans="1:4" x14ac:dyDescent="0.25">
      <c r="A28" s="4" t="s">
        <v>11384</v>
      </c>
      <c r="B28" s="1" t="s">
        <v>1104</v>
      </c>
      <c r="C28" s="4" t="s">
        <v>11385</v>
      </c>
      <c r="D28" s="4">
        <v>5440</v>
      </c>
    </row>
    <row r="29" spans="1:4" x14ac:dyDescent="0.25">
      <c r="A29" s="4" t="s">
        <v>11382</v>
      </c>
      <c r="B29" s="1" t="s">
        <v>1116</v>
      </c>
      <c r="C29" s="4" t="s">
        <v>1743</v>
      </c>
      <c r="D29" s="4">
        <v>431</v>
      </c>
    </row>
    <row r="30" spans="1:4" x14ac:dyDescent="0.25">
      <c r="A30" s="4" t="s">
        <v>11383</v>
      </c>
      <c r="B30" s="1" t="s">
        <v>1116</v>
      </c>
      <c r="C30" s="4" t="s">
        <v>2302</v>
      </c>
      <c r="D30" s="4">
        <v>809</v>
      </c>
    </row>
    <row r="31" spans="1:4" x14ac:dyDescent="0.25">
      <c r="A31" s="4" t="s">
        <v>1112</v>
      </c>
      <c r="B31" s="1" t="s">
        <v>1116</v>
      </c>
      <c r="C31" s="4" t="s">
        <v>2760</v>
      </c>
      <c r="D31" s="4">
        <v>852</v>
      </c>
    </row>
    <row r="32" spans="1:4" x14ac:dyDescent="0.25">
      <c r="A32" s="4" t="s">
        <v>1097</v>
      </c>
      <c r="B32" s="1" t="s">
        <v>1116</v>
      </c>
      <c r="C32" s="4" t="s">
        <v>1179</v>
      </c>
      <c r="D32" s="4">
        <v>915</v>
      </c>
    </row>
    <row r="33" spans="1:4" x14ac:dyDescent="0.25">
      <c r="A33" s="4" t="s">
        <v>1671</v>
      </c>
      <c r="B33" s="1" t="s">
        <v>1116</v>
      </c>
      <c r="C33" s="4" t="s">
        <v>3750</v>
      </c>
      <c r="D33" s="4">
        <v>1034</v>
      </c>
    </row>
    <row r="34" spans="1:4" x14ac:dyDescent="0.25">
      <c r="A34" s="4" t="s">
        <v>1800</v>
      </c>
      <c r="B34" s="1" t="s">
        <v>1116</v>
      </c>
      <c r="C34" s="4" t="s">
        <v>2156</v>
      </c>
      <c r="D34" s="4">
        <v>1058</v>
      </c>
    </row>
    <row r="35" spans="1:4" x14ac:dyDescent="0.25">
      <c r="A35" s="4" t="s">
        <v>2008</v>
      </c>
      <c r="B35" s="1" t="s">
        <v>1116</v>
      </c>
      <c r="C35" s="4" t="s">
        <v>3309</v>
      </c>
      <c r="D35" s="4">
        <v>1063</v>
      </c>
    </row>
    <row r="36" spans="1:4" x14ac:dyDescent="0.25">
      <c r="A36" s="4" t="s">
        <v>1743</v>
      </c>
      <c r="B36" s="1" t="s">
        <v>1116</v>
      </c>
      <c r="C36" s="4" t="s">
        <v>2955</v>
      </c>
      <c r="D36" s="4">
        <v>1054</v>
      </c>
    </row>
    <row r="37" spans="1:4" x14ac:dyDescent="0.25">
      <c r="A37" s="4" t="s">
        <v>1371</v>
      </c>
      <c r="B37" s="1" t="s">
        <v>1116</v>
      </c>
      <c r="C37" s="4" t="s">
        <v>1211</v>
      </c>
      <c r="D37" s="4">
        <v>1091</v>
      </c>
    </row>
    <row r="38" spans="1:4" x14ac:dyDescent="0.25">
      <c r="A38" s="4" t="s">
        <v>1350</v>
      </c>
      <c r="B38" s="1" t="s">
        <v>1116</v>
      </c>
      <c r="C38" s="4" t="s">
        <v>2156</v>
      </c>
      <c r="D38" s="4">
        <v>1181</v>
      </c>
    </row>
    <row r="39" spans="1:4" x14ac:dyDescent="0.25">
      <c r="A39" s="4" t="s">
        <v>1981</v>
      </c>
      <c r="B39" s="1" t="s">
        <v>1116</v>
      </c>
      <c r="C39" s="4" t="s">
        <v>2302</v>
      </c>
      <c r="D39" s="4">
        <v>1038</v>
      </c>
    </row>
    <row r="40" spans="1:4" x14ac:dyDescent="0.25">
      <c r="A40" s="4" t="s">
        <v>11384</v>
      </c>
      <c r="B40" s="1" t="s">
        <v>1116</v>
      </c>
      <c r="C40" s="4" t="s">
        <v>3952</v>
      </c>
      <c r="D40" s="4">
        <v>17598</v>
      </c>
    </row>
    <row r="41" spans="1:4" x14ac:dyDescent="0.25">
      <c r="A41" s="4" t="s">
        <v>11382</v>
      </c>
      <c r="B41" s="1" t="s">
        <v>1132</v>
      </c>
      <c r="C41" s="4" t="s">
        <v>1855</v>
      </c>
      <c r="D41" s="4">
        <v>950</v>
      </c>
    </row>
    <row r="42" spans="1:4" x14ac:dyDescent="0.25">
      <c r="A42" s="4" t="s">
        <v>11383</v>
      </c>
      <c r="B42" s="1" t="s">
        <v>1132</v>
      </c>
      <c r="C42" s="4" t="s">
        <v>3836</v>
      </c>
      <c r="D42" s="4">
        <v>1557</v>
      </c>
    </row>
    <row r="43" spans="1:4" x14ac:dyDescent="0.25">
      <c r="A43" s="4" t="s">
        <v>1112</v>
      </c>
      <c r="B43" s="1" t="s">
        <v>1132</v>
      </c>
      <c r="C43" s="4" t="s">
        <v>2893</v>
      </c>
      <c r="D43" s="4">
        <v>1842</v>
      </c>
    </row>
    <row r="44" spans="1:4" x14ac:dyDescent="0.25">
      <c r="A44" s="4" t="s">
        <v>1097</v>
      </c>
      <c r="B44" s="1" t="s">
        <v>1132</v>
      </c>
      <c r="C44" s="4" t="s">
        <v>3836</v>
      </c>
      <c r="D44" s="4">
        <v>2009</v>
      </c>
    </row>
    <row r="45" spans="1:4" x14ac:dyDescent="0.25">
      <c r="A45" s="4" t="s">
        <v>1671</v>
      </c>
      <c r="B45" s="1" t="s">
        <v>1132</v>
      </c>
      <c r="C45" s="4" t="s">
        <v>2172</v>
      </c>
      <c r="D45" s="4">
        <v>2073</v>
      </c>
    </row>
    <row r="46" spans="1:4" x14ac:dyDescent="0.25">
      <c r="A46" s="4" t="s">
        <v>1800</v>
      </c>
      <c r="B46" s="1" t="s">
        <v>1132</v>
      </c>
      <c r="C46" s="4" t="s">
        <v>3720</v>
      </c>
      <c r="D46" s="4">
        <v>2130</v>
      </c>
    </row>
    <row r="47" spans="1:4" x14ac:dyDescent="0.25">
      <c r="A47" s="4" t="s">
        <v>2008</v>
      </c>
      <c r="B47" s="1" t="s">
        <v>1132</v>
      </c>
      <c r="C47" s="4" t="s">
        <v>4123</v>
      </c>
      <c r="D47" s="4">
        <v>2227</v>
      </c>
    </row>
    <row r="48" spans="1:4" x14ac:dyDescent="0.25">
      <c r="A48" s="4" t="s">
        <v>1743</v>
      </c>
      <c r="B48" s="1" t="s">
        <v>1132</v>
      </c>
      <c r="C48" s="4" t="s">
        <v>612</v>
      </c>
      <c r="D48" s="4">
        <v>2249</v>
      </c>
    </row>
    <row r="49" spans="1:4" x14ac:dyDescent="0.25">
      <c r="A49" s="4" t="s">
        <v>1371</v>
      </c>
      <c r="B49" s="1" t="s">
        <v>1132</v>
      </c>
      <c r="C49" s="4" t="s">
        <v>1573</v>
      </c>
      <c r="D49" s="4">
        <v>2255</v>
      </c>
    </row>
    <row r="50" spans="1:4" x14ac:dyDescent="0.25">
      <c r="A50" s="4" t="s">
        <v>1350</v>
      </c>
      <c r="B50" s="1" t="s">
        <v>1132</v>
      </c>
      <c r="C50" s="4" t="s">
        <v>1873</v>
      </c>
      <c r="D50" s="4">
        <v>2388</v>
      </c>
    </row>
    <row r="51" spans="1:4" x14ac:dyDescent="0.25">
      <c r="A51" s="4" t="s">
        <v>1981</v>
      </c>
      <c r="B51" s="1" t="s">
        <v>1132</v>
      </c>
      <c r="C51" s="4" t="s">
        <v>2601</v>
      </c>
      <c r="D51" s="4">
        <v>2278</v>
      </c>
    </row>
    <row r="52" spans="1:4" x14ac:dyDescent="0.25">
      <c r="A52" s="4" t="s">
        <v>11384</v>
      </c>
      <c r="B52" s="1" t="s">
        <v>1132</v>
      </c>
      <c r="C52" s="4" t="s">
        <v>11386</v>
      </c>
      <c r="D52" s="4">
        <v>37013</v>
      </c>
    </row>
    <row r="53" spans="1:4" x14ac:dyDescent="0.25">
      <c r="A53" s="4" t="s">
        <v>11382</v>
      </c>
      <c r="B53" s="1" t="s">
        <v>1147</v>
      </c>
      <c r="C53" s="4" t="s">
        <v>1808</v>
      </c>
      <c r="D53" s="4">
        <v>2118</v>
      </c>
    </row>
    <row r="54" spans="1:4" x14ac:dyDescent="0.25">
      <c r="A54" s="4" t="s">
        <v>11383</v>
      </c>
      <c r="B54" s="1" t="s">
        <v>1147</v>
      </c>
      <c r="C54" s="4" t="s">
        <v>7562</v>
      </c>
      <c r="D54" s="4">
        <v>3600</v>
      </c>
    </row>
    <row r="55" spans="1:4" x14ac:dyDescent="0.25">
      <c r="A55" s="4" t="s">
        <v>1112</v>
      </c>
      <c r="B55" s="1" t="s">
        <v>1147</v>
      </c>
      <c r="C55" s="4" t="s">
        <v>11387</v>
      </c>
      <c r="D55" s="4">
        <v>4042</v>
      </c>
    </row>
    <row r="56" spans="1:4" x14ac:dyDescent="0.25">
      <c r="A56" s="4" t="s">
        <v>1097</v>
      </c>
      <c r="B56" s="1" t="s">
        <v>1147</v>
      </c>
      <c r="C56" s="4" t="s">
        <v>4685</v>
      </c>
      <c r="D56" s="4">
        <v>4333</v>
      </c>
    </row>
    <row r="57" spans="1:4" x14ac:dyDescent="0.25">
      <c r="A57" s="4" t="s">
        <v>1671</v>
      </c>
      <c r="B57" s="1" t="s">
        <v>1147</v>
      </c>
      <c r="C57" s="4" t="s">
        <v>4381</v>
      </c>
      <c r="D57" s="4">
        <v>4696</v>
      </c>
    </row>
    <row r="58" spans="1:4" x14ac:dyDescent="0.25">
      <c r="A58" s="4" t="s">
        <v>1800</v>
      </c>
      <c r="B58" s="1" t="s">
        <v>1147</v>
      </c>
      <c r="C58" s="4" t="s">
        <v>5374</v>
      </c>
      <c r="D58" s="4">
        <v>4929</v>
      </c>
    </row>
    <row r="59" spans="1:4" x14ac:dyDescent="0.25">
      <c r="A59" s="4" t="s">
        <v>2008</v>
      </c>
      <c r="B59" s="1" t="s">
        <v>1147</v>
      </c>
      <c r="C59" s="4" t="s">
        <v>5607</v>
      </c>
      <c r="D59" s="4">
        <v>5032</v>
      </c>
    </row>
    <row r="60" spans="1:4" x14ac:dyDescent="0.25">
      <c r="A60" s="4" t="s">
        <v>1743</v>
      </c>
      <c r="B60" s="1" t="s">
        <v>1147</v>
      </c>
      <c r="C60" s="4" t="s">
        <v>5377</v>
      </c>
      <c r="D60" s="4">
        <v>5120</v>
      </c>
    </row>
    <row r="61" spans="1:4" x14ac:dyDescent="0.25">
      <c r="A61" s="4" t="s">
        <v>1371</v>
      </c>
      <c r="B61" s="1" t="s">
        <v>1147</v>
      </c>
      <c r="C61" s="4" t="s">
        <v>2360</v>
      </c>
      <c r="D61" s="4">
        <v>5030</v>
      </c>
    </row>
    <row r="62" spans="1:4" x14ac:dyDescent="0.25">
      <c r="A62" s="4" t="s">
        <v>1350</v>
      </c>
      <c r="B62" s="1" t="s">
        <v>1147</v>
      </c>
      <c r="C62" s="4" t="s">
        <v>5016</v>
      </c>
      <c r="D62" s="4">
        <v>5250</v>
      </c>
    </row>
    <row r="63" spans="1:4" x14ac:dyDescent="0.25">
      <c r="A63" s="4" t="s">
        <v>1981</v>
      </c>
      <c r="B63" s="1" t="s">
        <v>1147</v>
      </c>
      <c r="C63" s="4" t="s">
        <v>2351</v>
      </c>
      <c r="D63" s="4">
        <v>5098</v>
      </c>
    </row>
    <row r="64" spans="1:4" x14ac:dyDescent="0.25">
      <c r="A64" s="4" t="s">
        <v>11384</v>
      </c>
      <c r="B64" s="1" t="s">
        <v>1147</v>
      </c>
      <c r="C64" s="4" t="s">
        <v>11388</v>
      </c>
      <c r="D64" s="4">
        <v>83759</v>
      </c>
    </row>
    <row r="65" spans="1:4" x14ac:dyDescent="0.25">
      <c r="A65" s="4" t="s">
        <v>11382</v>
      </c>
      <c r="B65" s="1" t="s">
        <v>1162</v>
      </c>
      <c r="C65" s="4" t="s">
        <v>9826</v>
      </c>
      <c r="D65" s="4">
        <v>3395</v>
      </c>
    </row>
    <row r="66" spans="1:4" x14ac:dyDescent="0.25">
      <c r="A66" s="4" t="s">
        <v>11383</v>
      </c>
      <c r="B66" s="1" t="s">
        <v>1162</v>
      </c>
      <c r="C66" s="4" t="s">
        <v>11389</v>
      </c>
      <c r="D66" s="4">
        <v>5415</v>
      </c>
    </row>
    <row r="67" spans="1:4" x14ac:dyDescent="0.25">
      <c r="A67" s="4" t="s">
        <v>1112</v>
      </c>
      <c r="B67" s="1" t="s">
        <v>1162</v>
      </c>
      <c r="C67" s="4" t="s">
        <v>11390</v>
      </c>
      <c r="D67" s="4">
        <v>6138</v>
      </c>
    </row>
    <row r="68" spans="1:4" x14ac:dyDescent="0.25">
      <c r="A68" s="4" t="s">
        <v>1097</v>
      </c>
      <c r="B68" s="1" t="s">
        <v>1162</v>
      </c>
      <c r="C68" s="4" t="s">
        <v>9325</v>
      </c>
      <c r="D68" s="4">
        <v>6622</v>
      </c>
    </row>
    <row r="69" spans="1:4" x14ac:dyDescent="0.25">
      <c r="A69" s="4" t="s">
        <v>1671</v>
      </c>
      <c r="B69" s="1" t="s">
        <v>1162</v>
      </c>
      <c r="C69" s="4" t="s">
        <v>11391</v>
      </c>
      <c r="D69" s="4">
        <v>6949</v>
      </c>
    </row>
    <row r="70" spans="1:4" x14ac:dyDescent="0.25">
      <c r="A70" s="4" t="s">
        <v>1800</v>
      </c>
      <c r="B70" s="1" t="s">
        <v>1162</v>
      </c>
      <c r="C70" s="4" t="s">
        <v>11392</v>
      </c>
      <c r="D70" s="4">
        <v>7110</v>
      </c>
    </row>
    <row r="71" spans="1:4" x14ac:dyDescent="0.25">
      <c r="A71" s="4" t="s">
        <v>2008</v>
      </c>
      <c r="B71" s="1" t="s">
        <v>1162</v>
      </c>
      <c r="C71" s="4" t="s">
        <v>1988</v>
      </c>
      <c r="D71" s="4">
        <v>7270</v>
      </c>
    </row>
    <row r="72" spans="1:4" x14ac:dyDescent="0.25">
      <c r="A72" s="4" t="s">
        <v>1743</v>
      </c>
      <c r="B72" s="1" t="s">
        <v>1162</v>
      </c>
      <c r="C72" s="4" t="s">
        <v>2507</v>
      </c>
      <c r="D72" s="4">
        <v>7372</v>
      </c>
    </row>
    <row r="73" spans="1:4" x14ac:dyDescent="0.25">
      <c r="A73" s="4" t="s">
        <v>1371</v>
      </c>
      <c r="B73" s="1" t="s">
        <v>1162</v>
      </c>
      <c r="C73" s="4" t="s">
        <v>1313</v>
      </c>
      <c r="D73" s="4">
        <v>7400</v>
      </c>
    </row>
    <row r="74" spans="1:4" x14ac:dyDescent="0.25">
      <c r="A74" s="4" t="s">
        <v>1350</v>
      </c>
      <c r="B74" s="1" t="s">
        <v>1162</v>
      </c>
      <c r="C74" s="4" t="s">
        <v>2142</v>
      </c>
      <c r="D74" s="4">
        <v>7364</v>
      </c>
    </row>
    <row r="75" spans="1:4" x14ac:dyDescent="0.25">
      <c r="A75" s="4" t="s">
        <v>1981</v>
      </c>
      <c r="B75" s="1" t="s">
        <v>1162</v>
      </c>
      <c r="C75" s="4" t="s">
        <v>4440</v>
      </c>
      <c r="D75" s="4">
        <v>7225</v>
      </c>
    </row>
    <row r="76" spans="1:4" x14ac:dyDescent="0.25">
      <c r="A76" s="4" t="s">
        <v>11384</v>
      </c>
      <c r="B76" s="1" t="s">
        <v>1162</v>
      </c>
      <c r="C76" s="4" t="s">
        <v>11393</v>
      </c>
      <c r="D76" s="4">
        <v>128807</v>
      </c>
    </row>
    <row r="77" spans="1:4" x14ac:dyDescent="0.25">
      <c r="A77" s="4" t="s">
        <v>11382</v>
      </c>
      <c r="B77" s="1" t="s">
        <v>1183</v>
      </c>
      <c r="C77" s="4" t="s">
        <v>4655</v>
      </c>
      <c r="D77" s="4">
        <v>2403</v>
      </c>
    </row>
    <row r="78" spans="1:4" x14ac:dyDescent="0.25">
      <c r="A78" s="4" t="s">
        <v>11383</v>
      </c>
      <c r="B78" s="1" t="s">
        <v>1183</v>
      </c>
      <c r="C78" s="4" t="s">
        <v>5009</v>
      </c>
      <c r="D78" s="4">
        <v>3865</v>
      </c>
    </row>
    <row r="79" spans="1:4" x14ac:dyDescent="0.25">
      <c r="A79" s="4" t="s">
        <v>1112</v>
      </c>
      <c r="B79" s="1" t="s">
        <v>1183</v>
      </c>
      <c r="C79" s="4" t="s">
        <v>11394</v>
      </c>
      <c r="D79" s="4">
        <v>4426</v>
      </c>
    </row>
    <row r="80" spans="1:4" x14ac:dyDescent="0.25">
      <c r="A80" s="4" t="s">
        <v>1097</v>
      </c>
      <c r="B80" s="1" t="s">
        <v>1183</v>
      </c>
      <c r="C80" s="4" t="s">
        <v>5835</v>
      </c>
      <c r="D80" s="4">
        <v>4670</v>
      </c>
    </row>
    <row r="81" spans="1:4" x14ac:dyDescent="0.25">
      <c r="A81" s="4" t="s">
        <v>1671</v>
      </c>
      <c r="B81" s="1" t="s">
        <v>1183</v>
      </c>
      <c r="C81" s="4" t="s">
        <v>11395</v>
      </c>
      <c r="D81" s="4">
        <v>4798</v>
      </c>
    </row>
    <row r="82" spans="1:4" x14ac:dyDescent="0.25">
      <c r="A82" s="4" t="s">
        <v>1800</v>
      </c>
      <c r="B82" s="1" t="s">
        <v>1183</v>
      </c>
      <c r="C82" s="4" t="s">
        <v>11396</v>
      </c>
      <c r="D82" s="4">
        <v>4853</v>
      </c>
    </row>
    <row r="83" spans="1:4" x14ac:dyDescent="0.25">
      <c r="A83" s="4" t="s">
        <v>2008</v>
      </c>
      <c r="B83" s="1" t="s">
        <v>1183</v>
      </c>
      <c r="C83" s="4" t="s">
        <v>1720</v>
      </c>
      <c r="D83" s="4">
        <v>4863</v>
      </c>
    </row>
    <row r="84" spans="1:4" x14ac:dyDescent="0.25">
      <c r="A84" s="4" t="s">
        <v>1743</v>
      </c>
      <c r="B84" s="1" t="s">
        <v>1183</v>
      </c>
      <c r="C84" s="4" t="s">
        <v>1229</v>
      </c>
      <c r="D84" s="4">
        <v>4951</v>
      </c>
    </row>
    <row r="85" spans="1:4" x14ac:dyDescent="0.25">
      <c r="A85" s="4" t="s">
        <v>1371</v>
      </c>
      <c r="B85" s="1" t="s">
        <v>1183</v>
      </c>
      <c r="C85" s="4" t="s">
        <v>7721</v>
      </c>
      <c r="D85" s="4">
        <v>4970</v>
      </c>
    </row>
    <row r="86" spans="1:4" x14ac:dyDescent="0.25">
      <c r="A86" s="4" t="s">
        <v>1350</v>
      </c>
      <c r="B86" s="1" t="s">
        <v>1183</v>
      </c>
      <c r="C86" s="4" t="s">
        <v>1387</v>
      </c>
      <c r="D86" s="4">
        <v>4750</v>
      </c>
    </row>
    <row r="87" spans="1:4" x14ac:dyDescent="0.25">
      <c r="A87" s="4" t="s">
        <v>1981</v>
      </c>
      <c r="B87" s="1" t="s">
        <v>1183</v>
      </c>
      <c r="C87" s="4" t="s">
        <v>2280</v>
      </c>
      <c r="D87" s="4">
        <v>4640</v>
      </c>
    </row>
    <row r="88" spans="1:4" x14ac:dyDescent="0.25">
      <c r="A88" s="4" t="s">
        <v>11384</v>
      </c>
      <c r="B88" s="1" t="s">
        <v>1183</v>
      </c>
      <c r="C88" s="4" t="s">
        <v>11397</v>
      </c>
      <c r="D88" s="4">
        <v>81383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08984375" defaultRowHeight="15" x14ac:dyDescent="0.25"/>
  <cols>
    <col min="1" max="1" width="30.7265625" customWidth="1"/>
    <col min="2" max="2" width="74" customWidth="1"/>
  </cols>
  <sheetData>
    <row r="1" spans="1:2" ht="19.8" thickBot="1" x14ac:dyDescent="0.4">
      <c r="A1" s="10" t="s">
        <v>3</v>
      </c>
    </row>
    <row r="2" spans="1:2" ht="15.6" thickTop="1" x14ac:dyDescent="0.25">
      <c r="A2" t="s">
        <v>4</v>
      </c>
    </row>
    <row r="3" spans="1:2" ht="15.6" x14ac:dyDescent="0.3">
      <c r="A3" s="8" t="s">
        <v>11429</v>
      </c>
      <c r="B3" s="8" t="s">
        <v>11430</v>
      </c>
    </row>
    <row r="4" spans="1:2" ht="30" x14ac:dyDescent="0.25">
      <c r="A4" s="11" t="s">
        <v>11434</v>
      </c>
      <c r="B4" s="14" t="s">
        <v>11455</v>
      </c>
    </row>
    <row r="5" spans="1:2" ht="30" x14ac:dyDescent="0.25">
      <c r="A5" s="11" t="s">
        <v>5</v>
      </c>
      <c r="B5" s="3" t="s">
        <v>11456</v>
      </c>
    </row>
    <row r="6" spans="1:2" ht="45" x14ac:dyDescent="0.25">
      <c r="A6" s="11" t="s">
        <v>6</v>
      </c>
      <c r="B6" s="3" t="s">
        <v>7</v>
      </c>
    </row>
    <row r="7" spans="1:2" ht="45" x14ac:dyDescent="0.25">
      <c r="A7" s="11" t="s">
        <v>8</v>
      </c>
      <c r="B7" s="3" t="s">
        <v>9</v>
      </c>
    </row>
    <row r="8" spans="1:2" ht="45" x14ac:dyDescent="0.25">
      <c r="A8" s="11" t="s">
        <v>10</v>
      </c>
      <c r="B8" s="3" t="s">
        <v>11</v>
      </c>
    </row>
    <row r="9" spans="1:2" ht="45" x14ac:dyDescent="0.25">
      <c r="A9" s="11" t="s">
        <v>12</v>
      </c>
      <c r="B9" s="3" t="s">
        <v>13</v>
      </c>
    </row>
    <row r="10" spans="1:2" ht="45" x14ac:dyDescent="0.25">
      <c r="A10" s="11" t="s">
        <v>14</v>
      </c>
      <c r="B10" s="3" t="s">
        <v>15</v>
      </c>
    </row>
    <row r="11" spans="1:2" ht="45" x14ac:dyDescent="0.25">
      <c r="A11" s="11" t="s">
        <v>16</v>
      </c>
      <c r="B11" s="3" t="s">
        <v>17</v>
      </c>
    </row>
    <row r="12" spans="1:2" ht="45" x14ac:dyDescent="0.25">
      <c r="A12" s="11" t="s">
        <v>18</v>
      </c>
      <c r="B12" s="3" t="s">
        <v>19</v>
      </c>
    </row>
    <row r="13" spans="1:2" ht="45" x14ac:dyDescent="0.25">
      <c r="A13" s="11" t="s">
        <v>20</v>
      </c>
      <c r="B13" s="3" t="s">
        <v>21</v>
      </c>
    </row>
    <row r="14" spans="1:2" ht="45" x14ac:dyDescent="0.25">
      <c r="A14" s="11" t="s">
        <v>22</v>
      </c>
      <c r="B14" s="3" t="s">
        <v>23</v>
      </c>
    </row>
  </sheetData>
  <phoneticPr fontId="10" type="noConversion"/>
  <hyperlinks>
    <hyperlink ref="A5" location="Notes!A1" display="Notes" xr:uid="{14546985-B8E3-4A09-99B3-9BFDB9EC5584}"/>
    <hyperlink ref="A4" location="Definitions!A1" display="Definitions" xr:uid="{AB070467-C8BB-422F-9B89-D75B198DC17D}"/>
    <hyperlink ref="A6" location="'Table 1'!A1" display="Table 1" xr:uid="{9F642926-3969-45F1-B6B1-A3569D98ACEF}"/>
    <hyperlink ref="A7" location="'Table 2'!A1" display="Table 2" xr:uid="{EC6BE86C-3AAE-4DBC-A4B6-6CC2931D5808}"/>
    <hyperlink ref="A8" location="'Table 3'!A1" display="Table 3" xr:uid="{5D9EC7FB-7671-4768-A4C1-A389939ADB4C}"/>
    <hyperlink ref="A9" location="'Table 4'!A1" display="Table 4" xr:uid="{5536D82D-3064-4FA4-9A96-117714D7F00F}"/>
    <hyperlink ref="A10" location="'Table 5'!A1" display="Table 5" xr:uid="{420EF015-C898-4A97-9126-B771DC6F22AA}"/>
    <hyperlink ref="A11" location="'Table 6'!A1" display="Table 6" xr:uid="{147F1FC3-D8AF-40F2-8738-E0093EB25B94}"/>
    <hyperlink ref="A12" location="'Table 7'!A1" display="Table 7" xr:uid="{5A3B636E-72F1-46E0-9429-040235FABAA8}"/>
    <hyperlink ref="A13" location="'Table 8'!A1" display="Table 8" xr:uid="{89DA735F-FF9D-4A5D-B15E-A65C5559FEC3}"/>
    <hyperlink ref="A14" location="'Table 9'!A1" display="Table 9" xr:uid="{DEC695B6-7DF4-4883-8404-DB5113AEC225}"/>
  </hyperlink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0108-CEAE-4AD5-8259-79C208F03DAA}">
  <dimension ref="A1:B21"/>
  <sheetViews>
    <sheetView workbookViewId="0"/>
  </sheetViews>
  <sheetFormatPr defaultColWidth="9.26953125" defaultRowHeight="15" x14ac:dyDescent="0.25"/>
  <cols>
    <col min="1" max="1" width="102.7265625" style="12" bestFit="1" customWidth="1"/>
    <col min="2" max="2" width="43.54296875" style="12" customWidth="1"/>
    <col min="3" max="16384" width="9.26953125" style="12"/>
  </cols>
  <sheetData>
    <row r="1" spans="1:2" ht="19.8" thickBot="1" x14ac:dyDescent="0.4">
      <c r="A1" s="7" t="s">
        <v>11398</v>
      </c>
    </row>
    <row r="2" spans="1:2" ht="30.6" thickTop="1" x14ac:dyDescent="0.25">
      <c r="A2" s="13" t="s">
        <v>11399</v>
      </c>
    </row>
    <row r="3" spans="1:2" ht="131.1" customHeight="1" x14ac:dyDescent="0.25">
      <c r="A3" s="15" t="s">
        <v>11400</v>
      </c>
    </row>
    <row r="4" spans="1:2" ht="15.6" x14ac:dyDescent="0.3">
      <c r="A4" s="16" t="s">
        <v>11401</v>
      </c>
      <c r="B4" s="16" t="s">
        <v>11402</v>
      </c>
    </row>
    <row r="5" spans="1:2" x14ac:dyDescent="0.25">
      <c r="A5" s="12" t="s">
        <v>11403</v>
      </c>
      <c r="B5" s="12" t="s">
        <v>11404</v>
      </c>
    </row>
    <row r="6" spans="1:2" x14ac:dyDescent="0.25">
      <c r="A6" s="12" t="s">
        <v>11405</v>
      </c>
      <c r="B6" s="12" t="s">
        <v>11406</v>
      </c>
    </row>
    <row r="7" spans="1:2" ht="15.6" x14ac:dyDescent="0.3">
      <c r="A7" s="16" t="s">
        <v>11407</v>
      </c>
      <c r="B7" s="17"/>
    </row>
    <row r="8" spans="1:2" ht="15.6" x14ac:dyDescent="0.3">
      <c r="A8" s="18" t="s">
        <v>11408</v>
      </c>
      <c r="B8" s="18" t="s">
        <v>11409</v>
      </c>
    </row>
    <row r="9" spans="1:2" x14ac:dyDescent="0.25">
      <c r="A9" s="12" t="s">
        <v>11410</v>
      </c>
      <c r="B9" s="12" t="s">
        <v>11411</v>
      </c>
    </row>
    <row r="10" spans="1:2" x14ac:dyDescent="0.25">
      <c r="A10" s="12" t="s">
        <v>11412</v>
      </c>
      <c r="B10" s="12" t="s">
        <v>11413</v>
      </c>
    </row>
    <row r="11" spans="1:2" x14ac:dyDescent="0.25">
      <c r="A11" s="12" t="s">
        <v>11414</v>
      </c>
      <c r="B11" s="12" t="s">
        <v>11415</v>
      </c>
    </row>
    <row r="12" spans="1:2" x14ac:dyDescent="0.25">
      <c r="A12" s="12" t="s">
        <v>11416</v>
      </c>
      <c r="B12" s="12" t="s">
        <v>11417</v>
      </c>
    </row>
    <row r="13" spans="1:2" x14ac:dyDescent="0.25">
      <c r="A13" s="12" t="s">
        <v>11418</v>
      </c>
      <c r="B13" s="12" t="s">
        <v>11419</v>
      </c>
    </row>
    <row r="14" spans="1:2" x14ac:dyDescent="0.25">
      <c r="A14" s="12" t="s">
        <v>11420</v>
      </c>
      <c r="B14" s="12" t="s">
        <v>11421</v>
      </c>
    </row>
    <row r="15" spans="1:2" x14ac:dyDescent="0.25">
      <c r="A15" s="12" t="s">
        <v>11460</v>
      </c>
      <c r="B15" s="12" t="s">
        <v>11422</v>
      </c>
    </row>
    <row r="16" spans="1:2" x14ac:dyDescent="0.25">
      <c r="A16" s="12" t="s">
        <v>11461</v>
      </c>
      <c r="B16" s="12" t="s">
        <v>11423</v>
      </c>
    </row>
    <row r="17" spans="1:2" ht="46.8" x14ac:dyDescent="0.3">
      <c r="A17" s="19" t="s">
        <v>11424</v>
      </c>
    </row>
    <row r="18" spans="1:2" x14ac:dyDescent="0.25">
      <c r="A18" s="12" t="s">
        <v>11425</v>
      </c>
      <c r="B18" s="12" t="s">
        <v>11426</v>
      </c>
    </row>
    <row r="19" spans="1:2" ht="31.2" x14ac:dyDescent="0.3">
      <c r="A19" s="19" t="s">
        <v>11427</v>
      </c>
    </row>
    <row r="20" spans="1:2" ht="31.2" x14ac:dyDescent="0.3">
      <c r="A20" s="19" t="s">
        <v>11428</v>
      </c>
    </row>
    <row r="21" spans="1:2" ht="60" x14ac:dyDescent="0.25">
      <c r="A21" s="20" t="s">
        <v>11459</v>
      </c>
    </row>
  </sheetData>
  <hyperlinks>
    <hyperlink ref="A2" r:id="rId1" location="cause-of-death-coding" xr:uid="{BCF214B2-68DE-416A-BB2D-21406ABEDE91}"/>
    <hyperlink ref="A21" r:id="rId2" display="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 xr:uid="{FC50C3FE-7038-47CC-8128-1C1FFE4A4E34}"/>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workbookViewId="0"/>
  </sheetViews>
  <sheetFormatPr defaultColWidth="11.08984375" defaultRowHeight="15" x14ac:dyDescent="0.25"/>
  <cols>
    <col min="1" max="1" width="15.7265625" customWidth="1"/>
    <col min="2" max="2" width="104.1796875" customWidth="1"/>
    <col min="3" max="3" width="16.7265625" customWidth="1"/>
  </cols>
  <sheetData>
    <row r="1" spans="1:3" ht="19.8" thickBot="1" x14ac:dyDescent="0.4">
      <c r="A1" s="10" t="s">
        <v>11456</v>
      </c>
    </row>
    <row r="2" spans="1:3" ht="15.6" thickTop="1" x14ac:dyDescent="0.25">
      <c r="A2" t="s">
        <v>4</v>
      </c>
    </row>
    <row r="3" spans="1:3" ht="15.6" x14ac:dyDescent="0.3">
      <c r="A3" s="8" t="s">
        <v>11431</v>
      </c>
      <c r="B3" s="8" t="s">
        <v>11432</v>
      </c>
      <c r="C3" s="8" t="s">
        <v>11433</v>
      </c>
    </row>
    <row r="4" spans="1:3" ht="45" x14ac:dyDescent="0.25">
      <c r="A4" s="3" t="s">
        <v>11436</v>
      </c>
      <c r="B4" s="11" t="s">
        <v>24</v>
      </c>
      <c r="C4" s="3" t="s">
        <v>25</v>
      </c>
    </row>
    <row r="5" spans="1:3" ht="45" x14ac:dyDescent="0.25">
      <c r="A5" s="3" t="s">
        <v>11437</v>
      </c>
      <c r="B5" s="11" t="s">
        <v>11463</v>
      </c>
      <c r="C5" s="3" t="s">
        <v>26</v>
      </c>
    </row>
    <row r="6" spans="1:3" ht="30" x14ac:dyDescent="0.25">
      <c r="A6" s="3" t="s">
        <v>11438</v>
      </c>
      <c r="B6" s="3" t="s">
        <v>27</v>
      </c>
      <c r="C6" s="3" t="s">
        <v>28</v>
      </c>
    </row>
    <row r="7" spans="1:3" ht="45" x14ac:dyDescent="0.25">
      <c r="A7" s="3" t="s">
        <v>11439</v>
      </c>
      <c r="B7" s="3" t="s">
        <v>29</v>
      </c>
      <c r="C7" s="3" t="s">
        <v>26</v>
      </c>
    </row>
    <row r="8" spans="1:3" ht="45" x14ac:dyDescent="0.25">
      <c r="A8" s="3" t="s">
        <v>11440</v>
      </c>
      <c r="B8" s="11" t="s">
        <v>30</v>
      </c>
      <c r="C8" s="3" t="s">
        <v>25</v>
      </c>
    </row>
    <row r="9" spans="1:3" ht="30" x14ac:dyDescent="0.25">
      <c r="A9" s="3" t="s">
        <v>11441</v>
      </c>
      <c r="B9" s="3" t="s">
        <v>31</v>
      </c>
      <c r="C9" s="3" t="s">
        <v>32</v>
      </c>
    </row>
    <row r="10" spans="1:3" x14ac:dyDescent="0.25">
      <c r="A10" s="3" t="s">
        <v>11442</v>
      </c>
      <c r="B10" s="3" t="s">
        <v>33</v>
      </c>
      <c r="C10" s="3" t="s">
        <v>25</v>
      </c>
    </row>
    <row r="11" spans="1:3" x14ac:dyDescent="0.25">
      <c r="A11" s="3" t="s">
        <v>11443</v>
      </c>
      <c r="B11" s="3" t="s">
        <v>34</v>
      </c>
      <c r="C11" s="3" t="s">
        <v>28</v>
      </c>
    </row>
    <row r="12" spans="1:3" ht="60" x14ac:dyDescent="0.25">
      <c r="A12" s="3" t="s">
        <v>11444</v>
      </c>
      <c r="B12" s="3" t="s">
        <v>35</v>
      </c>
      <c r="C12" s="3" t="s">
        <v>28</v>
      </c>
    </row>
    <row r="13" spans="1:3" x14ac:dyDescent="0.25">
      <c r="A13" s="3" t="s">
        <v>11445</v>
      </c>
      <c r="B13" s="3" t="s">
        <v>36</v>
      </c>
      <c r="C13" s="3" t="s">
        <v>28</v>
      </c>
    </row>
    <row r="14" spans="1:3" ht="75" x14ac:dyDescent="0.25">
      <c r="A14" s="3" t="s">
        <v>11446</v>
      </c>
      <c r="B14" s="3" t="s">
        <v>37</v>
      </c>
      <c r="C14" s="3" t="s">
        <v>38</v>
      </c>
    </row>
    <row r="15" spans="1:3" ht="30" x14ac:dyDescent="0.25">
      <c r="A15" s="3" t="s">
        <v>11447</v>
      </c>
      <c r="B15" s="3" t="s">
        <v>39</v>
      </c>
      <c r="C15" s="3" t="s">
        <v>40</v>
      </c>
    </row>
    <row r="16" spans="1:3" ht="30" x14ac:dyDescent="0.25">
      <c r="A16" s="3" t="s">
        <v>11448</v>
      </c>
      <c r="B16" s="3" t="s">
        <v>41</v>
      </c>
      <c r="C16" s="3" t="s">
        <v>42</v>
      </c>
    </row>
    <row r="17" spans="1:3" ht="30" x14ac:dyDescent="0.25">
      <c r="A17" s="3" t="s">
        <v>11449</v>
      </c>
      <c r="B17" s="3" t="s">
        <v>43</v>
      </c>
      <c r="C17" s="3" t="s">
        <v>44</v>
      </c>
    </row>
    <row r="18" spans="1:3" x14ac:dyDescent="0.25">
      <c r="A18" s="3" t="s">
        <v>11450</v>
      </c>
      <c r="B18" s="3" t="s">
        <v>45</v>
      </c>
      <c r="C18" s="3" t="s">
        <v>44</v>
      </c>
    </row>
    <row r="19" spans="1:3" ht="30" x14ac:dyDescent="0.25">
      <c r="A19" s="3" t="s">
        <v>11451</v>
      </c>
      <c r="B19" s="3" t="s">
        <v>46</v>
      </c>
      <c r="C19" s="3" t="s">
        <v>47</v>
      </c>
    </row>
    <row r="20" spans="1:3" ht="45" x14ac:dyDescent="0.25">
      <c r="A20" s="3" t="s">
        <v>11452</v>
      </c>
      <c r="B20" s="3" t="s">
        <v>11462</v>
      </c>
      <c r="C20" s="3" t="s">
        <v>26</v>
      </c>
    </row>
    <row r="21" spans="1:3" x14ac:dyDescent="0.25">
      <c r="A21" s="3" t="s">
        <v>11453</v>
      </c>
      <c r="B21" s="3" t="s">
        <v>48</v>
      </c>
      <c r="C21" s="3" t="s">
        <v>49</v>
      </c>
    </row>
  </sheetData>
  <hyperlinks>
    <hyperlink ref="B4" r:id="rId1" display="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 xr:uid="{7A1600E6-8879-4A58-815B-BC649E026A56}"/>
    <hyperlink ref="B5" r:id="rId2" display="Office for National Statistics (ONS) figures based on deaths that occurred between 1 January 2021 and 31 May 2022 and were registered by 6 June 2022. These figures represent death occurrences, there can be a delay between the date a death occurred and the date a death was registered. More information can be found in our Impact of registration delays release." xr:uid="{FF8C0F34-BD52-42F1-94DD-7084EC028F00}"/>
    <hyperlink ref="B8" r:id="rId3" location="age-standardised-mortality-rates" display="95% confidence intervals are indicated by the shaded regions. Where the total number of deaths is less than 100, Dobson’s method is used, otherwise the normal approximation is used. Non-overlapping confidence intervals denote a statistically significant difference in ASMR." xr:uid="{CF0DA3AA-F13A-4C2F-9BCC-870E046E5560}"/>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3"/>
  <sheetViews>
    <sheetView workbookViewId="0">
      <selection sqref="A1:XFD1048576"/>
    </sheetView>
  </sheetViews>
  <sheetFormatPr defaultColWidth="11.08984375" defaultRowHeight="15" x14ac:dyDescent="0.25"/>
  <cols>
    <col min="1" max="6" width="16.7265625" customWidth="1"/>
    <col min="7" max="7" width="32.7265625" customWidth="1"/>
    <col min="8" max="10" width="16.7265625" customWidth="1"/>
  </cols>
  <sheetData>
    <row r="1" spans="1:10" ht="19.8" thickBot="1" x14ac:dyDescent="0.4">
      <c r="A1" s="10" t="s">
        <v>7</v>
      </c>
    </row>
    <row r="2" spans="1:10" ht="15.6" thickTop="1" x14ac:dyDescent="0.25">
      <c r="A2" t="s">
        <v>4</v>
      </c>
    </row>
    <row r="3" spans="1:10" x14ac:dyDescent="0.25">
      <c r="A3" t="s">
        <v>50</v>
      </c>
    </row>
    <row r="4" spans="1:10" ht="31.2" x14ac:dyDescent="0.3">
      <c r="A4" s="5" t="s">
        <v>51</v>
      </c>
      <c r="B4" s="6" t="s">
        <v>52</v>
      </c>
      <c r="C4" s="5" t="s">
        <v>53</v>
      </c>
      <c r="D4" s="5" t="s">
        <v>54</v>
      </c>
      <c r="E4" s="6" t="s">
        <v>55</v>
      </c>
      <c r="F4" s="6" t="s">
        <v>56</v>
      </c>
      <c r="G4" s="6" t="s">
        <v>57</v>
      </c>
      <c r="H4" s="5" t="s">
        <v>11435</v>
      </c>
      <c r="I4" s="6" t="s">
        <v>58</v>
      </c>
      <c r="J4" s="6" t="s">
        <v>59</v>
      </c>
    </row>
    <row r="5" spans="1:10" x14ac:dyDescent="0.25">
      <c r="A5" s="1" t="s">
        <v>60</v>
      </c>
      <c r="B5" s="4">
        <v>2021</v>
      </c>
      <c r="C5" s="1" t="s">
        <v>61</v>
      </c>
      <c r="D5" s="1" t="s">
        <v>62</v>
      </c>
      <c r="E5" s="4">
        <v>52459</v>
      </c>
      <c r="F5" s="4">
        <v>3050246</v>
      </c>
      <c r="G5" s="4" t="s">
        <v>63</v>
      </c>
      <c r="H5" s="1"/>
      <c r="I5" s="4" t="s">
        <v>64</v>
      </c>
      <c r="J5" s="4" t="s">
        <v>65</v>
      </c>
    </row>
    <row r="6" spans="1:10" ht="30" x14ac:dyDescent="0.25">
      <c r="A6" s="1" t="s">
        <v>60</v>
      </c>
      <c r="B6" s="4">
        <v>2021</v>
      </c>
      <c r="C6" s="1" t="s">
        <v>61</v>
      </c>
      <c r="D6" s="1" t="s">
        <v>66</v>
      </c>
      <c r="E6" s="4">
        <v>7583</v>
      </c>
      <c r="F6" s="4">
        <v>221773</v>
      </c>
      <c r="G6" s="4" t="s">
        <v>67</v>
      </c>
      <c r="H6" s="1"/>
      <c r="I6" s="4" t="s">
        <v>68</v>
      </c>
      <c r="J6" s="4" t="s">
        <v>69</v>
      </c>
    </row>
    <row r="7" spans="1:10" ht="30" x14ac:dyDescent="0.25">
      <c r="A7" s="1" t="s">
        <v>60</v>
      </c>
      <c r="B7" s="4">
        <v>2021</v>
      </c>
      <c r="C7" s="1" t="s">
        <v>61</v>
      </c>
      <c r="D7" s="1" t="s">
        <v>70</v>
      </c>
      <c r="E7" s="4">
        <v>2365</v>
      </c>
      <c r="F7" s="4">
        <v>35929</v>
      </c>
      <c r="G7" s="4" t="s">
        <v>71</v>
      </c>
      <c r="H7" s="1"/>
      <c r="I7" s="4" t="s">
        <v>72</v>
      </c>
      <c r="J7" s="4" t="s">
        <v>73</v>
      </c>
    </row>
    <row r="8" spans="1:10" ht="30" x14ac:dyDescent="0.25">
      <c r="A8" s="1" t="s">
        <v>60</v>
      </c>
      <c r="B8" s="4">
        <v>2021</v>
      </c>
      <c r="C8" s="1" t="s">
        <v>61</v>
      </c>
      <c r="D8" s="1" t="s">
        <v>74</v>
      </c>
      <c r="E8" s="4">
        <v>433</v>
      </c>
      <c r="F8" s="4">
        <v>23304</v>
      </c>
      <c r="G8" s="4" t="s">
        <v>75</v>
      </c>
      <c r="H8" s="1"/>
      <c r="I8" s="4" t="s">
        <v>76</v>
      </c>
      <c r="J8" s="4" t="s">
        <v>77</v>
      </c>
    </row>
    <row r="9" spans="1:10" ht="45" x14ac:dyDescent="0.25">
      <c r="A9" s="1" t="s">
        <v>60</v>
      </c>
      <c r="B9" s="4">
        <v>2021</v>
      </c>
      <c r="C9" s="1" t="s">
        <v>61</v>
      </c>
      <c r="D9" s="1" t="s">
        <v>78</v>
      </c>
      <c r="E9" s="4">
        <v>82</v>
      </c>
      <c r="F9" s="4">
        <v>4050</v>
      </c>
      <c r="G9" s="4" t="s">
        <v>79</v>
      </c>
      <c r="H9" s="1"/>
      <c r="I9" s="4" t="s">
        <v>80</v>
      </c>
      <c r="J9" s="4" t="s">
        <v>81</v>
      </c>
    </row>
    <row r="10" spans="1:10" ht="30" x14ac:dyDescent="0.25">
      <c r="A10" s="1" t="s">
        <v>60</v>
      </c>
      <c r="B10" s="4">
        <v>2021</v>
      </c>
      <c r="C10" s="1" t="s">
        <v>61</v>
      </c>
      <c r="D10" s="1" t="s">
        <v>82</v>
      </c>
      <c r="E10" s="4">
        <v>0</v>
      </c>
      <c r="F10" s="4">
        <v>0</v>
      </c>
      <c r="G10" s="4" t="s">
        <v>83</v>
      </c>
      <c r="H10" s="1"/>
      <c r="I10" s="4" t="s">
        <v>83</v>
      </c>
      <c r="J10" s="4" t="s">
        <v>83</v>
      </c>
    </row>
    <row r="11" spans="1:10" ht="45" x14ac:dyDescent="0.25">
      <c r="A11" s="1" t="s">
        <v>60</v>
      </c>
      <c r="B11" s="4">
        <v>2021</v>
      </c>
      <c r="C11" s="1" t="s">
        <v>61</v>
      </c>
      <c r="D11" s="1" t="s">
        <v>84</v>
      </c>
      <c r="E11" s="4">
        <v>0</v>
      </c>
      <c r="F11" s="4">
        <v>0</v>
      </c>
      <c r="G11" s="4" t="s">
        <v>83</v>
      </c>
      <c r="H11" s="1"/>
      <c r="I11" s="4" t="s">
        <v>83</v>
      </c>
      <c r="J11" s="4" t="s">
        <v>83</v>
      </c>
    </row>
    <row r="12" spans="1:10" ht="45" x14ac:dyDescent="0.25">
      <c r="A12" s="1" t="s">
        <v>60</v>
      </c>
      <c r="B12" s="4">
        <v>2021</v>
      </c>
      <c r="C12" s="1" t="s">
        <v>61</v>
      </c>
      <c r="D12" s="1" t="s">
        <v>85</v>
      </c>
      <c r="E12" s="4">
        <v>0</v>
      </c>
      <c r="F12" s="4">
        <v>0</v>
      </c>
      <c r="G12" s="4" t="s">
        <v>83</v>
      </c>
      <c r="H12" s="1"/>
      <c r="I12" s="4" t="s">
        <v>83</v>
      </c>
      <c r="J12" s="4" t="s">
        <v>83</v>
      </c>
    </row>
    <row r="13" spans="1:10" x14ac:dyDescent="0.25">
      <c r="A13" s="1" t="s">
        <v>60</v>
      </c>
      <c r="B13" s="4">
        <v>2021</v>
      </c>
      <c r="C13" s="1" t="s">
        <v>61</v>
      </c>
      <c r="D13" s="1" t="s">
        <v>86</v>
      </c>
      <c r="E13" s="4">
        <v>10463</v>
      </c>
      <c r="F13" s="4">
        <v>285056</v>
      </c>
      <c r="G13" s="4" t="s">
        <v>87</v>
      </c>
      <c r="H13" s="1"/>
      <c r="I13" s="4" t="s">
        <v>88</v>
      </c>
      <c r="J13" s="4" t="s">
        <v>89</v>
      </c>
    </row>
    <row r="14" spans="1:10" x14ac:dyDescent="0.25">
      <c r="A14" s="1" t="s">
        <v>60</v>
      </c>
      <c r="B14" s="4">
        <v>2021</v>
      </c>
      <c r="C14" s="1" t="s">
        <v>90</v>
      </c>
      <c r="D14" s="1" t="s">
        <v>62</v>
      </c>
      <c r="E14" s="4">
        <v>19800</v>
      </c>
      <c r="F14" s="4">
        <v>2152780</v>
      </c>
      <c r="G14" s="4" t="s">
        <v>91</v>
      </c>
      <c r="H14" s="1"/>
      <c r="I14" s="4" t="s">
        <v>92</v>
      </c>
      <c r="J14" s="4" t="s">
        <v>93</v>
      </c>
    </row>
    <row r="15" spans="1:10" ht="30" x14ac:dyDescent="0.25">
      <c r="A15" s="1" t="s">
        <v>60</v>
      </c>
      <c r="B15" s="4">
        <v>2021</v>
      </c>
      <c r="C15" s="1" t="s">
        <v>90</v>
      </c>
      <c r="D15" s="1" t="s">
        <v>66</v>
      </c>
      <c r="E15" s="4">
        <v>7349</v>
      </c>
      <c r="F15" s="4">
        <v>451058</v>
      </c>
      <c r="G15" s="4" t="s">
        <v>94</v>
      </c>
      <c r="H15" s="1"/>
      <c r="I15" s="4" t="s">
        <v>95</v>
      </c>
      <c r="J15" s="4" t="s">
        <v>96</v>
      </c>
    </row>
    <row r="16" spans="1:10" ht="30" x14ac:dyDescent="0.25">
      <c r="A16" s="1" t="s">
        <v>60</v>
      </c>
      <c r="B16" s="4">
        <v>2021</v>
      </c>
      <c r="C16" s="1" t="s">
        <v>90</v>
      </c>
      <c r="D16" s="1" t="s">
        <v>70</v>
      </c>
      <c r="E16" s="4">
        <v>14302</v>
      </c>
      <c r="F16" s="4">
        <v>373179</v>
      </c>
      <c r="G16" s="4" t="s">
        <v>97</v>
      </c>
      <c r="H16" s="1"/>
      <c r="I16" s="4" t="s">
        <v>98</v>
      </c>
      <c r="J16" s="4" t="s">
        <v>99</v>
      </c>
    </row>
    <row r="17" spans="1:10" ht="30" x14ac:dyDescent="0.25">
      <c r="A17" s="1" t="s">
        <v>60</v>
      </c>
      <c r="B17" s="4">
        <v>2021</v>
      </c>
      <c r="C17" s="1" t="s">
        <v>90</v>
      </c>
      <c r="D17" s="1" t="s">
        <v>74</v>
      </c>
      <c r="E17" s="4">
        <v>44</v>
      </c>
      <c r="F17" s="4">
        <v>3334</v>
      </c>
      <c r="G17" s="4" t="s">
        <v>100</v>
      </c>
      <c r="H17" s="1"/>
      <c r="I17" s="4" t="s">
        <v>101</v>
      </c>
      <c r="J17" s="4" t="s">
        <v>102</v>
      </c>
    </row>
    <row r="18" spans="1:10" ht="45" x14ac:dyDescent="0.25">
      <c r="A18" s="1" t="s">
        <v>60</v>
      </c>
      <c r="B18" s="4">
        <v>2021</v>
      </c>
      <c r="C18" s="1" t="s">
        <v>90</v>
      </c>
      <c r="D18" s="1" t="s">
        <v>78</v>
      </c>
      <c r="E18" s="4">
        <v>904</v>
      </c>
      <c r="F18" s="4">
        <v>31409</v>
      </c>
      <c r="G18" s="4" t="s">
        <v>103</v>
      </c>
      <c r="H18" s="1"/>
      <c r="I18" s="4" t="s">
        <v>104</v>
      </c>
      <c r="J18" s="4" t="s">
        <v>105</v>
      </c>
    </row>
    <row r="19" spans="1:10" ht="30" x14ac:dyDescent="0.25">
      <c r="A19" s="1" t="s">
        <v>60</v>
      </c>
      <c r="B19" s="4">
        <v>2021</v>
      </c>
      <c r="C19" s="1" t="s">
        <v>90</v>
      </c>
      <c r="D19" s="1" t="s">
        <v>82</v>
      </c>
      <c r="E19" s="4">
        <v>0</v>
      </c>
      <c r="F19" s="4">
        <v>0</v>
      </c>
      <c r="G19" s="4" t="s">
        <v>83</v>
      </c>
      <c r="H19" s="1"/>
      <c r="I19" s="4" t="s">
        <v>83</v>
      </c>
      <c r="J19" s="4" t="s">
        <v>83</v>
      </c>
    </row>
    <row r="20" spans="1:10" ht="45" x14ac:dyDescent="0.25">
      <c r="A20" s="1" t="s">
        <v>60</v>
      </c>
      <c r="B20" s="4">
        <v>2021</v>
      </c>
      <c r="C20" s="1" t="s">
        <v>90</v>
      </c>
      <c r="D20" s="1" t="s">
        <v>84</v>
      </c>
      <c r="E20" s="4">
        <v>0</v>
      </c>
      <c r="F20" s="4">
        <v>0</v>
      </c>
      <c r="G20" s="4" t="s">
        <v>83</v>
      </c>
      <c r="H20" s="1"/>
      <c r="I20" s="4" t="s">
        <v>83</v>
      </c>
      <c r="J20" s="4" t="s">
        <v>83</v>
      </c>
    </row>
    <row r="21" spans="1:10" ht="45" x14ac:dyDescent="0.25">
      <c r="A21" s="1" t="s">
        <v>60</v>
      </c>
      <c r="B21" s="4">
        <v>2021</v>
      </c>
      <c r="C21" s="1" t="s">
        <v>90</v>
      </c>
      <c r="D21" s="1" t="s">
        <v>85</v>
      </c>
      <c r="E21" s="4">
        <v>0</v>
      </c>
      <c r="F21" s="4">
        <v>0</v>
      </c>
      <c r="G21" s="4" t="s">
        <v>83</v>
      </c>
      <c r="H21" s="1"/>
      <c r="I21" s="4" t="s">
        <v>83</v>
      </c>
      <c r="J21" s="4" t="s">
        <v>83</v>
      </c>
    </row>
    <row r="22" spans="1:10" x14ac:dyDescent="0.25">
      <c r="A22" s="1" t="s">
        <v>60</v>
      </c>
      <c r="B22" s="4">
        <v>2021</v>
      </c>
      <c r="C22" s="1" t="s">
        <v>90</v>
      </c>
      <c r="D22" s="1" t="s">
        <v>86</v>
      </c>
      <c r="E22" s="4">
        <v>22599</v>
      </c>
      <c r="F22" s="4">
        <v>858980</v>
      </c>
      <c r="G22" s="4" t="s">
        <v>106</v>
      </c>
      <c r="H22" s="1"/>
      <c r="I22" s="4" t="s">
        <v>107</v>
      </c>
      <c r="J22" s="4" t="s">
        <v>108</v>
      </c>
    </row>
    <row r="23" spans="1:10" x14ac:dyDescent="0.25">
      <c r="A23" s="1" t="s">
        <v>60</v>
      </c>
      <c r="B23" s="4">
        <v>2021</v>
      </c>
      <c r="C23" s="1" t="s">
        <v>109</v>
      </c>
      <c r="D23" s="1" t="s">
        <v>62</v>
      </c>
      <c r="E23" s="4">
        <v>7622</v>
      </c>
      <c r="F23" s="4">
        <v>1760561</v>
      </c>
      <c r="G23" s="4" t="s">
        <v>110</v>
      </c>
      <c r="H23" s="1"/>
      <c r="I23" s="4" t="s">
        <v>111</v>
      </c>
      <c r="J23" s="4" t="s">
        <v>112</v>
      </c>
    </row>
    <row r="24" spans="1:10" ht="30" x14ac:dyDescent="0.25">
      <c r="A24" s="1" t="s">
        <v>60</v>
      </c>
      <c r="B24" s="4">
        <v>2021</v>
      </c>
      <c r="C24" s="1" t="s">
        <v>109</v>
      </c>
      <c r="D24" s="1" t="s">
        <v>66</v>
      </c>
      <c r="E24" s="4">
        <v>1871</v>
      </c>
      <c r="F24" s="4">
        <v>440892</v>
      </c>
      <c r="G24" s="4" t="s">
        <v>113</v>
      </c>
      <c r="H24" s="1"/>
      <c r="I24" s="4" t="s">
        <v>114</v>
      </c>
      <c r="J24" s="4" t="s">
        <v>115</v>
      </c>
    </row>
    <row r="25" spans="1:10" ht="30" x14ac:dyDescent="0.25">
      <c r="A25" s="1" t="s">
        <v>60</v>
      </c>
      <c r="B25" s="4">
        <v>2021</v>
      </c>
      <c r="C25" s="1" t="s">
        <v>109</v>
      </c>
      <c r="D25" s="1" t="s">
        <v>70</v>
      </c>
      <c r="E25" s="4">
        <v>23073</v>
      </c>
      <c r="F25" s="4">
        <v>1018489</v>
      </c>
      <c r="G25" s="4" t="s">
        <v>116</v>
      </c>
      <c r="H25" s="1"/>
      <c r="I25" s="4" t="s">
        <v>117</v>
      </c>
      <c r="J25" s="4" t="s">
        <v>118</v>
      </c>
    </row>
    <row r="26" spans="1:10" ht="30" x14ac:dyDescent="0.25">
      <c r="A26" s="1" t="s">
        <v>60</v>
      </c>
      <c r="B26" s="4">
        <v>2021</v>
      </c>
      <c r="C26" s="1" t="s">
        <v>109</v>
      </c>
      <c r="D26" s="1" t="s">
        <v>74</v>
      </c>
      <c r="E26" s="4">
        <v>1336</v>
      </c>
      <c r="F26" s="4">
        <v>69498</v>
      </c>
      <c r="G26" s="4" t="s">
        <v>119</v>
      </c>
      <c r="H26" s="1"/>
      <c r="I26" s="4" t="s">
        <v>120</v>
      </c>
      <c r="J26" s="4" t="s">
        <v>121</v>
      </c>
    </row>
    <row r="27" spans="1:10" ht="45" x14ac:dyDescent="0.25">
      <c r="A27" s="1" t="s">
        <v>60</v>
      </c>
      <c r="B27" s="4">
        <v>2021</v>
      </c>
      <c r="C27" s="1" t="s">
        <v>109</v>
      </c>
      <c r="D27" s="1" t="s">
        <v>78</v>
      </c>
      <c r="E27" s="4">
        <v>1340</v>
      </c>
      <c r="F27" s="4">
        <v>45212</v>
      </c>
      <c r="G27" s="4" t="s">
        <v>122</v>
      </c>
      <c r="H27" s="1"/>
      <c r="I27" s="4" t="s">
        <v>123</v>
      </c>
      <c r="J27" s="4" t="s">
        <v>124</v>
      </c>
    </row>
    <row r="28" spans="1:10" ht="30" x14ac:dyDescent="0.25">
      <c r="A28" s="1" t="s">
        <v>60</v>
      </c>
      <c r="B28" s="4">
        <v>2021</v>
      </c>
      <c r="C28" s="1" t="s">
        <v>109</v>
      </c>
      <c r="D28" s="1" t="s">
        <v>82</v>
      </c>
      <c r="E28" s="4">
        <v>0</v>
      </c>
      <c r="F28" s="4">
        <v>0</v>
      </c>
      <c r="G28" s="4" t="s">
        <v>83</v>
      </c>
      <c r="H28" s="1"/>
      <c r="I28" s="4" t="s">
        <v>83</v>
      </c>
      <c r="J28" s="4" t="s">
        <v>83</v>
      </c>
    </row>
    <row r="29" spans="1:10" ht="45" x14ac:dyDescent="0.25">
      <c r="A29" s="1" t="s">
        <v>60</v>
      </c>
      <c r="B29" s="4">
        <v>2021</v>
      </c>
      <c r="C29" s="1" t="s">
        <v>109</v>
      </c>
      <c r="D29" s="1" t="s">
        <v>84</v>
      </c>
      <c r="E29" s="4">
        <v>0</v>
      </c>
      <c r="F29" s="4">
        <v>0</v>
      </c>
      <c r="G29" s="4" t="s">
        <v>83</v>
      </c>
      <c r="H29" s="1"/>
      <c r="I29" s="4" t="s">
        <v>83</v>
      </c>
      <c r="J29" s="4" t="s">
        <v>83</v>
      </c>
    </row>
    <row r="30" spans="1:10" ht="45" x14ac:dyDescent="0.25">
      <c r="A30" s="1" t="s">
        <v>60</v>
      </c>
      <c r="B30" s="4">
        <v>2021</v>
      </c>
      <c r="C30" s="1" t="s">
        <v>109</v>
      </c>
      <c r="D30" s="1" t="s">
        <v>85</v>
      </c>
      <c r="E30" s="4">
        <v>0</v>
      </c>
      <c r="F30" s="4">
        <v>0</v>
      </c>
      <c r="G30" s="4" t="s">
        <v>83</v>
      </c>
      <c r="H30" s="1"/>
      <c r="I30" s="4" t="s">
        <v>83</v>
      </c>
      <c r="J30" s="4" t="s">
        <v>83</v>
      </c>
    </row>
    <row r="31" spans="1:10" x14ac:dyDescent="0.25">
      <c r="A31" s="1" t="s">
        <v>60</v>
      </c>
      <c r="B31" s="4">
        <v>2021</v>
      </c>
      <c r="C31" s="1" t="s">
        <v>109</v>
      </c>
      <c r="D31" s="1" t="s">
        <v>86</v>
      </c>
      <c r="E31" s="4">
        <v>27620</v>
      </c>
      <c r="F31" s="4">
        <v>1574091</v>
      </c>
      <c r="G31" s="4" t="s">
        <v>125</v>
      </c>
      <c r="H31" s="1"/>
      <c r="I31" s="4" t="s">
        <v>126</v>
      </c>
      <c r="J31" s="4" t="s">
        <v>127</v>
      </c>
    </row>
    <row r="32" spans="1:10" x14ac:dyDescent="0.25">
      <c r="A32" s="1" t="s">
        <v>60</v>
      </c>
      <c r="B32" s="4">
        <v>2021</v>
      </c>
      <c r="C32" s="1" t="s">
        <v>128</v>
      </c>
      <c r="D32" s="1" t="s">
        <v>62</v>
      </c>
      <c r="E32" s="4">
        <v>3850</v>
      </c>
      <c r="F32" s="4">
        <v>1342265</v>
      </c>
      <c r="G32" s="4" t="s">
        <v>129</v>
      </c>
      <c r="H32" s="1"/>
      <c r="I32" s="4" t="s">
        <v>130</v>
      </c>
      <c r="J32" s="4" t="s">
        <v>131</v>
      </c>
    </row>
    <row r="33" spans="1:10" ht="30" x14ac:dyDescent="0.25">
      <c r="A33" s="1" t="s">
        <v>60</v>
      </c>
      <c r="B33" s="4">
        <v>2021</v>
      </c>
      <c r="C33" s="1" t="s">
        <v>128</v>
      </c>
      <c r="D33" s="1" t="s">
        <v>66</v>
      </c>
      <c r="E33" s="4">
        <v>436</v>
      </c>
      <c r="F33" s="4">
        <v>192744</v>
      </c>
      <c r="G33" s="4" t="s">
        <v>132</v>
      </c>
      <c r="H33" s="1"/>
      <c r="I33" s="4" t="s">
        <v>133</v>
      </c>
      <c r="J33" s="4" t="s">
        <v>134</v>
      </c>
    </row>
    <row r="34" spans="1:10" ht="30" x14ac:dyDescent="0.25">
      <c r="A34" s="1" t="s">
        <v>60</v>
      </c>
      <c r="B34" s="4">
        <v>2021</v>
      </c>
      <c r="C34" s="1" t="s">
        <v>128</v>
      </c>
      <c r="D34" s="1" t="s">
        <v>70</v>
      </c>
      <c r="E34" s="4">
        <v>16352</v>
      </c>
      <c r="F34" s="4">
        <v>1129337</v>
      </c>
      <c r="G34" s="4" t="s">
        <v>135</v>
      </c>
      <c r="H34" s="1"/>
      <c r="I34" s="4" t="s">
        <v>136</v>
      </c>
      <c r="J34" s="4" t="s">
        <v>137</v>
      </c>
    </row>
    <row r="35" spans="1:10" ht="30" x14ac:dyDescent="0.25">
      <c r="A35" s="1" t="s">
        <v>60</v>
      </c>
      <c r="B35" s="4">
        <v>2021</v>
      </c>
      <c r="C35" s="1" t="s">
        <v>128</v>
      </c>
      <c r="D35" s="1" t="s">
        <v>74</v>
      </c>
      <c r="E35" s="4">
        <v>5393</v>
      </c>
      <c r="F35" s="4">
        <v>365753</v>
      </c>
      <c r="G35" s="4" t="s">
        <v>138</v>
      </c>
      <c r="H35" s="1"/>
      <c r="I35" s="4" t="s">
        <v>139</v>
      </c>
      <c r="J35" s="4" t="s">
        <v>140</v>
      </c>
    </row>
    <row r="36" spans="1:10" ht="45" x14ac:dyDescent="0.25">
      <c r="A36" s="1" t="s">
        <v>60</v>
      </c>
      <c r="B36" s="4">
        <v>2021</v>
      </c>
      <c r="C36" s="1" t="s">
        <v>128</v>
      </c>
      <c r="D36" s="1" t="s">
        <v>78</v>
      </c>
      <c r="E36" s="4">
        <v>5825</v>
      </c>
      <c r="F36" s="4">
        <v>196885</v>
      </c>
      <c r="G36" s="4" t="s">
        <v>141</v>
      </c>
      <c r="H36" s="1"/>
      <c r="I36" s="4" t="s">
        <v>142</v>
      </c>
      <c r="J36" s="4" t="s">
        <v>143</v>
      </c>
    </row>
    <row r="37" spans="1:10" ht="30" x14ac:dyDescent="0.25">
      <c r="A37" s="1" t="s">
        <v>60</v>
      </c>
      <c r="B37" s="4">
        <v>2021</v>
      </c>
      <c r="C37" s="1" t="s">
        <v>128</v>
      </c>
      <c r="D37" s="1" t="s">
        <v>82</v>
      </c>
      <c r="E37" s="4">
        <v>0</v>
      </c>
      <c r="F37" s="4">
        <v>0</v>
      </c>
      <c r="G37" s="4" t="s">
        <v>83</v>
      </c>
      <c r="H37" s="1"/>
      <c r="I37" s="4" t="s">
        <v>83</v>
      </c>
      <c r="J37" s="4" t="s">
        <v>83</v>
      </c>
    </row>
    <row r="38" spans="1:10" ht="45" x14ac:dyDescent="0.25">
      <c r="A38" s="1" t="s">
        <v>60</v>
      </c>
      <c r="B38" s="4">
        <v>2021</v>
      </c>
      <c r="C38" s="1" t="s">
        <v>128</v>
      </c>
      <c r="D38" s="1" t="s">
        <v>84</v>
      </c>
      <c r="E38" s="4">
        <v>0</v>
      </c>
      <c r="F38" s="4">
        <v>0</v>
      </c>
      <c r="G38" s="4" t="s">
        <v>83</v>
      </c>
      <c r="H38" s="1"/>
      <c r="I38" s="4" t="s">
        <v>83</v>
      </c>
      <c r="J38" s="4" t="s">
        <v>83</v>
      </c>
    </row>
    <row r="39" spans="1:10" ht="45" x14ac:dyDescent="0.25">
      <c r="A39" s="1" t="s">
        <v>60</v>
      </c>
      <c r="B39" s="4">
        <v>2021</v>
      </c>
      <c r="C39" s="1" t="s">
        <v>128</v>
      </c>
      <c r="D39" s="1" t="s">
        <v>85</v>
      </c>
      <c r="E39" s="4">
        <v>0</v>
      </c>
      <c r="F39" s="4">
        <v>0</v>
      </c>
      <c r="G39" s="4" t="s">
        <v>83</v>
      </c>
      <c r="H39" s="1"/>
      <c r="I39" s="4" t="s">
        <v>83</v>
      </c>
      <c r="J39" s="4" t="s">
        <v>83</v>
      </c>
    </row>
    <row r="40" spans="1:10" x14ac:dyDescent="0.25">
      <c r="A40" s="1" t="s">
        <v>60</v>
      </c>
      <c r="B40" s="4">
        <v>2021</v>
      </c>
      <c r="C40" s="1" t="s">
        <v>128</v>
      </c>
      <c r="D40" s="1" t="s">
        <v>86</v>
      </c>
      <c r="E40" s="4">
        <v>28006</v>
      </c>
      <c r="F40" s="4">
        <v>1884719</v>
      </c>
      <c r="G40" s="4" t="s">
        <v>144</v>
      </c>
      <c r="H40" s="1"/>
      <c r="I40" s="4" t="s">
        <v>145</v>
      </c>
      <c r="J40" s="4" t="s">
        <v>146</v>
      </c>
    </row>
    <row r="41" spans="1:10" x14ac:dyDescent="0.25">
      <c r="A41" s="1" t="s">
        <v>60</v>
      </c>
      <c r="B41" s="4">
        <v>2021</v>
      </c>
      <c r="C41" s="1" t="s">
        <v>147</v>
      </c>
      <c r="D41" s="1" t="s">
        <v>62</v>
      </c>
      <c r="E41" s="4">
        <v>2810</v>
      </c>
      <c r="F41" s="4">
        <v>1192047</v>
      </c>
      <c r="G41" s="4" t="s">
        <v>148</v>
      </c>
      <c r="H41" s="1"/>
      <c r="I41" s="4" t="s">
        <v>149</v>
      </c>
      <c r="J41" s="4" t="s">
        <v>150</v>
      </c>
    </row>
    <row r="42" spans="1:10" ht="30" x14ac:dyDescent="0.25">
      <c r="A42" s="1" t="s">
        <v>60</v>
      </c>
      <c r="B42" s="4">
        <v>2021</v>
      </c>
      <c r="C42" s="1" t="s">
        <v>147</v>
      </c>
      <c r="D42" s="1" t="s">
        <v>66</v>
      </c>
      <c r="E42" s="4">
        <v>143</v>
      </c>
      <c r="F42" s="4">
        <v>145992</v>
      </c>
      <c r="G42" s="4" t="s">
        <v>151</v>
      </c>
      <c r="H42" s="1"/>
      <c r="I42" s="4" t="s">
        <v>152</v>
      </c>
      <c r="J42" s="4" t="s">
        <v>153</v>
      </c>
    </row>
    <row r="43" spans="1:10" ht="30" x14ac:dyDescent="0.25">
      <c r="A43" s="1" t="s">
        <v>60</v>
      </c>
      <c r="B43" s="4">
        <v>2021</v>
      </c>
      <c r="C43" s="1" t="s">
        <v>147</v>
      </c>
      <c r="D43" s="1" t="s">
        <v>70</v>
      </c>
      <c r="E43" s="4">
        <v>7871</v>
      </c>
      <c r="F43" s="4">
        <v>731409</v>
      </c>
      <c r="G43" s="4" t="s">
        <v>154</v>
      </c>
      <c r="H43" s="1"/>
      <c r="I43" s="4" t="s">
        <v>155</v>
      </c>
      <c r="J43" s="4" t="s">
        <v>156</v>
      </c>
    </row>
    <row r="44" spans="1:10" ht="30" x14ac:dyDescent="0.25">
      <c r="A44" s="1" t="s">
        <v>60</v>
      </c>
      <c r="B44" s="4">
        <v>2021</v>
      </c>
      <c r="C44" s="1" t="s">
        <v>147</v>
      </c>
      <c r="D44" s="1" t="s">
        <v>74</v>
      </c>
      <c r="E44" s="4">
        <v>3222</v>
      </c>
      <c r="F44" s="4">
        <v>469323</v>
      </c>
      <c r="G44" s="4" t="s">
        <v>157</v>
      </c>
      <c r="H44" s="1"/>
      <c r="I44" s="4" t="s">
        <v>158</v>
      </c>
      <c r="J44" s="4" t="s">
        <v>159</v>
      </c>
    </row>
    <row r="45" spans="1:10" ht="45" x14ac:dyDescent="0.25">
      <c r="A45" s="1" t="s">
        <v>60</v>
      </c>
      <c r="B45" s="4">
        <v>2021</v>
      </c>
      <c r="C45" s="1" t="s">
        <v>147</v>
      </c>
      <c r="D45" s="1" t="s">
        <v>78</v>
      </c>
      <c r="E45" s="4">
        <v>18852</v>
      </c>
      <c r="F45" s="4">
        <v>793018</v>
      </c>
      <c r="G45" s="4" t="s">
        <v>160</v>
      </c>
      <c r="H45" s="1"/>
      <c r="I45" s="4" t="s">
        <v>161</v>
      </c>
      <c r="J45" s="4" t="s">
        <v>162</v>
      </c>
    </row>
    <row r="46" spans="1:10" ht="30" x14ac:dyDescent="0.25">
      <c r="A46" s="1" t="s">
        <v>60</v>
      </c>
      <c r="B46" s="4">
        <v>2021</v>
      </c>
      <c r="C46" s="1" t="s">
        <v>147</v>
      </c>
      <c r="D46" s="1" t="s">
        <v>82</v>
      </c>
      <c r="E46" s="4">
        <v>0</v>
      </c>
      <c r="F46" s="4">
        <v>0</v>
      </c>
      <c r="G46" s="4" t="s">
        <v>83</v>
      </c>
      <c r="H46" s="1"/>
      <c r="I46" s="4" t="s">
        <v>83</v>
      </c>
      <c r="J46" s="4" t="s">
        <v>83</v>
      </c>
    </row>
    <row r="47" spans="1:10" ht="45" x14ac:dyDescent="0.25">
      <c r="A47" s="1" t="s">
        <v>60</v>
      </c>
      <c r="B47" s="4">
        <v>2021</v>
      </c>
      <c r="C47" s="1" t="s">
        <v>147</v>
      </c>
      <c r="D47" s="1" t="s">
        <v>84</v>
      </c>
      <c r="E47" s="4">
        <v>0</v>
      </c>
      <c r="F47" s="4">
        <v>0</v>
      </c>
      <c r="G47" s="4" t="s">
        <v>83</v>
      </c>
      <c r="H47" s="1"/>
      <c r="I47" s="4" t="s">
        <v>83</v>
      </c>
      <c r="J47" s="4" t="s">
        <v>83</v>
      </c>
    </row>
    <row r="48" spans="1:10" ht="45" x14ac:dyDescent="0.25">
      <c r="A48" s="1" t="s">
        <v>60</v>
      </c>
      <c r="B48" s="4">
        <v>2021</v>
      </c>
      <c r="C48" s="1" t="s">
        <v>147</v>
      </c>
      <c r="D48" s="1" t="s">
        <v>85</v>
      </c>
      <c r="E48" s="4">
        <v>0</v>
      </c>
      <c r="F48" s="4">
        <v>0</v>
      </c>
      <c r="G48" s="4" t="s">
        <v>83</v>
      </c>
      <c r="H48" s="1"/>
      <c r="I48" s="4" t="s">
        <v>83</v>
      </c>
      <c r="J48" s="4" t="s">
        <v>83</v>
      </c>
    </row>
    <row r="49" spans="1:10" x14ac:dyDescent="0.25">
      <c r="A49" s="1" t="s">
        <v>60</v>
      </c>
      <c r="B49" s="4">
        <v>2021</v>
      </c>
      <c r="C49" s="1" t="s">
        <v>147</v>
      </c>
      <c r="D49" s="1" t="s">
        <v>86</v>
      </c>
      <c r="E49" s="4">
        <v>30088</v>
      </c>
      <c r="F49" s="4">
        <v>2139742</v>
      </c>
      <c r="G49" s="4" t="s">
        <v>163</v>
      </c>
      <c r="H49" s="1"/>
      <c r="I49" s="4" t="s">
        <v>164</v>
      </c>
      <c r="J49" s="4" t="s">
        <v>165</v>
      </c>
    </row>
    <row r="50" spans="1:10" x14ac:dyDescent="0.25">
      <c r="A50" s="1" t="s">
        <v>60</v>
      </c>
      <c r="B50" s="4">
        <v>2021</v>
      </c>
      <c r="C50" s="1" t="s">
        <v>166</v>
      </c>
      <c r="D50" s="1" t="s">
        <v>62</v>
      </c>
      <c r="E50" s="4">
        <v>2339</v>
      </c>
      <c r="F50" s="4">
        <v>912365</v>
      </c>
      <c r="G50" s="4" t="s">
        <v>167</v>
      </c>
      <c r="H50" s="1"/>
      <c r="I50" s="4" t="s">
        <v>168</v>
      </c>
      <c r="J50" s="4" t="s">
        <v>169</v>
      </c>
    </row>
    <row r="51" spans="1:10" ht="30" x14ac:dyDescent="0.25">
      <c r="A51" s="1" t="s">
        <v>60</v>
      </c>
      <c r="B51" s="4">
        <v>2021</v>
      </c>
      <c r="C51" s="1" t="s">
        <v>166</v>
      </c>
      <c r="D51" s="1" t="s">
        <v>66</v>
      </c>
      <c r="E51" s="4">
        <v>86</v>
      </c>
      <c r="F51" s="4">
        <v>167751</v>
      </c>
      <c r="G51" s="4" t="s">
        <v>170</v>
      </c>
      <c r="H51" s="1"/>
      <c r="I51" s="4" t="s">
        <v>171</v>
      </c>
      <c r="J51" s="4" t="s">
        <v>172</v>
      </c>
    </row>
    <row r="52" spans="1:10" ht="30" x14ac:dyDescent="0.25">
      <c r="A52" s="1" t="s">
        <v>60</v>
      </c>
      <c r="B52" s="4">
        <v>2021</v>
      </c>
      <c r="C52" s="1" t="s">
        <v>166</v>
      </c>
      <c r="D52" s="1" t="s">
        <v>70</v>
      </c>
      <c r="E52" s="4">
        <v>3497</v>
      </c>
      <c r="F52" s="4">
        <v>371872</v>
      </c>
      <c r="G52" s="4" t="s">
        <v>173</v>
      </c>
      <c r="H52" s="1"/>
      <c r="I52" s="4" t="s">
        <v>174</v>
      </c>
      <c r="J52" s="4" t="s">
        <v>175</v>
      </c>
    </row>
    <row r="53" spans="1:10" ht="30" x14ac:dyDescent="0.25">
      <c r="A53" s="1" t="s">
        <v>60</v>
      </c>
      <c r="B53" s="4">
        <v>2021</v>
      </c>
      <c r="C53" s="1" t="s">
        <v>166</v>
      </c>
      <c r="D53" s="1" t="s">
        <v>74</v>
      </c>
      <c r="E53" s="4">
        <v>909</v>
      </c>
      <c r="F53" s="4">
        <v>350959</v>
      </c>
      <c r="G53" s="4" t="s">
        <v>176</v>
      </c>
      <c r="H53" s="1"/>
      <c r="I53" s="4" t="s">
        <v>177</v>
      </c>
      <c r="J53" s="4" t="s">
        <v>178</v>
      </c>
    </row>
    <row r="54" spans="1:10" ht="45" x14ac:dyDescent="0.25">
      <c r="A54" s="1" t="s">
        <v>60</v>
      </c>
      <c r="B54" s="4">
        <v>2021</v>
      </c>
      <c r="C54" s="1" t="s">
        <v>166</v>
      </c>
      <c r="D54" s="1" t="s">
        <v>78</v>
      </c>
      <c r="E54" s="4">
        <v>24431</v>
      </c>
      <c r="F54" s="4">
        <v>1418715</v>
      </c>
      <c r="G54" s="4" t="s">
        <v>179</v>
      </c>
      <c r="H54" s="1"/>
      <c r="I54" s="4" t="s">
        <v>180</v>
      </c>
      <c r="J54" s="4" t="s">
        <v>181</v>
      </c>
    </row>
    <row r="55" spans="1:10" ht="30" x14ac:dyDescent="0.25">
      <c r="A55" s="1" t="s">
        <v>60</v>
      </c>
      <c r="B55" s="4">
        <v>2021</v>
      </c>
      <c r="C55" s="1" t="s">
        <v>166</v>
      </c>
      <c r="D55" s="1" t="s">
        <v>82</v>
      </c>
      <c r="E55" s="4">
        <v>0</v>
      </c>
      <c r="F55" s="4">
        <v>24</v>
      </c>
      <c r="G55" s="4" t="s">
        <v>83</v>
      </c>
      <c r="H55" s="1"/>
      <c r="I55" s="4" t="s">
        <v>83</v>
      </c>
      <c r="J55" s="4" t="s">
        <v>83</v>
      </c>
    </row>
    <row r="56" spans="1:10" ht="45" x14ac:dyDescent="0.25">
      <c r="A56" s="1" t="s">
        <v>60</v>
      </c>
      <c r="B56" s="4">
        <v>2021</v>
      </c>
      <c r="C56" s="1" t="s">
        <v>166</v>
      </c>
      <c r="D56" s="1" t="s">
        <v>84</v>
      </c>
      <c r="E56" s="4">
        <v>0</v>
      </c>
      <c r="F56" s="4">
        <v>0</v>
      </c>
      <c r="G56" s="4" t="s">
        <v>83</v>
      </c>
      <c r="H56" s="1"/>
      <c r="I56" s="4" t="s">
        <v>83</v>
      </c>
      <c r="J56" s="4" t="s">
        <v>83</v>
      </c>
    </row>
    <row r="57" spans="1:10" ht="45" x14ac:dyDescent="0.25">
      <c r="A57" s="1" t="s">
        <v>60</v>
      </c>
      <c r="B57" s="4">
        <v>2021</v>
      </c>
      <c r="C57" s="1" t="s">
        <v>166</v>
      </c>
      <c r="D57" s="1" t="s">
        <v>85</v>
      </c>
      <c r="E57" s="4">
        <v>0</v>
      </c>
      <c r="F57" s="4">
        <v>0</v>
      </c>
      <c r="G57" s="4" t="s">
        <v>83</v>
      </c>
      <c r="H57" s="1"/>
      <c r="I57" s="4" t="s">
        <v>83</v>
      </c>
      <c r="J57" s="4" t="s">
        <v>83</v>
      </c>
    </row>
    <row r="58" spans="1:10" x14ac:dyDescent="0.25">
      <c r="A58" s="1" t="s">
        <v>60</v>
      </c>
      <c r="B58" s="4">
        <v>2021</v>
      </c>
      <c r="C58" s="1" t="s">
        <v>166</v>
      </c>
      <c r="D58" s="1" t="s">
        <v>86</v>
      </c>
      <c r="E58" s="4">
        <v>28923</v>
      </c>
      <c r="F58" s="4">
        <v>2309320</v>
      </c>
      <c r="G58" s="4" t="s">
        <v>182</v>
      </c>
      <c r="H58" s="1"/>
      <c r="I58" s="4" t="s">
        <v>183</v>
      </c>
      <c r="J58" s="4" t="s">
        <v>184</v>
      </c>
    </row>
    <row r="59" spans="1:10" x14ac:dyDescent="0.25">
      <c r="A59" s="1" t="s">
        <v>60</v>
      </c>
      <c r="B59" s="4">
        <v>2021</v>
      </c>
      <c r="C59" s="1" t="s">
        <v>185</v>
      </c>
      <c r="D59" s="1" t="s">
        <v>62</v>
      </c>
      <c r="E59" s="4">
        <v>2347</v>
      </c>
      <c r="F59" s="4">
        <v>756390</v>
      </c>
      <c r="G59" s="4" t="s">
        <v>186</v>
      </c>
      <c r="H59" s="1"/>
      <c r="I59" s="4" t="s">
        <v>187</v>
      </c>
      <c r="J59" s="4" t="s">
        <v>188</v>
      </c>
    </row>
    <row r="60" spans="1:10" ht="30" x14ac:dyDescent="0.25">
      <c r="A60" s="1" t="s">
        <v>60</v>
      </c>
      <c r="B60" s="4">
        <v>2021</v>
      </c>
      <c r="C60" s="1" t="s">
        <v>185</v>
      </c>
      <c r="D60" s="1" t="s">
        <v>66</v>
      </c>
      <c r="E60" s="4">
        <v>53</v>
      </c>
      <c r="F60" s="4">
        <v>107953</v>
      </c>
      <c r="G60" s="4" t="s">
        <v>189</v>
      </c>
      <c r="H60" s="1"/>
      <c r="I60" s="4" t="s">
        <v>190</v>
      </c>
      <c r="J60" s="4" t="s">
        <v>191</v>
      </c>
    </row>
    <row r="61" spans="1:10" ht="30" x14ac:dyDescent="0.25">
      <c r="A61" s="1" t="s">
        <v>60</v>
      </c>
      <c r="B61" s="4">
        <v>2021</v>
      </c>
      <c r="C61" s="1" t="s">
        <v>185</v>
      </c>
      <c r="D61" s="1" t="s">
        <v>70</v>
      </c>
      <c r="E61" s="4">
        <v>2210</v>
      </c>
      <c r="F61" s="4">
        <v>367172</v>
      </c>
      <c r="G61" s="4" t="s">
        <v>192</v>
      </c>
      <c r="H61" s="1"/>
      <c r="I61" s="4" t="s">
        <v>193</v>
      </c>
      <c r="J61" s="4" t="s">
        <v>194</v>
      </c>
    </row>
    <row r="62" spans="1:10" ht="30" x14ac:dyDescent="0.25">
      <c r="A62" s="1" t="s">
        <v>60</v>
      </c>
      <c r="B62" s="4">
        <v>2021</v>
      </c>
      <c r="C62" s="1" t="s">
        <v>185</v>
      </c>
      <c r="D62" s="1" t="s">
        <v>74</v>
      </c>
      <c r="E62" s="4">
        <v>289</v>
      </c>
      <c r="F62" s="4">
        <v>167400</v>
      </c>
      <c r="G62" s="4" t="s">
        <v>195</v>
      </c>
      <c r="H62" s="1"/>
      <c r="I62" s="4" t="s">
        <v>196</v>
      </c>
      <c r="J62" s="4" t="s">
        <v>197</v>
      </c>
    </row>
    <row r="63" spans="1:10" ht="45" x14ac:dyDescent="0.25">
      <c r="A63" s="1" t="s">
        <v>60</v>
      </c>
      <c r="B63" s="4">
        <v>2021</v>
      </c>
      <c r="C63" s="1" t="s">
        <v>185</v>
      </c>
      <c r="D63" s="1" t="s">
        <v>78</v>
      </c>
      <c r="E63" s="4">
        <v>29199</v>
      </c>
      <c r="F63" s="4">
        <v>1901584</v>
      </c>
      <c r="G63" s="4" t="s">
        <v>198</v>
      </c>
      <c r="H63" s="1"/>
      <c r="I63" s="4" t="s">
        <v>199</v>
      </c>
      <c r="J63" s="4" t="s">
        <v>200</v>
      </c>
    </row>
    <row r="64" spans="1:10" ht="30" x14ac:dyDescent="0.25">
      <c r="A64" s="1" t="s">
        <v>60</v>
      </c>
      <c r="B64" s="4">
        <v>2021</v>
      </c>
      <c r="C64" s="1" t="s">
        <v>185</v>
      </c>
      <c r="D64" s="1" t="s">
        <v>82</v>
      </c>
      <c r="E64" s="4">
        <v>1142</v>
      </c>
      <c r="F64" s="4">
        <v>25778</v>
      </c>
      <c r="G64" s="4" t="s">
        <v>201</v>
      </c>
      <c r="H64" s="1"/>
      <c r="I64" s="4" t="s">
        <v>202</v>
      </c>
      <c r="J64" s="4" t="s">
        <v>203</v>
      </c>
    </row>
    <row r="65" spans="1:10" ht="45" x14ac:dyDescent="0.25">
      <c r="A65" s="1" t="s">
        <v>60</v>
      </c>
      <c r="B65" s="4">
        <v>2021</v>
      </c>
      <c r="C65" s="1" t="s">
        <v>185</v>
      </c>
      <c r="D65" s="1" t="s">
        <v>84</v>
      </c>
      <c r="E65" s="4">
        <v>0</v>
      </c>
      <c r="F65" s="4">
        <v>0</v>
      </c>
      <c r="G65" s="4" t="s">
        <v>83</v>
      </c>
      <c r="H65" s="1"/>
      <c r="I65" s="4" t="s">
        <v>83</v>
      </c>
      <c r="J65" s="4" t="s">
        <v>83</v>
      </c>
    </row>
    <row r="66" spans="1:10" ht="45" x14ac:dyDescent="0.25">
      <c r="A66" s="1" t="s">
        <v>60</v>
      </c>
      <c r="B66" s="4">
        <v>2021</v>
      </c>
      <c r="C66" s="1" t="s">
        <v>185</v>
      </c>
      <c r="D66" s="1" t="s">
        <v>85</v>
      </c>
      <c r="E66" s="4">
        <v>0</v>
      </c>
      <c r="F66" s="4">
        <v>0</v>
      </c>
      <c r="G66" s="4" t="s">
        <v>83</v>
      </c>
      <c r="H66" s="1"/>
      <c r="I66" s="4" t="s">
        <v>83</v>
      </c>
      <c r="J66" s="4" t="s">
        <v>83</v>
      </c>
    </row>
    <row r="67" spans="1:10" x14ac:dyDescent="0.25">
      <c r="A67" s="1" t="s">
        <v>60</v>
      </c>
      <c r="B67" s="4">
        <v>2021</v>
      </c>
      <c r="C67" s="1" t="s">
        <v>185</v>
      </c>
      <c r="D67" s="1" t="s">
        <v>86</v>
      </c>
      <c r="E67" s="4">
        <v>32893</v>
      </c>
      <c r="F67" s="4">
        <v>2569887</v>
      </c>
      <c r="G67" s="4" t="s">
        <v>204</v>
      </c>
      <c r="H67" s="1"/>
      <c r="I67" s="4" t="s">
        <v>205</v>
      </c>
      <c r="J67" s="4" t="s">
        <v>206</v>
      </c>
    </row>
    <row r="68" spans="1:10" x14ac:dyDescent="0.25">
      <c r="A68" s="1" t="s">
        <v>60</v>
      </c>
      <c r="B68" s="4">
        <v>2021</v>
      </c>
      <c r="C68" s="1" t="s">
        <v>207</v>
      </c>
      <c r="D68" s="1" t="s">
        <v>62</v>
      </c>
      <c r="E68" s="4">
        <v>2354</v>
      </c>
      <c r="F68" s="4">
        <v>698750</v>
      </c>
      <c r="G68" s="4" t="s">
        <v>208</v>
      </c>
      <c r="H68" s="1"/>
      <c r="I68" s="4" t="s">
        <v>209</v>
      </c>
      <c r="J68" s="4" t="s">
        <v>210</v>
      </c>
    </row>
    <row r="69" spans="1:10" ht="30" x14ac:dyDescent="0.25">
      <c r="A69" s="1" t="s">
        <v>60</v>
      </c>
      <c r="B69" s="4">
        <v>2021</v>
      </c>
      <c r="C69" s="1" t="s">
        <v>207</v>
      </c>
      <c r="D69" s="1" t="s">
        <v>66</v>
      </c>
      <c r="E69" s="4">
        <v>38</v>
      </c>
      <c r="F69" s="4">
        <v>36133</v>
      </c>
      <c r="G69" s="4" t="s">
        <v>211</v>
      </c>
      <c r="H69" s="1"/>
      <c r="I69" s="4" t="s">
        <v>212</v>
      </c>
      <c r="J69" s="4" t="s">
        <v>213</v>
      </c>
    </row>
    <row r="70" spans="1:10" ht="30" x14ac:dyDescent="0.25">
      <c r="A70" s="1" t="s">
        <v>60</v>
      </c>
      <c r="B70" s="4">
        <v>2021</v>
      </c>
      <c r="C70" s="1" t="s">
        <v>207</v>
      </c>
      <c r="D70" s="1" t="s">
        <v>70</v>
      </c>
      <c r="E70" s="4">
        <v>1470</v>
      </c>
      <c r="F70" s="4">
        <v>262864</v>
      </c>
      <c r="G70" s="4" t="s">
        <v>214</v>
      </c>
      <c r="H70" s="1"/>
      <c r="I70" s="4" t="s">
        <v>215</v>
      </c>
      <c r="J70" s="4" t="s">
        <v>216</v>
      </c>
    </row>
    <row r="71" spans="1:10" ht="30" x14ac:dyDescent="0.25">
      <c r="A71" s="1" t="s">
        <v>60</v>
      </c>
      <c r="B71" s="4">
        <v>2021</v>
      </c>
      <c r="C71" s="1" t="s">
        <v>207</v>
      </c>
      <c r="D71" s="1" t="s">
        <v>74</v>
      </c>
      <c r="E71" s="4">
        <v>115</v>
      </c>
      <c r="F71" s="4">
        <v>157735</v>
      </c>
      <c r="G71" s="4" t="s">
        <v>217</v>
      </c>
      <c r="H71" s="1"/>
      <c r="I71" s="4" t="s">
        <v>218</v>
      </c>
      <c r="J71" s="4" t="s">
        <v>219</v>
      </c>
    </row>
    <row r="72" spans="1:10" ht="45" x14ac:dyDescent="0.25">
      <c r="A72" s="1" t="s">
        <v>60</v>
      </c>
      <c r="B72" s="4">
        <v>2021</v>
      </c>
      <c r="C72" s="1" t="s">
        <v>207</v>
      </c>
      <c r="D72" s="1" t="s">
        <v>78</v>
      </c>
      <c r="E72" s="4">
        <v>29519</v>
      </c>
      <c r="F72" s="4">
        <v>2129533</v>
      </c>
      <c r="G72" s="4" t="s">
        <v>220</v>
      </c>
      <c r="H72" s="1"/>
      <c r="I72" s="4" t="s">
        <v>221</v>
      </c>
      <c r="J72" s="4" t="s">
        <v>222</v>
      </c>
    </row>
    <row r="73" spans="1:10" ht="30" x14ac:dyDescent="0.25">
      <c r="A73" s="1" t="s">
        <v>60</v>
      </c>
      <c r="B73" s="4">
        <v>2021</v>
      </c>
      <c r="C73" s="1" t="s">
        <v>207</v>
      </c>
      <c r="D73" s="1" t="s">
        <v>82</v>
      </c>
      <c r="E73" s="4">
        <v>1627</v>
      </c>
      <c r="F73" s="4">
        <v>38263</v>
      </c>
      <c r="G73" s="4" t="s">
        <v>223</v>
      </c>
      <c r="H73" s="1"/>
      <c r="I73" s="4" t="s">
        <v>224</v>
      </c>
      <c r="J73" s="4" t="s">
        <v>225</v>
      </c>
    </row>
    <row r="74" spans="1:10" ht="45" x14ac:dyDescent="0.25">
      <c r="A74" s="1" t="s">
        <v>60</v>
      </c>
      <c r="B74" s="4">
        <v>2021</v>
      </c>
      <c r="C74" s="1" t="s">
        <v>207</v>
      </c>
      <c r="D74" s="1" t="s">
        <v>84</v>
      </c>
      <c r="E74" s="4">
        <v>0</v>
      </c>
      <c r="F74" s="4">
        <v>0</v>
      </c>
      <c r="G74" s="4" t="s">
        <v>83</v>
      </c>
      <c r="H74" s="1"/>
      <c r="I74" s="4" t="s">
        <v>83</v>
      </c>
      <c r="J74" s="4" t="s">
        <v>83</v>
      </c>
    </row>
    <row r="75" spans="1:10" ht="45" x14ac:dyDescent="0.25">
      <c r="A75" s="1" t="s">
        <v>60</v>
      </c>
      <c r="B75" s="4">
        <v>2021</v>
      </c>
      <c r="C75" s="1" t="s">
        <v>207</v>
      </c>
      <c r="D75" s="1" t="s">
        <v>85</v>
      </c>
      <c r="E75" s="4">
        <v>0</v>
      </c>
      <c r="F75" s="4">
        <v>0</v>
      </c>
      <c r="G75" s="4" t="s">
        <v>83</v>
      </c>
      <c r="H75" s="1"/>
      <c r="I75" s="4" t="s">
        <v>83</v>
      </c>
      <c r="J75" s="4" t="s">
        <v>83</v>
      </c>
    </row>
    <row r="76" spans="1:10" x14ac:dyDescent="0.25">
      <c r="A76" s="1" t="s">
        <v>60</v>
      </c>
      <c r="B76" s="4">
        <v>2021</v>
      </c>
      <c r="C76" s="1" t="s">
        <v>207</v>
      </c>
      <c r="D76" s="1" t="s">
        <v>86</v>
      </c>
      <c r="E76" s="4">
        <v>32769</v>
      </c>
      <c r="F76" s="4">
        <v>2624527</v>
      </c>
      <c r="G76" s="4" t="s">
        <v>226</v>
      </c>
      <c r="H76" s="1"/>
      <c r="I76" s="4" t="s">
        <v>227</v>
      </c>
      <c r="J76" s="4" t="s">
        <v>228</v>
      </c>
    </row>
    <row r="77" spans="1:10" x14ac:dyDescent="0.25">
      <c r="A77" s="1" t="s">
        <v>60</v>
      </c>
      <c r="B77" s="4">
        <v>2021</v>
      </c>
      <c r="C77" s="1" t="s">
        <v>229</v>
      </c>
      <c r="D77" s="1" t="s">
        <v>62</v>
      </c>
      <c r="E77" s="4">
        <v>2172</v>
      </c>
      <c r="F77" s="4">
        <v>627309</v>
      </c>
      <c r="G77" s="4" t="s">
        <v>230</v>
      </c>
      <c r="H77" s="1"/>
      <c r="I77" s="4" t="s">
        <v>231</v>
      </c>
      <c r="J77" s="4" t="s">
        <v>232</v>
      </c>
    </row>
    <row r="78" spans="1:10" ht="30" x14ac:dyDescent="0.25">
      <c r="A78" s="1" t="s">
        <v>60</v>
      </c>
      <c r="B78" s="4">
        <v>2021</v>
      </c>
      <c r="C78" s="1" t="s">
        <v>229</v>
      </c>
      <c r="D78" s="1" t="s">
        <v>66</v>
      </c>
      <c r="E78" s="4">
        <v>15</v>
      </c>
      <c r="F78" s="4">
        <v>30311</v>
      </c>
      <c r="G78" s="4" t="s">
        <v>233</v>
      </c>
      <c r="H78" s="1" t="s">
        <v>234</v>
      </c>
      <c r="I78" s="4" t="s">
        <v>235</v>
      </c>
      <c r="J78" s="4" t="s">
        <v>236</v>
      </c>
    </row>
    <row r="79" spans="1:10" ht="30" x14ac:dyDescent="0.25">
      <c r="A79" s="1" t="s">
        <v>60</v>
      </c>
      <c r="B79" s="4">
        <v>2021</v>
      </c>
      <c r="C79" s="1" t="s">
        <v>229</v>
      </c>
      <c r="D79" s="1" t="s">
        <v>70</v>
      </c>
      <c r="E79" s="4">
        <v>1179</v>
      </c>
      <c r="F79" s="4">
        <v>146006</v>
      </c>
      <c r="G79" s="4" t="s">
        <v>237</v>
      </c>
      <c r="H79" s="1"/>
      <c r="I79" s="4" t="s">
        <v>238</v>
      </c>
      <c r="J79" s="4" t="s">
        <v>239</v>
      </c>
    </row>
    <row r="80" spans="1:10" ht="30" x14ac:dyDescent="0.25">
      <c r="A80" s="1" t="s">
        <v>60</v>
      </c>
      <c r="B80" s="4">
        <v>2021</v>
      </c>
      <c r="C80" s="1" t="s">
        <v>229</v>
      </c>
      <c r="D80" s="1" t="s">
        <v>74</v>
      </c>
      <c r="E80" s="4">
        <v>40</v>
      </c>
      <c r="F80" s="4">
        <v>97565</v>
      </c>
      <c r="G80" s="4" t="s">
        <v>240</v>
      </c>
      <c r="H80" s="1"/>
      <c r="I80" s="4" t="s">
        <v>241</v>
      </c>
      <c r="J80" s="4" t="s">
        <v>242</v>
      </c>
    </row>
    <row r="81" spans="1:10" ht="45" x14ac:dyDescent="0.25">
      <c r="A81" s="1" t="s">
        <v>60</v>
      </c>
      <c r="B81" s="4">
        <v>2021</v>
      </c>
      <c r="C81" s="1" t="s">
        <v>229</v>
      </c>
      <c r="D81" s="1" t="s">
        <v>78</v>
      </c>
      <c r="E81" s="4">
        <v>27317</v>
      </c>
      <c r="F81" s="4">
        <v>2191849</v>
      </c>
      <c r="G81" s="4" t="s">
        <v>243</v>
      </c>
      <c r="H81" s="1"/>
      <c r="I81" s="4" t="s">
        <v>244</v>
      </c>
      <c r="J81" s="4" t="s">
        <v>245</v>
      </c>
    </row>
    <row r="82" spans="1:10" ht="30" x14ac:dyDescent="0.25">
      <c r="A82" s="1" t="s">
        <v>60</v>
      </c>
      <c r="B82" s="4">
        <v>2021</v>
      </c>
      <c r="C82" s="1" t="s">
        <v>229</v>
      </c>
      <c r="D82" s="1" t="s">
        <v>82</v>
      </c>
      <c r="E82" s="4">
        <v>4878</v>
      </c>
      <c r="F82" s="4">
        <v>110001</v>
      </c>
      <c r="G82" s="4" t="s">
        <v>246</v>
      </c>
      <c r="H82" s="1"/>
      <c r="I82" s="4" t="s">
        <v>247</v>
      </c>
      <c r="J82" s="4" t="s">
        <v>248</v>
      </c>
    </row>
    <row r="83" spans="1:10" ht="45" x14ac:dyDescent="0.25">
      <c r="A83" s="1" t="s">
        <v>60</v>
      </c>
      <c r="B83" s="4">
        <v>2021</v>
      </c>
      <c r="C83" s="1" t="s">
        <v>229</v>
      </c>
      <c r="D83" s="1" t="s">
        <v>84</v>
      </c>
      <c r="E83" s="4">
        <v>76</v>
      </c>
      <c r="F83" s="4">
        <v>10104</v>
      </c>
      <c r="G83" s="4" t="s">
        <v>249</v>
      </c>
      <c r="H83" s="1"/>
      <c r="I83" s="4" t="s">
        <v>250</v>
      </c>
      <c r="J83" s="4" t="s">
        <v>251</v>
      </c>
    </row>
    <row r="84" spans="1:10" ht="45" x14ac:dyDescent="0.25">
      <c r="A84" s="1" t="s">
        <v>60</v>
      </c>
      <c r="B84" s="4">
        <v>2021</v>
      </c>
      <c r="C84" s="1" t="s">
        <v>229</v>
      </c>
      <c r="D84" s="1" t="s">
        <v>85</v>
      </c>
      <c r="E84" s="4">
        <v>0</v>
      </c>
      <c r="F84" s="4">
        <v>0</v>
      </c>
      <c r="G84" s="4" t="s">
        <v>83</v>
      </c>
      <c r="H84" s="1"/>
      <c r="I84" s="4" t="s">
        <v>83</v>
      </c>
      <c r="J84" s="4" t="s">
        <v>83</v>
      </c>
    </row>
    <row r="85" spans="1:10" x14ac:dyDescent="0.25">
      <c r="A85" s="1" t="s">
        <v>60</v>
      </c>
      <c r="B85" s="4">
        <v>2021</v>
      </c>
      <c r="C85" s="1" t="s">
        <v>229</v>
      </c>
      <c r="D85" s="1" t="s">
        <v>86</v>
      </c>
      <c r="E85" s="4">
        <v>33505</v>
      </c>
      <c r="F85" s="4">
        <v>2585836</v>
      </c>
      <c r="G85" s="4" t="s">
        <v>252</v>
      </c>
      <c r="H85" s="1"/>
      <c r="I85" s="4" t="s">
        <v>253</v>
      </c>
      <c r="J85" s="4" t="s">
        <v>254</v>
      </c>
    </row>
    <row r="86" spans="1:10" x14ac:dyDescent="0.25">
      <c r="A86" s="1" t="s">
        <v>60</v>
      </c>
      <c r="B86" s="4">
        <v>2021</v>
      </c>
      <c r="C86" s="1" t="s">
        <v>255</v>
      </c>
      <c r="D86" s="1" t="s">
        <v>62</v>
      </c>
      <c r="E86" s="4">
        <v>2154</v>
      </c>
      <c r="F86" s="4">
        <v>601252</v>
      </c>
      <c r="G86" s="4" t="s">
        <v>256</v>
      </c>
      <c r="H86" s="1"/>
      <c r="I86" s="4" t="s">
        <v>257</v>
      </c>
      <c r="J86" s="4" t="s">
        <v>258</v>
      </c>
    </row>
    <row r="87" spans="1:10" ht="30" x14ac:dyDescent="0.25">
      <c r="A87" s="1" t="s">
        <v>60</v>
      </c>
      <c r="B87" s="4">
        <v>2021</v>
      </c>
      <c r="C87" s="1" t="s">
        <v>255</v>
      </c>
      <c r="D87" s="1" t="s">
        <v>66</v>
      </c>
      <c r="E87" s="4">
        <v>19</v>
      </c>
      <c r="F87" s="4">
        <v>35315</v>
      </c>
      <c r="G87" s="4" t="s">
        <v>259</v>
      </c>
      <c r="H87" s="1" t="s">
        <v>234</v>
      </c>
      <c r="I87" s="4" t="s">
        <v>260</v>
      </c>
      <c r="J87" s="4" t="s">
        <v>261</v>
      </c>
    </row>
    <row r="88" spans="1:10" ht="30" x14ac:dyDescent="0.25">
      <c r="A88" s="1" t="s">
        <v>60</v>
      </c>
      <c r="B88" s="4">
        <v>2021</v>
      </c>
      <c r="C88" s="1" t="s">
        <v>255</v>
      </c>
      <c r="D88" s="1" t="s">
        <v>70</v>
      </c>
      <c r="E88" s="4">
        <v>1085</v>
      </c>
      <c r="F88" s="4">
        <v>138201</v>
      </c>
      <c r="G88" s="4" t="s">
        <v>262</v>
      </c>
      <c r="H88" s="1"/>
      <c r="I88" s="4" t="s">
        <v>263</v>
      </c>
      <c r="J88" s="4" t="s">
        <v>264</v>
      </c>
    </row>
    <row r="89" spans="1:10" ht="30" x14ac:dyDescent="0.25">
      <c r="A89" s="1" t="s">
        <v>60</v>
      </c>
      <c r="B89" s="4">
        <v>2021</v>
      </c>
      <c r="C89" s="1" t="s">
        <v>255</v>
      </c>
      <c r="D89" s="1" t="s">
        <v>74</v>
      </c>
      <c r="E89" s="4">
        <v>44</v>
      </c>
      <c r="F89" s="4">
        <v>31047</v>
      </c>
      <c r="G89" s="4" t="s">
        <v>265</v>
      </c>
      <c r="H89" s="1"/>
      <c r="I89" s="4" t="s">
        <v>266</v>
      </c>
      <c r="J89" s="4" t="s">
        <v>267</v>
      </c>
    </row>
    <row r="90" spans="1:10" ht="45" x14ac:dyDescent="0.25">
      <c r="A90" s="1" t="s">
        <v>60</v>
      </c>
      <c r="B90" s="4">
        <v>2021</v>
      </c>
      <c r="C90" s="1" t="s">
        <v>255</v>
      </c>
      <c r="D90" s="1" t="s">
        <v>78</v>
      </c>
      <c r="E90" s="4">
        <v>13298</v>
      </c>
      <c r="F90" s="4">
        <v>1897963</v>
      </c>
      <c r="G90" s="4" t="s">
        <v>268</v>
      </c>
      <c r="H90" s="1"/>
      <c r="I90" s="4" t="s">
        <v>269</v>
      </c>
      <c r="J90" s="4" t="s">
        <v>270</v>
      </c>
    </row>
    <row r="91" spans="1:10" ht="30" x14ac:dyDescent="0.25">
      <c r="A91" s="1" t="s">
        <v>60</v>
      </c>
      <c r="B91" s="4">
        <v>2021</v>
      </c>
      <c r="C91" s="1" t="s">
        <v>255</v>
      </c>
      <c r="D91" s="1" t="s">
        <v>82</v>
      </c>
      <c r="E91" s="4">
        <v>17723</v>
      </c>
      <c r="F91" s="4">
        <v>326450</v>
      </c>
      <c r="G91" s="4" t="s">
        <v>271</v>
      </c>
      <c r="H91" s="1"/>
      <c r="I91" s="4" t="s">
        <v>272</v>
      </c>
      <c r="J91" s="4" t="s">
        <v>273</v>
      </c>
    </row>
    <row r="92" spans="1:10" ht="45" x14ac:dyDescent="0.25">
      <c r="A92" s="1" t="s">
        <v>60</v>
      </c>
      <c r="B92" s="4">
        <v>2021</v>
      </c>
      <c r="C92" s="1" t="s">
        <v>255</v>
      </c>
      <c r="D92" s="1" t="s">
        <v>84</v>
      </c>
      <c r="E92" s="4">
        <v>3628</v>
      </c>
      <c r="F92" s="4">
        <v>233820</v>
      </c>
      <c r="G92" s="4" t="s">
        <v>274</v>
      </c>
      <c r="H92" s="1"/>
      <c r="I92" s="4" t="s">
        <v>275</v>
      </c>
      <c r="J92" s="4" t="s">
        <v>276</v>
      </c>
    </row>
    <row r="93" spans="1:10" ht="45" x14ac:dyDescent="0.25">
      <c r="A93" s="1" t="s">
        <v>60</v>
      </c>
      <c r="B93" s="4">
        <v>2021</v>
      </c>
      <c r="C93" s="1" t="s">
        <v>255</v>
      </c>
      <c r="D93" s="1" t="s">
        <v>85</v>
      </c>
      <c r="E93" s="4">
        <v>1097</v>
      </c>
      <c r="F93" s="4">
        <v>53085</v>
      </c>
      <c r="G93" s="4" t="s">
        <v>277</v>
      </c>
      <c r="H93" s="1"/>
      <c r="I93" s="4" t="s">
        <v>278</v>
      </c>
      <c r="J93" s="4" t="s">
        <v>279</v>
      </c>
    </row>
    <row r="94" spans="1:10" x14ac:dyDescent="0.25">
      <c r="A94" s="1" t="s">
        <v>60</v>
      </c>
      <c r="B94" s="4">
        <v>2021</v>
      </c>
      <c r="C94" s="1" t="s">
        <v>255</v>
      </c>
      <c r="D94" s="1" t="s">
        <v>86</v>
      </c>
      <c r="E94" s="4">
        <v>36894</v>
      </c>
      <c r="F94" s="4">
        <v>2715879</v>
      </c>
      <c r="G94" s="4" t="s">
        <v>280</v>
      </c>
      <c r="H94" s="1"/>
      <c r="I94" s="4" t="s">
        <v>281</v>
      </c>
      <c r="J94" s="4" t="s">
        <v>282</v>
      </c>
    </row>
    <row r="95" spans="1:10" x14ac:dyDescent="0.25">
      <c r="A95" s="1" t="s">
        <v>60</v>
      </c>
      <c r="B95" s="4">
        <v>2021</v>
      </c>
      <c r="C95" s="1" t="s">
        <v>283</v>
      </c>
      <c r="D95" s="1" t="s">
        <v>62</v>
      </c>
      <c r="E95" s="4">
        <v>2147</v>
      </c>
      <c r="F95" s="4">
        <v>526375</v>
      </c>
      <c r="G95" s="4" t="s">
        <v>284</v>
      </c>
      <c r="H95" s="1"/>
      <c r="I95" s="4" t="s">
        <v>285</v>
      </c>
      <c r="J95" s="4" t="s">
        <v>286</v>
      </c>
    </row>
    <row r="96" spans="1:10" ht="30" x14ac:dyDescent="0.25">
      <c r="A96" s="1" t="s">
        <v>60</v>
      </c>
      <c r="B96" s="4">
        <v>2021</v>
      </c>
      <c r="C96" s="1" t="s">
        <v>283</v>
      </c>
      <c r="D96" s="1" t="s">
        <v>66</v>
      </c>
      <c r="E96" s="4">
        <v>31</v>
      </c>
      <c r="F96" s="4">
        <v>36762</v>
      </c>
      <c r="G96" s="4" t="s">
        <v>287</v>
      </c>
      <c r="H96" s="1"/>
      <c r="I96" s="4" t="s">
        <v>288</v>
      </c>
      <c r="J96" s="4" t="s">
        <v>289</v>
      </c>
    </row>
    <row r="97" spans="1:10" ht="30" x14ac:dyDescent="0.25">
      <c r="A97" s="1" t="s">
        <v>60</v>
      </c>
      <c r="B97" s="4">
        <v>2021</v>
      </c>
      <c r="C97" s="1" t="s">
        <v>283</v>
      </c>
      <c r="D97" s="1" t="s">
        <v>70</v>
      </c>
      <c r="E97" s="4">
        <v>807</v>
      </c>
      <c r="F97" s="4">
        <v>157492</v>
      </c>
      <c r="G97" s="4" t="s">
        <v>290</v>
      </c>
      <c r="H97" s="1"/>
      <c r="I97" s="4" t="s">
        <v>291</v>
      </c>
      <c r="J97" s="4" t="s">
        <v>292</v>
      </c>
    </row>
    <row r="98" spans="1:10" ht="30" x14ac:dyDescent="0.25">
      <c r="A98" s="1" t="s">
        <v>60</v>
      </c>
      <c r="B98" s="4">
        <v>2021</v>
      </c>
      <c r="C98" s="1" t="s">
        <v>283</v>
      </c>
      <c r="D98" s="1" t="s">
        <v>74</v>
      </c>
      <c r="E98" s="4">
        <v>44</v>
      </c>
      <c r="F98" s="4">
        <v>18956</v>
      </c>
      <c r="G98" s="4" t="s">
        <v>293</v>
      </c>
      <c r="H98" s="1"/>
      <c r="I98" s="4" t="s">
        <v>294</v>
      </c>
      <c r="J98" s="4" t="s">
        <v>295</v>
      </c>
    </row>
    <row r="99" spans="1:10" ht="45" x14ac:dyDescent="0.25">
      <c r="A99" s="1" t="s">
        <v>60</v>
      </c>
      <c r="B99" s="4">
        <v>2021</v>
      </c>
      <c r="C99" s="1" t="s">
        <v>283</v>
      </c>
      <c r="D99" s="1" t="s">
        <v>78</v>
      </c>
      <c r="E99" s="4">
        <v>3310</v>
      </c>
      <c r="F99" s="4">
        <v>1218875</v>
      </c>
      <c r="G99" s="4" t="s">
        <v>296</v>
      </c>
      <c r="H99" s="1"/>
      <c r="I99" s="4" t="s">
        <v>297</v>
      </c>
      <c r="J99" s="4" t="s">
        <v>298</v>
      </c>
    </row>
    <row r="100" spans="1:10" ht="30" x14ac:dyDescent="0.25">
      <c r="A100" s="1" t="s">
        <v>60</v>
      </c>
      <c r="B100" s="4">
        <v>2021</v>
      </c>
      <c r="C100" s="1" t="s">
        <v>283</v>
      </c>
      <c r="D100" s="1" t="s">
        <v>82</v>
      </c>
      <c r="E100" s="4">
        <v>17511</v>
      </c>
      <c r="F100" s="4">
        <v>432496</v>
      </c>
      <c r="G100" s="4" t="s">
        <v>299</v>
      </c>
      <c r="H100" s="1"/>
      <c r="I100" s="4" t="s">
        <v>300</v>
      </c>
      <c r="J100" s="4" t="s">
        <v>301</v>
      </c>
    </row>
    <row r="101" spans="1:10" ht="45" x14ac:dyDescent="0.25">
      <c r="A101" s="1" t="s">
        <v>60</v>
      </c>
      <c r="B101" s="4">
        <v>2021</v>
      </c>
      <c r="C101" s="1" t="s">
        <v>283</v>
      </c>
      <c r="D101" s="1" t="s">
        <v>84</v>
      </c>
      <c r="E101" s="4">
        <v>4411</v>
      </c>
      <c r="F101" s="4">
        <v>392257</v>
      </c>
      <c r="G101" s="4" t="s">
        <v>302</v>
      </c>
      <c r="H101" s="1"/>
      <c r="I101" s="4" t="s">
        <v>303</v>
      </c>
      <c r="J101" s="4" t="s">
        <v>304</v>
      </c>
    </row>
    <row r="102" spans="1:10" ht="45" x14ac:dyDescent="0.25">
      <c r="A102" s="1" t="s">
        <v>60</v>
      </c>
      <c r="B102" s="4">
        <v>2021</v>
      </c>
      <c r="C102" s="1" t="s">
        <v>283</v>
      </c>
      <c r="D102" s="1" t="s">
        <v>85</v>
      </c>
      <c r="E102" s="4">
        <v>10599</v>
      </c>
      <c r="F102" s="4">
        <v>423687</v>
      </c>
      <c r="G102" s="4" t="s">
        <v>305</v>
      </c>
      <c r="H102" s="1"/>
      <c r="I102" s="4" t="s">
        <v>306</v>
      </c>
      <c r="J102" s="4" t="s">
        <v>307</v>
      </c>
    </row>
    <row r="103" spans="1:10" x14ac:dyDescent="0.25">
      <c r="A103" s="1" t="s">
        <v>60</v>
      </c>
      <c r="B103" s="4">
        <v>2021</v>
      </c>
      <c r="C103" s="1" t="s">
        <v>283</v>
      </c>
      <c r="D103" s="1" t="s">
        <v>86</v>
      </c>
      <c r="E103" s="4">
        <v>36713</v>
      </c>
      <c r="F103" s="4">
        <v>2680524</v>
      </c>
      <c r="G103" s="4" t="s">
        <v>308</v>
      </c>
      <c r="H103" s="1"/>
      <c r="I103" s="4" t="s">
        <v>309</v>
      </c>
      <c r="J103" s="4" t="s">
        <v>310</v>
      </c>
    </row>
    <row r="104" spans="1:10" x14ac:dyDescent="0.25">
      <c r="A104" s="1" t="s">
        <v>60</v>
      </c>
      <c r="B104" s="4">
        <v>2021</v>
      </c>
      <c r="C104" s="1" t="s">
        <v>311</v>
      </c>
      <c r="D104" s="1" t="s">
        <v>62</v>
      </c>
      <c r="E104" s="4">
        <v>2375</v>
      </c>
      <c r="F104" s="4">
        <v>509674</v>
      </c>
      <c r="G104" s="4" t="s">
        <v>312</v>
      </c>
      <c r="H104" s="1"/>
      <c r="I104" s="4" t="s">
        <v>313</v>
      </c>
      <c r="J104" s="4" t="s">
        <v>314</v>
      </c>
    </row>
    <row r="105" spans="1:10" ht="30" x14ac:dyDescent="0.25">
      <c r="A105" s="1" t="s">
        <v>60</v>
      </c>
      <c r="B105" s="4">
        <v>2021</v>
      </c>
      <c r="C105" s="1" t="s">
        <v>311</v>
      </c>
      <c r="D105" s="1" t="s">
        <v>66</v>
      </c>
      <c r="E105" s="4">
        <v>19</v>
      </c>
      <c r="F105" s="4">
        <v>21502</v>
      </c>
      <c r="G105" s="4" t="s">
        <v>315</v>
      </c>
      <c r="H105" s="1" t="s">
        <v>234</v>
      </c>
      <c r="I105" s="4" t="s">
        <v>316</v>
      </c>
      <c r="J105" s="4" t="s">
        <v>317</v>
      </c>
    </row>
    <row r="106" spans="1:10" ht="30" x14ac:dyDescent="0.25">
      <c r="A106" s="1" t="s">
        <v>60</v>
      </c>
      <c r="B106" s="4">
        <v>2021</v>
      </c>
      <c r="C106" s="1" t="s">
        <v>311</v>
      </c>
      <c r="D106" s="1" t="s">
        <v>70</v>
      </c>
      <c r="E106" s="4">
        <v>785</v>
      </c>
      <c r="F106" s="4">
        <v>173304</v>
      </c>
      <c r="G106" s="4" t="s">
        <v>318</v>
      </c>
      <c r="H106" s="1"/>
      <c r="I106" s="4" t="s">
        <v>319</v>
      </c>
      <c r="J106" s="4" t="s">
        <v>320</v>
      </c>
    </row>
    <row r="107" spans="1:10" ht="30" x14ac:dyDescent="0.25">
      <c r="A107" s="1" t="s">
        <v>60</v>
      </c>
      <c r="B107" s="4">
        <v>2021</v>
      </c>
      <c r="C107" s="1" t="s">
        <v>311</v>
      </c>
      <c r="D107" s="1" t="s">
        <v>74</v>
      </c>
      <c r="E107" s="4">
        <v>42</v>
      </c>
      <c r="F107" s="4">
        <v>29768</v>
      </c>
      <c r="G107" s="4" t="s">
        <v>321</v>
      </c>
      <c r="H107" s="1"/>
      <c r="I107" s="4" t="s">
        <v>322</v>
      </c>
      <c r="J107" s="4" t="s">
        <v>323</v>
      </c>
    </row>
    <row r="108" spans="1:10" ht="45" x14ac:dyDescent="0.25">
      <c r="A108" s="1" t="s">
        <v>60</v>
      </c>
      <c r="B108" s="4">
        <v>2021</v>
      </c>
      <c r="C108" s="1" t="s">
        <v>311</v>
      </c>
      <c r="D108" s="1" t="s">
        <v>78</v>
      </c>
      <c r="E108" s="4">
        <v>1096</v>
      </c>
      <c r="F108" s="4">
        <v>616543</v>
      </c>
      <c r="G108" s="4" t="s">
        <v>324</v>
      </c>
      <c r="H108" s="1"/>
      <c r="I108" s="4" t="s">
        <v>325</v>
      </c>
      <c r="J108" s="4" t="s">
        <v>326</v>
      </c>
    </row>
    <row r="109" spans="1:10" ht="30" x14ac:dyDescent="0.25">
      <c r="A109" s="1" t="s">
        <v>60</v>
      </c>
      <c r="B109" s="4">
        <v>2021</v>
      </c>
      <c r="C109" s="1" t="s">
        <v>311</v>
      </c>
      <c r="D109" s="1" t="s">
        <v>82</v>
      </c>
      <c r="E109" s="4">
        <v>11667</v>
      </c>
      <c r="F109" s="4">
        <v>339227</v>
      </c>
      <c r="G109" s="4" t="s">
        <v>327</v>
      </c>
      <c r="H109" s="1"/>
      <c r="I109" s="4" t="s">
        <v>328</v>
      </c>
      <c r="J109" s="4" t="s">
        <v>329</v>
      </c>
    </row>
    <row r="110" spans="1:10" ht="45" x14ac:dyDescent="0.25">
      <c r="A110" s="1" t="s">
        <v>60</v>
      </c>
      <c r="B110" s="4">
        <v>2021</v>
      </c>
      <c r="C110" s="1" t="s">
        <v>311</v>
      </c>
      <c r="D110" s="1" t="s">
        <v>84</v>
      </c>
      <c r="E110" s="4">
        <v>3243</v>
      </c>
      <c r="F110" s="4">
        <v>571454</v>
      </c>
      <c r="G110" s="4" t="s">
        <v>330</v>
      </c>
      <c r="H110" s="1"/>
      <c r="I110" s="4" t="s">
        <v>331</v>
      </c>
      <c r="J110" s="4" t="s">
        <v>332</v>
      </c>
    </row>
    <row r="111" spans="1:10" ht="45" x14ac:dyDescent="0.25">
      <c r="A111" s="1" t="s">
        <v>60</v>
      </c>
      <c r="B111" s="4">
        <v>2021</v>
      </c>
      <c r="C111" s="1" t="s">
        <v>311</v>
      </c>
      <c r="D111" s="1" t="s">
        <v>85</v>
      </c>
      <c r="E111" s="4">
        <v>23022</v>
      </c>
      <c r="F111" s="4">
        <v>1048887</v>
      </c>
      <c r="G111" s="4" t="s">
        <v>333</v>
      </c>
      <c r="H111" s="1"/>
      <c r="I111" s="4" t="s">
        <v>334</v>
      </c>
      <c r="J111" s="4" t="s">
        <v>335</v>
      </c>
    </row>
    <row r="112" spans="1:10" x14ac:dyDescent="0.25">
      <c r="A112" s="1" t="s">
        <v>60</v>
      </c>
      <c r="B112" s="4">
        <v>2021</v>
      </c>
      <c r="C112" s="1" t="s">
        <v>311</v>
      </c>
      <c r="D112" s="1" t="s">
        <v>86</v>
      </c>
      <c r="E112" s="4">
        <v>39874</v>
      </c>
      <c r="F112" s="4">
        <v>2800686</v>
      </c>
      <c r="G112" s="4" t="s">
        <v>336</v>
      </c>
      <c r="H112" s="1"/>
      <c r="I112" s="4" t="s">
        <v>337</v>
      </c>
      <c r="J112" s="4" t="s">
        <v>338</v>
      </c>
    </row>
    <row r="113" spans="1:10" x14ac:dyDescent="0.25">
      <c r="A113" s="1" t="s">
        <v>60</v>
      </c>
      <c r="B113" s="4">
        <v>2022</v>
      </c>
      <c r="C113" s="1" t="s">
        <v>61</v>
      </c>
      <c r="D113" s="1" t="s">
        <v>62</v>
      </c>
      <c r="E113" s="4">
        <v>2166</v>
      </c>
      <c r="F113" s="4">
        <v>482035</v>
      </c>
      <c r="G113" s="4" t="s">
        <v>339</v>
      </c>
      <c r="H113" s="1"/>
      <c r="I113" s="4" t="s">
        <v>340</v>
      </c>
      <c r="J113" s="4" t="s">
        <v>341</v>
      </c>
    </row>
    <row r="114" spans="1:10" ht="30" x14ac:dyDescent="0.25">
      <c r="A114" s="1" t="s">
        <v>60</v>
      </c>
      <c r="B114" s="4">
        <v>2022</v>
      </c>
      <c r="C114" s="1" t="s">
        <v>61</v>
      </c>
      <c r="D114" s="1" t="s">
        <v>66</v>
      </c>
      <c r="E114" s="4">
        <v>28</v>
      </c>
      <c r="F114" s="4">
        <v>17862</v>
      </c>
      <c r="G114" s="4" t="s">
        <v>342</v>
      </c>
      <c r="H114" s="1"/>
      <c r="I114" s="4" t="s">
        <v>343</v>
      </c>
      <c r="J114" s="4" t="s">
        <v>344</v>
      </c>
    </row>
    <row r="115" spans="1:10" ht="30" x14ac:dyDescent="0.25">
      <c r="A115" s="1" t="s">
        <v>60</v>
      </c>
      <c r="B115" s="4">
        <v>2022</v>
      </c>
      <c r="C115" s="1" t="s">
        <v>61</v>
      </c>
      <c r="D115" s="1" t="s">
        <v>70</v>
      </c>
      <c r="E115" s="4">
        <v>669</v>
      </c>
      <c r="F115" s="4">
        <v>157152</v>
      </c>
      <c r="G115" s="4" t="s">
        <v>345</v>
      </c>
      <c r="H115" s="1"/>
      <c r="I115" s="4" t="s">
        <v>346</v>
      </c>
      <c r="J115" s="4" t="s">
        <v>347</v>
      </c>
    </row>
    <row r="116" spans="1:10" ht="30" x14ac:dyDescent="0.25">
      <c r="A116" s="1" t="s">
        <v>60</v>
      </c>
      <c r="B116" s="4">
        <v>2022</v>
      </c>
      <c r="C116" s="1" t="s">
        <v>61</v>
      </c>
      <c r="D116" s="1" t="s">
        <v>74</v>
      </c>
      <c r="E116" s="4">
        <v>37</v>
      </c>
      <c r="F116" s="4">
        <v>31915</v>
      </c>
      <c r="G116" s="4" t="s">
        <v>348</v>
      </c>
      <c r="H116" s="1"/>
      <c r="I116" s="4" t="s">
        <v>349</v>
      </c>
      <c r="J116" s="4" t="s">
        <v>350</v>
      </c>
    </row>
    <row r="117" spans="1:10" ht="45" x14ac:dyDescent="0.25">
      <c r="A117" s="1" t="s">
        <v>60</v>
      </c>
      <c r="B117" s="4">
        <v>2022</v>
      </c>
      <c r="C117" s="1" t="s">
        <v>61</v>
      </c>
      <c r="D117" s="1" t="s">
        <v>78</v>
      </c>
      <c r="E117" s="4">
        <v>510</v>
      </c>
      <c r="F117" s="4">
        <v>286474</v>
      </c>
      <c r="G117" s="4" t="s">
        <v>351</v>
      </c>
      <c r="H117" s="1"/>
      <c r="I117" s="4" t="s">
        <v>352</v>
      </c>
      <c r="J117" s="4" t="s">
        <v>353</v>
      </c>
    </row>
    <row r="118" spans="1:10" ht="30" x14ac:dyDescent="0.25">
      <c r="A118" s="1" t="s">
        <v>60</v>
      </c>
      <c r="B118" s="4">
        <v>2022</v>
      </c>
      <c r="C118" s="1" t="s">
        <v>61</v>
      </c>
      <c r="D118" s="1" t="s">
        <v>82</v>
      </c>
      <c r="E118" s="4">
        <v>6400</v>
      </c>
      <c r="F118" s="4">
        <v>222173</v>
      </c>
      <c r="G118" s="4" t="s">
        <v>354</v>
      </c>
      <c r="H118" s="1"/>
      <c r="I118" s="4" t="s">
        <v>355</v>
      </c>
      <c r="J118" s="4" t="s">
        <v>356</v>
      </c>
    </row>
    <row r="119" spans="1:10" ht="45" x14ac:dyDescent="0.25">
      <c r="A119" s="1" t="s">
        <v>60</v>
      </c>
      <c r="B119" s="4">
        <v>2022</v>
      </c>
      <c r="C119" s="1" t="s">
        <v>61</v>
      </c>
      <c r="D119" s="1" t="s">
        <v>84</v>
      </c>
      <c r="E119" s="4">
        <v>1046</v>
      </c>
      <c r="F119" s="4">
        <v>242240</v>
      </c>
      <c r="G119" s="4" t="s">
        <v>357</v>
      </c>
      <c r="H119" s="1"/>
      <c r="I119" s="4" t="s">
        <v>358</v>
      </c>
      <c r="J119" s="4" t="s">
        <v>359</v>
      </c>
    </row>
    <row r="120" spans="1:10" ht="45" x14ac:dyDescent="0.25">
      <c r="A120" s="1" t="s">
        <v>60</v>
      </c>
      <c r="B120" s="4">
        <v>2022</v>
      </c>
      <c r="C120" s="1" t="s">
        <v>61</v>
      </c>
      <c r="D120" s="1" t="s">
        <v>85</v>
      </c>
      <c r="E120" s="4">
        <v>29767</v>
      </c>
      <c r="F120" s="4">
        <v>1866974</v>
      </c>
      <c r="G120" s="4" t="s">
        <v>360</v>
      </c>
      <c r="H120" s="1"/>
      <c r="I120" s="4" t="s">
        <v>182</v>
      </c>
      <c r="J120" s="4" t="s">
        <v>361</v>
      </c>
    </row>
    <row r="121" spans="1:10" x14ac:dyDescent="0.25">
      <c r="A121" s="1" t="s">
        <v>60</v>
      </c>
      <c r="B121" s="4">
        <v>2022</v>
      </c>
      <c r="C121" s="1" t="s">
        <v>61</v>
      </c>
      <c r="D121" s="1" t="s">
        <v>86</v>
      </c>
      <c r="E121" s="4">
        <v>38457</v>
      </c>
      <c r="F121" s="4">
        <v>2824790</v>
      </c>
      <c r="G121" s="4" t="s">
        <v>362</v>
      </c>
      <c r="H121" s="1"/>
      <c r="I121" s="4" t="s">
        <v>363</v>
      </c>
      <c r="J121" s="4" t="s">
        <v>364</v>
      </c>
    </row>
    <row r="122" spans="1:10" x14ac:dyDescent="0.25">
      <c r="A122" s="1" t="s">
        <v>60</v>
      </c>
      <c r="B122" s="4">
        <v>2022</v>
      </c>
      <c r="C122" s="1" t="s">
        <v>90</v>
      </c>
      <c r="D122" s="1" t="s">
        <v>62</v>
      </c>
      <c r="E122" s="4">
        <v>1493</v>
      </c>
      <c r="F122" s="4">
        <v>420084</v>
      </c>
      <c r="G122" s="4" t="s">
        <v>365</v>
      </c>
      <c r="H122" s="1"/>
      <c r="I122" s="4" t="s">
        <v>366</v>
      </c>
      <c r="J122" s="4" t="s">
        <v>367</v>
      </c>
    </row>
    <row r="123" spans="1:10" ht="30" x14ac:dyDescent="0.25">
      <c r="A123" s="1" t="s">
        <v>60</v>
      </c>
      <c r="B123" s="4">
        <v>2022</v>
      </c>
      <c r="C123" s="1" t="s">
        <v>90</v>
      </c>
      <c r="D123" s="1" t="s">
        <v>66</v>
      </c>
      <c r="E123" s="4">
        <v>10</v>
      </c>
      <c r="F123" s="4">
        <v>9294</v>
      </c>
      <c r="G123" s="4" t="s">
        <v>368</v>
      </c>
      <c r="H123" s="1" t="s">
        <v>234</v>
      </c>
      <c r="I123" s="4" t="s">
        <v>369</v>
      </c>
      <c r="J123" s="4" t="s">
        <v>370</v>
      </c>
    </row>
    <row r="124" spans="1:10" ht="30" x14ac:dyDescent="0.25">
      <c r="A124" s="1" t="s">
        <v>60</v>
      </c>
      <c r="B124" s="4">
        <v>2022</v>
      </c>
      <c r="C124" s="1" t="s">
        <v>90</v>
      </c>
      <c r="D124" s="1" t="s">
        <v>70</v>
      </c>
      <c r="E124" s="4">
        <v>431</v>
      </c>
      <c r="F124" s="4">
        <v>125985</v>
      </c>
      <c r="G124" s="4" t="s">
        <v>371</v>
      </c>
      <c r="H124" s="1"/>
      <c r="I124" s="4" t="s">
        <v>372</v>
      </c>
      <c r="J124" s="4" t="s">
        <v>373</v>
      </c>
    </row>
    <row r="125" spans="1:10" ht="30" x14ac:dyDescent="0.25">
      <c r="A125" s="1" t="s">
        <v>60</v>
      </c>
      <c r="B125" s="4">
        <v>2022</v>
      </c>
      <c r="C125" s="1" t="s">
        <v>90</v>
      </c>
      <c r="D125" s="1" t="s">
        <v>74</v>
      </c>
      <c r="E125" s="4">
        <v>12</v>
      </c>
      <c r="F125" s="4">
        <v>25646</v>
      </c>
      <c r="G125" s="4" t="s">
        <v>374</v>
      </c>
      <c r="H125" s="1" t="s">
        <v>234</v>
      </c>
      <c r="I125" s="4" t="s">
        <v>375</v>
      </c>
      <c r="J125" s="4" t="s">
        <v>376</v>
      </c>
    </row>
    <row r="126" spans="1:10" ht="45" x14ac:dyDescent="0.25">
      <c r="A126" s="1" t="s">
        <v>60</v>
      </c>
      <c r="B126" s="4">
        <v>2022</v>
      </c>
      <c r="C126" s="1" t="s">
        <v>90</v>
      </c>
      <c r="D126" s="1" t="s">
        <v>78</v>
      </c>
      <c r="E126" s="4">
        <v>268</v>
      </c>
      <c r="F126" s="4">
        <v>208036</v>
      </c>
      <c r="G126" s="4" t="s">
        <v>377</v>
      </c>
      <c r="H126" s="1"/>
      <c r="I126" s="4" t="s">
        <v>378</v>
      </c>
      <c r="J126" s="4" t="s">
        <v>379</v>
      </c>
    </row>
    <row r="127" spans="1:10" ht="30" x14ac:dyDescent="0.25">
      <c r="A127" s="1" t="s">
        <v>60</v>
      </c>
      <c r="B127" s="4">
        <v>2022</v>
      </c>
      <c r="C127" s="1" t="s">
        <v>90</v>
      </c>
      <c r="D127" s="1" t="s">
        <v>82</v>
      </c>
      <c r="E127" s="4">
        <v>3481</v>
      </c>
      <c r="F127" s="4">
        <v>228825</v>
      </c>
      <c r="G127" s="4" t="s">
        <v>380</v>
      </c>
      <c r="H127" s="1"/>
      <c r="I127" s="4" t="s">
        <v>381</v>
      </c>
      <c r="J127" s="4" t="s">
        <v>382</v>
      </c>
    </row>
    <row r="128" spans="1:10" ht="45" x14ac:dyDescent="0.25">
      <c r="A128" s="1" t="s">
        <v>60</v>
      </c>
      <c r="B128" s="4">
        <v>2022</v>
      </c>
      <c r="C128" s="1" t="s">
        <v>90</v>
      </c>
      <c r="D128" s="1" t="s">
        <v>84</v>
      </c>
      <c r="E128" s="4">
        <v>187</v>
      </c>
      <c r="F128" s="4">
        <v>32512</v>
      </c>
      <c r="G128" s="4" t="s">
        <v>383</v>
      </c>
      <c r="H128" s="1"/>
      <c r="I128" s="4" t="s">
        <v>384</v>
      </c>
      <c r="J128" s="4" t="s">
        <v>385</v>
      </c>
    </row>
    <row r="129" spans="1:10" ht="45" x14ac:dyDescent="0.25">
      <c r="A129" s="1" t="s">
        <v>60</v>
      </c>
      <c r="B129" s="4">
        <v>2022</v>
      </c>
      <c r="C129" s="1" t="s">
        <v>90</v>
      </c>
      <c r="D129" s="1" t="s">
        <v>85</v>
      </c>
      <c r="E129" s="4">
        <v>28224</v>
      </c>
      <c r="F129" s="4">
        <v>1933554</v>
      </c>
      <c r="G129" s="4" t="s">
        <v>386</v>
      </c>
      <c r="H129" s="1"/>
      <c r="I129" s="4" t="s">
        <v>387</v>
      </c>
      <c r="J129" s="4" t="s">
        <v>388</v>
      </c>
    </row>
    <row r="130" spans="1:10" x14ac:dyDescent="0.25">
      <c r="A130" s="1" t="s">
        <v>60</v>
      </c>
      <c r="B130" s="4">
        <v>2022</v>
      </c>
      <c r="C130" s="1" t="s">
        <v>90</v>
      </c>
      <c r="D130" s="1" t="s">
        <v>86</v>
      </c>
      <c r="E130" s="4">
        <v>32613</v>
      </c>
      <c r="F130" s="4">
        <v>2563852</v>
      </c>
      <c r="G130" s="4" t="s">
        <v>389</v>
      </c>
      <c r="H130" s="1"/>
      <c r="I130" s="4" t="s">
        <v>390</v>
      </c>
      <c r="J130" s="4" t="s">
        <v>391</v>
      </c>
    </row>
    <row r="131" spans="1:10" x14ac:dyDescent="0.25">
      <c r="A131" s="1" t="s">
        <v>60</v>
      </c>
      <c r="B131" s="4">
        <v>2022</v>
      </c>
      <c r="C131" s="1" t="s">
        <v>109</v>
      </c>
      <c r="D131" s="1" t="s">
        <v>62</v>
      </c>
      <c r="E131" s="4">
        <v>1437</v>
      </c>
      <c r="F131" s="4">
        <v>457356</v>
      </c>
      <c r="G131" s="4" t="s">
        <v>392</v>
      </c>
      <c r="H131" s="1"/>
      <c r="I131" s="4" t="s">
        <v>393</v>
      </c>
      <c r="J131" s="4" t="s">
        <v>394</v>
      </c>
    </row>
    <row r="132" spans="1:10" ht="30" x14ac:dyDescent="0.25">
      <c r="A132" s="1" t="s">
        <v>60</v>
      </c>
      <c r="B132" s="4">
        <v>2022</v>
      </c>
      <c r="C132" s="1" t="s">
        <v>109</v>
      </c>
      <c r="D132" s="1" t="s">
        <v>66</v>
      </c>
      <c r="E132" s="4">
        <v>7</v>
      </c>
      <c r="F132" s="4">
        <v>4749</v>
      </c>
      <c r="G132" s="4" t="s">
        <v>83</v>
      </c>
      <c r="H132" s="1"/>
      <c r="I132" s="4" t="s">
        <v>83</v>
      </c>
      <c r="J132" s="4" t="s">
        <v>83</v>
      </c>
    </row>
    <row r="133" spans="1:10" ht="30" x14ac:dyDescent="0.25">
      <c r="A133" s="1" t="s">
        <v>60</v>
      </c>
      <c r="B133" s="4">
        <v>2022</v>
      </c>
      <c r="C133" s="1" t="s">
        <v>109</v>
      </c>
      <c r="D133" s="1" t="s">
        <v>70</v>
      </c>
      <c r="E133" s="4">
        <v>412</v>
      </c>
      <c r="F133" s="4">
        <v>128230</v>
      </c>
      <c r="G133" s="4" t="s">
        <v>395</v>
      </c>
      <c r="H133" s="1"/>
      <c r="I133" s="4" t="s">
        <v>396</v>
      </c>
      <c r="J133" s="4" t="s">
        <v>397</v>
      </c>
    </row>
    <row r="134" spans="1:10" ht="30" x14ac:dyDescent="0.25">
      <c r="A134" s="1" t="s">
        <v>60</v>
      </c>
      <c r="B134" s="4">
        <v>2022</v>
      </c>
      <c r="C134" s="1" t="s">
        <v>109</v>
      </c>
      <c r="D134" s="1" t="s">
        <v>74</v>
      </c>
      <c r="E134" s="4">
        <v>5</v>
      </c>
      <c r="F134" s="4">
        <v>16323</v>
      </c>
      <c r="G134" s="4" t="s">
        <v>83</v>
      </c>
      <c r="H134" s="1"/>
      <c r="I134" s="4" t="s">
        <v>83</v>
      </c>
      <c r="J134" s="4" t="s">
        <v>83</v>
      </c>
    </row>
    <row r="135" spans="1:10" ht="45" x14ac:dyDescent="0.25">
      <c r="A135" s="1" t="s">
        <v>60</v>
      </c>
      <c r="B135" s="4">
        <v>2022</v>
      </c>
      <c r="C135" s="1" t="s">
        <v>109</v>
      </c>
      <c r="D135" s="1" t="s">
        <v>78</v>
      </c>
      <c r="E135" s="4">
        <v>251</v>
      </c>
      <c r="F135" s="4">
        <v>189310</v>
      </c>
      <c r="G135" s="4" t="s">
        <v>398</v>
      </c>
      <c r="H135" s="1"/>
      <c r="I135" s="4" t="s">
        <v>399</v>
      </c>
      <c r="J135" s="4" t="s">
        <v>400</v>
      </c>
    </row>
    <row r="136" spans="1:10" ht="30" x14ac:dyDescent="0.25">
      <c r="A136" s="1" t="s">
        <v>60</v>
      </c>
      <c r="B136" s="4">
        <v>2022</v>
      </c>
      <c r="C136" s="1" t="s">
        <v>109</v>
      </c>
      <c r="D136" s="1" t="s">
        <v>82</v>
      </c>
      <c r="E136" s="4">
        <v>3057</v>
      </c>
      <c r="F136" s="4">
        <v>302091</v>
      </c>
      <c r="G136" s="4" t="s">
        <v>401</v>
      </c>
      <c r="H136" s="1"/>
      <c r="I136" s="4" t="s">
        <v>402</v>
      </c>
      <c r="J136" s="4" t="s">
        <v>403</v>
      </c>
    </row>
    <row r="137" spans="1:10" ht="45" x14ac:dyDescent="0.25">
      <c r="A137" s="1" t="s">
        <v>60</v>
      </c>
      <c r="B137" s="4">
        <v>2022</v>
      </c>
      <c r="C137" s="1" t="s">
        <v>109</v>
      </c>
      <c r="D137" s="1" t="s">
        <v>84</v>
      </c>
      <c r="E137" s="4">
        <v>95</v>
      </c>
      <c r="F137" s="4">
        <v>19143</v>
      </c>
      <c r="G137" s="4" t="s">
        <v>404</v>
      </c>
      <c r="H137" s="1"/>
      <c r="I137" s="4" t="s">
        <v>405</v>
      </c>
      <c r="J137" s="4" t="s">
        <v>406</v>
      </c>
    </row>
    <row r="138" spans="1:10" ht="45" x14ac:dyDescent="0.25">
      <c r="A138" s="1" t="s">
        <v>60</v>
      </c>
      <c r="B138" s="4">
        <v>2022</v>
      </c>
      <c r="C138" s="1" t="s">
        <v>109</v>
      </c>
      <c r="D138" s="1" t="s">
        <v>85</v>
      </c>
      <c r="E138" s="4">
        <v>31521</v>
      </c>
      <c r="F138" s="4">
        <v>2183457</v>
      </c>
      <c r="G138" s="4" t="s">
        <v>407</v>
      </c>
      <c r="H138" s="1"/>
      <c r="I138" s="4" t="s">
        <v>408</v>
      </c>
      <c r="J138" s="4" t="s">
        <v>409</v>
      </c>
    </row>
    <row r="139" spans="1:10" x14ac:dyDescent="0.25">
      <c r="A139" s="1" t="s">
        <v>60</v>
      </c>
      <c r="B139" s="4">
        <v>2022</v>
      </c>
      <c r="C139" s="1" t="s">
        <v>109</v>
      </c>
      <c r="D139" s="1" t="s">
        <v>86</v>
      </c>
      <c r="E139" s="4">
        <v>35348</v>
      </c>
      <c r="F139" s="4">
        <v>2843304</v>
      </c>
      <c r="G139" s="4" t="s">
        <v>410</v>
      </c>
      <c r="H139" s="1"/>
      <c r="I139" s="4" t="s">
        <v>411</v>
      </c>
      <c r="J139" s="4" t="s">
        <v>412</v>
      </c>
    </row>
    <row r="140" spans="1:10" x14ac:dyDescent="0.25">
      <c r="A140" s="1" t="s">
        <v>60</v>
      </c>
      <c r="B140" s="4">
        <v>2022</v>
      </c>
      <c r="C140" s="1" t="s">
        <v>128</v>
      </c>
      <c r="D140" s="1" t="s">
        <v>62</v>
      </c>
      <c r="E140" s="4">
        <v>1349</v>
      </c>
      <c r="F140" s="4">
        <v>437563</v>
      </c>
      <c r="G140" s="4" t="s">
        <v>413</v>
      </c>
      <c r="H140" s="1"/>
      <c r="I140" s="4" t="s">
        <v>414</v>
      </c>
      <c r="J140" s="4" t="s">
        <v>415</v>
      </c>
    </row>
    <row r="141" spans="1:10" ht="30" x14ac:dyDescent="0.25">
      <c r="A141" s="1" t="s">
        <v>60</v>
      </c>
      <c r="B141" s="4">
        <v>2022</v>
      </c>
      <c r="C141" s="1" t="s">
        <v>128</v>
      </c>
      <c r="D141" s="1" t="s">
        <v>66</v>
      </c>
      <c r="E141" s="4">
        <v>10</v>
      </c>
      <c r="F141" s="4">
        <v>3205</v>
      </c>
      <c r="G141" s="4" t="s">
        <v>416</v>
      </c>
      <c r="H141" s="1" t="s">
        <v>234</v>
      </c>
      <c r="I141" s="4" t="s">
        <v>417</v>
      </c>
      <c r="J141" s="4" t="s">
        <v>418</v>
      </c>
    </row>
    <row r="142" spans="1:10" ht="30" x14ac:dyDescent="0.25">
      <c r="A142" s="1" t="s">
        <v>60</v>
      </c>
      <c r="B142" s="4">
        <v>2022</v>
      </c>
      <c r="C142" s="1" t="s">
        <v>128</v>
      </c>
      <c r="D142" s="1" t="s">
        <v>70</v>
      </c>
      <c r="E142" s="4">
        <v>391</v>
      </c>
      <c r="F142" s="4">
        <v>112311</v>
      </c>
      <c r="G142" s="4" t="s">
        <v>419</v>
      </c>
      <c r="H142" s="1"/>
      <c r="I142" s="4" t="s">
        <v>420</v>
      </c>
      <c r="J142" s="4" t="s">
        <v>421</v>
      </c>
    </row>
    <row r="143" spans="1:10" ht="30" x14ac:dyDescent="0.25">
      <c r="A143" s="1" t="s">
        <v>60</v>
      </c>
      <c r="B143" s="4">
        <v>2022</v>
      </c>
      <c r="C143" s="1" t="s">
        <v>128</v>
      </c>
      <c r="D143" s="1" t="s">
        <v>74</v>
      </c>
      <c r="E143" s="4">
        <v>12</v>
      </c>
      <c r="F143" s="4">
        <v>11738</v>
      </c>
      <c r="G143" s="4" t="s">
        <v>422</v>
      </c>
      <c r="H143" s="1" t="s">
        <v>234</v>
      </c>
      <c r="I143" s="4" t="s">
        <v>423</v>
      </c>
      <c r="J143" s="4" t="s">
        <v>424</v>
      </c>
    </row>
    <row r="144" spans="1:10" ht="45" x14ac:dyDescent="0.25">
      <c r="A144" s="1" t="s">
        <v>60</v>
      </c>
      <c r="B144" s="4">
        <v>2022</v>
      </c>
      <c r="C144" s="1" t="s">
        <v>128</v>
      </c>
      <c r="D144" s="1" t="s">
        <v>78</v>
      </c>
      <c r="E144" s="4">
        <v>202</v>
      </c>
      <c r="F144" s="4">
        <v>165006</v>
      </c>
      <c r="G144" s="4" t="s">
        <v>425</v>
      </c>
      <c r="H144" s="1"/>
      <c r="I144" s="4" t="s">
        <v>426</v>
      </c>
      <c r="J144" s="4" t="s">
        <v>427</v>
      </c>
    </row>
    <row r="145" spans="1:10" ht="30" x14ac:dyDescent="0.25">
      <c r="A145" s="1" t="s">
        <v>60</v>
      </c>
      <c r="B145" s="4">
        <v>2022</v>
      </c>
      <c r="C145" s="1" t="s">
        <v>128</v>
      </c>
      <c r="D145" s="1" t="s">
        <v>82</v>
      </c>
      <c r="E145" s="4">
        <v>2518</v>
      </c>
      <c r="F145" s="4">
        <v>310924</v>
      </c>
      <c r="G145" s="4" t="s">
        <v>428</v>
      </c>
      <c r="H145" s="1"/>
      <c r="I145" s="4" t="s">
        <v>429</v>
      </c>
      <c r="J145" s="4" t="s">
        <v>430</v>
      </c>
    </row>
    <row r="146" spans="1:10" ht="45" x14ac:dyDescent="0.25">
      <c r="A146" s="1" t="s">
        <v>60</v>
      </c>
      <c r="B146" s="4">
        <v>2022</v>
      </c>
      <c r="C146" s="1" t="s">
        <v>128</v>
      </c>
      <c r="D146" s="1" t="s">
        <v>84</v>
      </c>
      <c r="E146" s="4">
        <v>86</v>
      </c>
      <c r="F146" s="4">
        <v>14282</v>
      </c>
      <c r="G146" s="4" t="s">
        <v>431</v>
      </c>
      <c r="H146" s="1"/>
      <c r="I146" s="4" t="s">
        <v>432</v>
      </c>
      <c r="J146" s="4" t="s">
        <v>433</v>
      </c>
    </row>
    <row r="147" spans="1:10" ht="45" x14ac:dyDescent="0.25">
      <c r="A147" s="1" t="s">
        <v>60</v>
      </c>
      <c r="B147" s="4">
        <v>2022</v>
      </c>
      <c r="C147" s="1" t="s">
        <v>128</v>
      </c>
      <c r="D147" s="1" t="s">
        <v>85</v>
      </c>
      <c r="E147" s="4">
        <v>31666</v>
      </c>
      <c r="F147" s="4">
        <v>2136115</v>
      </c>
      <c r="G147" s="4" t="s">
        <v>434</v>
      </c>
      <c r="H147" s="1"/>
      <c r="I147" s="4" t="s">
        <v>435</v>
      </c>
      <c r="J147" s="4" t="s">
        <v>436</v>
      </c>
    </row>
    <row r="148" spans="1:10" x14ac:dyDescent="0.25">
      <c r="A148" s="1" t="s">
        <v>60</v>
      </c>
      <c r="B148" s="4">
        <v>2022</v>
      </c>
      <c r="C148" s="1" t="s">
        <v>128</v>
      </c>
      <c r="D148" s="1" t="s">
        <v>86</v>
      </c>
      <c r="E148" s="4">
        <v>34885</v>
      </c>
      <c r="F148" s="4">
        <v>2753581</v>
      </c>
      <c r="G148" s="4" t="s">
        <v>437</v>
      </c>
      <c r="H148" s="1"/>
      <c r="I148" s="4" t="s">
        <v>438</v>
      </c>
      <c r="J148" s="4" t="s">
        <v>439</v>
      </c>
    </row>
    <row r="149" spans="1:10" x14ac:dyDescent="0.25">
      <c r="A149" s="1" t="s">
        <v>60</v>
      </c>
      <c r="B149" s="4">
        <v>2022</v>
      </c>
      <c r="C149" s="1" t="s">
        <v>147</v>
      </c>
      <c r="D149" s="1" t="s">
        <v>62</v>
      </c>
      <c r="E149" s="4">
        <v>1017</v>
      </c>
      <c r="F149" s="4">
        <v>448434</v>
      </c>
      <c r="G149" s="4" t="s">
        <v>440</v>
      </c>
      <c r="H149" s="1"/>
      <c r="I149" s="4" t="s">
        <v>441</v>
      </c>
      <c r="J149" s="4" t="s">
        <v>442</v>
      </c>
    </row>
    <row r="150" spans="1:10" ht="30" x14ac:dyDescent="0.25">
      <c r="A150" s="1" t="s">
        <v>60</v>
      </c>
      <c r="B150" s="4">
        <v>2022</v>
      </c>
      <c r="C150" s="1" t="s">
        <v>147</v>
      </c>
      <c r="D150" s="1" t="s">
        <v>66</v>
      </c>
      <c r="E150" s="4">
        <v>1</v>
      </c>
      <c r="F150" s="4">
        <v>2291</v>
      </c>
      <c r="G150" s="4" t="s">
        <v>83</v>
      </c>
      <c r="H150" s="1"/>
      <c r="I150" s="4" t="s">
        <v>83</v>
      </c>
      <c r="J150" s="4" t="s">
        <v>83</v>
      </c>
    </row>
    <row r="151" spans="1:10" ht="30" x14ac:dyDescent="0.25">
      <c r="A151" s="1" t="s">
        <v>60</v>
      </c>
      <c r="B151" s="4">
        <v>2022</v>
      </c>
      <c r="C151" s="1" t="s">
        <v>147</v>
      </c>
      <c r="D151" s="1" t="s">
        <v>70</v>
      </c>
      <c r="E151" s="4">
        <v>301</v>
      </c>
      <c r="F151" s="4">
        <v>107764</v>
      </c>
      <c r="G151" s="4" t="s">
        <v>443</v>
      </c>
      <c r="H151" s="1"/>
      <c r="I151" s="4" t="s">
        <v>444</v>
      </c>
      <c r="J151" s="4" t="s">
        <v>445</v>
      </c>
    </row>
    <row r="152" spans="1:10" ht="30" x14ac:dyDescent="0.25">
      <c r="A152" s="1" t="s">
        <v>60</v>
      </c>
      <c r="B152" s="4">
        <v>2022</v>
      </c>
      <c r="C152" s="1" t="s">
        <v>147</v>
      </c>
      <c r="D152" s="1" t="s">
        <v>74</v>
      </c>
      <c r="E152" s="4">
        <v>9</v>
      </c>
      <c r="F152" s="4">
        <v>8424</v>
      </c>
      <c r="G152" s="4" t="s">
        <v>83</v>
      </c>
      <c r="H152" s="1"/>
      <c r="I152" s="4" t="s">
        <v>83</v>
      </c>
      <c r="J152" s="4" t="s">
        <v>83</v>
      </c>
    </row>
    <row r="153" spans="1:10" ht="45" x14ac:dyDescent="0.25">
      <c r="A153" s="1" t="s">
        <v>60</v>
      </c>
      <c r="B153" s="4">
        <v>2022</v>
      </c>
      <c r="C153" s="1" t="s">
        <v>147</v>
      </c>
      <c r="D153" s="1" t="s">
        <v>78</v>
      </c>
      <c r="E153" s="4">
        <v>133</v>
      </c>
      <c r="F153" s="4">
        <v>159940</v>
      </c>
      <c r="G153" s="4" t="s">
        <v>446</v>
      </c>
      <c r="H153" s="1"/>
      <c r="I153" s="4" t="s">
        <v>447</v>
      </c>
      <c r="J153" s="4" t="s">
        <v>448</v>
      </c>
    </row>
    <row r="154" spans="1:10" ht="30" x14ac:dyDescent="0.25">
      <c r="A154" s="1" t="s">
        <v>60</v>
      </c>
      <c r="B154" s="4">
        <v>2022</v>
      </c>
      <c r="C154" s="1" t="s">
        <v>147</v>
      </c>
      <c r="D154" s="1" t="s">
        <v>82</v>
      </c>
      <c r="E154" s="4">
        <v>1786</v>
      </c>
      <c r="F154" s="4">
        <v>328732</v>
      </c>
      <c r="G154" s="4" t="s">
        <v>449</v>
      </c>
      <c r="H154" s="1"/>
      <c r="I154" s="4" t="s">
        <v>450</v>
      </c>
      <c r="J154" s="4" t="s">
        <v>451</v>
      </c>
    </row>
    <row r="155" spans="1:10" ht="45" x14ac:dyDescent="0.25">
      <c r="A155" s="1" t="s">
        <v>60</v>
      </c>
      <c r="B155" s="4">
        <v>2022</v>
      </c>
      <c r="C155" s="1" t="s">
        <v>147</v>
      </c>
      <c r="D155" s="1" t="s">
        <v>84</v>
      </c>
      <c r="E155" s="4">
        <v>96</v>
      </c>
      <c r="F155" s="4">
        <v>13292</v>
      </c>
      <c r="G155" s="4" t="s">
        <v>452</v>
      </c>
      <c r="H155" s="1"/>
      <c r="I155" s="4" t="s">
        <v>453</v>
      </c>
      <c r="J155" s="4" t="s">
        <v>454</v>
      </c>
    </row>
    <row r="156" spans="1:10" ht="45" x14ac:dyDescent="0.25">
      <c r="A156" s="1" t="s">
        <v>60</v>
      </c>
      <c r="B156" s="4">
        <v>2022</v>
      </c>
      <c r="C156" s="1" t="s">
        <v>147</v>
      </c>
      <c r="D156" s="1" t="s">
        <v>85</v>
      </c>
      <c r="E156" s="4">
        <v>27142</v>
      </c>
      <c r="F156" s="4">
        <v>2225731</v>
      </c>
      <c r="G156" s="4" t="s">
        <v>180</v>
      </c>
      <c r="H156" s="1"/>
      <c r="I156" s="4" t="s">
        <v>455</v>
      </c>
      <c r="J156" s="4" t="s">
        <v>456</v>
      </c>
    </row>
    <row r="157" spans="1:10" x14ac:dyDescent="0.25">
      <c r="A157" s="1" t="s">
        <v>60</v>
      </c>
      <c r="B157" s="4">
        <v>2022</v>
      </c>
      <c r="C157" s="1" t="s">
        <v>147</v>
      </c>
      <c r="D157" s="1" t="s">
        <v>86</v>
      </c>
      <c r="E157" s="4">
        <v>29468</v>
      </c>
      <c r="F157" s="4">
        <v>2846174</v>
      </c>
      <c r="G157" s="4" t="s">
        <v>457</v>
      </c>
      <c r="H157" s="1"/>
      <c r="I157" s="4" t="s">
        <v>458</v>
      </c>
      <c r="J157" s="4" t="s">
        <v>459</v>
      </c>
    </row>
    <row r="158" spans="1:10" ht="30" x14ac:dyDescent="0.25">
      <c r="A158" s="1" t="s">
        <v>460</v>
      </c>
      <c r="B158" s="4">
        <v>2021</v>
      </c>
      <c r="C158" s="1" t="s">
        <v>61</v>
      </c>
      <c r="D158" s="1" t="s">
        <v>62</v>
      </c>
      <c r="E158" s="4">
        <v>24364</v>
      </c>
      <c r="F158" s="4">
        <v>3050246</v>
      </c>
      <c r="G158" s="4" t="s">
        <v>461</v>
      </c>
      <c r="H158" s="1"/>
      <c r="I158" s="4" t="s">
        <v>462</v>
      </c>
      <c r="J158" s="4" t="s">
        <v>463</v>
      </c>
    </row>
    <row r="159" spans="1:10" ht="30" x14ac:dyDescent="0.25">
      <c r="A159" s="1" t="s">
        <v>460</v>
      </c>
      <c r="B159" s="4">
        <v>2021</v>
      </c>
      <c r="C159" s="1" t="s">
        <v>61</v>
      </c>
      <c r="D159" s="1" t="s">
        <v>66</v>
      </c>
      <c r="E159" s="4">
        <v>2392</v>
      </c>
      <c r="F159" s="4">
        <v>221773</v>
      </c>
      <c r="G159" s="4" t="s">
        <v>464</v>
      </c>
      <c r="H159" s="1"/>
      <c r="I159" s="4" t="s">
        <v>465</v>
      </c>
      <c r="J159" s="4" t="s">
        <v>466</v>
      </c>
    </row>
    <row r="160" spans="1:10" ht="30" x14ac:dyDescent="0.25">
      <c r="A160" s="1" t="s">
        <v>460</v>
      </c>
      <c r="B160" s="4">
        <v>2021</v>
      </c>
      <c r="C160" s="1" t="s">
        <v>61</v>
      </c>
      <c r="D160" s="1" t="s">
        <v>70</v>
      </c>
      <c r="E160" s="4">
        <v>1025</v>
      </c>
      <c r="F160" s="4">
        <v>35929</v>
      </c>
      <c r="G160" s="4" t="s">
        <v>467</v>
      </c>
      <c r="H160" s="1"/>
      <c r="I160" s="4" t="s">
        <v>468</v>
      </c>
      <c r="J160" s="4" t="s">
        <v>469</v>
      </c>
    </row>
    <row r="161" spans="1:10" ht="30" x14ac:dyDescent="0.25">
      <c r="A161" s="1" t="s">
        <v>460</v>
      </c>
      <c r="B161" s="4">
        <v>2021</v>
      </c>
      <c r="C161" s="1" t="s">
        <v>61</v>
      </c>
      <c r="D161" s="1" t="s">
        <v>74</v>
      </c>
      <c r="E161" s="4">
        <v>65</v>
      </c>
      <c r="F161" s="4">
        <v>23304</v>
      </c>
      <c r="G161" s="4" t="s">
        <v>470</v>
      </c>
      <c r="H161" s="1"/>
      <c r="I161" s="4" t="s">
        <v>471</v>
      </c>
      <c r="J161" s="4" t="s">
        <v>472</v>
      </c>
    </row>
    <row r="162" spans="1:10" ht="45" x14ac:dyDescent="0.25">
      <c r="A162" s="1" t="s">
        <v>460</v>
      </c>
      <c r="B162" s="4">
        <v>2021</v>
      </c>
      <c r="C162" s="1" t="s">
        <v>61</v>
      </c>
      <c r="D162" s="1" t="s">
        <v>78</v>
      </c>
      <c r="E162" s="4">
        <v>11</v>
      </c>
      <c r="F162" s="4">
        <v>4050</v>
      </c>
      <c r="G162" s="4" t="s">
        <v>473</v>
      </c>
      <c r="H162" s="1" t="s">
        <v>234</v>
      </c>
      <c r="I162" s="4" t="s">
        <v>474</v>
      </c>
      <c r="J162" s="4" t="s">
        <v>475</v>
      </c>
    </row>
    <row r="163" spans="1:10" ht="30" x14ac:dyDescent="0.25">
      <c r="A163" s="1" t="s">
        <v>460</v>
      </c>
      <c r="B163" s="4">
        <v>2021</v>
      </c>
      <c r="C163" s="1" t="s">
        <v>61</v>
      </c>
      <c r="D163" s="1" t="s">
        <v>82</v>
      </c>
      <c r="E163" s="4">
        <v>0</v>
      </c>
      <c r="F163" s="4">
        <v>0</v>
      </c>
      <c r="G163" s="4" t="s">
        <v>83</v>
      </c>
      <c r="H163" s="1"/>
      <c r="I163" s="4" t="s">
        <v>83</v>
      </c>
      <c r="J163" s="4" t="s">
        <v>83</v>
      </c>
    </row>
    <row r="164" spans="1:10" ht="45" x14ac:dyDescent="0.25">
      <c r="A164" s="1" t="s">
        <v>460</v>
      </c>
      <c r="B164" s="4">
        <v>2021</v>
      </c>
      <c r="C164" s="1" t="s">
        <v>61</v>
      </c>
      <c r="D164" s="1" t="s">
        <v>84</v>
      </c>
      <c r="E164" s="4">
        <v>0</v>
      </c>
      <c r="F164" s="4">
        <v>0</v>
      </c>
      <c r="G164" s="4" t="s">
        <v>83</v>
      </c>
      <c r="H164" s="1"/>
      <c r="I164" s="4" t="s">
        <v>83</v>
      </c>
      <c r="J164" s="4" t="s">
        <v>83</v>
      </c>
    </row>
    <row r="165" spans="1:10" ht="45" x14ac:dyDescent="0.25">
      <c r="A165" s="1" t="s">
        <v>460</v>
      </c>
      <c r="B165" s="4">
        <v>2021</v>
      </c>
      <c r="C165" s="1" t="s">
        <v>61</v>
      </c>
      <c r="D165" s="1" t="s">
        <v>85</v>
      </c>
      <c r="E165" s="4">
        <v>0</v>
      </c>
      <c r="F165" s="4">
        <v>0</v>
      </c>
      <c r="G165" s="4" t="s">
        <v>83</v>
      </c>
      <c r="H165" s="1"/>
      <c r="I165" s="4" t="s">
        <v>83</v>
      </c>
      <c r="J165" s="4" t="s">
        <v>83</v>
      </c>
    </row>
    <row r="166" spans="1:10" ht="30" x14ac:dyDescent="0.25">
      <c r="A166" s="1" t="s">
        <v>460</v>
      </c>
      <c r="B166" s="4">
        <v>2021</v>
      </c>
      <c r="C166" s="1" t="s">
        <v>61</v>
      </c>
      <c r="D166" s="1" t="s">
        <v>86</v>
      </c>
      <c r="E166" s="4">
        <v>3493</v>
      </c>
      <c r="F166" s="4">
        <v>285056</v>
      </c>
      <c r="G166" s="4" t="s">
        <v>476</v>
      </c>
      <c r="H166" s="1"/>
      <c r="I166" s="4" t="s">
        <v>477</v>
      </c>
      <c r="J166" s="4" t="s">
        <v>478</v>
      </c>
    </row>
    <row r="167" spans="1:10" ht="30" x14ac:dyDescent="0.25">
      <c r="A167" s="1" t="s">
        <v>460</v>
      </c>
      <c r="B167" s="4">
        <v>2021</v>
      </c>
      <c r="C167" s="1" t="s">
        <v>90</v>
      </c>
      <c r="D167" s="1" t="s">
        <v>62</v>
      </c>
      <c r="E167" s="4">
        <v>7660</v>
      </c>
      <c r="F167" s="4">
        <v>2152780</v>
      </c>
      <c r="G167" s="4" t="s">
        <v>479</v>
      </c>
      <c r="H167" s="1"/>
      <c r="I167" s="4" t="s">
        <v>480</v>
      </c>
      <c r="J167" s="4" t="s">
        <v>481</v>
      </c>
    </row>
    <row r="168" spans="1:10" ht="30" x14ac:dyDescent="0.25">
      <c r="A168" s="1" t="s">
        <v>460</v>
      </c>
      <c r="B168" s="4">
        <v>2021</v>
      </c>
      <c r="C168" s="1" t="s">
        <v>90</v>
      </c>
      <c r="D168" s="1" t="s">
        <v>66</v>
      </c>
      <c r="E168" s="4">
        <v>1452</v>
      </c>
      <c r="F168" s="4">
        <v>451058</v>
      </c>
      <c r="G168" s="4" t="s">
        <v>482</v>
      </c>
      <c r="H168" s="1"/>
      <c r="I168" s="4" t="s">
        <v>483</v>
      </c>
      <c r="J168" s="4" t="s">
        <v>484</v>
      </c>
    </row>
    <row r="169" spans="1:10" ht="30" x14ac:dyDescent="0.25">
      <c r="A169" s="1" t="s">
        <v>460</v>
      </c>
      <c r="B169" s="4">
        <v>2021</v>
      </c>
      <c r="C169" s="1" t="s">
        <v>90</v>
      </c>
      <c r="D169" s="1" t="s">
        <v>70</v>
      </c>
      <c r="E169" s="4">
        <v>3369</v>
      </c>
      <c r="F169" s="4">
        <v>373179</v>
      </c>
      <c r="G169" s="4" t="s">
        <v>485</v>
      </c>
      <c r="H169" s="1"/>
      <c r="I169" s="4" t="s">
        <v>486</v>
      </c>
      <c r="J169" s="4" t="s">
        <v>487</v>
      </c>
    </row>
    <row r="170" spans="1:10" ht="30" x14ac:dyDescent="0.25">
      <c r="A170" s="1" t="s">
        <v>460</v>
      </c>
      <c r="B170" s="4">
        <v>2021</v>
      </c>
      <c r="C170" s="1" t="s">
        <v>90</v>
      </c>
      <c r="D170" s="1" t="s">
        <v>74</v>
      </c>
      <c r="E170" s="4">
        <v>5</v>
      </c>
      <c r="F170" s="4">
        <v>3334</v>
      </c>
      <c r="G170" s="4" t="s">
        <v>83</v>
      </c>
      <c r="H170" s="1"/>
      <c r="I170" s="4" t="s">
        <v>83</v>
      </c>
      <c r="J170" s="4" t="s">
        <v>83</v>
      </c>
    </row>
    <row r="171" spans="1:10" ht="45" x14ac:dyDescent="0.25">
      <c r="A171" s="1" t="s">
        <v>460</v>
      </c>
      <c r="B171" s="4">
        <v>2021</v>
      </c>
      <c r="C171" s="1" t="s">
        <v>90</v>
      </c>
      <c r="D171" s="1" t="s">
        <v>78</v>
      </c>
      <c r="E171" s="4">
        <v>66</v>
      </c>
      <c r="F171" s="4">
        <v>31409</v>
      </c>
      <c r="G171" s="4" t="s">
        <v>488</v>
      </c>
      <c r="H171" s="1"/>
      <c r="I171" s="4" t="s">
        <v>489</v>
      </c>
      <c r="J171" s="4" t="s">
        <v>490</v>
      </c>
    </row>
    <row r="172" spans="1:10" ht="30" x14ac:dyDescent="0.25">
      <c r="A172" s="1" t="s">
        <v>460</v>
      </c>
      <c r="B172" s="4">
        <v>2021</v>
      </c>
      <c r="C172" s="1" t="s">
        <v>90</v>
      </c>
      <c r="D172" s="1" t="s">
        <v>82</v>
      </c>
      <c r="E172" s="4">
        <v>0</v>
      </c>
      <c r="F172" s="4">
        <v>0</v>
      </c>
      <c r="G172" s="4" t="s">
        <v>83</v>
      </c>
      <c r="H172" s="1"/>
      <c r="I172" s="4" t="s">
        <v>83</v>
      </c>
      <c r="J172" s="4" t="s">
        <v>83</v>
      </c>
    </row>
    <row r="173" spans="1:10" ht="45" x14ac:dyDescent="0.25">
      <c r="A173" s="1" t="s">
        <v>460</v>
      </c>
      <c r="B173" s="4">
        <v>2021</v>
      </c>
      <c r="C173" s="1" t="s">
        <v>90</v>
      </c>
      <c r="D173" s="1" t="s">
        <v>84</v>
      </c>
      <c r="E173" s="4">
        <v>0</v>
      </c>
      <c r="F173" s="4">
        <v>0</v>
      </c>
      <c r="G173" s="4" t="s">
        <v>83</v>
      </c>
      <c r="H173" s="1"/>
      <c r="I173" s="4" t="s">
        <v>83</v>
      </c>
      <c r="J173" s="4" t="s">
        <v>83</v>
      </c>
    </row>
    <row r="174" spans="1:10" ht="45" x14ac:dyDescent="0.25">
      <c r="A174" s="1" t="s">
        <v>460</v>
      </c>
      <c r="B174" s="4">
        <v>2021</v>
      </c>
      <c r="C174" s="1" t="s">
        <v>90</v>
      </c>
      <c r="D174" s="1" t="s">
        <v>85</v>
      </c>
      <c r="E174" s="4">
        <v>0</v>
      </c>
      <c r="F174" s="4">
        <v>0</v>
      </c>
      <c r="G174" s="4" t="s">
        <v>83</v>
      </c>
      <c r="H174" s="1"/>
      <c r="I174" s="4" t="s">
        <v>83</v>
      </c>
      <c r="J174" s="4" t="s">
        <v>83</v>
      </c>
    </row>
    <row r="175" spans="1:10" ht="30" x14ac:dyDescent="0.25">
      <c r="A175" s="1" t="s">
        <v>460</v>
      </c>
      <c r="B175" s="4">
        <v>2021</v>
      </c>
      <c r="C175" s="1" t="s">
        <v>90</v>
      </c>
      <c r="D175" s="1" t="s">
        <v>86</v>
      </c>
      <c r="E175" s="4">
        <v>4892</v>
      </c>
      <c r="F175" s="4">
        <v>858980</v>
      </c>
      <c r="G175" s="4" t="s">
        <v>76</v>
      </c>
      <c r="H175" s="1"/>
      <c r="I175" s="4" t="s">
        <v>491</v>
      </c>
      <c r="J175" s="4" t="s">
        <v>492</v>
      </c>
    </row>
    <row r="176" spans="1:10" ht="30" x14ac:dyDescent="0.25">
      <c r="A176" s="1" t="s">
        <v>460</v>
      </c>
      <c r="B176" s="4">
        <v>2021</v>
      </c>
      <c r="C176" s="1" t="s">
        <v>109</v>
      </c>
      <c r="D176" s="1" t="s">
        <v>62</v>
      </c>
      <c r="E176" s="4">
        <v>1311</v>
      </c>
      <c r="F176" s="4">
        <v>1760561</v>
      </c>
      <c r="G176" s="4" t="s">
        <v>493</v>
      </c>
      <c r="H176" s="1"/>
      <c r="I176" s="4" t="s">
        <v>494</v>
      </c>
      <c r="J176" s="4" t="s">
        <v>495</v>
      </c>
    </row>
    <row r="177" spans="1:10" ht="30" x14ac:dyDescent="0.25">
      <c r="A177" s="1" t="s">
        <v>460</v>
      </c>
      <c r="B177" s="4">
        <v>2021</v>
      </c>
      <c r="C177" s="1" t="s">
        <v>109</v>
      </c>
      <c r="D177" s="1" t="s">
        <v>66</v>
      </c>
      <c r="E177" s="4">
        <v>134</v>
      </c>
      <c r="F177" s="4">
        <v>440892</v>
      </c>
      <c r="G177" s="4" t="s">
        <v>496</v>
      </c>
      <c r="H177" s="1"/>
      <c r="I177" s="4" t="s">
        <v>497</v>
      </c>
      <c r="J177" s="4" t="s">
        <v>498</v>
      </c>
    </row>
    <row r="178" spans="1:10" ht="30" x14ac:dyDescent="0.25">
      <c r="A178" s="1" t="s">
        <v>460</v>
      </c>
      <c r="B178" s="4">
        <v>2021</v>
      </c>
      <c r="C178" s="1" t="s">
        <v>109</v>
      </c>
      <c r="D178" s="1" t="s">
        <v>70</v>
      </c>
      <c r="E178" s="4">
        <v>1574</v>
      </c>
      <c r="F178" s="4">
        <v>1018489</v>
      </c>
      <c r="G178" s="4" t="s">
        <v>499</v>
      </c>
      <c r="H178" s="1"/>
      <c r="I178" s="4" t="s">
        <v>500</v>
      </c>
      <c r="J178" s="4" t="s">
        <v>501</v>
      </c>
    </row>
    <row r="179" spans="1:10" ht="30" x14ac:dyDescent="0.25">
      <c r="A179" s="1" t="s">
        <v>460</v>
      </c>
      <c r="B179" s="4">
        <v>2021</v>
      </c>
      <c r="C179" s="1" t="s">
        <v>109</v>
      </c>
      <c r="D179" s="1" t="s">
        <v>74</v>
      </c>
      <c r="E179" s="4">
        <v>29</v>
      </c>
      <c r="F179" s="4">
        <v>69498</v>
      </c>
      <c r="G179" s="4" t="s">
        <v>502</v>
      </c>
      <c r="H179" s="1"/>
      <c r="I179" s="4" t="s">
        <v>503</v>
      </c>
      <c r="J179" s="4" t="s">
        <v>504</v>
      </c>
    </row>
    <row r="180" spans="1:10" ht="45" x14ac:dyDescent="0.25">
      <c r="A180" s="1" t="s">
        <v>460</v>
      </c>
      <c r="B180" s="4">
        <v>2021</v>
      </c>
      <c r="C180" s="1" t="s">
        <v>109</v>
      </c>
      <c r="D180" s="1" t="s">
        <v>78</v>
      </c>
      <c r="E180" s="4">
        <v>36</v>
      </c>
      <c r="F180" s="4">
        <v>45212</v>
      </c>
      <c r="G180" s="4" t="s">
        <v>505</v>
      </c>
      <c r="H180" s="1"/>
      <c r="I180" s="4" t="s">
        <v>506</v>
      </c>
      <c r="J180" s="4" t="s">
        <v>507</v>
      </c>
    </row>
    <row r="181" spans="1:10" ht="30" x14ac:dyDescent="0.25">
      <c r="A181" s="1" t="s">
        <v>460</v>
      </c>
      <c r="B181" s="4">
        <v>2021</v>
      </c>
      <c r="C181" s="1" t="s">
        <v>109</v>
      </c>
      <c r="D181" s="1" t="s">
        <v>82</v>
      </c>
      <c r="E181" s="4">
        <v>0</v>
      </c>
      <c r="F181" s="4">
        <v>0</v>
      </c>
      <c r="G181" s="4" t="s">
        <v>83</v>
      </c>
      <c r="H181" s="1"/>
      <c r="I181" s="4" t="s">
        <v>83</v>
      </c>
      <c r="J181" s="4" t="s">
        <v>83</v>
      </c>
    </row>
    <row r="182" spans="1:10" ht="45" x14ac:dyDescent="0.25">
      <c r="A182" s="1" t="s">
        <v>460</v>
      </c>
      <c r="B182" s="4">
        <v>2021</v>
      </c>
      <c r="C182" s="1" t="s">
        <v>109</v>
      </c>
      <c r="D182" s="1" t="s">
        <v>84</v>
      </c>
      <c r="E182" s="4">
        <v>0</v>
      </c>
      <c r="F182" s="4">
        <v>0</v>
      </c>
      <c r="G182" s="4" t="s">
        <v>83</v>
      </c>
      <c r="H182" s="1"/>
      <c r="I182" s="4" t="s">
        <v>83</v>
      </c>
      <c r="J182" s="4" t="s">
        <v>83</v>
      </c>
    </row>
    <row r="183" spans="1:10" ht="45" x14ac:dyDescent="0.25">
      <c r="A183" s="1" t="s">
        <v>460</v>
      </c>
      <c r="B183" s="4">
        <v>2021</v>
      </c>
      <c r="C183" s="1" t="s">
        <v>109</v>
      </c>
      <c r="D183" s="1" t="s">
        <v>85</v>
      </c>
      <c r="E183" s="4">
        <v>0</v>
      </c>
      <c r="F183" s="4">
        <v>0</v>
      </c>
      <c r="G183" s="4" t="s">
        <v>83</v>
      </c>
      <c r="H183" s="1"/>
      <c r="I183" s="4" t="s">
        <v>83</v>
      </c>
      <c r="J183" s="4" t="s">
        <v>83</v>
      </c>
    </row>
    <row r="184" spans="1:10" ht="30" x14ac:dyDescent="0.25">
      <c r="A184" s="1" t="s">
        <v>460</v>
      </c>
      <c r="B184" s="4">
        <v>2021</v>
      </c>
      <c r="C184" s="1" t="s">
        <v>109</v>
      </c>
      <c r="D184" s="1" t="s">
        <v>86</v>
      </c>
      <c r="E184" s="4">
        <v>1773</v>
      </c>
      <c r="F184" s="4">
        <v>1574091</v>
      </c>
      <c r="G184" s="4" t="s">
        <v>508</v>
      </c>
      <c r="H184" s="1"/>
      <c r="I184" s="4" t="s">
        <v>509</v>
      </c>
      <c r="J184" s="4" t="s">
        <v>510</v>
      </c>
    </row>
    <row r="185" spans="1:10" ht="30" x14ac:dyDescent="0.25">
      <c r="A185" s="1" t="s">
        <v>460</v>
      </c>
      <c r="B185" s="4">
        <v>2021</v>
      </c>
      <c r="C185" s="1" t="s">
        <v>128</v>
      </c>
      <c r="D185" s="1" t="s">
        <v>62</v>
      </c>
      <c r="E185" s="4">
        <v>238</v>
      </c>
      <c r="F185" s="4">
        <v>1342265</v>
      </c>
      <c r="G185" s="4" t="s">
        <v>511</v>
      </c>
      <c r="H185" s="1"/>
      <c r="I185" s="4" t="s">
        <v>512</v>
      </c>
      <c r="J185" s="4" t="s">
        <v>79</v>
      </c>
    </row>
    <row r="186" spans="1:10" ht="30" x14ac:dyDescent="0.25">
      <c r="A186" s="1" t="s">
        <v>460</v>
      </c>
      <c r="B186" s="4">
        <v>2021</v>
      </c>
      <c r="C186" s="1" t="s">
        <v>128</v>
      </c>
      <c r="D186" s="1" t="s">
        <v>66</v>
      </c>
      <c r="E186" s="4">
        <v>20</v>
      </c>
      <c r="F186" s="4">
        <v>192744</v>
      </c>
      <c r="G186" s="4" t="s">
        <v>513</v>
      </c>
      <c r="H186" s="1"/>
      <c r="I186" s="4" t="s">
        <v>514</v>
      </c>
      <c r="J186" s="4" t="s">
        <v>515</v>
      </c>
    </row>
    <row r="187" spans="1:10" ht="30" x14ac:dyDescent="0.25">
      <c r="A187" s="1" t="s">
        <v>460</v>
      </c>
      <c r="B187" s="4">
        <v>2021</v>
      </c>
      <c r="C187" s="1" t="s">
        <v>128</v>
      </c>
      <c r="D187" s="1" t="s">
        <v>70</v>
      </c>
      <c r="E187" s="4">
        <v>402</v>
      </c>
      <c r="F187" s="4">
        <v>1129337</v>
      </c>
      <c r="G187" s="4" t="s">
        <v>516</v>
      </c>
      <c r="H187" s="1"/>
      <c r="I187" s="4" t="s">
        <v>517</v>
      </c>
      <c r="J187" s="4" t="s">
        <v>518</v>
      </c>
    </row>
    <row r="188" spans="1:10" ht="30" x14ac:dyDescent="0.25">
      <c r="A188" s="1" t="s">
        <v>460</v>
      </c>
      <c r="B188" s="4">
        <v>2021</v>
      </c>
      <c r="C188" s="1" t="s">
        <v>128</v>
      </c>
      <c r="D188" s="1" t="s">
        <v>74</v>
      </c>
      <c r="E188" s="4">
        <v>42</v>
      </c>
      <c r="F188" s="4">
        <v>365753</v>
      </c>
      <c r="G188" s="4" t="s">
        <v>519</v>
      </c>
      <c r="H188" s="1"/>
      <c r="I188" s="4" t="s">
        <v>520</v>
      </c>
      <c r="J188" s="4" t="s">
        <v>521</v>
      </c>
    </row>
    <row r="189" spans="1:10" ht="45" x14ac:dyDescent="0.25">
      <c r="A189" s="1" t="s">
        <v>460</v>
      </c>
      <c r="B189" s="4">
        <v>2021</v>
      </c>
      <c r="C189" s="1" t="s">
        <v>128</v>
      </c>
      <c r="D189" s="1" t="s">
        <v>78</v>
      </c>
      <c r="E189" s="4">
        <v>60</v>
      </c>
      <c r="F189" s="4">
        <v>196885</v>
      </c>
      <c r="G189" s="4" t="s">
        <v>522</v>
      </c>
      <c r="H189" s="1"/>
      <c r="I189" s="4" t="s">
        <v>523</v>
      </c>
      <c r="J189" s="4" t="s">
        <v>524</v>
      </c>
    </row>
    <row r="190" spans="1:10" ht="30" x14ac:dyDescent="0.25">
      <c r="A190" s="1" t="s">
        <v>460</v>
      </c>
      <c r="B190" s="4">
        <v>2021</v>
      </c>
      <c r="C190" s="1" t="s">
        <v>128</v>
      </c>
      <c r="D190" s="1" t="s">
        <v>82</v>
      </c>
      <c r="E190" s="4">
        <v>0</v>
      </c>
      <c r="F190" s="4">
        <v>0</v>
      </c>
      <c r="G190" s="4" t="s">
        <v>83</v>
      </c>
      <c r="H190" s="1"/>
      <c r="I190" s="4" t="s">
        <v>83</v>
      </c>
      <c r="J190" s="4" t="s">
        <v>83</v>
      </c>
    </row>
    <row r="191" spans="1:10" ht="45" x14ac:dyDescent="0.25">
      <c r="A191" s="1" t="s">
        <v>460</v>
      </c>
      <c r="B191" s="4">
        <v>2021</v>
      </c>
      <c r="C191" s="1" t="s">
        <v>128</v>
      </c>
      <c r="D191" s="1" t="s">
        <v>84</v>
      </c>
      <c r="E191" s="4">
        <v>0</v>
      </c>
      <c r="F191" s="4">
        <v>0</v>
      </c>
      <c r="G191" s="4" t="s">
        <v>83</v>
      </c>
      <c r="H191" s="1"/>
      <c r="I191" s="4" t="s">
        <v>83</v>
      </c>
      <c r="J191" s="4" t="s">
        <v>83</v>
      </c>
    </row>
    <row r="192" spans="1:10" ht="45" x14ac:dyDescent="0.25">
      <c r="A192" s="1" t="s">
        <v>460</v>
      </c>
      <c r="B192" s="4">
        <v>2021</v>
      </c>
      <c r="C192" s="1" t="s">
        <v>128</v>
      </c>
      <c r="D192" s="1" t="s">
        <v>85</v>
      </c>
      <c r="E192" s="4">
        <v>0</v>
      </c>
      <c r="F192" s="4">
        <v>0</v>
      </c>
      <c r="G192" s="4" t="s">
        <v>83</v>
      </c>
      <c r="H192" s="1"/>
      <c r="I192" s="4" t="s">
        <v>83</v>
      </c>
      <c r="J192" s="4" t="s">
        <v>83</v>
      </c>
    </row>
    <row r="193" spans="1:10" ht="30" x14ac:dyDescent="0.25">
      <c r="A193" s="1" t="s">
        <v>460</v>
      </c>
      <c r="B193" s="4">
        <v>2021</v>
      </c>
      <c r="C193" s="1" t="s">
        <v>128</v>
      </c>
      <c r="D193" s="1" t="s">
        <v>86</v>
      </c>
      <c r="E193" s="4">
        <v>524</v>
      </c>
      <c r="F193" s="4">
        <v>1884719</v>
      </c>
      <c r="G193" s="4" t="s">
        <v>525</v>
      </c>
      <c r="H193" s="1"/>
      <c r="I193" s="4" t="s">
        <v>526</v>
      </c>
      <c r="J193" s="4" t="s">
        <v>527</v>
      </c>
    </row>
    <row r="194" spans="1:10" ht="30" x14ac:dyDescent="0.25">
      <c r="A194" s="1" t="s">
        <v>460</v>
      </c>
      <c r="B194" s="4">
        <v>2021</v>
      </c>
      <c r="C194" s="1" t="s">
        <v>147</v>
      </c>
      <c r="D194" s="1" t="s">
        <v>62</v>
      </c>
      <c r="E194" s="4">
        <v>77</v>
      </c>
      <c r="F194" s="4">
        <v>1192047</v>
      </c>
      <c r="G194" s="4" t="s">
        <v>528</v>
      </c>
      <c r="H194" s="1"/>
      <c r="I194" s="4" t="s">
        <v>529</v>
      </c>
      <c r="J194" s="4" t="s">
        <v>530</v>
      </c>
    </row>
    <row r="195" spans="1:10" ht="30" x14ac:dyDescent="0.25">
      <c r="A195" s="1" t="s">
        <v>460</v>
      </c>
      <c r="B195" s="4">
        <v>2021</v>
      </c>
      <c r="C195" s="1" t="s">
        <v>147</v>
      </c>
      <c r="D195" s="1" t="s">
        <v>66</v>
      </c>
      <c r="E195" s="4">
        <v>4</v>
      </c>
      <c r="F195" s="4">
        <v>145992</v>
      </c>
      <c r="G195" s="4" t="s">
        <v>83</v>
      </c>
      <c r="H195" s="1"/>
      <c r="I195" s="4" t="s">
        <v>83</v>
      </c>
      <c r="J195" s="4" t="s">
        <v>83</v>
      </c>
    </row>
    <row r="196" spans="1:10" ht="30" x14ac:dyDescent="0.25">
      <c r="A196" s="1" t="s">
        <v>460</v>
      </c>
      <c r="B196" s="4">
        <v>2021</v>
      </c>
      <c r="C196" s="1" t="s">
        <v>147</v>
      </c>
      <c r="D196" s="1" t="s">
        <v>70</v>
      </c>
      <c r="E196" s="4">
        <v>112</v>
      </c>
      <c r="F196" s="4">
        <v>731409</v>
      </c>
      <c r="G196" s="4" t="s">
        <v>531</v>
      </c>
      <c r="H196" s="1"/>
      <c r="I196" s="4" t="s">
        <v>532</v>
      </c>
      <c r="J196" s="4" t="s">
        <v>533</v>
      </c>
    </row>
    <row r="197" spans="1:10" ht="30" x14ac:dyDescent="0.25">
      <c r="A197" s="1" t="s">
        <v>460</v>
      </c>
      <c r="B197" s="4">
        <v>2021</v>
      </c>
      <c r="C197" s="1" t="s">
        <v>147</v>
      </c>
      <c r="D197" s="1" t="s">
        <v>74</v>
      </c>
      <c r="E197" s="4">
        <v>27</v>
      </c>
      <c r="F197" s="4">
        <v>469323</v>
      </c>
      <c r="G197" s="4" t="s">
        <v>534</v>
      </c>
      <c r="H197" s="1"/>
      <c r="I197" s="4" t="s">
        <v>535</v>
      </c>
      <c r="J197" s="4" t="s">
        <v>536</v>
      </c>
    </row>
    <row r="198" spans="1:10" ht="45" x14ac:dyDescent="0.25">
      <c r="A198" s="1" t="s">
        <v>460</v>
      </c>
      <c r="B198" s="4">
        <v>2021</v>
      </c>
      <c r="C198" s="1" t="s">
        <v>147</v>
      </c>
      <c r="D198" s="1" t="s">
        <v>78</v>
      </c>
      <c r="E198" s="4">
        <v>70</v>
      </c>
      <c r="F198" s="4">
        <v>793018</v>
      </c>
      <c r="G198" s="4" t="s">
        <v>537</v>
      </c>
      <c r="H198" s="1"/>
      <c r="I198" s="4" t="s">
        <v>538</v>
      </c>
      <c r="J198" s="4" t="s">
        <v>539</v>
      </c>
    </row>
    <row r="199" spans="1:10" ht="30" x14ac:dyDescent="0.25">
      <c r="A199" s="1" t="s">
        <v>460</v>
      </c>
      <c r="B199" s="4">
        <v>2021</v>
      </c>
      <c r="C199" s="1" t="s">
        <v>147</v>
      </c>
      <c r="D199" s="1" t="s">
        <v>82</v>
      </c>
      <c r="E199" s="4">
        <v>0</v>
      </c>
      <c r="F199" s="4">
        <v>0</v>
      </c>
      <c r="G199" s="4" t="s">
        <v>83</v>
      </c>
      <c r="H199" s="1"/>
      <c r="I199" s="4" t="s">
        <v>83</v>
      </c>
      <c r="J199" s="4" t="s">
        <v>83</v>
      </c>
    </row>
    <row r="200" spans="1:10" ht="45" x14ac:dyDescent="0.25">
      <c r="A200" s="1" t="s">
        <v>460</v>
      </c>
      <c r="B200" s="4">
        <v>2021</v>
      </c>
      <c r="C200" s="1" t="s">
        <v>147</v>
      </c>
      <c r="D200" s="1" t="s">
        <v>84</v>
      </c>
      <c r="E200" s="4">
        <v>0</v>
      </c>
      <c r="F200" s="4">
        <v>0</v>
      </c>
      <c r="G200" s="4" t="s">
        <v>83</v>
      </c>
      <c r="H200" s="1"/>
      <c r="I200" s="4" t="s">
        <v>83</v>
      </c>
      <c r="J200" s="4" t="s">
        <v>83</v>
      </c>
    </row>
    <row r="201" spans="1:10" ht="45" x14ac:dyDescent="0.25">
      <c r="A201" s="1" t="s">
        <v>460</v>
      </c>
      <c r="B201" s="4">
        <v>2021</v>
      </c>
      <c r="C201" s="1" t="s">
        <v>147</v>
      </c>
      <c r="D201" s="1" t="s">
        <v>85</v>
      </c>
      <c r="E201" s="4">
        <v>0</v>
      </c>
      <c r="F201" s="4">
        <v>0</v>
      </c>
      <c r="G201" s="4" t="s">
        <v>83</v>
      </c>
      <c r="H201" s="1"/>
      <c r="I201" s="4" t="s">
        <v>83</v>
      </c>
      <c r="J201" s="4" t="s">
        <v>83</v>
      </c>
    </row>
    <row r="202" spans="1:10" ht="30" x14ac:dyDescent="0.25">
      <c r="A202" s="1" t="s">
        <v>460</v>
      </c>
      <c r="B202" s="4">
        <v>2021</v>
      </c>
      <c r="C202" s="1" t="s">
        <v>147</v>
      </c>
      <c r="D202" s="1" t="s">
        <v>86</v>
      </c>
      <c r="E202" s="4">
        <v>213</v>
      </c>
      <c r="F202" s="4">
        <v>2139742</v>
      </c>
      <c r="G202" s="4" t="s">
        <v>540</v>
      </c>
      <c r="H202" s="1"/>
      <c r="I202" s="4" t="s">
        <v>541</v>
      </c>
      <c r="J202" s="4" t="s">
        <v>542</v>
      </c>
    </row>
    <row r="203" spans="1:10" ht="30" x14ac:dyDescent="0.25">
      <c r="A203" s="1" t="s">
        <v>460</v>
      </c>
      <c r="B203" s="4">
        <v>2021</v>
      </c>
      <c r="C203" s="1" t="s">
        <v>166</v>
      </c>
      <c r="D203" s="1" t="s">
        <v>62</v>
      </c>
      <c r="E203" s="4">
        <v>97</v>
      </c>
      <c r="F203" s="4">
        <v>912365</v>
      </c>
      <c r="G203" s="4" t="s">
        <v>543</v>
      </c>
      <c r="H203" s="1"/>
      <c r="I203" s="4" t="s">
        <v>544</v>
      </c>
      <c r="J203" s="4" t="s">
        <v>501</v>
      </c>
    </row>
    <row r="204" spans="1:10" ht="30" x14ac:dyDescent="0.25">
      <c r="A204" s="1" t="s">
        <v>460</v>
      </c>
      <c r="B204" s="4">
        <v>2021</v>
      </c>
      <c r="C204" s="1" t="s">
        <v>166</v>
      </c>
      <c r="D204" s="1" t="s">
        <v>66</v>
      </c>
      <c r="E204" s="4">
        <v>1</v>
      </c>
      <c r="F204" s="4">
        <v>167751</v>
      </c>
      <c r="G204" s="4" t="s">
        <v>83</v>
      </c>
      <c r="H204" s="1"/>
      <c r="I204" s="4" t="s">
        <v>83</v>
      </c>
      <c r="J204" s="4" t="s">
        <v>83</v>
      </c>
    </row>
    <row r="205" spans="1:10" ht="30" x14ac:dyDescent="0.25">
      <c r="A205" s="1" t="s">
        <v>460</v>
      </c>
      <c r="B205" s="4">
        <v>2021</v>
      </c>
      <c r="C205" s="1" t="s">
        <v>166</v>
      </c>
      <c r="D205" s="1" t="s">
        <v>70</v>
      </c>
      <c r="E205" s="4">
        <v>46</v>
      </c>
      <c r="F205" s="4">
        <v>371872</v>
      </c>
      <c r="G205" s="4" t="s">
        <v>545</v>
      </c>
      <c r="H205" s="1"/>
      <c r="I205" s="4" t="s">
        <v>546</v>
      </c>
      <c r="J205" s="4" t="s">
        <v>547</v>
      </c>
    </row>
    <row r="206" spans="1:10" ht="30" x14ac:dyDescent="0.25">
      <c r="A206" s="1" t="s">
        <v>460</v>
      </c>
      <c r="B206" s="4">
        <v>2021</v>
      </c>
      <c r="C206" s="1" t="s">
        <v>166</v>
      </c>
      <c r="D206" s="1" t="s">
        <v>74</v>
      </c>
      <c r="E206" s="4">
        <v>8</v>
      </c>
      <c r="F206" s="4">
        <v>350959</v>
      </c>
      <c r="G206" s="4" t="s">
        <v>83</v>
      </c>
      <c r="H206" s="1"/>
      <c r="I206" s="4" t="s">
        <v>83</v>
      </c>
      <c r="J206" s="4" t="s">
        <v>83</v>
      </c>
    </row>
    <row r="207" spans="1:10" ht="45" x14ac:dyDescent="0.25">
      <c r="A207" s="1" t="s">
        <v>460</v>
      </c>
      <c r="B207" s="4">
        <v>2021</v>
      </c>
      <c r="C207" s="1" t="s">
        <v>166</v>
      </c>
      <c r="D207" s="1" t="s">
        <v>78</v>
      </c>
      <c r="E207" s="4">
        <v>169</v>
      </c>
      <c r="F207" s="4">
        <v>1418715</v>
      </c>
      <c r="G207" s="4" t="s">
        <v>548</v>
      </c>
      <c r="H207" s="1"/>
      <c r="I207" s="4" t="s">
        <v>523</v>
      </c>
      <c r="J207" s="4" t="s">
        <v>549</v>
      </c>
    </row>
    <row r="208" spans="1:10" ht="30" x14ac:dyDescent="0.25">
      <c r="A208" s="1" t="s">
        <v>460</v>
      </c>
      <c r="B208" s="4">
        <v>2021</v>
      </c>
      <c r="C208" s="1" t="s">
        <v>166</v>
      </c>
      <c r="D208" s="1" t="s">
        <v>82</v>
      </c>
      <c r="E208" s="4">
        <v>0</v>
      </c>
      <c r="F208" s="4">
        <v>24</v>
      </c>
      <c r="G208" s="4" t="s">
        <v>83</v>
      </c>
      <c r="H208" s="1"/>
      <c r="I208" s="4" t="s">
        <v>83</v>
      </c>
      <c r="J208" s="4" t="s">
        <v>83</v>
      </c>
    </row>
    <row r="209" spans="1:10" ht="45" x14ac:dyDescent="0.25">
      <c r="A209" s="1" t="s">
        <v>460</v>
      </c>
      <c r="B209" s="4">
        <v>2021</v>
      </c>
      <c r="C209" s="1" t="s">
        <v>166</v>
      </c>
      <c r="D209" s="1" t="s">
        <v>84</v>
      </c>
      <c r="E209" s="4">
        <v>0</v>
      </c>
      <c r="F209" s="4">
        <v>0</v>
      </c>
      <c r="G209" s="4" t="s">
        <v>83</v>
      </c>
      <c r="H209" s="1"/>
      <c r="I209" s="4" t="s">
        <v>83</v>
      </c>
      <c r="J209" s="4" t="s">
        <v>83</v>
      </c>
    </row>
    <row r="210" spans="1:10" ht="45" x14ac:dyDescent="0.25">
      <c r="A210" s="1" t="s">
        <v>460</v>
      </c>
      <c r="B210" s="4">
        <v>2021</v>
      </c>
      <c r="C210" s="1" t="s">
        <v>166</v>
      </c>
      <c r="D210" s="1" t="s">
        <v>85</v>
      </c>
      <c r="E210" s="4">
        <v>0</v>
      </c>
      <c r="F210" s="4">
        <v>0</v>
      </c>
      <c r="G210" s="4" t="s">
        <v>83</v>
      </c>
      <c r="H210" s="1"/>
      <c r="I210" s="4" t="s">
        <v>83</v>
      </c>
      <c r="J210" s="4" t="s">
        <v>83</v>
      </c>
    </row>
    <row r="211" spans="1:10" ht="30" x14ac:dyDescent="0.25">
      <c r="A211" s="1" t="s">
        <v>460</v>
      </c>
      <c r="B211" s="4">
        <v>2021</v>
      </c>
      <c r="C211" s="1" t="s">
        <v>166</v>
      </c>
      <c r="D211" s="1" t="s">
        <v>86</v>
      </c>
      <c r="E211" s="4">
        <v>224</v>
      </c>
      <c r="F211" s="4">
        <v>2309320</v>
      </c>
      <c r="G211" s="4" t="s">
        <v>550</v>
      </c>
      <c r="H211" s="1"/>
      <c r="I211" s="4" t="s">
        <v>551</v>
      </c>
      <c r="J211" s="4" t="s">
        <v>522</v>
      </c>
    </row>
    <row r="212" spans="1:10" ht="30" x14ac:dyDescent="0.25">
      <c r="A212" s="1" t="s">
        <v>460</v>
      </c>
      <c r="B212" s="4">
        <v>2021</v>
      </c>
      <c r="C212" s="1" t="s">
        <v>185</v>
      </c>
      <c r="D212" s="1" t="s">
        <v>62</v>
      </c>
      <c r="E212" s="4">
        <v>337</v>
      </c>
      <c r="F212" s="4">
        <v>756390</v>
      </c>
      <c r="G212" s="4" t="s">
        <v>552</v>
      </c>
      <c r="H212" s="1"/>
      <c r="I212" s="4" t="s">
        <v>553</v>
      </c>
      <c r="J212" s="4" t="s">
        <v>554</v>
      </c>
    </row>
    <row r="213" spans="1:10" ht="30" x14ac:dyDescent="0.25">
      <c r="A213" s="1" t="s">
        <v>460</v>
      </c>
      <c r="B213" s="4">
        <v>2021</v>
      </c>
      <c r="C213" s="1" t="s">
        <v>185</v>
      </c>
      <c r="D213" s="1" t="s">
        <v>66</v>
      </c>
      <c r="E213" s="4">
        <v>5</v>
      </c>
      <c r="F213" s="4">
        <v>107953</v>
      </c>
      <c r="G213" s="4" t="s">
        <v>83</v>
      </c>
      <c r="H213" s="1"/>
      <c r="I213" s="4" t="s">
        <v>83</v>
      </c>
      <c r="J213" s="4" t="s">
        <v>83</v>
      </c>
    </row>
    <row r="214" spans="1:10" ht="30" x14ac:dyDescent="0.25">
      <c r="A214" s="1" t="s">
        <v>460</v>
      </c>
      <c r="B214" s="4">
        <v>2021</v>
      </c>
      <c r="C214" s="1" t="s">
        <v>185</v>
      </c>
      <c r="D214" s="1" t="s">
        <v>70</v>
      </c>
      <c r="E214" s="4">
        <v>69</v>
      </c>
      <c r="F214" s="4">
        <v>367172</v>
      </c>
      <c r="G214" s="4" t="s">
        <v>555</v>
      </c>
      <c r="H214" s="1"/>
      <c r="I214" s="4" t="s">
        <v>556</v>
      </c>
      <c r="J214" s="4" t="s">
        <v>557</v>
      </c>
    </row>
    <row r="215" spans="1:10" ht="30" x14ac:dyDescent="0.25">
      <c r="A215" s="1" t="s">
        <v>460</v>
      </c>
      <c r="B215" s="4">
        <v>2021</v>
      </c>
      <c r="C215" s="1" t="s">
        <v>185</v>
      </c>
      <c r="D215" s="1" t="s">
        <v>74</v>
      </c>
      <c r="E215" s="4">
        <v>5</v>
      </c>
      <c r="F215" s="4">
        <v>167400</v>
      </c>
      <c r="G215" s="4" t="s">
        <v>83</v>
      </c>
      <c r="H215" s="1"/>
      <c r="I215" s="4" t="s">
        <v>83</v>
      </c>
      <c r="J215" s="4" t="s">
        <v>83</v>
      </c>
    </row>
    <row r="216" spans="1:10" ht="45" x14ac:dyDescent="0.25">
      <c r="A216" s="1" t="s">
        <v>460</v>
      </c>
      <c r="B216" s="4">
        <v>2021</v>
      </c>
      <c r="C216" s="1" t="s">
        <v>185</v>
      </c>
      <c r="D216" s="1" t="s">
        <v>78</v>
      </c>
      <c r="E216" s="4">
        <v>701</v>
      </c>
      <c r="F216" s="4">
        <v>1901584</v>
      </c>
      <c r="G216" s="4" t="s">
        <v>558</v>
      </c>
      <c r="H216" s="1"/>
      <c r="I216" s="4" t="s">
        <v>559</v>
      </c>
      <c r="J216" s="4" t="s">
        <v>560</v>
      </c>
    </row>
    <row r="217" spans="1:10" ht="30" x14ac:dyDescent="0.25">
      <c r="A217" s="1" t="s">
        <v>460</v>
      </c>
      <c r="B217" s="4">
        <v>2021</v>
      </c>
      <c r="C217" s="1" t="s">
        <v>185</v>
      </c>
      <c r="D217" s="1" t="s">
        <v>82</v>
      </c>
      <c r="E217" s="4">
        <v>55</v>
      </c>
      <c r="F217" s="4">
        <v>25778</v>
      </c>
      <c r="G217" s="4" t="s">
        <v>525</v>
      </c>
      <c r="H217" s="1"/>
      <c r="I217" s="4" t="s">
        <v>561</v>
      </c>
      <c r="J217" s="4" t="s">
        <v>562</v>
      </c>
    </row>
    <row r="218" spans="1:10" ht="45" x14ac:dyDescent="0.25">
      <c r="A218" s="1" t="s">
        <v>460</v>
      </c>
      <c r="B218" s="4">
        <v>2021</v>
      </c>
      <c r="C218" s="1" t="s">
        <v>185</v>
      </c>
      <c r="D218" s="1" t="s">
        <v>84</v>
      </c>
      <c r="E218" s="4">
        <v>0</v>
      </c>
      <c r="F218" s="4">
        <v>0</v>
      </c>
      <c r="G218" s="4" t="s">
        <v>83</v>
      </c>
      <c r="H218" s="1"/>
      <c r="I218" s="4" t="s">
        <v>83</v>
      </c>
      <c r="J218" s="4" t="s">
        <v>83</v>
      </c>
    </row>
    <row r="219" spans="1:10" ht="45" x14ac:dyDescent="0.25">
      <c r="A219" s="1" t="s">
        <v>460</v>
      </c>
      <c r="B219" s="4">
        <v>2021</v>
      </c>
      <c r="C219" s="1" t="s">
        <v>185</v>
      </c>
      <c r="D219" s="1" t="s">
        <v>85</v>
      </c>
      <c r="E219" s="4">
        <v>0</v>
      </c>
      <c r="F219" s="4">
        <v>0</v>
      </c>
      <c r="G219" s="4" t="s">
        <v>83</v>
      </c>
      <c r="H219" s="1"/>
      <c r="I219" s="4" t="s">
        <v>83</v>
      </c>
      <c r="J219" s="4" t="s">
        <v>83</v>
      </c>
    </row>
    <row r="220" spans="1:10" ht="30" x14ac:dyDescent="0.25">
      <c r="A220" s="1" t="s">
        <v>460</v>
      </c>
      <c r="B220" s="4">
        <v>2021</v>
      </c>
      <c r="C220" s="1" t="s">
        <v>185</v>
      </c>
      <c r="D220" s="1" t="s">
        <v>86</v>
      </c>
      <c r="E220" s="4">
        <v>835</v>
      </c>
      <c r="F220" s="4">
        <v>2569887</v>
      </c>
      <c r="G220" s="4" t="s">
        <v>563</v>
      </c>
      <c r="H220" s="1"/>
      <c r="I220" s="4" t="s">
        <v>564</v>
      </c>
      <c r="J220" s="4" t="s">
        <v>565</v>
      </c>
    </row>
    <row r="221" spans="1:10" ht="30" x14ac:dyDescent="0.25">
      <c r="A221" s="1" t="s">
        <v>460</v>
      </c>
      <c r="B221" s="4">
        <v>2021</v>
      </c>
      <c r="C221" s="1" t="s">
        <v>207</v>
      </c>
      <c r="D221" s="1" t="s">
        <v>62</v>
      </c>
      <c r="E221" s="4">
        <v>590</v>
      </c>
      <c r="F221" s="4">
        <v>698750</v>
      </c>
      <c r="G221" s="4" t="s">
        <v>566</v>
      </c>
      <c r="H221" s="1"/>
      <c r="I221" s="4" t="s">
        <v>567</v>
      </c>
      <c r="J221" s="4" t="s">
        <v>568</v>
      </c>
    </row>
    <row r="222" spans="1:10" ht="30" x14ac:dyDescent="0.25">
      <c r="A222" s="1" t="s">
        <v>460</v>
      </c>
      <c r="B222" s="4">
        <v>2021</v>
      </c>
      <c r="C222" s="1" t="s">
        <v>207</v>
      </c>
      <c r="D222" s="1" t="s">
        <v>66</v>
      </c>
      <c r="E222" s="4">
        <v>8</v>
      </c>
      <c r="F222" s="4">
        <v>36133</v>
      </c>
      <c r="G222" s="4" t="s">
        <v>83</v>
      </c>
      <c r="H222" s="1"/>
      <c r="I222" s="4" t="s">
        <v>83</v>
      </c>
      <c r="J222" s="4" t="s">
        <v>83</v>
      </c>
    </row>
    <row r="223" spans="1:10" ht="30" x14ac:dyDescent="0.25">
      <c r="A223" s="1" t="s">
        <v>460</v>
      </c>
      <c r="B223" s="4">
        <v>2021</v>
      </c>
      <c r="C223" s="1" t="s">
        <v>207</v>
      </c>
      <c r="D223" s="1" t="s">
        <v>70</v>
      </c>
      <c r="E223" s="4">
        <v>83</v>
      </c>
      <c r="F223" s="4">
        <v>262864</v>
      </c>
      <c r="G223" s="4" t="s">
        <v>569</v>
      </c>
      <c r="H223" s="1"/>
      <c r="I223" s="4" t="s">
        <v>570</v>
      </c>
      <c r="J223" s="4" t="s">
        <v>571</v>
      </c>
    </row>
    <row r="224" spans="1:10" ht="30" x14ac:dyDescent="0.25">
      <c r="A224" s="1" t="s">
        <v>460</v>
      </c>
      <c r="B224" s="4">
        <v>2021</v>
      </c>
      <c r="C224" s="1" t="s">
        <v>207</v>
      </c>
      <c r="D224" s="1" t="s">
        <v>74</v>
      </c>
      <c r="E224" s="4">
        <v>4</v>
      </c>
      <c r="F224" s="4">
        <v>157735</v>
      </c>
      <c r="G224" s="4" t="s">
        <v>83</v>
      </c>
      <c r="H224" s="1"/>
      <c r="I224" s="4" t="s">
        <v>83</v>
      </c>
      <c r="J224" s="4" t="s">
        <v>83</v>
      </c>
    </row>
    <row r="225" spans="1:10" ht="45" x14ac:dyDescent="0.25">
      <c r="A225" s="1" t="s">
        <v>460</v>
      </c>
      <c r="B225" s="4">
        <v>2021</v>
      </c>
      <c r="C225" s="1" t="s">
        <v>207</v>
      </c>
      <c r="D225" s="1" t="s">
        <v>78</v>
      </c>
      <c r="E225" s="4">
        <v>1451</v>
      </c>
      <c r="F225" s="4">
        <v>2129533</v>
      </c>
      <c r="G225" s="4" t="s">
        <v>572</v>
      </c>
      <c r="H225" s="1"/>
      <c r="I225" s="4" t="s">
        <v>573</v>
      </c>
      <c r="J225" s="4" t="s">
        <v>574</v>
      </c>
    </row>
    <row r="226" spans="1:10" ht="30" x14ac:dyDescent="0.25">
      <c r="A226" s="1" t="s">
        <v>460</v>
      </c>
      <c r="B226" s="4">
        <v>2021</v>
      </c>
      <c r="C226" s="1" t="s">
        <v>207</v>
      </c>
      <c r="D226" s="1" t="s">
        <v>82</v>
      </c>
      <c r="E226" s="4">
        <v>111</v>
      </c>
      <c r="F226" s="4">
        <v>38263</v>
      </c>
      <c r="G226" s="4" t="s">
        <v>575</v>
      </c>
      <c r="H226" s="1"/>
      <c r="I226" s="4" t="s">
        <v>576</v>
      </c>
      <c r="J226" s="4" t="s">
        <v>577</v>
      </c>
    </row>
    <row r="227" spans="1:10" ht="45" x14ac:dyDescent="0.25">
      <c r="A227" s="1" t="s">
        <v>460</v>
      </c>
      <c r="B227" s="4">
        <v>2021</v>
      </c>
      <c r="C227" s="1" t="s">
        <v>207</v>
      </c>
      <c r="D227" s="1" t="s">
        <v>84</v>
      </c>
      <c r="E227" s="4">
        <v>0</v>
      </c>
      <c r="F227" s="4">
        <v>0</v>
      </c>
      <c r="G227" s="4" t="s">
        <v>83</v>
      </c>
      <c r="H227" s="1"/>
      <c r="I227" s="4" t="s">
        <v>83</v>
      </c>
      <c r="J227" s="4" t="s">
        <v>83</v>
      </c>
    </row>
    <row r="228" spans="1:10" ht="45" x14ac:dyDescent="0.25">
      <c r="A228" s="1" t="s">
        <v>460</v>
      </c>
      <c r="B228" s="4">
        <v>2021</v>
      </c>
      <c r="C228" s="1" t="s">
        <v>207</v>
      </c>
      <c r="D228" s="1" t="s">
        <v>85</v>
      </c>
      <c r="E228" s="4">
        <v>0</v>
      </c>
      <c r="F228" s="4">
        <v>0</v>
      </c>
      <c r="G228" s="4" t="s">
        <v>83</v>
      </c>
      <c r="H228" s="1"/>
      <c r="I228" s="4" t="s">
        <v>83</v>
      </c>
      <c r="J228" s="4" t="s">
        <v>83</v>
      </c>
    </row>
    <row r="229" spans="1:10" ht="30" x14ac:dyDescent="0.25">
      <c r="A229" s="1" t="s">
        <v>460</v>
      </c>
      <c r="B229" s="4">
        <v>2021</v>
      </c>
      <c r="C229" s="1" t="s">
        <v>207</v>
      </c>
      <c r="D229" s="1" t="s">
        <v>86</v>
      </c>
      <c r="E229" s="4">
        <v>1657</v>
      </c>
      <c r="F229" s="4">
        <v>2624527</v>
      </c>
      <c r="G229" s="4" t="s">
        <v>578</v>
      </c>
      <c r="H229" s="1"/>
      <c r="I229" s="4" t="s">
        <v>579</v>
      </c>
      <c r="J229" s="4" t="s">
        <v>580</v>
      </c>
    </row>
    <row r="230" spans="1:10" ht="30" x14ac:dyDescent="0.25">
      <c r="A230" s="1" t="s">
        <v>460</v>
      </c>
      <c r="B230" s="4">
        <v>2021</v>
      </c>
      <c r="C230" s="1" t="s">
        <v>229</v>
      </c>
      <c r="D230" s="1" t="s">
        <v>62</v>
      </c>
      <c r="E230" s="4">
        <v>496</v>
      </c>
      <c r="F230" s="4">
        <v>627309</v>
      </c>
      <c r="G230" s="4" t="s">
        <v>581</v>
      </c>
      <c r="H230" s="1"/>
      <c r="I230" s="4" t="s">
        <v>582</v>
      </c>
      <c r="J230" s="4" t="s">
        <v>583</v>
      </c>
    </row>
    <row r="231" spans="1:10" ht="30" x14ac:dyDescent="0.25">
      <c r="A231" s="1" t="s">
        <v>460</v>
      </c>
      <c r="B231" s="4">
        <v>2021</v>
      </c>
      <c r="C231" s="1" t="s">
        <v>229</v>
      </c>
      <c r="D231" s="1" t="s">
        <v>66</v>
      </c>
      <c r="E231" s="4">
        <v>2</v>
      </c>
      <c r="F231" s="4">
        <v>30311</v>
      </c>
      <c r="G231" s="4" t="s">
        <v>83</v>
      </c>
      <c r="H231" s="1"/>
      <c r="I231" s="4" t="s">
        <v>83</v>
      </c>
      <c r="J231" s="4" t="s">
        <v>83</v>
      </c>
    </row>
    <row r="232" spans="1:10" ht="30" x14ac:dyDescent="0.25">
      <c r="A232" s="1" t="s">
        <v>460</v>
      </c>
      <c r="B232" s="4">
        <v>2021</v>
      </c>
      <c r="C232" s="1" t="s">
        <v>229</v>
      </c>
      <c r="D232" s="1" t="s">
        <v>70</v>
      </c>
      <c r="E232" s="4">
        <v>92</v>
      </c>
      <c r="F232" s="4">
        <v>146006</v>
      </c>
      <c r="G232" s="4" t="s">
        <v>584</v>
      </c>
      <c r="H232" s="1"/>
      <c r="I232" s="4" t="s">
        <v>585</v>
      </c>
      <c r="J232" s="4" t="s">
        <v>586</v>
      </c>
    </row>
    <row r="233" spans="1:10" ht="30" x14ac:dyDescent="0.25">
      <c r="A233" s="1" t="s">
        <v>460</v>
      </c>
      <c r="B233" s="4">
        <v>2021</v>
      </c>
      <c r="C233" s="1" t="s">
        <v>229</v>
      </c>
      <c r="D233" s="1" t="s">
        <v>74</v>
      </c>
      <c r="E233" s="4">
        <v>2</v>
      </c>
      <c r="F233" s="4">
        <v>97565</v>
      </c>
      <c r="G233" s="4" t="s">
        <v>83</v>
      </c>
      <c r="H233" s="1"/>
      <c r="I233" s="4" t="s">
        <v>83</v>
      </c>
      <c r="J233" s="4" t="s">
        <v>83</v>
      </c>
    </row>
    <row r="234" spans="1:10" ht="45" x14ac:dyDescent="0.25">
      <c r="A234" s="1" t="s">
        <v>460</v>
      </c>
      <c r="B234" s="4">
        <v>2021</v>
      </c>
      <c r="C234" s="1" t="s">
        <v>229</v>
      </c>
      <c r="D234" s="1" t="s">
        <v>78</v>
      </c>
      <c r="E234" s="4">
        <v>1738</v>
      </c>
      <c r="F234" s="4">
        <v>2191849</v>
      </c>
      <c r="G234" s="4" t="s">
        <v>587</v>
      </c>
      <c r="H234" s="1"/>
      <c r="I234" s="4" t="s">
        <v>588</v>
      </c>
      <c r="J234" s="4" t="s">
        <v>589</v>
      </c>
    </row>
    <row r="235" spans="1:10" ht="30" x14ac:dyDescent="0.25">
      <c r="A235" s="1" t="s">
        <v>460</v>
      </c>
      <c r="B235" s="4">
        <v>2021</v>
      </c>
      <c r="C235" s="1" t="s">
        <v>229</v>
      </c>
      <c r="D235" s="1" t="s">
        <v>82</v>
      </c>
      <c r="E235" s="4">
        <v>330</v>
      </c>
      <c r="F235" s="4">
        <v>110001</v>
      </c>
      <c r="G235" s="4" t="s">
        <v>590</v>
      </c>
      <c r="H235" s="1"/>
      <c r="I235" s="4" t="s">
        <v>591</v>
      </c>
      <c r="J235" s="4" t="s">
        <v>592</v>
      </c>
    </row>
    <row r="236" spans="1:10" ht="45" x14ac:dyDescent="0.25">
      <c r="A236" s="1" t="s">
        <v>460</v>
      </c>
      <c r="B236" s="4">
        <v>2021</v>
      </c>
      <c r="C236" s="1" t="s">
        <v>229</v>
      </c>
      <c r="D236" s="1" t="s">
        <v>84</v>
      </c>
      <c r="E236" s="4">
        <v>0</v>
      </c>
      <c r="F236" s="4">
        <v>10104</v>
      </c>
      <c r="G236" s="4" t="s">
        <v>83</v>
      </c>
      <c r="H236" s="1"/>
      <c r="I236" s="4" t="s">
        <v>83</v>
      </c>
      <c r="J236" s="4" t="s">
        <v>83</v>
      </c>
    </row>
    <row r="237" spans="1:10" ht="45" x14ac:dyDescent="0.25">
      <c r="A237" s="1" t="s">
        <v>460</v>
      </c>
      <c r="B237" s="4">
        <v>2021</v>
      </c>
      <c r="C237" s="1" t="s">
        <v>229</v>
      </c>
      <c r="D237" s="1" t="s">
        <v>85</v>
      </c>
      <c r="E237" s="4">
        <v>0</v>
      </c>
      <c r="F237" s="4">
        <v>0</v>
      </c>
      <c r="G237" s="4" t="s">
        <v>83</v>
      </c>
      <c r="H237" s="1"/>
      <c r="I237" s="4" t="s">
        <v>83</v>
      </c>
      <c r="J237" s="4" t="s">
        <v>83</v>
      </c>
    </row>
    <row r="238" spans="1:10" ht="30" x14ac:dyDescent="0.25">
      <c r="A238" s="1" t="s">
        <v>460</v>
      </c>
      <c r="B238" s="4">
        <v>2021</v>
      </c>
      <c r="C238" s="1" t="s">
        <v>229</v>
      </c>
      <c r="D238" s="1" t="s">
        <v>86</v>
      </c>
      <c r="E238" s="4">
        <v>2164</v>
      </c>
      <c r="F238" s="4">
        <v>2585836</v>
      </c>
      <c r="G238" s="4" t="s">
        <v>593</v>
      </c>
      <c r="H238" s="1"/>
      <c r="I238" s="4" t="s">
        <v>594</v>
      </c>
      <c r="J238" s="4" t="s">
        <v>595</v>
      </c>
    </row>
    <row r="239" spans="1:10" ht="30" x14ac:dyDescent="0.25">
      <c r="A239" s="1" t="s">
        <v>460</v>
      </c>
      <c r="B239" s="4">
        <v>2021</v>
      </c>
      <c r="C239" s="1" t="s">
        <v>255</v>
      </c>
      <c r="D239" s="1" t="s">
        <v>62</v>
      </c>
      <c r="E239" s="4">
        <v>430</v>
      </c>
      <c r="F239" s="4">
        <v>601252</v>
      </c>
      <c r="G239" s="4" t="s">
        <v>596</v>
      </c>
      <c r="H239" s="1"/>
      <c r="I239" s="4" t="s">
        <v>597</v>
      </c>
      <c r="J239" s="4" t="s">
        <v>598</v>
      </c>
    </row>
    <row r="240" spans="1:10" ht="30" x14ac:dyDescent="0.25">
      <c r="A240" s="1" t="s">
        <v>460</v>
      </c>
      <c r="B240" s="4">
        <v>2021</v>
      </c>
      <c r="C240" s="1" t="s">
        <v>255</v>
      </c>
      <c r="D240" s="1" t="s">
        <v>66</v>
      </c>
      <c r="E240" s="4">
        <v>0</v>
      </c>
      <c r="F240" s="4">
        <v>35315</v>
      </c>
      <c r="G240" s="4" t="s">
        <v>83</v>
      </c>
      <c r="H240" s="1"/>
      <c r="I240" s="4" t="s">
        <v>83</v>
      </c>
      <c r="J240" s="4" t="s">
        <v>83</v>
      </c>
    </row>
    <row r="241" spans="1:10" ht="30" x14ac:dyDescent="0.25">
      <c r="A241" s="1" t="s">
        <v>460</v>
      </c>
      <c r="B241" s="4">
        <v>2021</v>
      </c>
      <c r="C241" s="1" t="s">
        <v>255</v>
      </c>
      <c r="D241" s="1" t="s">
        <v>70</v>
      </c>
      <c r="E241" s="4">
        <v>71</v>
      </c>
      <c r="F241" s="4">
        <v>138201</v>
      </c>
      <c r="G241" s="4" t="s">
        <v>599</v>
      </c>
      <c r="H241" s="1"/>
      <c r="I241" s="4" t="s">
        <v>600</v>
      </c>
      <c r="J241" s="4" t="s">
        <v>601</v>
      </c>
    </row>
    <row r="242" spans="1:10" ht="30" x14ac:dyDescent="0.25">
      <c r="A242" s="1" t="s">
        <v>460</v>
      </c>
      <c r="B242" s="4">
        <v>2021</v>
      </c>
      <c r="C242" s="1" t="s">
        <v>255</v>
      </c>
      <c r="D242" s="1" t="s">
        <v>74</v>
      </c>
      <c r="E242" s="4">
        <v>1</v>
      </c>
      <c r="F242" s="4">
        <v>31047</v>
      </c>
      <c r="G242" s="4" t="s">
        <v>83</v>
      </c>
      <c r="H242" s="1"/>
      <c r="I242" s="4" t="s">
        <v>83</v>
      </c>
      <c r="J242" s="4" t="s">
        <v>83</v>
      </c>
    </row>
    <row r="243" spans="1:10" ht="45" x14ac:dyDescent="0.25">
      <c r="A243" s="1" t="s">
        <v>460</v>
      </c>
      <c r="B243" s="4">
        <v>2021</v>
      </c>
      <c r="C243" s="1" t="s">
        <v>255</v>
      </c>
      <c r="D243" s="1" t="s">
        <v>78</v>
      </c>
      <c r="E243" s="4">
        <v>769</v>
      </c>
      <c r="F243" s="4">
        <v>1897963</v>
      </c>
      <c r="G243" s="4" t="s">
        <v>602</v>
      </c>
      <c r="H243" s="1"/>
      <c r="I243" s="4" t="s">
        <v>532</v>
      </c>
      <c r="J243" s="4" t="s">
        <v>603</v>
      </c>
    </row>
    <row r="244" spans="1:10" ht="30" x14ac:dyDescent="0.25">
      <c r="A244" s="1" t="s">
        <v>460</v>
      </c>
      <c r="B244" s="4">
        <v>2021</v>
      </c>
      <c r="C244" s="1" t="s">
        <v>255</v>
      </c>
      <c r="D244" s="1" t="s">
        <v>82</v>
      </c>
      <c r="E244" s="4">
        <v>1360</v>
      </c>
      <c r="F244" s="4">
        <v>326450</v>
      </c>
      <c r="G244" s="4" t="s">
        <v>604</v>
      </c>
      <c r="H244" s="1"/>
      <c r="I244" s="4" t="s">
        <v>605</v>
      </c>
      <c r="J244" s="4" t="s">
        <v>606</v>
      </c>
    </row>
    <row r="245" spans="1:10" ht="45" x14ac:dyDescent="0.25">
      <c r="A245" s="1" t="s">
        <v>460</v>
      </c>
      <c r="B245" s="4">
        <v>2021</v>
      </c>
      <c r="C245" s="1" t="s">
        <v>255</v>
      </c>
      <c r="D245" s="1" t="s">
        <v>84</v>
      </c>
      <c r="E245" s="4">
        <v>139</v>
      </c>
      <c r="F245" s="4">
        <v>233820</v>
      </c>
      <c r="G245" s="4" t="s">
        <v>607</v>
      </c>
      <c r="H245" s="1"/>
      <c r="I245" s="4" t="s">
        <v>474</v>
      </c>
      <c r="J245" s="4" t="s">
        <v>608</v>
      </c>
    </row>
    <row r="246" spans="1:10" ht="45" x14ac:dyDescent="0.25">
      <c r="A246" s="1" t="s">
        <v>460</v>
      </c>
      <c r="B246" s="4">
        <v>2021</v>
      </c>
      <c r="C246" s="1" t="s">
        <v>255</v>
      </c>
      <c r="D246" s="1" t="s">
        <v>85</v>
      </c>
      <c r="E246" s="4">
        <v>29</v>
      </c>
      <c r="F246" s="4">
        <v>53085</v>
      </c>
      <c r="G246" s="4" t="s">
        <v>609</v>
      </c>
      <c r="H246" s="1"/>
      <c r="I246" s="4" t="s">
        <v>610</v>
      </c>
      <c r="J246" s="4" t="s">
        <v>611</v>
      </c>
    </row>
    <row r="247" spans="1:10" ht="30" x14ac:dyDescent="0.25">
      <c r="A247" s="1" t="s">
        <v>460</v>
      </c>
      <c r="B247" s="4">
        <v>2021</v>
      </c>
      <c r="C247" s="1" t="s">
        <v>255</v>
      </c>
      <c r="D247" s="1" t="s">
        <v>86</v>
      </c>
      <c r="E247" s="4">
        <v>2369</v>
      </c>
      <c r="F247" s="4">
        <v>2715879</v>
      </c>
      <c r="G247" s="4" t="s">
        <v>612</v>
      </c>
      <c r="H247" s="1"/>
      <c r="I247" s="4" t="s">
        <v>613</v>
      </c>
      <c r="J247" s="4" t="s">
        <v>501</v>
      </c>
    </row>
    <row r="248" spans="1:10" ht="30" x14ac:dyDescent="0.25">
      <c r="A248" s="1" t="s">
        <v>460</v>
      </c>
      <c r="B248" s="4">
        <v>2021</v>
      </c>
      <c r="C248" s="1" t="s">
        <v>283</v>
      </c>
      <c r="D248" s="1" t="s">
        <v>62</v>
      </c>
      <c r="E248" s="4">
        <v>556</v>
      </c>
      <c r="F248" s="4">
        <v>526375</v>
      </c>
      <c r="G248" s="4" t="s">
        <v>614</v>
      </c>
      <c r="H248" s="1"/>
      <c r="I248" s="4" t="s">
        <v>615</v>
      </c>
      <c r="J248" s="4" t="s">
        <v>616</v>
      </c>
    </row>
    <row r="249" spans="1:10" ht="30" x14ac:dyDescent="0.25">
      <c r="A249" s="1" t="s">
        <v>460</v>
      </c>
      <c r="B249" s="4">
        <v>2021</v>
      </c>
      <c r="C249" s="1" t="s">
        <v>283</v>
      </c>
      <c r="D249" s="1" t="s">
        <v>66</v>
      </c>
      <c r="E249" s="4">
        <v>5</v>
      </c>
      <c r="F249" s="4">
        <v>36762</v>
      </c>
      <c r="G249" s="4" t="s">
        <v>83</v>
      </c>
      <c r="H249" s="1"/>
      <c r="I249" s="4" t="s">
        <v>83</v>
      </c>
      <c r="J249" s="4" t="s">
        <v>83</v>
      </c>
    </row>
    <row r="250" spans="1:10" ht="30" x14ac:dyDescent="0.25">
      <c r="A250" s="1" t="s">
        <v>460</v>
      </c>
      <c r="B250" s="4">
        <v>2021</v>
      </c>
      <c r="C250" s="1" t="s">
        <v>283</v>
      </c>
      <c r="D250" s="1" t="s">
        <v>70</v>
      </c>
      <c r="E250" s="4">
        <v>60</v>
      </c>
      <c r="F250" s="4">
        <v>157492</v>
      </c>
      <c r="G250" s="4" t="s">
        <v>617</v>
      </c>
      <c r="H250" s="1"/>
      <c r="I250" s="4" t="s">
        <v>249</v>
      </c>
      <c r="J250" s="4" t="s">
        <v>618</v>
      </c>
    </row>
    <row r="251" spans="1:10" ht="30" x14ac:dyDescent="0.25">
      <c r="A251" s="1" t="s">
        <v>460</v>
      </c>
      <c r="B251" s="4">
        <v>2021</v>
      </c>
      <c r="C251" s="1" t="s">
        <v>283</v>
      </c>
      <c r="D251" s="1" t="s">
        <v>74</v>
      </c>
      <c r="E251" s="4">
        <v>2</v>
      </c>
      <c r="F251" s="4">
        <v>18956</v>
      </c>
      <c r="G251" s="4" t="s">
        <v>83</v>
      </c>
      <c r="H251" s="1"/>
      <c r="I251" s="4" t="s">
        <v>83</v>
      </c>
      <c r="J251" s="4" t="s">
        <v>83</v>
      </c>
    </row>
    <row r="252" spans="1:10" ht="45" x14ac:dyDescent="0.25">
      <c r="A252" s="1" t="s">
        <v>460</v>
      </c>
      <c r="B252" s="4">
        <v>2021</v>
      </c>
      <c r="C252" s="1" t="s">
        <v>283</v>
      </c>
      <c r="D252" s="1" t="s">
        <v>78</v>
      </c>
      <c r="E252" s="4">
        <v>199</v>
      </c>
      <c r="F252" s="4">
        <v>1218875</v>
      </c>
      <c r="G252" s="4" t="s">
        <v>619</v>
      </c>
      <c r="H252" s="1"/>
      <c r="I252" s="4" t="s">
        <v>620</v>
      </c>
      <c r="J252" s="4" t="s">
        <v>621</v>
      </c>
    </row>
    <row r="253" spans="1:10" ht="30" x14ac:dyDescent="0.25">
      <c r="A253" s="1" t="s">
        <v>460</v>
      </c>
      <c r="B253" s="4">
        <v>2021</v>
      </c>
      <c r="C253" s="1" t="s">
        <v>283</v>
      </c>
      <c r="D253" s="1" t="s">
        <v>82</v>
      </c>
      <c r="E253" s="4">
        <v>1676</v>
      </c>
      <c r="F253" s="4">
        <v>432496</v>
      </c>
      <c r="G253" s="4" t="s">
        <v>622</v>
      </c>
      <c r="H253" s="1"/>
      <c r="I253" s="4" t="s">
        <v>623</v>
      </c>
      <c r="J253" s="4" t="s">
        <v>624</v>
      </c>
    </row>
    <row r="254" spans="1:10" ht="45" x14ac:dyDescent="0.25">
      <c r="A254" s="1" t="s">
        <v>460</v>
      </c>
      <c r="B254" s="4">
        <v>2021</v>
      </c>
      <c r="C254" s="1" t="s">
        <v>283</v>
      </c>
      <c r="D254" s="1" t="s">
        <v>84</v>
      </c>
      <c r="E254" s="4">
        <v>141</v>
      </c>
      <c r="F254" s="4">
        <v>392257</v>
      </c>
      <c r="G254" s="4" t="s">
        <v>625</v>
      </c>
      <c r="H254" s="1"/>
      <c r="I254" s="4" t="s">
        <v>626</v>
      </c>
      <c r="J254" s="4" t="s">
        <v>627</v>
      </c>
    </row>
    <row r="255" spans="1:10" ht="45" x14ac:dyDescent="0.25">
      <c r="A255" s="1" t="s">
        <v>460</v>
      </c>
      <c r="B255" s="4">
        <v>2021</v>
      </c>
      <c r="C255" s="1" t="s">
        <v>283</v>
      </c>
      <c r="D255" s="1" t="s">
        <v>85</v>
      </c>
      <c r="E255" s="4">
        <v>292</v>
      </c>
      <c r="F255" s="4">
        <v>423687</v>
      </c>
      <c r="G255" s="4" t="s">
        <v>628</v>
      </c>
      <c r="H255" s="1"/>
      <c r="I255" s="4" t="s">
        <v>629</v>
      </c>
      <c r="J255" s="4" t="s">
        <v>630</v>
      </c>
    </row>
    <row r="256" spans="1:10" ht="30" x14ac:dyDescent="0.25">
      <c r="A256" s="1" t="s">
        <v>460</v>
      </c>
      <c r="B256" s="4">
        <v>2021</v>
      </c>
      <c r="C256" s="1" t="s">
        <v>283</v>
      </c>
      <c r="D256" s="1" t="s">
        <v>86</v>
      </c>
      <c r="E256" s="4">
        <v>2375</v>
      </c>
      <c r="F256" s="4">
        <v>2680524</v>
      </c>
      <c r="G256" s="4" t="s">
        <v>501</v>
      </c>
      <c r="H256" s="1"/>
      <c r="I256" s="4" t="s">
        <v>631</v>
      </c>
      <c r="J256" s="4" t="s">
        <v>632</v>
      </c>
    </row>
    <row r="257" spans="1:10" ht="30" x14ac:dyDescent="0.25">
      <c r="A257" s="1" t="s">
        <v>460</v>
      </c>
      <c r="B257" s="4">
        <v>2021</v>
      </c>
      <c r="C257" s="1" t="s">
        <v>311</v>
      </c>
      <c r="D257" s="1" t="s">
        <v>62</v>
      </c>
      <c r="E257" s="4">
        <v>682</v>
      </c>
      <c r="F257" s="4">
        <v>509674</v>
      </c>
      <c r="G257" s="4" t="s">
        <v>633</v>
      </c>
      <c r="H257" s="1"/>
      <c r="I257" s="4" t="s">
        <v>634</v>
      </c>
      <c r="J257" s="4" t="s">
        <v>635</v>
      </c>
    </row>
    <row r="258" spans="1:10" ht="30" x14ac:dyDescent="0.25">
      <c r="A258" s="1" t="s">
        <v>460</v>
      </c>
      <c r="B258" s="4">
        <v>2021</v>
      </c>
      <c r="C258" s="1" t="s">
        <v>311</v>
      </c>
      <c r="D258" s="1" t="s">
        <v>66</v>
      </c>
      <c r="E258" s="4">
        <v>2</v>
      </c>
      <c r="F258" s="4">
        <v>21502</v>
      </c>
      <c r="G258" s="4" t="s">
        <v>83</v>
      </c>
      <c r="H258" s="1"/>
      <c r="I258" s="4" t="s">
        <v>83</v>
      </c>
      <c r="J258" s="4" t="s">
        <v>83</v>
      </c>
    </row>
    <row r="259" spans="1:10" ht="30" x14ac:dyDescent="0.25">
      <c r="A259" s="1" t="s">
        <v>460</v>
      </c>
      <c r="B259" s="4">
        <v>2021</v>
      </c>
      <c r="C259" s="1" t="s">
        <v>311</v>
      </c>
      <c r="D259" s="1" t="s">
        <v>70</v>
      </c>
      <c r="E259" s="4">
        <v>84</v>
      </c>
      <c r="F259" s="4">
        <v>173304</v>
      </c>
      <c r="G259" s="4" t="s">
        <v>636</v>
      </c>
      <c r="H259" s="1"/>
      <c r="I259" s="4" t="s">
        <v>637</v>
      </c>
      <c r="J259" s="4" t="s">
        <v>638</v>
      </c>
    </row>
    <row r="260" spans="1:10" ht="30" x14ac:dyDescent="0.25">
      <c r="A260" s="1" t="s">
        <v>460</v>
      </c>
      <c r="B260" s="4">
        <v>2021</v>
      </c>
      <c r="C260" s="1" t="s">
        <v>311</v>
      </c>
      <c r="D260" s="1" t="s">
        <v>74</v>
      </c>
      <c r="E260" s="4">
        <v>1</v>
      </c>
      <c r="F260" s="4">
        <v>29768</v>
      </c>
      <c r="G260" s="4" t="s">
        <v>83</v>
      </c>
      <c r="H260" s="1"/>
      <c r="I260" s="4" t="s">
        <v>83</v>
      </c>
      <c r="J260" s="4" t="s">
        <v>83</v>
      </c>
    </row>
    <row r="261" spans="1:10" ht="45" x14ac:dyDescent="0.25">
      <c r="A261" s="1" t="s">
        <v>460</v>
      </c>
      <c r="B261" s="4">
        <v>2021</v>
      </c>
      <c r="C261" s="1" t="s">
        <v>311</v>
      </c>
      <c r="D261" s="1" t="s">
        <v>78</v>
      </c>
      <c r="E261" s="4">
        <v>64</v>
      </c>
      <c r="F261" s="4">
        <v>616543</v>
      </c>
      <c r="G261" s="4" t="s">
        <v>639</v>
      </c>
      <c r="H261" s="1"/>
      <c r="I261" s="4" t="s">
        <v>640</v>
      </c>
      <c r="J261" s="4" t="s">
        <v>641</v>
      </c>
    </row>
    <row r="262" spans="1:10" ht="30" x14ac:dyDescent="0.25">
      <c r="A262" s="1" t="s">
        <v>460</v>
      </c>
      <c r="B262" s="4">
        <v>2021</v>
      </c>
      <c r="C262" s="1" t="s">
        <v>311</v>
      </c>
      <c r="D262" s="1" t="s">
        <v>82</v>
      </c>
      <c r="E262" s="4">
        <v>1058</v>
      </c>
      <c r="F262" s="4">
        <v>339227</v>
      </c>
      <c r="G262" s="4" t="s">
        <v>202</v>
      </c>
      <c r="H262" s="1"/>
      <c r="I262" s="4" t="s">
        <v>642</v>
      </c>
      <c r="J262" s="4" t="s">
        <v>643</v>
      </c>
    </row>
    <row r="263" spans="1:10" ht="45" x14ac:dyDescent="0.25">
      <c r="A263" s="1" t="s">
        <v>460</v>
      </c>
      <c r="B263" s="4">
        <v>2021</v>
      </c>
      <c r="C263" s="1" t="s">
        <v>311</v>
      </c>
      <c r="D263" s="1" t="s">
        <v>84</v>
      </c>
      <c r="E263" s="4">
        <v>105</v>
      </c>
      <c r="F263" s="4">
        <v>571454</v>
      </c>
      <c r="G263" s="4" t="s">
        <v>644</v>
      </c>
      <c r="H263" s="1"/>
      <c r="I263" s="4" t="s">
        <v>645</v>
      </c>
      <c r="J263" s="4" t="s">
        <v>646</v>
      </c>
    </row>
    <row r="264" spans="1:10" ht="45" x14ac:dyDescent="0.25">
      <c r="A264" s="1" t="s">
        <v>460</v>
      </c>
      <c r="B264" s="4">
        <v>2021</v>
      </c>
      <c r="C264" s="1" t="s">
        <v>311</v>
      </c>
      <c r="D264" s="1" t="s">
        <v>85</v>
      </c>
      <c r="E264" s="4">
        <v>676</v>
      </c>
      <c r="F264" s="4">
        <v>1048887</v>
      </c>
      <c r="G264" s="4" t="s">
        <v>647</v>
      </c>
      <c r="H264" s="1"/>
      <c r="I264" s="4" t="s">
        <v>648</v>
      </c>
      <c r="J264" s="4" t="s">
        <v>645</v>
      </c>
    </row>
    <row r="265" spans="1:10" ht="30" x14ac:dyDescent="0.25">
      <c r="A265" s="1" t="s">
        <v>460</v>
      </c>
      <c r="B265" s="4">
        <v>2021</v>
      </c>
      <c r="C265" s="1" t="s">
        <v>311</v>
      </c>
      <c r="D265" s="1" t="s">
        <v>86</v>
      </c>
      <c r="E265" s="4">
        <v>1990</v>
      </c>
      <c r="F265" s="4">
        <v>2800686</v>
      </c>
      <c r="G265" s="4" t="s">
        <v>510</v>
      </c>
      <c r="H265" s="1"/>
      <c r="I265" s="4" t="s">
        <v>649</v>
      </c>
      <c r="J265" s="4" t="s">
        <v>650</v>
      </c>
    </row>
    <row r="266" spans="1:10" ht="30" x14ac:dyDescent="0.25">
      <c r="A266" s="1" t="s">
        <v>460</v>
      </c>
      <c r="B266" s="4">
        <v>2022</v>
      </c>
      <c r="C266" s="1" t="s">
        <v>61</v>
      </c>
      <c r="D266" s="1" t="s">
        <v>62</v>
      </c>
      <c r="E266" s="4">
        <v>693</v>
      </c>
      <c r="F266" s="4">
        <v>482035</v>
      </c>
      <c r="G266" s="4" t="s">
        <v>651</v>
      </c>
      <c r="H266" s="1"/>
      <c r="I266" s="4" t="s">
        <v>652</v>
      </c>
      <c r="J266" s="4" t="s">
        <v>653</v>
      </c>
    </row>
    <row r="267" spans="1:10" ht="30" x14ac:dyDescent="0.25">
      <c r="A267" s="1" t="s">
        <v>460</v>
      </c>
      <c r="B267" s="4">
        <v>2022</v>
      </c>
      <c r="C267" s="1" t="s">
        <v>61</v>
      </c>
      <c r="D267" s="1" t="s">
        <v>66</v>
      </c>
      <c r="E267" s="4">
        <v>9</v>
      </c>
      <c r="F267" s="4">
        <v>17862</v>
      </c>
      <c r="G267" s="4" t="s">
        <v>83</v>
      </c>
      <c r="H267" s="1"/>
      <c r="I267" s="4" t="s">
        <v>83</v>
      </c>
      <c r="J267" s="4" t="s">
        <v>83</v>
      </c>
    </row>
    <row r="268" spans="1:10" ht="30" x14ac:dyDescent="0.25">
      <c r="A268" s="1" t="s">
        <v>460</v>
      </c>
      <c r="B268" s="4">
        <v>2022</v>
      </c>
      <c r="C268" s="1" t="s">
        <v>61</v>
      </c>
      <c r="D268" s="1" t="s">
        <v>70</v>
      </c>
      <c r="E268" s="4">
        <v>117</v>
      </c>
      <c r="F268" s="4">
        <v>157152</v>
      </c>
      <c r="G268" s="4" t="s">
        <v>654</v>
      </c>
      <c r="H268" s="1"/>
      <c r="I268" s="4" t="s">
        <v>655</v>
      </c>
      <c r="J268" s="4" t="s">
        <v>656</v>
      </c>
    </row>
    <row r="269" spans="1:10" ht="30" x14ac:dyDescent="0.25">
      <c r="A269" s="1" t="s">
        <v>460</v>
      </c>
      <c r="B269" s="4">
        <v>2022</v>
      </c>
      <c r="C269" s="1" t="s">
        <v>61</v>
      </c>
      <c r="D269" s="1" t="s">
        <v>74</v>
      </c>
      <c r="E269" s="4">
        <v>6</v>
      </c>
      <c r="F269" s="4">
        <v>31915</v>
      </c>
      <c r="G269" s="4" t="s">
        <v>83</v>
      </c>
      <c r="H269" s="1"/>
      <c r="I269" s="4" t="s">
        <v>83</v>
      </c>
      <c r="J269" s="4" t="s">
        <v>83</v>
      </c>
    </row>
    <row r="270" spans="1:10" ht="45" x14ac:dyDescent="0.25">
      <c r="A270" s="1" t="s">
        <v>460</v>
      </c>
      <c r="B270" s="4">
        <v>2022</v>
      </c>
      <c r="C270" s="1" t="s">
        <v>61</v>
      </c>
      <c r="D270" s="1" t="s">
        <v>78</v>
      </c>
      <c r="E270" s="4">
        <v>75</v>
      </c>
      <c r="F270" s="4">
        <v>286474</v>
      </c>
      <c r="G270" s="4" t="s">
        <v>657</v>
      </c>
      <c r="H270" s="1"/>
      <c r="I270" s="4" t="s">
        <v>658</v>
      </c>
      <c r="J270" s="4" t="s">
        <v>659</v>
      </c>
    </row>
    <row r="271" spans="1:10" ht="30" x14ac:dyDescent="0.25">
      <c r="A271" s="1" t="s">
        <v>460</v>
      </c>
      <c r="B271" s="4">
        <v>2022</v>
      </c>
      <c r="C271" s="1" t="s">
        <v>61</v>
      </c>
      <c r="D271" s="1" t="s">
        <v>82</v>
      </c>
      <c r="E271" s="4">
        <v>1098</v>
      </c>
      <c r="F271" s="4">
        <v>222173</v>
      </c>
      <c r="G271" s="4" t="s">
        <v>660</v>
      </c>
      <c r="H271" s="1"/>
      <c r="I271" s="4" t="s">
        <v>661</v>
      </c>
      <c r="J271" s="4" t="s">
        <v>662</v>
      </c>
    </row>
    <row r="272" spans="1:10" ht="45" x14ac:dyDescent="0.25">
      <c r="A272" s="1" t="s">
        <v>460</v>
      </c>
      <c r="B272" s="4">
        <v>2022</v>
      </c>
      <c r="C272" s="1" t="s">
        <v>61</v>
      </c>
      <c r="D272" s="1" t="s">
        <v>84</v>
      </c>
      <c r="E272" s="4">
        <v>90</v>
      </c>
      <c r="F272" s="4">
        <v>242240</v>
      </c>
      <c r="G272" s="4" t="s">
        <v>663</v>
      </c>
      <c r="H272" s="1"/>
      <c r="I272" s="4" t="s">
        <v>664</v>
      </c>
      <c r="J272" s="4" t="s">
        <v>665</v>
      </c>
    </row>
    <row r="273" spans="1:10" ht="45" x14ac:dyDescent="0.25">
      <c r="A273" s="1" t="s">
        <v>460</v>
      </c>
      <c r="B273" s="4">
        <v>2022</v>
      </c>
      <c r="C273" s="1" t="s">
        <v>61</v>
      </c>
      <c r="D273" s="1" t="s">
        <v>85</v>
      </c>
      <c r="E273" s="4">
        <v>2519</v>
      </c>
      <c r="F273" s="4">
        <v>1866974</v>
      </c>
      <c r="G273" s="4" t="s">
        <v>666</v>
      </c>
      <c r="H273" s="1"/>
      <c r="I273" s="4" t="s">
        <v>667</v>
      </c>
      <c r="J273" s="4" t="s">
        <v>668</v>
      </c>
    </row>
    <row r="274" spans="1:10" ht="30" x14ac:dyDescent="0.25">
      <c r="A274" s="1" t="s">
        <v>460</v>
      </c>
      <c r="B274" s="4">
        <v>2022</v>
      </c>
      <c r="C274" s="1" t="s">
        <v>61</v>
      </c>
      <c r="D274" s="1" t="s">
        <v>86</v>
      </c>
      <c r="E274" s="4">
        <v>3914</v>
      </c>
      <c r="F274" s="4">
        <v>2824790</v>
      </c>
      <c r="G274" s="4" t="s">
        <v>669</v>
      </c>
      <c r="H274" s="1"/>
      <c r="I274" s="4" t="s">
        <v>670</v>
      </c>
      <c r="J274" s="4" t="s">
        <v>671</v>
      </c>
    </row>
    <row r="275" spans="1:10" ht="30" x14ac:dyDescent="0.25">
      <c r="A275" s="1" t="s">
        <v>460</v>
      </c>
      <c r="B275" s="4">
        <v>2022</v>
      </c>
      <c r="C275" s="1" t="s">
        <v>90</v>
      </c>
      <c r="D275" s="1" t="s">
        <v>62</v>
      </c>
      <c r="E275" s="4">
        <v>264</v>
      </c>
      <c r="F275" s="4">
        <v>420084</v>
      </c>
      <c r="G275" s="4" t="s">
        <v>672</v>
      </c>
      <c r="H275" s="1"/>
      <c r="I275" s="4" t="s">
        <v>673</v>
      </c>
      <c r="J275" s="4" t="s">
        <v>674</v>
      </c>
    </row>
    <row r="276" spans="1:10" ht="30" x14ac:dyDescent="0.25">
      <c r="A276" s="1" t="s">
        <v>460</v>
      </c>
      <c r="B276" s="4">
        <v>2022</v>
      </c>
      <c r="C276" s="1" t="s">
        <v>90</v>
      </c>
      <c r="D276" s="1" t="s">
        <v>66</v>
      </c>
      <c r="E276" s="4">
        <v>1</v>
      </c>
      <c r="F276" s="4">
        <v>9294</v>
      </c>
      <c r="G276" s="4" t="s">
        <v>83</v>
      </c>
      <c r="H276" s="1"/>
      <c r="I276" s="4" t="s">
        <v>83</v>
      </c>
      <c r="J276" s="4" t="s">
        <v>83</v>
      </c>
    </row>
    <row r="277" spans="1:10" ht="30" x14ac:dyDescent="0.25">
      <c r="A277" s="1" t="s">
        <v>460</v>
      </c>
      <c r="B277" s="4">
        <v>2022</v>
      </c>
      <c r="C277" s="1" t="s">
        <v>90</v>
      </c>
      <c r="D277" s="1" t="s">
        <v>70</v>
      </c>
      <c r="E277" s="4">
        <v>60</v>
      </c>
      <c r="F277" s="4">
        <v>125985</v>
      </c>
      <c r="G277" s="4" t="s">
        <v>675</v>
      </c>
      <c r="H277" s="1"/>
      <c r="I277" s="4" t="s">
        <v>676</v>
      </c>
      <c r="J277" s="4" t="s">
        <v>677</v>
      </c>
    </row>
    <row r="278" spans="1:10" ht="30" x14ac:dyDescent="0.25">
      <c r="A278" s="1" t="s">
        <v>460</v>
      </c>
      <c r="B278" s="4">
        <v>2022</v>
      </c>
      <c r="C278" s="1" t="s">
        <v>90</v>
      </c>
      <c r="D278" s="1" t="s">
        <v>74</v>
      </c>
      <c r="E278" s="4">
        <v>1</v>
      </c>
      <c r="F278" s="4">
        <v>25646</v>
      </c>
      <c r="G278" s="4" t="s">
        <v>83</v>
      </c>
      <c r="H278" s="1"/>
      <c r="I278" s="4" t="s">
        <v>83</v>
      </c>
      <c r="J278" s="4" t="s">
        <v>83</v>
      </c>
    </row>
    <row r="279" spans="1:10" ht="45" x14ac:dyDescent="0.25">
      <c r="A279" s="1" t="s">
        <v>460</v>
      </c>
      <c r="B279" s="4">
        <v>2022</v>
      </c>
      <c r="C279" s="1" t="s">
        <v>90</v>
      </c>
      <c r="D279" s="1" t="s">
        <v>78</v>
      </c>
      <c r="E279" s="4">
        <v>17</v>
      </c>
      <c r="F279" s="4">
        <v>208036</v>
      </c>
      <c r="G279" s="4" t="s">
        <v>678</v>
      </c>
      <c r="H279" s="1" t="s">
        <v>234</v>
      </c>
      <c r="I279" s="4" t="s">
        <v>679</v>
      </c>
      <c r="J279" s="4" t="s">
        <v>680</v>
      </c>
    </row>
    <row r="280" spans="1:10" ht="30" x14ac:dyDescent="0.25">
      <c r="A280" s="1" t="s">
        <v>460</v>
      </c>
      <c r="B280" s="4">
        <v>2022</v>
      </c>
      <c r="C280" s="1" t="s">
        <v>90</v>
      </c>
      <c r="D280" s="1" t="s">
        <v>82</v>
      </c>
      <c r="E280" s="4">
        <v>365</v>
      </c>
      <c r="F280" s="4">
        <v>228825</v>
      </c>
      <c r="G280" s="4" t="s">
        <v>681</v>
      </c>
      <c r="H280" s="1"/>
      <c r="I280" s="4" t="s">
        <v>682</v>
      </c>
      <c r="J280" s="4" t="s">
        <v>675</v>
      </c>
    </row>
    <row r="281" spans="1:10" ht="45" x14ac:dyDescent="0.25">
      <c r="A281" s="1" t="s">
        <v>460</v>
      </c>
      <c r="B281" s="4">
        <v>2022</v>
      </c>
      <c r="C281" s="1" t="s">
        <v>90</v>
      </c>
      <c r="D281" s="1" t="s">
        <v>84</v>
      </c>
      <c r="E281" s="4">
        <v>13</v>
      </c>
      <c r="F281" s="4">
        <v>32512</v>
      </c>
      <c r="G281" s="4" t="s">
        <v>683</v>
      </c>
      <c r="H281" s="1" t="s">
        <v>234</v>
      </c>
      <c r="I281" s="4" t="s">
        <v>684</v>
      </c>
      <c r="J281" s="4" t="s">
        <v>685</v>
      </c>
    </row>
    <row r="282" spans="1:10" ht="45" x14ac:dyDescent="0.25">
      <c r="A282" s="1" t="s">
        <v>460</v>
      </c>
      <c r="B282" s="4">
        <v>2022</v>
      </c>
      <c r="C282" s="1" t="s">
        <v>90</v>
      </c>
      <c r="D282" s="1" t="s">
        <v>85</v>
      </c>
      <c r="E282" s="4">
        <v>1990</v>
      </c>
      <c r="F282" s="4">
        <v>1933554</v>
      </c>
      <c r="G282" s="4" t="s">
        <v>686</v>
      </c>
      <c r="H282" s="1"/>
      <c r="I282" s="4" t="s">
        <v>687</v>
      </c>
      <c r="J282" s="4" t="s">
        <v>688</v>
      </c>
    </row>
    <row r="283" spans="1:10" ht="30" x14ac:dyDescent="0.25">
      <c r="A283" s="1" t="s">
        <v>460</v>
      </c>
      <c r="B283" s="4">
        <v>2022</v>
      </c>
      <c r="C283" s="1" t="s">
        <v>90</v>
      </c>
      <c r="D283" s="1" t="s">
        <v>86</v>
      </c>
      <c r="E283" s="4">
        <v>2447</v>
      </c>
      <c r="F283" s="4">
        <v>2563852</v>
      </c>
      <c r="G283" s="4" t="s">
        <v>689</v>
      </c>
      <c r="H283" s="1"/>
      <c r="I283" s="4" t="s">
        <v>690</v>
      </c>
      <c r="J283" s="4" t="s">
        <v>691</v>
      </c>
    </row>
    <row r="284" spans="1:10" ht="30" x14ac:dyDescent="0.25">
      <c r="A284" s="1" t="s">
        <v>460</v>
      </c>
      <c r="B284" s="4">
        <v>2022</v>
      </c>
      <c r="C284" s="1" t="s">
        <v>109</v>
      </c>
      <c r="D284" s="1" t="s">
        <v>62</v>
      </c>
      <c r="E284" s="4">
        <v>202</v>
      </c>
      <c r="F284" s="4">
        <v>457356</v>
      </c>
      <c r="G284" s="4" t="s">
        <v>692</v>
      </c>
      <c r="H284" s="1"/>
      <c r="I284" s="4" t="s">
        <v>250</v>
      </c>
      <c r="J284" s="4" t="s">
        <v>693</v>
      </c>
    </row>
    <row r="285" spans="1:10" ht="30" x14ac:dyDescent="0.25">
      <c r="A285" s="1" t="s">
        <v>460</v>
      </c>
      <c r="B285" s="4">
        <v>2022</v>
      </c>
      <c r="C285" s="1" t="s">
        <v>109</v>
      </c>
      <c r="D285" s="1" t="s">
        <v>66</v>
      </c>
      <c r="E285" s="4">
        <v>1</v>
      </c>
      <c r="F285" s="4">
        <v>4749</v>
      </c>
      <c r="G285" s="4" t="s">
        <v>83</v>
      </c>
      <c r="H285" s="1"/>
      <c r="I285" s="4" t="s">
        <v>83</v>
      </c>
      <c r="J285" s="4" t="s">
        <v>83</v>
      </c>
    </row>
    <row r="286" spans="1:10" ht="30" x14ac:dyDescent="0.25">
      <c r="A286" s="1" t="s">
        <v>460</v>
      </c>
      <c r="B286" s="4">
        <v>2022</v>
      </c>
      <c r="C286" s="1" t="s">
        <v>109</v>
      </c>
      <c r="D286" s="1" t="s">
        <v>70</v>
      </c>
      <c r="E286" s="4">
        <v>43</v>
      </c>
      <c r="F286" s="4">
        <v>128230</v>
      </c>
      <c r="G286" s="4" t="s">
        <v>694</v>
      </c>
      <c r="H286" s="1"/>
      <c r="I286" s="4" t="s">
        <v>695</v>
      </c>
      <c r="J286" s="4" t="s">
        <v>696</v>
      </c>
    </row>
    <row r="287" spans="1:10" ht="30" x14ac:dyDescent="0.25">
      <c r="A287" s="1" t="s">
        <v>460</v>
      </c>
      <c r="B287" s="4">
        <v>2022</v>
      </c>
      <c r="C287" s="1" t="s">
        <v>109</v>
      </c>
      <c r="D287" s="1" t="s">
        <v>74</v>
      </c>
      <c r="E287" s="4">
        <v>2</v>
      </c>
      <c r="F287" s="4">
        <v>16323</v>
      </c>
      <c r="G287" s="4" t="s">
        <v>83</v>
      </c>
      <c r="H287" s="1"/>
      <c r="I287" s="4" t="s">
        <v>83</v>
      </c>
      <c r="J287" s="4" t="s">
        <v>83</v>
      </c>
    </row>
    <row r="288" spans="1:10" ht="45" x14ac:dyDescent="0.25">
      <c r="A288" s="1" t="s">
        <v>460</v>
      </c>
      <c r="B288" s="4">
        <v>2022</v>
      </c>
      <c r="C288" s="1" t="s">
        <v>109</v>
      </c>
      <c r="D288" s="1" t="s">
        <v>78</v>
      </c>
      <c r="E288" s="4">
        <v>17</v>
      </c>
      <c r="F288" s="4">
        <v>189310</v>
      </c>
      <c r="G288" s="4" t="s">
        <v>697</v>
      </c>
      <c r="H288" s="1" t="s">
        <v>234</v>
      </c>
      <c r="I288" s="4" t="s">
        <v>698</v>
      </c>
      <c r="J288" s="4" t="s">
        <v>699</v>
      </c>
    </row>
    <row r="289" spans="1:10" ht="30" x14ac:dyDescent="0.25">
      <c r="A289" s="1" t="s">
        <v>460</v>
      </c>
      <c r="B289" s="4">
        <v>2022</v>
      </c>
      <c r="C289" s="1" t="s">
        <v>109</v>
      </c>
      <c r="D289" s="1" t="s">
        <v>82</v>
      </c>
      <c r="E289" s="4">
        <v>262</v>
      </c>
      <c r="F289" s="4">
        <v>302091</v>
      </c>
      <c r="G289" s="4" t="s">
        <v>700</v>
      </c>
      <c r="H289" s="1"/>
      <c r="I289" s="4" t="s">
        <v>701</v>
      </c>
      <c r="J289" s="4" t="s">
        <v>702</v>
      </c>
    </row>
    <row r="290" spans="1:10" ht="45" x14ac:dyDescent="0.25">
      <c r="A290" s="1" t="s">
        <v>460</v>
      </c>
      <c r="B290" s="4">
        <v>2022</v>
      </c>
      <c r="C290" s="1" t="s">
        <v>109</v>
      </c>
      <c r="D290" s="1" t="s">
        <v>84</v>
      </c>
      <c r="E290" s="4">
        <v>3</v>
      </c>
      <c r="F290" s="4">
        <v>19143</v>
      </c>
      <c r="G290" s="4" t="s">
        <v>83</v>
      </c>
      <c r="H290" s="1"/>
      <c r="I290" s="4" t="s">
        <v>83</v>
      </c>
      <c r="J290" s="4" t="s">
        <v>83</v>
      </c>
    </row>
    <row r="291" spans="1:10" ht="45" x14ac:dyDescent="0.25">
      <c r="A291" s="1" t="s">
        <v>460</v>
      </c>
      <c r="B291" s="4">
        <v>2022</v>
      </c>
      <c r="C291" s="1" t="s">
        <v>109</v>
      </c>
      <c r="D291" s="1" t="s">
        <v>85</v>
      </c>
      <c r="E291" s="4">
        <v>2330</v>
      </c>
      <c r="F291" s="4">
        <v>2183457</v>
      </c>
      <c r="G291" s="4" t="s">
        <v>703</v>
      </c>
      <c r="H291" s="1"/>
      <c r="I291" s="4" t="s">
        <v>704</v>
      </c>
      <c r="J291" s="4" t="s">
        <v>705</v>
      </c>
    </row>
    <row r="292" spans="1:10" ht="30" x14ac:dyDescent="0.25">
      <c r="A292" s="1" t="s">
        <v>460</v>
      </c>
      <c r="B292" s="4">
        <v>2022</v>
      </c>
      <c r="C292" s="1" t="s">
        <v>109</v>
      </c>
      <c r="D292" s="1" t="s">
        <v>86</v>
      </c>
      <c r="E292" s="4">
        <v>2658</v>
      </c>
      <c r="F292" s="4">
        <v>2843304</v>
      </c>
      <c r="G292" s="4" t="s">
        <v>531</v>
      </c>
      <c r="H292" s="1"/>
      <c r="I292" s="4" t="s">
        <v>706</v>
      </c>
      <c r="J292" s="4" t="s">
        <v>707</v>
      </c>
    </row>
    <row r="293" spans="1:10" ht="30" x14ac:dyDescent="0.25">
      <c r="A293" s="1" t="s">
        <v>460</v>
      </c>
      <c r="B293" s="4">
        <v>2022</v>
      </c>
      <c r="C293" s="1" t="s">
        <v>128</v>
      </c>
      <c r="D293" s="1" t="s">
        <v>62</v>
      </c>
      <c r="E293" s="4">
        <v>206</v>
      </c>
      <c r="F293" s="4">
        <v>437563</v>
      </c>
      <c r="G293" s="4" t="s">
        <v>708</v>
      </c>
      <c r="H293" s="1"/>
      <c r="I293" s="4" t="s">
        <v>709</v>
      </c>
      <c r="J293" s="4" t="s">
        <v>710</v>
      </c>
    </row>
    <row r="294" spans="1:10" ht="30" x14ac:dyDescent="0.25">
      <c r="A294" s="1" t="s">
        <v>460</v>
      </c>
      <c r="B294" s="4">
        <v>2022</v>
      </c>
      <c r="C294" s="1" t="s">
        <v>128</v>
      </c>
      <c r="D294" s="1" t="s">
        <v>66</v>
      </c>
      <c r="E294" s="4">
        <v>1</v>
      </c>
      <c r="F294" s="4">
        <v>3205</v>
      </c>
      <c r="G294" s="4" t="s">
        <v>83</v>
      </c>
      <c r="H294" s="1"/>
      <c r="I294" s="4" t="s">
        <v>83</v>
      </c>
      <c r="J294" s="4" t="s">
        <v>83</v>
      </c>
    </row>
    <row r="295" spans="1:10" ht="30" x14ac:dyDescent="0.25">
      <c r="A295" s="1" t="s">
        <v>460</v>
      </c>
      <c r="B295" s="4">
        <v>2022</v>
      </c>
      <c r="C295" s="1" t="s">
        <v>128</v>
      </c>
      <c r="D295" s="1" t="s">
        <v>70</v>
      </c>
      <c r="E295" s="4">
        <v>45</v>
      </c>
      <c r="F295" s="4">
        <v>112311</v>
      </c>
      <c r="G295" s="4" t="s">
        <v>711</v>
      </c>
      <c r="H295" s="1"/>
      <c r="I295" s="4" t="s">
        <v>712</v>
      </c>
      <c r="J295" s="4" t="s">
        <v>713</v>
      </c>
    </row>
    <row r="296" spans="1:10" ht="30" x14ac:dyDescent="0.25">
      <c r="A296" s="1" t="s">
        <v>460</v>
      </c>
      <c r="B296" s="4">
        <v>2022</v>
      </c>
      <c r="C296" s="1" t="s">
        <v>128</v>
      </c>
      <c r="D296" s="1" t="s">
        <v>74</v>
      </c>
      <c r="E296" s="4">
        <v>0</v>
      </c>
      <c r="F296" s="4">
        <v>11738</v>
      </c>
      <c r="G296" s="4" t="s">
        <v>83</v>
      </c>
      <c r="H296" s="1"/>
      <c r="I296" s="4" t="s">
        <v>83</v>
      </c>
      <c r="J296" s="4" t="s">
        <v>83</v>
      </c>
    </row>
    <row r="297" spans="1:10" ht="45" x14ac:dyDescent="0.25">
      <c r="A297" s="1" t="s">
        <v>460</v>
      </c>
      <c r="B297" s="4">
        <v>2022</v>
      </c>
      <c r="C297" s="1" t="s">
        <v>128</v>
      </c>
      <c r="D297" s="1" t="s">
        <v>78</v>
      </c>
      <c r="E297" s="4">
        <v>13</v>
      </c>
      <c r="F297" s="4">
        <v>165006</v>
      </c>
      <c r="G297" s="4" t="s">
        <v>714</v>
      </c>
      <c r="H297" s="1" t="s">
        <v>234</v>
      </c>
      <c r="I297" s="4" t="s">
        <v>715</v>
      </c>
      <c r="J297" s="4" t="s">
        <v>716</v>
      </c>
    </row>
    <row r="298" spans="1:10" ht="30" x14ac:dyDescent="0.25">
      <c r="A298" s="1" t="s">
        <v>460</v>
      </c>
      <c r="B298" s="4">
        <v>2022</v>
      </c>
      <c r="C298" s="1" t="s">
        <v>128</v>
      </c>
      <c r="D298" s="1" t="s">
        <v>82</v>
      </c>
      <c r="E298" s="4">
        <v>246</v>
      </c>
      <c r="F298" s="4">
        <v>310924</v>
      </c>
      <c r="G298" s="4" t="s">
        <v>717</v>
      </c>
      <c r="H298" s="1"/>
      <c r="I298" s="4" t="s">
        <v>718</v>
      </c>
      <c r="J298" s="4" t="s">
        <v>719</v>
      </c>
    </row>
    <row r="299" spans="1:10" ht="45" x14ac:dyDescent="0.25">
      <c r="A299" s="1" t="s">
        <v>460</v>
      </c>
      <c r="B299" s="4">
        <v>2022</v>
      </c>
      <c r="C299" s="1" t="s">
        <v>128</v>
      </c>
      <c r="D299" s="1" t="s">
        <v>84</v>
      </c>
      <c r="E299" s="4">
        <v>3</v>
      </c>
      <c r="F299" s="4">
        <v>14282</v>
      </c>
      <c r="G299" s="4" t="s">
        <v>83</v>
      </c>
      <c r="H299" s="1"/>
      <c r="I299" s="4" t="s">
        <v>83</v>
      </c>
      <c r="J299" s="4" t="s">
        <v>83</v>
      </c>
    </row>
    <row r="300" spans="1:10" ht="45" x14ac:dyDescent="0.25">
      <c r="A300" s="1" t="s">
        <v>460</v>
      </c>
      <c r="B300" s="4">
        <v>2022</v>
      </c>
      <c r="C300" s="1" t="s">
        <v>128</v>
      </c>
      <c r="D300" s="1" t="s">
        <v>85</v>
      </c>
      <c r="E300" s="4">
        <v>3057</v>
      </c>
      <c r="F300" s="4">
        <v>2136115</v>
      </c>
      <c r="G300" s="4" t="s">
        <v>720</v>
      </c>
      <c r="H300" s="1"/>
      <c r="I300" s="4" t="s">
        <v>721</v>
      </c>
      <c r="J300" s="4" t="s">
        <v>722</v>
      </c>
    </row>
    <row r="301" spans="1:10" ht="30" x14ac:dyDescent="0.25">
      <c r="A301" s="1" t="s">
        <v>460</v>
      </c>
      <c r="B301" s="4">
        <v>2022</v>
      </c>
      <c r="C301" s="1" t="s">
        <v>128</v>
      </c>
      <c r="D301" s="1" t="s">
        <v>86</v>
      </c>
      <c r="E301" s="4">
        <v>3365</v>
      </c>
      <c r="F301" s="4">
        <v>2753581</v>
      </c>
      <c r="G301" s="4" t="s">
        <v>723</v>
      </c>
      <c r="H301" s="1"/>
      <c r="I301" s="4" t="s">
        <v>724</v>
      </c>
      <c r="J301" s="4" t="s">
        <v>725</v>
      </c>
    </row>
    <row r="302" spans="1:10" ht="30" x14ac:dyDescent="0.25">
      <c r="A302" s="1" t="s">
        <v>460</v>
      </c>
      <c r="B302" s="4">
        <v>2022</v>
      </c>
      <c r="C302" s="1" t="s">
        <v>147</v>
      </c>
      <c r="D302" s="1" t="s">
        <v>62</v>
      </c>
      <c r="E302" s="4">
        <v>82</v>
      </c>
      <c r="F302" s="4">
        <v>448434</v>
      </c>
      <c r="G302" s="4" t="s">
        <v>726</v>
      </c>
      <c r="H302" s="1"/>
      <c r="I302" s="4" t="s">
        <v>727</v>
      </c>
      <c r="J302" s="4" t="s">
        <v>728</v>
      </c>
    </row>
    <row r="303" spans="1:10" ht="30" x14ac:dyDescent="0.25">
      <c r="A303" s="1" t="s">
        <v>460</v>
      </c>
      <c r="B303" s="4">
        <v>2022</v>
      </c>
      <c r="C303" s="1" t="s">
        <v>147</v>
      </c>
      <c r="D303" s="1" t="s">
        <v>66</v>
      </c>
      <c r="E303" s="4">
        <v>0</v>
      </c>
      <c r="F303" s="4">
        <v>2291</v>
      </c>
      <c r="G303" s="4" t="s">
        <v>83</v>
      </c>
      <c r="H303" s="1"/>
      <c r="I303" s="4" t="s">
        <v>83</v>
      </c>
      <c r="J303" s="4" t="s">
        <v>83</v>
      </c>
    </row>
    <row r="304" spans="1:10" ht="30" x14ac:dyDescent="0.25">
      <c r="A304" s="1" t="s">
        <v>460</v>
      </c>
      <c r="B304" s="4">
        <v>2022</v>
      </c>
      <c r="C304" s="1" t="s">
        <v>147</v>
      </c>
      <c r="D304" s="1" t="s">
        <v>70</v>
      </c>
      <c r="E304" s="4">
        <v>18</v>
      </c>
      <c r="F304" s="4">
        <v>107764</v>
      </c>
      <c r="G304" s="4" t="s">
        <v>729</v>
      </c>
      <c r="H304" s="1" t="s">
        <v>234</v>
      </c>
      <c r="I304" s="4" t="s">
        <v>730</v>
      </c>
      <c r="J304" s="4" t="s">
        <v>731</v>
      </c>
    </row>
    <row r="305" spans="1:10" ht="30" x14ac:dyDescent="0.25">
      <c r="A305" s="1" t="s">
        <v>460</v>
      </c>
      <c r="B305" s="4">
        <v>2022</v>
      </c>
      <c r="C305" s="1" t="s">
        <v>147</v>
      </c>
      <c r="D305" s="1" t="s">
        <v>74</v>
      </c>
      <c r="E305" s="4">
        <v>0</v>
      </c>
      <c r="F305" s="4">
        <v>8424</v>
      </c>
      <c r="G305" s="4" t="s">
        <v>83</v>
      </c>
      <c r="H305" s="1"/>
      <c r="I305" s="4" t="s">
        <v>83</v>
      </c>
      <c r="J305" s="4" t="s">
        <v>83</v>
      </c>
    </row>
    <row r="306" spans="1:10" ht="45" x14ac:dyDescent="0.25">
      <c r="A306" s="1" t="s">
        <v>460</v>
      </c>
      <c r="B306" s="4">
        <v>2022</v>
      </c>
      <c r="C306" s="1" t="s">
        <v>147</v>
      </c>
      <c r="D306" s="1" t="s">
        <v>78</v>
      </c>
      <c r="E306" s="4">
        <v>6</v>
      </c>
      <c r="F306" s="4">
        <v>159940</v>
      </c>
      <c r="G306" s="4" t="s">
        <v>83</v>
      </c>
      <c r="H306" s="1"/>
      <c r="I306" s="4" t="s">
        <v>83</v>
      </c>
      <c r="J306" s="4" t="s">
        <v>83</v>
      </c>
    </row>
    <row r="307" spans="1:10" ht="30" x14ac:dyDescent="0.25">
      <c r="A307" s="1" t="s">
        <v>460</v>
      </c>
      <c r="B307" s="4">
        <v>2022</v>
      </c>
      <c r="C307" s="1" t="s">
        <v>147</v>
      </c>
      <c r="D307" s="1" t="s">
        <v>82</v>
      </c>
      <c r="E307" s="4">
        <v>103</v>
      </c>
      <c r="F307" s="4">
        <v>328732</v>
      </c>
      <c r="G307" s="4" t="s">
        <v>732</v>
      </c>
      <c r="H307" s="1"/>
      <c r="I307" s="4" t="s">
        <v>733</v>
      </c>
      <c r="J307" s="4" t="s">
        <v>734</v>
      </c>
    </row>
    <row r="308" spans="1:10" ht="45" x14ac:dyDescent="0.25">
      <c r="A308" s="1" t="s">
        <v>460</v>
      </c>
      <c r="B308" s="4">
        <v>2022</v>
      </c>
      <c r="C308" s="1" t="s">
        <v>147</v>
      </c>
      <c r="D308" s="1" t="s">
        <v>84</v>
      </c>
      <c r="E308" s="4">
        <v>0</v>
      </c>
      <c r="F308" s="4">
        <v>13292</v>
      </c>
      <c r="G308" s="4" t="s">
        <v>83</v>
      </c>
      <c r="H308" s="1"/>
      <c r="I308" s="4" t="s">
        <v>83</v>
      </c>
      <c r="J308" s="4" t="s">
        <v>83</v>
      </c>
    </row>
    <row r="309" spans="1:10" ht="45" x14ac:dyDescent="0.25">
      <c r="A309" s="1" t="s">
        <v>460</v>
      </c>
      <c r="B309" s="4">
        <v>2022</v>
      </c>
      <c r="C309" s="1" t="s">
        <v>147</v>
      </c>
      <c r="D309" s="1" t="s">
        <v>85</v>
      </c>
      <c r="E309" s="4">
        <v>1155</v>
      </c>
      <c r="F309" s="4">
        <v>2225731</v>
      </c>
      <c r="G309" s="4" t="s">
        <v>735</v>
      </c>
      <c r="H309" s="1"/>
      <c r="I309" s="4" t="s">
        <v>611</v>
      </c>
      <c r="J309" s="4" t="s">
        <v>736</v>
      </c>
    </row>
    <row r="310" spans="1:10" ht="30" x14ac:dyDescent="0.25">
      <c r="A310" s="1" t="s">
        <v>460</v>
      </c>
      <c r="B310" s="4">
        <v>2022</v>
      </c>
      <c r="C310" s="1" t="s">
        <v>147</v>
      </c>
      <c r="D310" s="1" t="s">
        <v>86</v>
      </c>
      <c r="E310" s="4">
        <v>1282</v>
      </c>
      <c r="F310" s="4">
        <v>2846174</v>
      </c>
      <c r="G310" s="4" t="s">
        <v>737</v>
      </c>
      <c r="H310" s="1"/>
      <c r="I310" s="4" t="s">
        <v>738</v>
      </c>
      <c r="J310" s="4" t="s">
        <v>739</v>
      </c>
    </row>
    <row r="311" spans="1:10" ht="30" x14ac:dyDescent="0.25">
      <c r="A311" s="1" t="s">
        <v>740</v>
      </c>
      <c r="B311" s="4">
        <v>2021</v>
      </c>
      <c r="C311" s="1" t="s">
        <v>61</v>
      </c>
      <c r="D311" s="1" t="s">
        <v>62</v>
      </c>
      <c r="E311" s="4">
        <v>28095</v>
      </c>
      <c r="F311" s="4">
        <v>3050246</v>
      </c>
      <c r="G311" s="4" t="s">
        <v>266</v>
      </c>
      <c r="H311" s="1"/>
      <c r="I311" s="4" t="s">
        <v>741</v>
      </c>
      <c r="J311" s="4" t="s">
        <v>742</v>
      </c>
    </row>
    <row r="312" spans="1:10" ht="30" x14ac:dyDescent="0.25">
      <c r="A312" s="1" t="s">
        <v>740</v>
      </c>
      <c r="B312" s="4">
        <v>2021</v>
      </c>
      <c r="C312" s="1" t="s">
        <v>61</v>
      </c>
      <c r="D312" s="1" t="s">
        <v>66</v>
      </c>
      <c r="E312" s="4">
        <v>5191</v>
      </c>
      <c r="F312" s="4">
        <v>221773</v>
      </c>
      <c r="G312" s="4" t="s">
        <v>743</v>
      </c>
      <c r="H312" s="1"/>
      <c r="I312" s="4" t="s">
        <v>744</v>
      </c>
      <c r="J312" s="4" t="s">
        <v>745</v>
      </c>
    </row>
    <row r="313" spans="1:10" ht="30" x14ac:dyDescent="0.25">
      <c r="A313" s="1" t="s">
        <v>740</v>
      </c>
      <c r="B313" s="4">
        <v>2021</v>
      </c>
      <c r="C313" s="1" t="s">
        <v>61</v>
      </c>
      <c r="D313" s="1" t="s">
        <v>70</v>
      </c>
      <c r="E313" s="4">
        <v>1340</v>
      </c>
      <c r="F313" s="4">
        <v>35929</v>
      </c>
      <c r="G313" s="4" t="s">
        <v>746</v>
      </c>
      <c r="H313" s="1"/>
      <c r="I313" s="4" t="s">
        <v>747</v>
      </c>
      <c r="J313" s="4" t="s">
        <v>748</v>
      </c>
    </row>
    <row r="314" spans="1:10" ht="30" x14ac:dyDescent="0.25">
      <c r="A314" s="1" t="s">
        <v>740</v>
      </c>
      <c r="B314" s="4">
        <v>2021</v>
      </c>
      <c r="C314" s="1" t="s">
        <v>61</v>
      </c>
      <c r="D314" s="1" t="s">
        <v>74</v>
      </c>
      <c r="E314" s="4">
        <v>368</v>
      </c>
      <c r="F314" s="4">
        <v>23304</v>
      </c>
      <c r="G314" s="4" t="s">
        <v>749</v>
      </c>
      <c r="H314" s="1"/>
      <c r="I314" s="4" t="s">
        <v>750</v>
      </c>
      <c r="J314" s="4" t="s">
        <v>751</v>
      </c>
    </row>
    <row r="315" spans="1:10" ht="45" x14ac:dyDescent="0.25">
      <c r="A315" s="1" t="s">
        <v>740</v>
      </c>
      <c r="B315" s="4">
        <v>2021</v>
      </c>
      <c r="C315" s="1" t="s">
        <v>61</v>
      </c>
      <c r="D315" s="1" t="s">
        <v>78</v>
      </c>
      <c r="E315" s="4">
        <v>71</v>
      </c>
      <c r="F315" s="4">
        <v>4050</v>
      </c>
      <c r="G315" s="4" t="s">
        <v>752</v>
      </c>
      <c r="H315" s="1"/>
      <c r="I315" s="4" t="s">
        <v>753</v>
      </c>
      <c r="J315" s="4" t="s">
        <v>754</v>
      </c>
    </row>
    <row r="316" spans="1:10" ht="30" x14ac:dyDescent="0.25">
      <c r="A316" s="1" t="s">
        <v>740</v>
      </c>
      <c r="B316" s="4">
        <v>2021</v>
      </c>
      <c r="C316" s="1" t="s">
        <v>61</v>
      </c>
      <c r="D316" s="1" t="s">
        <v>82</v>
      </c>
      <c r="E316" s="4">
        <v>0</v>
      </c>
      <c r="F316" s="4">
        <v>0</v>
      </c>
      <c r="G316" s="4" t="s">
        <v>83</v>
      </c>
      <c r="H316" s="1"/>
      <c r="I316" s="4" t="s">
        <v>83</v>
      </c>
      <c r="J316" s="4" t="s">
        <v>83</v>
      </c>
    </row>
    <row r="317" spans="1:10" ht="45" x14ac:dyDescent="0.25">
      <c r="A317" s="1" t="s">
        <v>740</v>
      </c>
      <c r="B317" s="4">
        <v>2021</v>
      </c>
      <c r="C317" s="1" t="s">
        <v>61</v>
      </c>
      <c r="D317" s="1" t="s">
        <v>84</v>
      </c>
      <c r="E317" s="4">
        <v>0</v>
      </c>
      <c r="F317" s="4">
        <v>0</v>
      </c>
      <c r="G317" s="4" t="s">
        <v>83</v>
      </c>
      <c r="H317" s="1"/>
      <c r="I317" s="4" t="s">
        <v>83</v>
      </c>
      <c r="J317" s="4" t="s">
        <v>83</v>
      </c>
    </row>
    <row r="318" spans="1:10" ht="45" x14ac:dyDescent="0.25">
      <c r="A318" s="1" t="s">
        <v>740</v>
      </c>
      <c r="B318" s="4">
        <v>2021</v>
      </c>
      <c r="C318" s="1" t="s">
        <v>61</v>
      </c>
      <c r="D318" s="1" t="s">
        <v>85</v>
      </c>
      <c r="E318" s="4">
        <v>0</v>
      </c>
      <c r="F318" s="4">
        <v>0</v>
      </c>
      <c r="G318" s="4" t="s">
        <v>83</v>
      </c>
      <c r="H318" s="1"/>
      <c r="I318" s="4" t="s">
        <v>83</v>
      </c>
      <c r="J318" s="4" t="s">
        <v>83</v>
      </c>
    </row>
    <row r="319" spans="1:10" ht="30" x14ac:dyDescent="0.25">
      <c r="A319" s="1" t="s">
        <v>740</v>
      </c>
      <c r="B319" s="4">
        <v>2021</v>
      </c>
      <c r="C319" s="1" t="s">
        <v>61</v>
      </c>
      <c r="D319" s="1" t="s">
        <v>86</v>
      </c>
      <c r="E319" s="4">
        <v>6970</v>
      </c>
      <c r="F319" s="4">
        <v>285056</v>
      </c>
      <c r="G319" s="4" t="s">
        <v>755</v>
      </c>
      <c r="H319" s="1"/>
      <c r="I319" s="4" t="s">
        <v>756</v>
      </c>
      <c r="J319" s="4" t="s">
        <v>757</v>
      </c>
    </row>
    <row r="320" spans="1:10" ht="30" x14ac:dyDescent="0.25">
      <c r="A320" s="1" t="s">
        <v>740</v>
      </c>
      <c r="B320" s="4">
        <v>2021</v>
      </c>
      <c r="C320" s="1" t="s">
        <v>90</v>
      </c>
      <c r="D320" s="1" t="s">
        <v>62</v>
      </c>
      <c r="E320" s="4">
        <v>12140</v>
      </c>
      <c r="F320" s="4">
        <v>2152780</v>
      </c>
      <c r="G320" s="4" t="s">
        <v>758</v>
      </c>
      <c r="H320" s="1"/>
      <c r="I320" s="4" t="s">
        <v>759</v>
      </c>
      <c r="J320" s="4" t="s">
        <v>760</v>
      </c>
    </row>
    <row r="321" spans="1:10" ht="30" x14ac:dyDescent="0.25">
      <c r="A321" s="1" t="s">
        <v>740</v>
      </c>
      <c r="B321" s="4">
        <v>2021</v>
      </c>
      <c r="C321" s="1" t="s">
        <v>90</v>
      </c>
      <c r="D321" s="1" t="s">
        <v>66</v>
      </c>
      <c r="E321" s="4">
        <v>5897</v>
      </c>
      <c r="F321" s="4">
        <v>451058</v>
      </c>
      <c r="G321" s="4" t="s">
        <v>157</v>
      </c>
      <c r="H321" s="1"/>
      <c r="I321" s="4" t="s">
        <v>761</v>
      </c>
      <c r="J321" s="4" t="s">
        <v>762</v>
      </c>
    </row>
    <row r="322" spans="1:10" ht="30" x14ac:dyDescent="0.25">
      <c r="A322" s="1" t="s">
        <v>740</v>
      </c>
      <c r="B322" s="4">
        <v>2021</v>
      </c>
      <c r="C322" s="1" t="s">
        <v>90</v>
      </c>
      <c r="D322" s="1" t="s">
        <v>70</v>
      </c>
      <c r="E322" s="4">
        <v>10933</v>
      </c>
      <c r="F322" s="4">
        <v>373179</v>
      </c>
      <c r="G322" s="4" t="s">
        <v>763</v>
      </c>
      <c r="H322" s="1"/>
      <c r="I322" s="4" t="s">
        <v>764</v>
      </c>
      <c r="J322" s="4" t="s">
        <v>765</v>
      </c>
    </row>
    <row r="323" spans="1:10" ht="30" x14ac:dyDescent="0.25">
      <c r="A323" s="1" t="s">
        <v>740</v>
      </c>
      <c r="B323" s="4">
        <v>2021</v>
      </c>
      <c r="C323" s="1" t="s">
        <v>90</v>
      </c>
      <c r="D323" s="1" t="s">
        <v>74</v>
      </c>
      <c r="E323" s="4">
        <v>39</v>
      </c>
      <c r="F323" s="4">
        <v>3334</v>
      </c>
      <c r="G323" s="4" t="s">
        <v>766</v>
      </c>
      <c r="H323" s="1"/>
      <c r="I323" s="4" t="s">
        <v>601</v>
      </c>
      <c r="J323" s="4" t="s">
        <v>767</v>
      </c>
    </row>
    <row r="324" spans="1:10" ht="45" x14ac:dyDescent="0.25">
      <c r="A324" s="1" t="s">
        <v>740</v>
      </c>
      <c r="B324" s="4">
        <v>2021</v>
      </c>
      <c r="C324" s="1" t="s">
        <v>90</v>
      </c>
      <c r="D324" s="1" t="s">
        <v>78</v>
      </c>
      <c r="E324" s="4">
        <v>838</v>
      </c>
      <c r="F324" s="4">
        <v>31409</v>
      </c>
      <c r="G324" s="4" t="s">
        <v>768</v>
      </c>
      <c r="H324" s="1"/>
      <c r="I324" s="4" t="s">
        <v>769</v>
      </c>
      <c r="J324" s="4" t="s">
        <v>770</v>
      </c>
    </row>
    <row r="325" spans="1:10" ht="30" x14ac:dyDescent="0.25">
      <c r="A325" s="1" t="s">
        <v>740</v>
      </c>
      <c r="B325" s="4">
        <v>2021</v>
      </c>
      <c r="C325" s="1" t="s">
        <v>90</v>
      </c>
      <c r="D325" s="1" t="s">
        <v>82</v>
      </c>
      <c r="E325" s="4">
        <v>0</v>
      </c>
      <c r="F325" s="4">
        <v>0</v>
      </c>
      <c r="G325" s="4" t="s">
        <v>83</v>
      </c>
      <c r="H325" s="1"/>
      <c r="I325" s="4" t="s">
        <v>83</v>
      </c>
      <c r="J325" s="4" t="s">
        <v>83</v>
      </c>
    </row>
    <row r="326" spans="1:10" ht="45" x14ac:dyDescent="0.25">
      <c r="A326" s="1" t="s">
        <v>740</v>
      </c>
      <c r="B326" s="4">
        <v>2021</v>
      </c>
      <c r="C326" s="1" t="s">
        <v>90</v>
      </c>
      <c r="D326" s="1" t="s">
        <v>84</v>
      </c>
      <c r="E326" s="4">
        <v>0</v>
      </c>
      <c r="F326" s="4">
        <v>0</v>
      </c>
      <c r="G326" s="4" t="s">
        <v>83</v>
      </c>
      <c r="H326" s="1"/>
      <c r="I326" s="4" t="s">
        <v>83</v>
      </c>
      <c r="J326" s="4" t="s">
        <v>83</v>
      </c>
    </row>
    <row r="327" spans="1:10" ht="45" x14ac:dyDescent="0.25">
      <c r="A327" s="1" t="s">
        <v>740</v>
      </c>
      <c r="B327" s="4">
        <v>2021</v>
      </c>
      <c r="C327" s="1" t="s">
        <v>90</v>
      </c>
      <c r="D327" s="1" t="s">
        <v>85</v>
      </c>
      <c r="E327" s="4">
        <v>0</v>
      </c>
      <c r="F327" s="4">
        <v>0</v>
      </c>
      <c r="G327" s="4" t="s">
        <v>83</v>
      </c>
      <c r="H327" s="1"/>
      <c r="I327" s="4" t="s">
        <v>83</v>
      </c>
      <c r="J327" s="4" t="s">
        <v>83</v>
      </c>
    </row>
    <row r="328" spans="1:10" ht="30" x14ac:dyDescent="0.25">
      <c r="A328" s="1" t="s">
        <v>740</v>
      </c>
      <c r="B328" s="4">
        <v>2021</v>
      </c>
      <c r="C328" s="1" t="s">
        <v>90</v>
      </c>
      <c r="D328" s="1" t="s">
        <v>86</v>
      </c>
      <c r="E328" s="4">
        <v>17707</v>
      </c>
      <c r="F328" s="4">
        <v>858980</v>
      </c>
      <c r="G328" s="4" t="s">
        <v>771</v>
      </c>
      <c r="H328" s="1"/>
      <c r="I328" s="4" t="s">
        <v>772</v>
      </c>
      <c r="J328" s="4" t="s">
        <v>773</v>
      </c>
    </row>
    <row r="329" spans="1:10" ht="30" x14ac:dyDescent="0.25">
      <c r="A329" s="1" t="s">
        <v>740</v>
      </c>
      <c r="B329" s="4">
        <v>2021</v>
      </c>
      <c r="C329" s="1" t="s">
        <v>109</v>
      </c>
      <c r="D329" s="1" t="s">
        <v>62</v>
      </c>
      <c r="E329" s="4">
        <v>6311</v>
      </c>
      <c r="F329" s="4">
        <v>1760561</v>
      </c>
      <c r="G329" s="4" t="s">
        <v>774</v>
      </c>
      <c r="H329" s="1"/>
      <c r="I329" s="4" t="s">
        <v>775</v>
      </c>
      <c r="J329" s="4" t="s">
        <v>776</v>
      </c>
    </row>
    <row r="330" spans="1:10" ht="30" x14ac:dyDescent="0.25">
      <c r="A330" s="1" t="s">
        <v>740</v>
      </c>
      <c r="B330" s="4">
        <v>2021</v>
      </c>
      <c r="C330" s="1" t="s">
        <v>109</v>
      </c>
      <c r="D330" s="1" t="s">
        <v>66</v>
      </c>
      <c r="E330" s="4">
        <v>1737</v>
      </c>
      <c r="F330" s="4">
        <v>440892</v>
      </c>
      <c r="G330" s="4" t="s">
        <v>777</v>
      </c>
      <c r="H330" s="1"/>
      <c r="I330" s="4" t="s">
        <v>778</v>
      </c>
      <c r="J330" s="4" t="s">
        <v>779</v>
      </c>
    </row>
    <row r="331" spans="1:10" ht="30" x14ac:dyDescent="0.25">
      <c r="A331" s="1" t="s">
        <v>740</v>
      </c>
      <c r="B331" s="4">
        <v>2021</v>
      </c>
      <c r="C331" s="1" t="s">
        <v>109</v>
      </c>
      <c r="D331" s="1" t="s">
        <v>70</v>
      </c>
      <c r="E331" s="4">
        <v>21499</v>
      </c>
      <c r="F331" s="4">
        <v>1018489</v>
      </c>
      <c r="G331" s="4" t="s">
        <v>780</v>
      </c>
      <c r="H331" s="1"/>
      <c r="I331" s="4" t="s">
        <v>781</v>
      </c>
      <c r="J331" s="4" t="s">
        <v>782</v>
      </c>
    </row>
    <row r="332" spans="1:10" ht="30" x14ac:dyDescent="0.25">
      <c r="A332" s="1" t="s">
        <v>740</v>
      </c>
      <c r="B332" s="4">
        <v>2021</v>
      </c>
      <c r="C332" s="1" t="s">
        <v>109</v>
      </c>
      <c r="D332" s="1" t="s">
        <v>74</v>
      </c>
      <c r="E332" s="4">
        <v>1307</v>
      </c>
      <c r="F332" s="4">
        <v>69498</v>
      </c>
      <c r="G332" s="4" t="s">
        <v>783</v>
      </c>
      <c r="H332" s="1"/>
      <c r="I332" s="4" t="s">
        <v>784</v>
      </c>
      <c r="J332" s="4" t="s">
        <v>785</v>
      </c>
    </row>
    <row r="333" spans="1:10" ht="45" x14ac:dyDescent="0.25">
      <c r="A333" s="1" t="s">
        <v>740</v>
      </c>
      <c r="B333" s="4">
        <v>2021</v>
      </c>
      <c r="C333" s="1" t="s">
        <v>109</v>
      </c>
      <c r="D333" s="1" t="s">
        <v>78</v>
      </c>
      <c r="E333" s="4">
        <v>1304</v>
      </c>
      <c r="F333" s="4">
        <v>45212</v>
      </c>
      <c r="G333" s="4" t="s">
        <v>786</v>
      </c>
      <c r="H333" s="1"/>
      <c r="I333" s="4" t="s">
        <v>787</v>
      </c>
      <c r="J333" s="4" t="s">
        <v>788</v>
      </c>
    </row>
    <row r="334" spans="1:10" ht="30" x14ac:dyDescent="0.25">
      <c r="A334" s="1" t="s">
        <v>740</v>
      </c>
      <c r="B334" s="4">
        <v>2021</v>
      </c>
      <c r="C334" s="1" t="s">
        <v>109</v>
      </c>
      <c r="D334" s="1" t="s">
        <v>82</v>
      </c>
      <c r="E334" s="4">
        <v>0</v>
      </c>
      <c r="F334" s="4">
        <v>0</v>
      </c>
      <c r="G334" s="4" t="s">
        <v>83</v>
      </c>
      <c r="H334" s="1"/>
      <c r="I334" s="4" t="s">
        <v>83</v>
      </c>
      <c r="J334" s="4" t="s">
        <v>83</v>
      </c>
    </row>
    <row r="335" spans="1:10" ht="45" x14ac:dyDescent="0.25">
      <c r="A335" s="1" t="s">
        <v>740</v>
      </c>
      <c r="B335" s="4">
        <v>2021</v>
      </c>
      <c r="C335" s="1" t="s">
        <v>109</v>
      </c>
      <c r="D335" s="1" t="s">
        <v>84</v>
      </c>
      <c r="E335" s="4">
        <v>0</v>
      </c>
      <c r="F335" s="4">
        <v>0</v>
      </c>
      <c r="G335" s="4" t="s">
        <v>83</v>
      </c>
      <c r="H335" s="1"/>
      <c r="I335" s="4" t="s">
        <v>83</v>
      </c>
      <c r="J335" s="4" t="s">
        <v>83</v>
      </c>
    </row>
    <row r="336" spans="1:10" ht="45" x14ac:dyDescent="0.25">
      <c r="A336" s="1" t="s">
        <v>740</v>
      </c>
      <c r="B336" s="4">
        <v>2021</v>
      </c>
      <c r="C336" s="1" t="s">
        <v>109</v>
      </c>
      <c r="D336" s="1" t="s">
        <v>85</v>
      </c>
      <c r="E336" s="4">
        <v>0</v>
      </c>
      <c r="F336" s="4">
        <v>0</v>
      </c>
      <c r="G336" s="4" t="s">
        <v>83</v>
      </c>
      <c r="H336" s="1"/>
      <c r="I336" s="4" t="s">
        <v>83</v>
      </c>
      <c r="J336" s="4" t="s">
        <v>83</v>
      </c>
    </row>
    <row r="337" spans="1:10" ht="30" x14ac:dyDescent="0.25">
      <c r="A337" s="1" t="s">
        <v>740</v>
      </c>
      <c r="B337" s="4">
        <v>2021</v>
      </c>
      <c r="C337" s="1" t="s">
        <v>109</v>
      </c>
      <c r="D337" s="1" t="s">
        <v>86</v>
      </c>
      <c r="E337" s="4">
        <v>25847</v>
      </c>
      <c r="F337" s="4">
        <v>1574091</v>
      </c>
      <c r="G337" s="4" t="s">
        <v>789</v>
      </c>
      <c r="H337" s="1"/>
      <c r="I337" s="4" t="s">
        <v>790</v>
      </c>
      <c r="J337" s="4" t="s">
        <v>791</v>
      </c>
    </row>
    <row r="338" spans="1:10" ht="30" x14ac:dyDescent="0.25">
      <c r="A338" s="1" t="s">
        <v>740</v>
      </c>
      <c r="B338" s="4">
        <v>2021</v>
      </c>
      <c r="C338" s="1" t="s">
        <v>128</v>
      </c>
      <c r="D338" s="1" t="s">
        <v>62</v>
      </c>
      <c r="E338" s="4">
        <v>3612</v>
      </c>
      <c r="F338" s="4">
        <v>1342265</v>
      </c>
      <c r="G338" s="4" t="s">
        <v>792</v>
      </c>
      <c r="H338" s="1"/>
      <c r="I338" s="4" t="s">
        <v>793</v>
      </c>
      <c r="J338" s="4" t="s">
        <v>794</v>
      </c>
    </row>
    <row r="339" spans="1:10" ht="30" x14ac:dyDescent="0.25">
      <c r="A339" s="1" t="s">
        <v>740</v>
      </c>
      <c r="B339" s="4">
        <v>2021</v>
      </c>
      <c r="C339" s="1" t="s">
        <v>128</v>
      </c>
      <c r="D339" s="1" t="s">
        <v>66</v>
      </c>
      <c r="E339" s="4">
        <v>416</v>
      </c>
      <c r="F339" s="4">
        <v>192744</v>
      </c>
      <c r="G339" s="4" t="s">
        <v>795</v>
      </c>
      <c r="H339" s="1"/>
      <c r="I339" s="4" t="s">
        <v>796</v>
      </c>
      <c r="J339" s="4" t="s">
        <v>797</v>
      </c>
    </row>
    <row r="340" spans="1:10" ht="30" x14ac:dyDescent="0.25">
      <c r="A340" s="1" t="s">
        <v>740</v>
      </c>
      <c r="B340" s="4">
        <v>2021</v>
      </c>
      <c r="C340" s="1" t="s">
        <v>128</v>
      </c>
      <c r="D340" s="1" t="s">
        <v>70</v>
      </c>
      <c r="E340" s="4">
        <v>15950</v>
      </c>
      <c r="F340" s="4">
        <v>1129337</v>
      </c>
      <c r="G340" s="4" t="s">
        <v>798</v>
      </c>
      <c r="H340" s="1"/>
      <c r="I340" s="4" t="s">
        <v>799</v>
      </c>
      <c r="J340" s="4" t="s">
        <v>374</v>
      </c>
    </row>
    <row r="341" spans="1:10" ht="30" x14ac:dyDescent="0.25">
      <c r="A341" s="1" t="s">
        <v>740</v>
      </c>
      <c r="B341" s="4">
        <v>2021</v>
      </c>
      <c r="C341" s="1" t="s">
        <v>128</v>
      </c>
      <c r="D341" s="1" t="s">
        <v>74</v>
      </c>
      <c r="E341" s="4">
        <v>5351</v>
      </c>
      <c r="F341" s="4">
        <v>365753</v>
      </c>
      <c r="G341" s="4" t="s">
        <v>800</v>
      </c>
      <c r="H341" s="1"/>
      <c r="I341" s="4" t="s">
        <v>801</v>
      </c>
      <c r="J341" s="4" t="s">
        <v>802</v>
      </c>
    </row>
    <row r="342" spans="1:10" ht="45" x14ac:dyDescent="0.25">
      <c r="A342" s="1" t="s">
        <v>740</v>
      </c>
      <c r="B342" s="4">
        <v>2021</v>
      </c>
      <c r="C342" s="1" t="s">
        <v>128</v>
      </c>
      <c r="D342" s="1" t="s">
        <v>78</v>
      </c>
      <c r="E342" s="4">
        <v>5765</v>
      </c>
      <c r="F342" s="4">
        <v>196885</v>
      </c>
      <c r="G342" s="4" t="s">
        <v>464</v>
      </c>
      <c r="H342" s="1"/>
      <c r="I342" s="4" t="s">
        <v>803</v>
      </c>
      <c r="J342" s="4" t="s">
        <v>804</v>
      </c>
    </row>
    <row r="343" spans="1:10" ht="30" x14ac:dyDescent="0.25">
      <c r="A343" s="1" t="s">
        <v>740</v>
      </c>
      <c r="B343" s="4">
        <v>2021</v>
      </c>
      <c r="C343" s="1" t="s">
        <v>128</v>
      </c>
      <c r="D343" s="1" t="s">
        <v>82</v>
      </c>
      <c r="E343" s="4">
        <v>0</v>
      </c>
      <c r="F343" s="4">
        <v>0</v>
      </c>
      <c r="G343" s="4" t="s">
        <v>83</v>
      </c>
      <c r="H343" s="1"/>
      <c r="I343" s="4" t="s">
        <v>83</v>
      </c>
      <c r="J343" s="4" t="s">
        <v>83</v>
      </c>
    </row>
    <row r="344" spans="1:10" ht="45" x14ac:dyDescent="0.25">
      <c r="A344" s="1" t="s">
        <v>740</v>
      </c>
      <c r="B344" s="4">
        <v>2021</v>
      </c>
      <c r="C344" s="1" t="s">
        <v>128</v>
      </c>
      <c r="D344" s="1" t="s">
        <v>84</v>
      </c>
      <c r="E344" s="4">
        <v>0</v>
      </c>
      <c r="F344" s="4">
        <v>0</v>
      </c>
      <c r="G344" s="4" t="s">
        <v>83</v>
      </c>
      <c r="H344" s="1"/>
      <c r="I344" s="4" t="s">
        <v>83</v>
      </c>
      <c r="J344" s="4" t="s">
        <v>83</v>
      </c>
    </row>
    <row r="345" spans="1:10" ht="45" x14ac:dyDescent="0.25">
      <c r="A345" s="1" t="s">
        <v>740</v>
      </c>
      <c r="B345" s="4">
        <v>2021</v>
      </c>
      <c r="C345" s="1" t="s">
        <v>128</v>
      </c>
      <c r="D345" s="1" t="s">
        <v>85</v>
      </c>
      <c r="E345" s="4">
        <v>0</v>
      </c>
      <c r="F345" s="4">
        <v>0</v>
      </c>
      <c r="G345" s="4" t="s">
        <v>83</v>
      </c>
      <c r="H345" s="1"/>
      <c r="I345" s="4" t="s">
        <v>83</v>
      </c>
      <c r="J345" s="4" t="s">
        <v>83</v>
      </c>
    </row>
    <row r="346" spans="1:10" ht="30" x14ac:dyDescent="0.25">
      <c r="A346" s="1" t="s">
        <v>740</v>
      </c>
      <c r="B346" s="4">
        <v>2021</v>
      </c>
      <c r="C346" s="1" t="s">
        <v>128</v>
      </c>
      <c r="D346" s="1" t="s">
        <v>86</v>
      </c>
      <c r="E346" s="4">
        <v>27482</v>
      </c>
      <c r="F346" s="4">
        <v>1884719</v>
      </c>
      <c r="G346" s="4" t="s">
        <v>805</v>
      </c>
      <c r="H346" s="1"/>
      <c r="I346" s="4" t="s">
        <v>806</v>
      </c>
      <c r="J346" s="4" t="s">
        <v>807</v>
      </c>
    </row>
    <row r="347" spans="1:10" ht="30" x14ac:dyDescent="0.25">
      <c r="A347" s="1" t="s">
        <v>740</v>
      </c>
      <c r="B347" s="4">
        <v>2021</v>
      </c>
      <c r="C347" s="1" t="s">
        <v>147</v>
      </c>
      <c r="D347" s="1" t="s">
        <v>62</v>
      </c>
      <c r="E347" s="4">
        <v>2733</v>
      </c>
      <c r="F347" s="4">
        <v>1192047</v>
      </c>
      <c r="G347" s="4" t="s">
        <v>808</v>
      </c>
      <c r="H347" s="1"/>
      <c r="I347" s="4" t="s">
        <v>809</v>
      </c>
      <c r="J347" s="4" t="s">
        <v>810</v>
      </c>
    </row>
    <row r="348" spans="1:10" ht="30" x14ac:dyDescent="0.25">
      <c r="A348" s="1" t="s">
        <v>740</v>
      </c>
      <c r="B348" s="4">
        <v>2021</v>
      </c>
      <c r="C348" s="1" t="s">
        <v>147</v>
      </c>
      <c r="D348" s="1" t="s">
        <v>66</v>
      </c>
      <c r="E348" s="4">
        <v>139</v>
      </c>
      <c r="F348" s="4">
        <v>145992</v>
      </c>
      <c r="G348" s="4" t="s">
        <v>811</v>
      </c>
      <c r="H348" s="1"/>
      <c r="I348" s="4" t="s">
        <v>812</v>
      </c>
      <c r="J348" s="4" t="s">
        <v>813</v>
      </c>
    </row>
    <row r="349" spans="1:10" ht="30" x14ac:dyDescent="0.25">
      <c r="A349" s="1" t="s">
        <v>740</v>
      </c>
      <c r="B349" s="4">
        <v>2021</v>
      </c>
      <c r="C349" s="1" t="s">
        <v>147</v>
      </c>
      <c r="D349" s="1" t="s">
        <v>70</v>
      </c>
      <c r="E349" s="4">
        <v>7759</v>
      </c>
      <c r="F349" s="4">
        <v>731409</v>
      </c>
      <c r="G349" s="4" t="s">
        <v>814</v>
      </c>
      <c r="H349" s="1"/>
      <c r="I349" s="4" t="s">
        <v>815</v>
      </c>
      <c r="J349" s="4" t="s">
        <v>816</v>
      </c>
    </row>
    <row r="350" spans="1:10" ht="30" x14ac:dyDescent="0.25">
      <c r="A350" s="1" t="s">
        <v>740</v>
      </c>
      <c r="B350" s="4">
        <v>2021</v>
      </c>
      <c r="C350" s="1" t="s">
        <v>147</v>
      </c>
      <c r="D350" s="1" t="s">
        <v>74</v>
      </c>
      <c r="E350" s="4">
        <v>3195</v>
      </c>
      <c r="F350" s="4">
        <v>469323</v>
      </c>
      <c r="G350" s="4" t="s">
        <v>817</v>
      </c>
      <c r="H350" s="1"/>
      <c r="I350" s="4" t="s">
        <v>818</v>
      </c>
      <c r="J350" s="4" t="s">
        <v>819</v>
      </c>
    </row>
    <row r="351" spans="1:10" ht="45" x14ac:dyDescent="0.25">
      <c r="A351" s="1" t="s">
        <v>740</v>
      </c>
      <c r="B351" s="4">
        <v>2021</v>
      </c>
      <c r="C351" s="1" t="s">
        <v>147</v>
      </c>
      <c r="D351" s="1" t="s">
        <v>78</v>
      </c>
      <c r="E351" s="4">
        <v>18782</v>
      </c>
      <c r="F351" s="4">
        <v>793018</v>
      </c>
      <c r="G351" s="4" t="s">
        <v>820</v>
      </c>
      <c r="H351" s="1"/>
      <c r="I351" s="4" t="s">
        <v>821</v>
      </c>
      <c r="J351" s="4" t="s">
        <v>822</v>
      </c>
    </row>
    <row r="352" spans="1:10" ht="30" x14ac:dyDescent="0.25">
      <c r="A352" s="1" t="s">
        <v>740</v>
      </c>
      <c r="B352" s="4">
        <v>2021</v>
      </c>
      <c r="C352" s="1" t="s">
        <v>147</v>
      </c>
      <c r="D352" s="1" t="s">
        <v>82</v>
      </c>
      <c r="E352" s="4">
        <v>0</v>
      </c>
      <c r="F352" s="4">
        <v>0</v>
      </c>
      <c r="G352" s="4" t="s">
        <v>83</v>
      </c>
      <c r="H352" s="1"/>
      <c r="I352" s="4" t="s">
        <v>83</v>
      </c>
      <c r="J352" s="4" t="s">
        <v>83</v>
      </c>
    </row>
    <row r="353" spans="1:10" ht="45" x14ac:dyDescent="0.25">
      <c r="A353" s="1" t="s">
        <v>740</v>
      </c>
      <c r="B353" s="4">
        <v>2021</v>
      </c>
      <c r="C353" s="1" t="s">
        <v>147</v>
      </c>
      <c r="D353" s="1" t="s">
        <v>84</v>
      </c>
      <c r="E353" s="4">
        <v>0</v>
      </c>
      <c r="F353" s="4">
        <v>0</v>
      </c>
      <c r="G353" s="4" t="s">
        <v>83</v>
      </c>
      <c r="H353" s="1"/>
      <c r="I353" s="4" t="s">
        <v>83</v>
      </c>
      <c r="J353" s="4" t="s">
        <v>83</v>
      </c>
    </row>
    <row r="354" spans="1:10" ht="45" x14ac:dyDescent="0.25">
      <c r="A354" s="1" t="s">
        <v>740</v>
      </c>
      <c r="B354" s="4">
        <v>2021</v>
      </c>
      <c r="C354" s="1" t="s">
        <v>147</v>
      </c>
      <c r="D354" s="1" t="s">
        <v>85</v>
      </c>
      <c r="E354" s="4">
        <v>0</v>
      </c>
      <c r="F354" s="4">
        <v>0</v>
      </c>
      <c r="G354" s="4" t="s">
        <v>83</v>
      </c>
      <c r="H354" s="1"/>
      <c r="I354" s="4" t="s">
        <v>83</v>
      </c>
      <c r="J354" s="4" t="s">
        <v>83</v>
      </c>
    </row>
    <row r="355" spans="1:10" ht="30" x14ac:dyDescent="0.25">
      <c r="A355" s="1" t="s">
        <v>740</v>
      </c>
      <c r="B355" s="4">
        <v>2021</v>
      </c>
      <c r="C355" s="1" t="s">
        <v>147</v>
      </c>
      <c r="D355" s="1" t="s">
        <v>86</v>
      </c>
      <c r="E355" s="4">
        <v>29875</v>
      </c>
      <c r="F355" s="4">
        <v>2139742</v>
      </c>
      <c r="G355" s="4" t="s">
        <v>823</v>
      </c>
      <c r="H355" s="1"/>
      <c r="I355" s="4" t="s">
        <v>824</v>
      </c>
      <c r="J355" s="4" t="s">
        <v>825</v>
      </c>
    </row>
    <row r="356" spans="1:10" ht="30" x14ac:dyDescent="0.25">
      <c r="A356" s="1" t="s">
        <v>740</v>
      </c>
      <c r="B356" s="4">
        <v>2021</v>
      </c>
      <c r="C356" s="1" t="s">
        <v>166</v>
      </c>
      <c r="D356" s="1" t="s">
        <v>62</v>
      </c>
      <c r="E356" s="4">
        <v>2242</v>
      </c>
      <c r="F356" s="4">
        <v>912365</v>
      </c>
      <c r="G356" s="4" t="s">
        <v>826</v>
      </c>
      <c r="H356" s="1"/>
      <c r="I356" s="4" t="s">
        <v>827</v>
      </c>
      <c r="J356" s="4" t="s">
        <v>828</v>
      </c>
    </row>
    <row r="357" spans="1:10" ht="30" x14ac:dyDescent="0.25">
      <c r="A357" s="1" t="s">
        <v>740</v>
      </c>
      <c r="B357" s="4">
        <v>2021</v>
      </c>
      <c r="C357" s="1" t="s">
        <v>166</v>
      </c>
      <c r="D357" s="1" t="s">
        <v>66</v>
      </c>
      <c r="E357" s="4">
        <v>85</v>
      </c>
      <c r="F357" s="4">
        <v>167751</v>
      </c>
      <c r="G357" s="4" t="s">
        <v>829</v>
      </c>
      <c r="H357" s="1"/>
      <c r="I357" s="4" t="s">
        <v>830</v>
      </c>
      <c r="J357" s="4" t="s">
        <v>831</v>
      </c>
    </row>
    <row r="358" spans="1:10" ht="30" x14ac:dyDescent="0.25">
      <c r="A358" s="1" t="s">
        <v>740</v>
      </c>
      <c r="B358" s="4">
        <v>2021</v>
      </c>
      <c r="C358" s="1" t="s">
        <v>166</v>
      </c>
      <c r="D358" s="1" t="s">
        <v>70</v>
      </c>
      <c r="E358" s="4">
        <v>3451</v>
      </c>
      <c r="F358" s="4">
        <v>371872</v>
      </c>
      <c r="G358" s="4" t="s">
        <v>832</v>
      </c>
      <c r="H358" s="1"/>
      <c r="I358" s="4" t="s">
        <v>833</v>
      </c>
      <c r="J358" s="4" t="s">
        <v>834</v>
      </c>
    </row>
    <row r="359" spans="1:10" ht="30" x14ac:dyDescent="0.25">
      <c r="A359" s="1" t="s">
        <v>740</v>
      </c>
      <c r="B359" s="4">
        <v>2021</v>
      </c>
      <c r="C359" s="1" t="s">
        <v>166</v>
      </c>
      <c r="D359" s="1" t="s">
        <v>74</v>
      </c>
      <c r="E359" s="4">
        <v>901</v>
      </c>
      <c r="F359" s="4">
        <v>350959</v>
      </c>
      <c r="G359" s="4" t="s">
        <v>835</v>
      </c>
      <c r="H359" s="1"/>
      <c r="I359" s="4" t="s">
        <v>836</v>
      </c>
      <c r="J359" s="4" t="s">
        <v>837</v>
      </c>
    </row>
    <row r="360" spans="1:10" ht="45" x14ac:dyDescent="0.25">
      <c r="A360" s="1" t="s">
        <v>740</v>
      </c>
      <c r="B360" s="4">
        <v>2021</v>
      </c>
      <c r="C360" s="1" t="s">
        <v>166</v>
      </c>
      <c r="D360" s="1" t="s">
        <v>78</v>
      </c>
      <c r="E360" s="4">
        <v>24262</v>
      </c>
      <c r="F360" s="4">
        <v>1418715</v>
      </c>
      <c r="G360" s="4" t="s">
        <v>838</v>
      </c>
      <c r="H360" s="1"/>
      <c r="I360" s="4" t="s">
        <v>839</v>
      </c>
      <c r="J360" s="4" t="s">
        <v>840</v>
      </c>
    </row>
    <row r="361" spans="1:10" ht="30" x14ac:dyDescent="0.25">
      <c r="A361" s="1" t="s">
        <v>740</v>
      </c>
      <c r="B361" s="4">
        <v>2021</v>
      </c>
      <c r="C361" s="1" t="s">
        <v>166</v>
      </c>
      <c r="D361" s="1" t="s">
        <v>82</v>
      </c>
      <c r="E361" s="4">
        <v>0</v>
      </c>
      <c r="F361" s="4">
        <v>24</v>
      </c>
      <c r="G361" s="4" t="s">
        <v>83</v>
      </c>
      <c r="H361" s="1"/>
      <c r="I361" s="4" t="s">
        <v>83</v>
      </c>
      <c r="J361" s="4" t="s">
        <v>83</v>
      </c>
    </row>
    <row r="362" spans="1:10" ht="45" x14ac:dyDescent="0.25">
      <c r="A362" s="1" t="s">
        <v>740</v>
      </c>
      <c r="B362" s="4">
        <v>2021</v>
      </c>
      <c r="C362" s="1" t="s">
        <v>166</v>
      </c>
      <c r="D362" s="1" t="s">
        <v>84</v>
      </c>
      <c r="E362" s="4">
        <v>0</v>
      </c>
      <c r="F362" s="4">
        <v>0</v>
      </c>
      <c r="G362" s="4" t="s">
        <v>83</v>
      </c>
      <c r="H362" s="1"/>
      <c r="I362" s="4" t="s">
        <v>83</v>
      </c>
      <c r="J362" s="4" t="s">
        <v>83</v>
      </c>
    </row>
    <row r="363" spans="1:10" ht="45" x14ac:dyDescent="0.25">
      <c r="A363" s="1" t="s">
        <v>740</v>
      </c>
      <c r="B363" s="4">
        <v>2021</v>
      </c>
      <c r="C363" s="1" t="s">
        <v>166</v>
      </c>
      <c r="D363" s="1" t="s">
        <v>85</v>
      </c>
      <c r="E363" s="4">
        <v>0</v>
      </c>
      <c r="F363" s="4">
        <v>0</v>
      </c>
      <c r="G363" s="4" t="s">
        <v>83</v>
      </c>
      <c r="H363" s="1"/>
      <c r="I363" s="4" t="s">
        <v>83</v>
      </c>
      <c r="J363" s="4" t="s">
        <v>83</v>
      </c>
    </row>
    <row r="364" spans="1:10" ht="30" x14ac:dyDescent="0.25">
      <c r="A364" s="1" t="s">
        <v>740</v>
      </c>
      <c r="B364" s="4">
        <v>2021</v>
      </c>
      <c r="C364" s="1" t="s">
        <v>166</v>
      </c>
      <c r="D364" s="1" t="s">
        <v>86</v>
      </c>
      <c r="E364" s="4">
        <v>28699</v>
      </c>
      <c r="F364" s="4">
        <v>2309320</v>
      </c>
      <c r="G364" s="4" t="s">
        <v>841</v>
      </c>
      <c r="H364" s="1"/>
      <c r="I364" s="4" t="s">
        <v>842</v>
      </c>
      <c r="J364" s="4" t="s">
        <v>843</v>
      </c>
    </row>
    <row r="365" spans="1:10" ht="30" x14ac:dyDescent="0.25">
      <c r="A365" s="1" t="s">
        <v>740</v>
      </c>
      <c r="B365" s="4">
        <v>2021</v>
      </c>
      <c r="C365" s="1" t="s">
        <v>185</v>
      </c>
      <c r="D365" s="1" t="s">
        <v>62</v>
      </c>
      <c r="E365" s="4">
        <v>2010</v>
      </c>
      <c r="F365" s="4">
        <v>756390</v>
      </c>
      <c r="G365" s="4" t="s">
        <v>844</v>
      </c>
      <c r="H365" s="1"/>
      <c r="I365" s="4" t="s">
        <v>845</v>
      </c>
      <c r="J365" s="4" t="s">
        <v>846</v>
      </c>
    </row>
    <row r="366" spans="1:10" ht="30" x14ac:dyDescent="0.25">
      <c r="A366" s="1" t="s">
        <v>740</v>
      </c>
      <c r="B366" s="4">
        <v>2021</v>
      </c>
      <c r="C366" s="1" t="s">
        <v>185</v>
      </c>
      <c r="D366" s="1" t="s">
        <v>66</v>
      </c>
      <c r="E366" s="4">
        <v>48</v>
      </c>
      <c r="F366" s="4">
        <v>107953</v>
      </c>
      <c r="G366" s="4" t="s">
        <v>763</v>
      </c>
      <c r="H366" s="1"/>
      <c r="I366" s="4" t="s">
        <v>847</v>
      </c>
      <c r="J366" s="4" t="s">
        <v>848</v>
      </c>
    </row>
    <row r="367" spans="1:10" ht="30" x14ac:dyDescent="0.25">
      <c r="A367" s="1" t="s">
        <v>740</v>
      </c>
      <c r="B367" s="4">
        <v>2021</v>
      </c>
      <c r="C367" s="1" t="s">
        <v>185</v>
      </c>
      <c r="D367" s="1" t="s">
        <v>70</v>
      </c>
      <c r="E367" s="4">
        <v>2141</v>
      </c>
      <c r="F367" s="4">
        <v>367172</v>
      </c>
      <c r="G367" s="4" t="s">
        <v>849</v>
      </c>
      <c r="H367" s="1"/>
      <c r="I367" s="4" t="s">
        <v>850</v>
      </c>
      <c r="J367" s="4" t="s">
        <v>851</v>
      </c>
    </row>
    <row r="368" spans="1:10" ht="30" x14ac:dyDescent="0.25">
      <c r="A368" s="1" t="s">
        <v>740</v>
      </c>
      <c r="B368" s="4">
        <v>2021</v>
      </c>
      <c r="C368" s="1" t="s">
        <v>185</v>
      </c>
      <c r="D368" s="1" t="s">
        <v>74</v>
      </c>
      <c r="E368" s="4">
        <v>284</v>
      </c>
      <c r="F368" s="4">
        <v>167400</v>
      </c>
      <c r="G368" s="4" t="s">
        <v>852</v>
      </c>
      <c r="H368" s="1"/>
      <c r="I368" s="4" t="s">
        <v>176</v>
      </c>
      <c r="J368" s="4" t="s">
        <v>853</v>
      </c>
    </row>
    <row r="369" spans="1:10" ht="45" x14ac:dyDescent="0.25">
      <c r="A369" s="1" t="s">
        <v>740</v>
      </c>
      <c r="B369" s="4">
        <v>2021</v>
      </c>
      <c r="C369" s="1" t="s">
        <v>185</v>
      </c>
      <c r="D369" s="1" t="s">
        <v>78</v>
      </c>
      <c r="E369" s="4">
        <v>28498</v>
      </c>
      <c r="F369" s="4">
        <v>1901584</v>
      </c>
      <c r="G369" s="4" t="s">
        <v>854</v>
      </c>
      <c r="H369" s="1"/>
      <c r="I369" s="4" t="s">
        <v>855</v>
      </c>
      <c r="J369" s="4" t="s">
        <v>856</v>
      </c>
    </row>
    <row r="370" spans="1:10" ht="30" x14ac:dyDescent="0.25">
      <c r="A370" s="1" t="s">
        <v>740</v>
      </c>
      <c r="B370" s="4">
        <v>2021</v>
      </c>
      <c r="C370" s="1" t="s">
        <v>185</v>
      </c>
      <c r="D370" s="1" t="s">
        <v>82</v>
      </c>
      <c r="E370" s="4">
        <v>1087</v>
      </c>
      <c r="F370" s="4">
        <v>25778</v>
      </c>
      <c r="G370" s="4" t="s">
        <v>857</v>
      </c>
      <c r="H370" s="1"/>
      <c r="I370" s="4" t="s">
        <v>858</v>
      </c>
      <c r="J370" s="4" t="s">
        <v>859</v>
      </c>
    </row>
    <row r="371" spans="1:10" ht="45" x14ac:dyDescent="0.25">
      <c r="A371" s="1" t="s">
        <v>740</v>
      </c>
      <c r="B371" s="4">
        <v>2021</v>
      </c>
      <c r="C371" s="1" t="s">
        <v>185</v>
      </c>
      <c r="D371" s="1" t="s">
        <v>84</v>
      </c>
      <c r="E371" s="4">
        <v>0</v>
      </c>
      <c r="F371" s="4">
        <v>0</v>
      </c>
      <c r="G371" s="4" t="s">
        <v>83</v>
      </c>
      <c r="H371" s="1"/>
      <c r="I371" s="4" t="s">
        <v>83</v>
      </c>
      <c r="J371" s="4" t="s">
        <v>83</v>
      </c>
    </row>
    <row r="372" spans="1:10" ht="45" x14ac:dyDescent="0.25">
      <c r="A372" s="1" t="s">
        <v>740</v>
      </c>
      <c r="B372" s="4">
        <v>2021</v>
      </c>
      <c r="C372" s="1" t="s">
        <v>185</v>
      </c>
      <c r="D372" s="1" t="s">
        <v>85</v>
      </c>
      <c r="E372" s="4">
        <v>0</v>
      </c>
      <c r="F372" s="4">
        <v>0</v>
      </c>
      <c r="G372" s="4" t="s">
        <v>83</v>
      </c>
      <c r="H372" s="1"/>
      <c r="I372" s="4" t="s">
        <v>83</v>
      </c>
      <c r="J372" s="4" t="s">
        <v>83</v>
      </c>
    </row>
    <row r="373" spans="1:10" ht="30" x14ac:dyDescent="0.25">
      <c r="A373" s="1" t="s">
        <v>740</v>
      </c>
      <c r="B373" s="4">
        <v>2021</v>
      </c>
      <c r="C373" s="1" t="s">
        <v>185</v>
      </c>
      <c r="D373" s="1" t="s">
        <v>86</v>
      </c>
      <c r="E373" s="4">
        <v>32058</v>
      </c>
      <c r="F373" s="4">
        <v>2569887</v>
      </c>
      <c r="G373" s="4" t="s">
        <v>860</v>
      </c>
      <c r="H373" s="1"/>
      <c r="I373" s="4" t="s">
        <v>861</v>
      </c>
      <c r="J373" s="4" t="s">
        <v>862</v>
      </c>
    </row>
    <row r="374" spans="1:10" ht="30" x14ac:dyDescent="0.25">
      <c r="A374" s="1" t="s">
        <v>740</v>
      </c>
      <c r="B374" s="4">
        <v>2021</v>
      </c>
      <c r="C374" s="1" t="s">
        <v>207</v>
      </c>
      <c r="D374" s="1" t="s">
        <v>62</v>
      </c>
      <c r="E374" s="4">
        <v>1764</v>
      </c>
      <c r="F374" s="4">
        <v>698750</v>
      </c>
      <c r="G374" s="4" t="s">
        <v>863</v>
      </c>
      <c r="H374" s="1"/>
      <c r="I374" s="4" t="s">
        <v>864</v>
      </c>
      <c r="J374" s="4" t="s">
        <v>865</v>
      </c>
    </row>
    <row r="375" spans="1:10" ht="30" x14ac:dyDescent="0.25">
      <c r="A375" s="1" t="s">
        <v>740</v>
      </c>
      <c r="B375" s="4">
        <v>2021</v>
      </c>
      <c r="C375" s="1" t="s">
        <v>207</v>
      </c>
      <c r="D375" s="1" t="s">
        <v>66</v>
      </c>
      <c r="E375" s="4">
        <v>30</v>
      </c>
      <c r="F375" s="4">
        <v>36133</v>
      </c>
      <c r="G375" s="4" t="s">
        <v>808</v>
      </c>
      <c r="H375" s="1"/>
      <c r="I375" s="4" t="s">
        <v>866</v>
      </c>
      <c r="J375" s="4" t="s">
        <v>867</v>
      </c>
    </row>
    <row r="376" spans="1:10" ht="30" x14ac:dyDescent="0.25">
      <c r="A376" s="1" t="s">
        <v>740</v>
      </c>
      <c r="B376" s="4">
        <v>2021</v>
      </c>
      <c r="C376" s="1" t="s">
        <v>207</v>
      </c>
      <c r="D376" s="1" t="s">
        <v>70</v>
      </c>
      <c r="E376" s="4">
        <v>1387</v>
      </c>
      <c r="F376" s="4">
        <v>262864</v>
      </c>
      <c r="G376" s="4" t="s">
        <v>868</v>
      </c>
      <c r="H376" s="1"/>
      <c r="I376" s="4" t="s">
        <v>869</v>
      </c>
      <c r="J376" s="4" t="s">
        <v>870</v>
      </c>
    </row>
    <row r="377" spans="1:10" ht="30" x14ac:dyDescent="0.25">
      <c r="A377" s="1" t="s">
        <v>740</v>
      </c>
      <c r="B377" s="4">
        <v>2021</v>
      </c>
      <c r="C377" s="1" t="s">
        <v>207</v>
      </c>
      <c r="D377" s="1" t="s">
        <v>74</v>
      </c>
      <c r="E377" s="4">
        <v>111</v>
      </c>
      <c r="F377" s="4">
        <v>157735</v>
      </c>
      <c r="G377" s="4" t="s">
        <v>871</v>
      </c>
      <c r="H377" s="1"/>
      <c r="I377" s="4" t="s">
        <v>872</v>
      </c>
      <c r="J377" s="4" t="s">
        <v>873</v>
      </c>
    </row>
    <row r="378" spans="1:10" ht="45" x14ac:dyDescent="0.25">
      <c r="A378" s="1" t="s">
        <v>740</v>
      </c>
      <c r="B378" s="4">
        <v>2021</v>
      </c>
      <c r="C378" s="1" t="s">
        <v>207</v>
      </c>
      <c r="D378" s="1" t="s">
        <v>78</v>
      </c>
      <c r="E378" s="4">
        <v>28068</v>
      </c>
      <c r="F378" s="4">
        <v>2129533</v>
      </c>
      <c r="G378" s="4" t="s">
        <v>874</v>
      </c>
      <c r="H378" s="1"/>
      <c r="I378" s="4" t="s">
        <v>875</v>
      </c>
      <c r="J378" s="4" t="s">
        <v>876</v>
      </c>
    </row>
    <row r="379" spans="1:10" ht="30" x14ac:dyDescent="0.25">
      <c r="A379" s="1" t="s">
        <v>740</v>
      </c>
      <c r="B379" s="4">
        <v>2021</v>
      </c>
      <c r="C379" s="1" t="s">
        <v>207</v>
      </c>
      <c r="D379" s="1" t="s">
        <v>82</v>
      </c>
      <c r="E379" s="4">
        <v>1516</v>
      </c>
      <c r="F379" s="4">
        <v>38263</v>
      </c>
      <c r="G379" s="4" t="s">
        <v>877</v>
      </c>
      <c r="H379" s="1"/>
      <c r="I379" s="4" t="s">
        <v>878</v>
      </c>
      <c r="J379" s="4" t="s">
        <v>879</v>
      </c>
    </row>
    <row r="380" spans="1:10" ht="45" x14ac:dyDescent="0.25">
      <c r="A380" s="1" t="s">
        <v>740</v>
      </c>
      <c r="B380" s="4">
        <v>2021</v>
      </c>
      <c r="C380" s="1" t="s">
        <v>207</v>
      </c>
      <c r="D380" s="1" t="s">
        <v>84</v>
      </c>
      <c r="E380" s="4">
        <v>0</v>
      </c>
      <c r="F380" s="4">
        <v>0</v>
      </c>
      <c r="G380" s="4" t="s">
        <v>83</v>
      </c>
      <c r="H380" s="1"/>
      <c r="I380" s="4" t="s">
        <v>83</v>
      </c>
      <c r="J380" s="4" t="s">
        <v>83</v>
      </c>
    </row>
    <row r="381" spans="1:10" ht="45" x14ac:dyDescent="0.25">
      <c r="A381" s="1" t="s">
        <v>740</v>
      </c>
      <c r="B381" s="4">
        <v>2021</v>
      </c>
      <c r="C381" s="1" t="s">
        <v>207</v>
      </c>
      <c r="D381" s="1" t="s">
        <v>85</v>
      </c>
      <c r="E381" s="4">
        <v>0</v>
      </c>
      <c r="F381" s="4">
        <v>0</v>
      </c>
      <c r="G381" s="4" t="s">
        <v>83</v>
      </c>
      <c r="H381" s="1"/>
      <c r="I381" s="4" t="s">
        <v>83</v>
      </c>
      <c r="J381" s="4" t="s">
        <v>83</v>
      </c>
    </row>
    <row r="382" spans="1:10" ht="30" x14ac:dyDescent="0.25">
      <c r="A382" s="1" t="s">
        <v>740</v>
      </c>
      <c r="B382" s="4">
        <v>2021</v>
      </c>
      <c r="C382" s="1" t="s">
        <v>207</v>
      </c>
      <c r="D382" s="1" t="s">
        <v>86</v>
      </c>
      <c r="E382" s="4">
        <v>31112</v>
      </c>
      <c r="F382" s="4">
        <v>2624527</v>
      </c>
      <c r="G382" s="4" t="s">
        <v>880</v>
      </c>
      <c r="H382" s="1"/>
      <c r="I382" s="4" t="s">
        <v>881</v>
      </c>
      <c r="J382" s="4" t="s">
        <v>882</v>
      </c>
    </row>
    <row r="383" spans="1:10" ht="30" x14ac:dyDescent="0.25">
      <c r="A383" s="1" t="s">
        <v>740</v>
      </c>
      <c r="B383" s="4">
        <v>2021</v>
      </c>
      <c r="C383" s="1" t="s">
        <v>229</v>
      </c>
      <c r="D383" s="1" t="s">
        <v>62</v>
      </c>
      <c r="E383" s="4">
        <v>1676</v>
      </c>
      <c r="F383" s="4">
        <v>627309</v>
      </c>
      <c r="G383" s="4" t="s">
        <v>883</v>
      </c>
      <c r="H383" s="1"/>
      <c r="I383" s="4" t="s">
        <v>884</v>
      </c>
      <c r="J383" s="4" t="s">
        <v>885</v>
      </c>
    </row>
    <row r="384" spans="1:10" ht="30" x14ac:dyDescent="0.25">
      <c r="A384" s="1" t="s">
        <v>740</v>
      </c>
      <c r="B384" s="4">
        <v>2021</v>
      </c>
      <c r="C384" s="1" t="s">
        <v>229</v>
      </c>
      <c r="D384" s="1" t="s">
        <v>66</v>
      </c>
      <c r="E384" s="4">
        <v>13</v>
      </c>
      <c r="F384" s="4">
        <v>30311</v>
      </c>
      <c r="G384" s="4" t="s">
        <v>886</v>
      </c>
      <c r="H384" s="1" t="s">
        <v>234</v>
      </c>
      <c r="I384" s="4" t="s">
        <v>887</v>
      </c>
      <c r="J384" s="4" t="s">
        <v>888</v>
      </c>
    </row>
    <row r="385" spans="1:10" ht="30" x14ac:dyDescent="0.25">
      <c r="A385" s="1" t="s">
        <v>740</v>
      </c>
      <c r="B385" s="4">
        <v>2021</v>
      </c>
      <c r="C385" s="1" t="s">
        <v>229</v>
      </c>
      <c r="D385" s="1" t="s">
        <v>70</v>
      </c>
      <c r="E385" s="4">
        <v>1087</v>
      </c>
      <c r="F385" s="4">
        <v>146006</v>
      </c>
      <c r="G385" s="4" t="s">
        <v>889</v>
      </c>
      <c r="H385" s="1"/>
      <c r="I385" s="4" t="s">
        <v>890</v>
      </c>
      <c r="J385" s="4" t="s">
        <v>891</v>
      </c>
    </row>
    <row r="386" spans="1:10" ht="30" x14ac:dyDescent="0.25">
      <c r="A386" s="1" t="s">
        <v>740</v>
      </c>
      <c r="B386" s="4">
        <v>2021</v>
      </c>
      <c r="C386" s="1" t="s">
        <v>229</v>
      </c>
      <c r="D386" s="1" t="s">
        <v>74</v>
      </c>
      <c r="E386" s="4">
        <v>38</v>
      </c>
      <c r="F386" s="4">
        <v>97565</v>
      </c>
      <c r="G386" s="4" t="s">
        <v>892</v>
      </c>
      <c r="H386" s="1"/>
      <c r="I386" s="4" t="s">
        <v>893</v>
      </c>
      <c r="J386" s="4" t="s">
        <v>894</v>
      </c>
    </row>
    <row r="387" spans="1:10" ht="45" x14ac:dyDescent="0.25">
      <c r="A387" s="1" t="s">
        <v>740</v>
      </c>
      <c r="B387" s="4">
        <v>2021</v>
      </c>
      <c r="C387" s="1" t="s">
        <v>229</v>
      </c>
      <c r="D387" s="1" t="s">
        <v>78</v>
      </c>
      <c r="E387" s="4">
        <v>25579</v>
      </c>
      <c r="F387" s="4">
        <v>2191849</v>
      </c>
      <c r="G387" s="4" t="s">
        <v>895</v>
      </c>
      <c r="H387" s="1"/>
      <c r="I387" s="4" t="s">
        <v>896</v>
      </c>
      <c r="J387" s="4" t="s">
        <v>897</v>
      </c>
    </row>
    <row r="388" spans="1:10" ht="30" x14ac:dyDescent="0.25">
      <c r="A388" s="1" t="s">
        <v>740</v>
      </c>
      <c r="B388" s="4">
        <v>2021</v>
      </c>
      <c r="C388" s="1" t="s">
        <v>229</v>
      </c>
      <c r="D388" s="1" t="s">
        <v>82</v>
      </c>
      <c r="E388" s="4">
        <v>4548</v>
      </c>
      <c r="F388" s="4">
        <v>110001</v>
      </c>
      <c r="G388" s="4" t="s">
        <v>437</v>
      </c>
      <c r="H388" s="1"/>
      <c r="I388" s="4" t="s">
        <v>898</v>
      </c>
      <c r="J388" s="4" t="s">
        <v>899</v>
      </c>
    </row>
    <row r="389" spans="1:10" ht="45" x14ac:dyDescent="0.25">
      <c r="A389" s="1" t="s">
        <v>740</v>
      </c>
      <c r="B389" s="4">
        <v>2021</v>
      </c>
      <c r="C389" s="1" t="s">
        <v>229</v>
      </c>
      <c r="D389" s="1" t="s">
        <v>84</v>
      </c>
      <c r="E389" s="4">
        <v>76</v>
      </c>
      <c r="F389" s="4">
        <v>10104</v>
      </c>
      <c r="G389" s="4" t="s">
        <v>249</v>
      </c>
      <c r="H389" s="1"/>
      <c r="I389" s="4" t="s">
        <v>250</v>
      </c>
      <c r="J389" s="4" t="s">
        <v>251</v>
      </c>
    </row>
    <row r="390" spans="1:10" ht="45" x14ac:dyDescent="0.25">
      <c r="A390" s="1" t="s">
        <v>740</v>
      </c>
      <c r="B390" s="4">
        <v>2021</v>
      </c>
      <c r="C390" s="1" t="s">
        <v>229</v>
      </c>
      <c r="D390" s="1" t="s">
        <v>85</v>
      </c>
      <c r="E390" s="4">
        <v>0</v>
      </c>
      <c r="F390" s="4">
        <v>0</v>
      </c>
      <c r="G390" s="4" t="s">
        <v>83</v>
      </c>
      <c r="H390" s="1"/>
      <c r="I390" s="4" t="s">
        <v>83</v>
      </c>
      <c r="J390" s="4" t="s">
        <v>83</v>
      </c>
    </row>
    <row r="391" spans="1:10" ht="30" x14ac:dyDescent="0.25">
      <c r="A391" s="1" t="s">
        <v>740</v>
      </c>
      <c r="B391" s="4">
        <v>2021</v>
      </c>
      <c r="C391" s="1" t="s">
        <v>229</v>
      </c>
      <c r="D391" s="1" t="s">
        <v>86</v>
      </c>
      <c r="E391" s="4">
        <v>31341</v>
      </c>
      <c r="F391" s="4">
        <v>2585836</v>
      </c>
      <c r="G391" s="4" t="s">
        <v>386</v>
      </c>
      <c r="H391" s="1"/>
      <c r="I391" s="4" t="s">
        <v>900</v>
      </c>
      <c r="J391" s="4" t="s">
        <v>901</v>
      </c>
    </row>
    <row r="392" spans="1:10" ht="30" x14ac:dyDescent="0.25">
      <c r="A392" s="1" t="s">
        <v>740</v>
      </c>
      <c r="B392" s="4">
        <v>2021</v>
      </c>
      <c r="C392" s="1" t="s">
        <v>255</v>
      </c>
      <c r="D392" s="1" t="s">
        <v>62</v>
      </c>
      <c r="E392" s="4">
        <v>1724</v>
      </c>
      <c r="F392" s="4">
        <v>601252</v>
      </c>
      <c r="G392" s="4" t="s">
        <v>902</v>
      </c>
      <c r="H392" s="1"/>
      <c r="I392" s="4" t="s">
        <v>903</v>
      </c>
      <c r="J392" s="4" t="s">
        <v>904</v>
      </c>
    </row>
    <row r="393" spans="1:10" ht="30" x14ac:dyDescent="0.25">
      <c r="A393" s="1" t="s">
        <v>740</v>
      </c>
      <c r="B393" s="4">
        <v>2021</v>
      </c>
      <c r="C393" s="1" t="s">
        <v>255</v>
      </c>
      <c r="D393" s="1" t="s">
        <v>66</v>
      </c>
      <c r="E393" s="4">
        <v>19</v>
      </c>
      <c r="F393" s="4">
        <v>35315</v>
      </c>
      <c r="G393" s="4" t="s">
        <v>259</v>
      </c>
      <c r="H393" s="1" t="s">
        <v>234</v>
      </c>
      <c r="I393" s="4" t="s">
        <v>260</v>
      </c>
      <c r="J393" s="4" t="s">
        <v>261</v>
      </c>
    </row>
    <row r="394" spans="1:10" ht="30" x14ac:dyDescent="0.25">
      <c r="A394" s="1" t="s">
        <v>740</v>
      </c>
      <c r="B394" s="4">
        <v>2021</v>
      </c>
      <c r="C394" s="1" t="s">
        <v>255</v>
      </c>
      <c r="D394" s="1" t="s">
        <v>70</v>
      </c>
      <c r="E394" s="4">
        <v>1014</v>
      </c>
      <c r="F394" s="4">
        <v>138201</v>
      </c>
      <c r="G394" s="4" t="s">
        <v>905</v>
      </c>
      <c r="H394" s="1"/>
      <c r="I394" s="4" t="s">
        <v>906</v>
      </c>
      <c r="J394" s="4" t="s">
        <v>907</v>
      </c>
    </row>
    <row r="395" spans="1:10" ht="30" x14ac:dyDescent="0.25">
      <c r="A395" s="1" t="s">
        <v>740</v>
      </c>
      <c r="B395" s="4">
        <v>2021</v>
      </c>
      <c r="C395" s="1" t="s">
        <v>255</v>
      </c>
      <c r="D395" s="1" t="s">
        <v>74</v>
      </c>
      <c r="E395" s="4">
        <v>43</v>
      </c>
      <c r="F395" s="4">
        <v>31047</v>
      </c>
      <c r="G395" s="4" t="s">
        <v>908</v>
      </c>
      <c r="H395" s="1"/>
      <c r="I395" s="4" t="s">
        <v>909</v>
      </c>
      <c r="J395" s="4" t="s">
        <v>910</v>
      </c>
    </row>
    <row r="396" spans="1:10" ht="45" x14ac:dyDescent="0.25">
      <c r="A396" s="1" t="s">
        <v>740</v>
      </c>
      <c r="B396" s="4">
        <v>2021</v>
      </c>
      <c r="C396" s="1" t="s">
        <v>255</v>
      </c>
      <c r="D396" s="1" t="s">
        <v>78</v>
      </c>
      <c r="E396" s="4">
        <v>12529</v>
      </c>
      <c r="F396" s="4">
        <v>1897963</v>
      </c>
      <c r="G396" s="4" t="s">
        <v>911</v>
      </c>
      <c r="H396" s="1"/>
      <c r="I396" s="4" t="s">
        <v>912</v>
      </c>
      <c r="J396" s="4" t="s">
        <v>913</v>
      </c>
    </row>
    <row r="397" spans="1:10" ht="30" x14ac:dyDescent="0.25">
      <c r="A397" s="1" t="s">
        <v>740</v>
      </c>
      <c r="B397" s="4">
        <v>2021</v>
      </c>
      <c r="C397" s="1" t="s">
        <v>255</v>
      </c>
      <c r="D397" s="1" t="s">
        <v>82</v>
      </c>
      <c r="E397" s="4">
        <v>16363</v>
      </c>
      <c r="F397" s="4">
        <v>326450</v>
      </c>
      <c r="G397" s="4" t="s">
        <v>914</v>
      </c>
      <c r="H397" s="1"/>
      <c r="I397" s="4" t="s">
        <v>915</v>
      </c>
      <c r="J397" s="4" t="s">
        <v>916</v>
      </c>
    </row>
    <row r="398" spans="1:10" ht="45" x14ac:dyDescent="0.25">
      <c r="A398" s="1" t="s">
        <v>740</v>
      </c>
      <c r="B398" s="4">
        <v>2021</v>
      </c>
      <c r="C398" s="1" t="s">
        <v>255</v>
      </c>
      <c r="D398" s="1" t="s">
        <v>84</v>
      </c>
      <c r="E398" s="4">
        <v>3489</v>
      </c>
      <c r="F398" s="4">
        <v>233820</v>
      </c>
      <c r="G398" s="4" t="s">
        <v>917</v>
      </c>
      <c r="H398" s="1"/>
      <c r="I398" s="4" t="s">
        <v>918</v>
      </c>
      <c r="J398" s="4" t="s">
        <v>919</v>
      </c>
    </row>
    <row r="399" spans="1:10" ht="45" x14ac:dyDescent="0.25">
      <c r="A399" s="1" t="s">
        <v>740</v>
      </c>
      <c r="B399" s="4">
        <v>2021</v>
      </c>
      <c r="C399" s="1" t="s">
        <v>255</v>
      </c>
      <c r="D399" s="1" t="s">
        <v>85</v>
      </c>
      <c r="E399" s="4">
        <v>1068</v>
      </c>
      <c r="F399" s="4">
        <v>53085</v>
      </c>
      <c r="G399" s="4" t="s">
        <v>920</v>
      </c>
      <c r="H399" s="1"/>
      <c r="I399" s="4" t="s">
        <v>921</v>
      </c>
      <c r="J399" s="4" t="s">
        <v>922</v>
      </c>
    </row>
    <row r="400" spans="1:10" ht="30" x14ac:dyDescent="0.25">
      <c r="A400" s="1" t="s">
        <v>740</v>
      </c>
      <c r="B400" s="4">
        <v>2021</v>
      </c>
      <c r="C400" s="1" t="s">
        <v>255</v>
      </c>
      <c r="D400" s="1" t="s">
        <v>86</v>
      </c>
      <c r="E400" s="4">
        <v>34525</v>
      </c>
      <c r="F400" s="4">
        <v>2715879</v>
      </c>
      <c r="G400" s="4" t="s">
        <v>923</v>
      </c>
      <c r="H400" s="1"/>
      <c r="I400" s="4" t="s">
        <v>924</v>
      </c>
      <c r="J400" s="4" t="s">
        <v>925</v>
      </c>
    </row>
    <row r="401" spans="1:10" ht="30" x14ac:dyDescent="0.25">
      <c r="A401" s="1" t="s">
        <v>740</v>
      </c>
      <c r="B401" s="4">
        <v>2021</v>
      </c>
      <c r="C401" s="1" t="s">
        <v>283</v>
      </c>
      <c r="D401" s="1" t="s">
        <v>62</v>
      </c>
      <c r="E401" s="4">
        <v>1591</v>
      </c>
      <c r="F401" s="4">
        <v>526375</v>
      </c>
      <c r="G401" s="4" t="s">
        <v>926</v>
      </c>
      <c r="H401" s="1"/>
      <c r="I401" s="4" t="s">
        <v>927</v>
      </c>
      <c r="J401" s="4" t="s">
        <v>928</v>
      </c>
    </row>
    <row r="402" spans="1:10" ht="30" x14ac:dyDescent="0.25">
      <c r="A402" s="1" t="s">
        <v>740</v>
      </c>
      <c r="B402" s="4">
        <v>2021</v>
      </c>
      <c r="C402" s="1" t="s">
        <v>283</v>
      </c>
      <c r="D402" s="1" t="s">
        <v>66</v>
      </c>
      <c r="E402" s="4">
        <v>26</v>
      </c>
      <c r="F402" s="4">
        <v>36762</v>
      </c>
      <c r="G402" s="4" t="s">
        <v>929</v>
      </c>
      <c r="H402" s="1"/>
      <c r="I402" s="4" t="s">
        <v>930</v>
      </c>
      <c r="J402" s="4" t="s">
        <v>931</v>
      </c>
    </row>
    <row r="403" spans="1:10" ht="30" x14ac:dyDescent="0.25">
      <c r="A403" s="1" t="s">
        <v>740</v>
      </c>
      <c r="B403" s="4">
        <v>2021</v>
      </c>
      <c r="C403" s="1" t="s">
        <v>283</v>
      </c>
      <c r="D403" s="1" t="s">
        <v>70</v>
      </c>
      <c r="E403" s="4">
        <v>747</v>
      </c>
      <c r="F403" s="4">
        <v>157492</v>
      </c>
      <c r="G403" s="4" t="s">
        <v>932</v>
      </c>
      <c r="H403" s="1"/>
      <c r="I403" s="4" t="s">
        <v>933</v>
      </c>
      <c r="J403" s="4" t="s">
        <v>934</v>
      </c>
    </row>
    <row r="404" spans="1:10" ht="30" x14ac:dyDescent="0.25">
      <c r="A404" s="1" t="s">
        <v>740</v>
      </c>
      <c r="B404" s="4">
        <v>2021</v>
      </c>
      <c r="C404" s="1" t="s">
        <v>283</v>
      </c>
      <c r="D404" s="1" t="s">
        <v>74</v>
      </c>
      <c r="E404" s="4">
        <v>42</v>
      </c>
      <c r="F404" s="4">
        <v>18956</v>
      </c>
      <c r="G404" s="4" t="s">
        <v>935</v>
      </c>
      <c r="H404" s="1"/>
      <c r="I404" s="4" t="s">
        <v>936</v>
      </c>
      <c r="J404" s="4" t="s">
        <v>937</v>
      </c>
    </row>
    <row r="405" spans="1:10" ht="45" x14ac:dyDescent="0.25">
      <c r="A405" s="1" t="s">
        <v>740</v>
      </c>
      <c r="B405" s="4">
        <v>2021</v>
      </c>
      <c r="C405" s="1" t="s">
        <v>283</v>
      </c>
      <c r="D405" s="1" t="s">
        <v>78</v>
      </c>
      <c r="E405" s="4">
        <v>3111</v>
      </c>
      <c r="F405" s="4">
        <v>1218875</v>
      </c>
      <c r="G405" s="4" t="s">
        <v>938</v>
      </c>
      <c r="H405" s="1"/>
      <c r="I405" s="4" t="s">
        <v>939</v>
      </c>
      <c r="J405" s="4" t="s">
        <v>940</v>
      </c>
    </row>
    <row r="406" spans="1:10" ht="30" x14ac:dyDescent="0.25">
      <c r="A406" s="1" t="s">
        <v>740</v>
      </c>
      <c r="B406" s="4">
        <v>2021</v>
      </c>
      <c r="C406" s="1" t="s">
        <v>283</v>
      </c>
      <c r="D406" s="1" t="s">
        <v>82</v>
      </c>
      <c r="E406" s="4">
        <v>15835</v>
      </c>
      <c r="F406" s="4">
        <v>432496</v>
      </c>
      <c r="G406" s="4" t="s">
        <v>941</v>
      </c>
      <c r="H406" s="1"/>
      <c r="I406" s="4" t="s">
        <v>942</v>
      </c>
      <c r="J406" s="4" t="s">
        <v>943</v>
      </c>
    </row>
    <row r="407" spans="1:10" ht="45" x14ac:dyDescent="0.25">
      <c r="A407" s="1" t="s">
        <v>740</v>
      </c>
      <c r="B407" s="4">
        <v>2021</v>
      </c>
      <c r="C407" s="1" t="s">
        <v>283</v>
      </c>
      <c r="D407" s="1" t="s">
        <v>84</v>
      </c>
      <c r="E407" s="4">
        <v>4270</v>
      </c>
      <c r="F407" s="4">
        <v>392257</v>
      </c>
      <c r="G407" s="4" t="s">
        <v>944</v>
      </c>
      <c r="H407" s="1"/>
      <c r="I407" s="4" t="s">
        <v>945</v>
      </c>
      <c r="J407" s="4" t="s">
        <v>946</v>
      </c>
    </row>
    <row r="408" spans="1:10" ht="45" x14ac:dyDescent="0.25">
      <c r="A408" s="1" t="s">
        <v>740</v>
      </c>
      <c r="B408" s="4">
        <v>2021</v>
      </c>
      <c r="C408" s="1" t="s">
        <v>283</v>
      </c>
      <c r="D408" s="1" t="s">
        <v>85</v>
      </c>
      <c r="E408" s="4">
        <v>10307</v>
      </c>
      <c r="F408" s="4">
        <v>423687</v>
      </c>
      <c r="G408" s="4" t="s">
        <v>947</v>
      </c>
      <c r="H408" s="1"/>
      <c r="I408" s="4" t="s">
        <v>948</v>
      </c>
      <c r="J408" s="4" t="s">
        <v>949</v>
      </c>
    </row>
    <row r="409" spans="1:10" ht="30" x14ac:dyDescent="0.25">
      <c r="A409" s="1" t="s">
        <v>740</v>
      </c>
      <c r="B409" s="4">
        <v>2021</v>
      </c>
      <c r="C409" s="1" t="s">
        <v>283</v>
      </c>
      <c r="D409" s="1" t="s">
        <v>86</v>
      </c>
      <c r="E409" s="4">
        <v>34338</v>
      </c>
      <c r="F409" s="4">
        <v>2680524</v>
      </c>
      <c r="G409" s="4" t="s">
        <v>950</v>
      </c>
      <c r="H409" s="1"/>
      <c r="I409" s="4" t="s">
        <v>951</v>
      </c>
      <c r="J409" s="4" t="s">
        <v>952</v>
      </c>
    </row>
    <row r="410" spans="1:10" ht="30" x14ac:dyDescent="0.25">
      <c r="A410" s="1" t="s">
        <v>740</v>
      </c>
      <c r="B410" s="4">
        <v>2021</v>
      </c>
      <c r="C410" s="1" t="s">
        <v>311</v>
      </c>
      <c r="D410" s="1" t="s">
        <v>62</v>
      </c>
      <c r="E410" s="4">
        <v>1693</v>
      </c>
      <c r="F410" s="4">
        <v>509674</v>
      </c>
      <c r="G410" s="4" t="s">
        <v>953</v>
      </c>
      <c r="H410" s="1"/>
      <c r="I410" s="4" t="s">
        <v>954</v>
      </c>
      <c r="J410" s="4" t="s">
        <v>955</v>
      </c>
    </row>
    <row r="411" spans="1:10" ht="30" x14ac:dyDescent="0.25">
      <c r="A411" s="1" t="s">
        <v>740</v>
      </c>
      <c r="B411" s="4">
        <v>2021</v>
      </c>
      <c r="C411" s="1" t="s">
        <v>311</v>
      </c>
      <c r="D411" s="1" t="s">
        <v>66</v>
      </c>
      <c r="E411" s="4">
        <v>17</v>
      </c>
      <c r="F411" s="4">
        <v>21502</v>
      </c>
      <c r="G411" s="4" t="s">
        <v>956</v>
      </c>
      <c r="H411" s="1" t="s">
        <v>234</v>
      </c>
      <c r="I411" s="4" t="s">
        <v>957</v>
      </c>
      <c r="J411" s="4" t="s">
        <v>958</v>
      </c>
    </row>
    <row r="412" spans="1:10" ht="30" x14ac:dyDescent="0.25">
      <c r="A412" s="1" t="s">
        <v>740</v>
      </c>
      <c r="B412" s="4">
        <v>2021</v>
      </c>
      <c r="C412" s="1" t="s">
        <v>311</v>
      </c>
      <c r="D412" s="1" t="s">
        <v>70</v>
      </c>
      <c r="E412" s="4">
        <v>701</v>
      </c>
      <c r="F412" s="4">
        <v>173304</v>
      </c>
      <c r="G412" s="4" t="s">
        <v>959</v>
      </c>
      <c r="H412" s="1"/>
      <c r="I412" s="4" t="s">
        <v>960</v>
      </c>
      <c r="J412" s="4" t="s">
        <v>961</v>
      </c>
    </row>
    <row r="413" spans="1:10" ht="30" x14ac:dyDescent="0.25">
      <c r="A413" s="1" t="s">
        <v>740</v>
      </c>
      <c r="B413" s="4">
        <v>2021</v>
      </c>
      <c r="C413" s="1" t="s">
        <v>311</v>
      </c>
      <c r="D413" s="1" t="s">
        <v>74</v>
      </c>
      <c r="E413" s="4">
        <v>41</v>
      </c>
      <c r="F413" s="4">
        <v>29768</v>
      </c>
      <c r="G413" s="4" t="s">
        <v>962</v>
      </c>
      <c r="H413" s="1"/>
      <c r="I413" s="4" t="s">
        <v>963</v>
      </c>
      <c r="J413" s="4" t="s">
        <v>964</v>
      </c>
    </row>
    <row r="414" spans="1:10" ht="45" x14ac:dyDescent="0.25">
      <c r="A414" s="1" t="s">
        <v>740</v>
      </c>
      <c r="B414" s="4">
        <v>2021</v>
      </c>
      <c r="C414" s="1" t="s">
        <v>311</v>
      </c>
      <c r="D414" s="1" t="s">
        <v>78</v>
      </c>
      <c r="E414" s="4">
        <v>1032</v>
      </c>
      <c r="F414" s="4">
        <v>616543</v>
      </c>
      <c r="G414" s="4" t="s">
        <v>965</v>
      </c>
      <c r="H414" s="1"/>
      <c r="I414" s="4" t="s">
        <v>966</v>
      </c>
      <c r="J414" s="4" t="s">
        <v>967</v>
      </c>
    </row>
    <row r="415" spans="1:10" ht="30" x14ac:dyDescent="0.25">
      <c r="A415" s="1" t="s">
        <v>740</v>
      </c>
      <c r="B415" s="4">
        <v>2021</v>
      </c>
      <c r="C415" s="1" t="s">
        <v>311</v>
      </c>
      <c r="D415" s="1" t="s">
        <v>82</v>
      </c>
      <c r="E415" s="4">
        <v>10609</v>
      </c>
      <c r="F415" s="4">
        <v>339227</v>
      </c>
      <c r="G415" s="4" t="s">
        <v>968</v>
      </c>
      <c r="H415" s="1"/>
      <c r="I415" s="4" t="s">
        <v>969</v>
      </c>
      <c r="J415" s="4" t="s">
        <v>970</v>
      </c>
    </row>
    <row r="416" spans="1:10" ht="45" x14ac:dyDescent="0.25">
      <c r="A416" s="1" t="s">
        <v>740</v>
      </c>
      <c r="B416" s="4">
        <v>2021</v>
      </c>
      <c r="C416" s="1" t="s">
        <v>311</v>
      </c>
      <c r="D416" s="1" t="s">
        <v>84</v>
      </c>
      <c r="E416" s="4">
        <v>3138</v>
      </c>
      <c r="F416" s="4">
        <v>571454</v>
      </c>
      <c r="G416" s="4" t="s">
        <v>971</v>
      </c>
      <c r="H416" s="1"/>
      <c r="I416" s="4" t="s">
        <v>972</v>
      </c>
      <c r="J416" s="4" t="s">
        <v>973</v>
      </c>
    </row>
    <row r="417" spans="1:10" ht="45" x14ac:dyDescent="0.25">
      <c r="A417" s="1" t="s">
        <v>740</v>
      </c>
      <c r="B417" s="4">
        <v>2021</v>
      </c>
      <c r="C417" s="1" t="s">
        <v>311</v>
      </c>
      <c r="D417" s="1" t="s">
        <v>85</v>
      </c>
      <c r="E417" s="4">
        <v>22346</v>
      </c>
      <c r="F417" s="4">
        <v>1048887</v>
      </c>
      <c r="G417" s="4" t="s">
        <v>974</v>
      </c>
      <c r="H417" s="1"/>
      <c r="I417" s="4" t="s">
        <v>975</v>
      </c>
      <c r="J417" s="4" t="s">
        <v>976</v>
      </c>
    </row>
    <row r="418" spans="1:10" ht="30" x14ac:dyDescent="0.25">
      <c r="A418" s="1" t="s">
        <v>740</v>
      </c>
      <c r="B418" s="4">
        <v>2021</v>
      </c>
      <c r="C418" s="1" t="s">
        <v>311</v>
      </c>
      <c r="D418" s="1" t="s">
        <v>86</v>
      </c>
      <c r="E418" s="4">
        <v>37884</v>
      </c>
      <c r="F418" s="4">
        <v>2800686</v>
      </c>
      <c r="G418" s="4" t="s">
        <v>977</v>
      </c>
      <c r="H418" s="1"/>
      <c r="I418" s="4" t="s">
        <v>978</v>
      </c>
      <c r="J418" s="4" t="s">
        <v>979</v>
      </c>
    </row>
    <row r="419" spans="1:10" ht="30" x14ac:dyDescent="0.25">
      <c r="A419" s="1" t="s">
        <v>740</v>
      </c>
      <c r="B419" s="4">
        <v>2022</v>
      </c>
      <c r="C419" s="1" t="s">
        <v>61</v>
      </c>
      <c r="D419" s="1" t="s">
        <v>62</v>
      </c>
      <c r="E419" s="4">
        <v>1473</v>
      </c>
      <c r="F419" s="4">
        <v>482035</v>
      </c>
      <c r="G419" s="4" t="s">
        <v>980</v>
      </c>
      <c r="H419" s="1"/>
      <c r="I419" s="4" t="s">
        <v>248</v>
      </c>
      <c r="J419" s="4" t="s">
        <v>981</v>
      </c>
    </row>
    <row r="420" spans="1:10" ht="30" x14ac:dyDescent="0.25">
      <c r="A420" s="1" t="s">
        <v>740</v>
      </c>
      <c r="B420" s="4">
        <v>2022</v>
      </c>
      <c r="C420" s="1" t="s">
        <v>61</v>
      </c>
      <c r="D420" s="1" t="s">
        <v>66</v>
      </c>
      <c r="E420" s="4">
        <v>19</v>
      </c>
      <c r="F420" s="4">
        <v>17862</v>
      </c>
      <c r="G420" s="4" t="s">
        <v>982</v>
      </c>
      <c r="H420" s="1" t="s">
        <v>234</v>
      </c>
      <c r="I420" s="4" t="s">
        <v>983</v>
      </c>
      <c r="J420" s="4" t="s">
        <v>984</v>
      </c>
    </row>
    <row r="421" spans="1:10" ht="30" x14ac:dyDescent="0.25">
      <c r="A421" s="1" t="s">
        <v>740</v>
      </c>
      <c r="B421" s="4">
        <v>2022</v>
      </c>
      <c r="C421" s="1" t="s">
        <v>61</v>
      </c>
      <c r="D421" s="1" t="s">
        <v>70</v>
      </c>
      <c r="E421" s="4">
        <v>552</v>
      </c>
      <c r="F421" s="4">
        <v>157152</v>
      </c>
      <c r="G421" s="4" t="s">
        <v>985</v>
      </c>
      <c r="H421" s="1"/>
      <c r="I421" s="4" t="s">
        <v>986</v>
      </c>
      <c r="J421" s="4" t="s">
        <v>987</v>
      </c>
    </row>
    <row r="422" spans="1:10" ht="30" x14ac:dyDescent="0.25">
      <c r="A422" s="1" t="s">
        <v>740</v>
      </c>
      <c r="B422" s="4">
        <v>2022</v>
      </c>
      <c r="C422" s="1" t="s">
        <v>61</v>
      </c>
      <c r="D422" s="1" t="s">
        <v>74</v>
      </c>
      <c r="E422" s="4">
        <v>31</v>
      </c>
      <c r="F422" s="4">
        <v>31915</v>
      </c>
      <c r="G422" s="4" t="s">
        <v>988</v>
      </c>
      <c r="H422" s="1"/>
      <c r="I422" s="4" t="s">
        <v>989</v>
      </c>
      <c r="J422" s="4" t="s">
        <v>990</v>
      </c>
    </row>
    <row r="423" spans="1:10" ht="45" x14ac:dyDescent="0.25">
      <c r="A423" s="1" t="s">
        <v>740</v>
      </c>
      <c r="B423" s="4">
        <v>2022</v>
      </c>
      <c r="C423" s="1" t="s">
        <v>61</v>
      </c>
      <c r="D423" s="1" t="s">
        <v>78</v>
      </c>
      <c r="E423" s="4">
        <v>435</v>
      </c>
      <c r="F423" s="4">
        <v>286474</v>
      </c>
      <c r="G423" s="4" t="s">
        <v>991</v>
      </c>
      <c r="H423" s="1"/>
      <c r="I423" s="4" t="s">
        <v>992</v>
      </c>
      <c r="J423" s="4" t="s">
        <v>993</v>
      </c>
    </row>
    <row r="424" spans="1:10" ht="30" x14ac:dyDescent="0.25">
      <c r="A424" s="1" t="s">
        <v>740</v>
      </c>
      <c r="B424" s="4">
        <v>2022</v>
      </c>
      <c r="C424" s="1" t="s">
        <v>61</v>
      </c>
      <c r="D424" s="1" t="s">
        <v>82</v>
      </c>
      <c r="E424" s="4">
        <v>5302</v>
      </c>
      <c r="F424" s="4">
        <v>222173</v>
      </c>
      <c r="G424" s="4" t="s">
        <v>994</v>
      </c>
      <c r="H424" s="1"/>
      <c r="I424" s="4" t="s">
        <v>995</v>
      </c>
      <c r="J424" s="4" t="s">
        <v>996</v>
      </c>
    </row>
    <row r="425" spans="1:10" ht="45" x14ac:dyDescent="0.25">
      <c r="A425" s="1" t="s">
        <v>740</v>
      </c>
      <c r="B425" s="4">
        <v>2022</v>
      </c>
      <c r="C425" s="1" t="s">
        <v>61</v>
      </c>
      <c r="D425" s="1" t="s">
        <v>84</v>
      </c>
      <c r="E425" s="4">
        <v>956</v>
      </c>
      <c r="F425" s="4">
        <v>242240</v>
      </c>
      <c r="G425" s="4" t="s">
        <v>997</v>
      </c>
      <c r="H425" s="1"/>
      <c r="I425" s="4" t="s">
        <v>998</v>
      </c>
      <c r="J425" s="4" t="s">
        <v>999</v>
      </c>
    </row>
    <row r="426" spans="1:10" ht="45" x14ac:dyDescent="0.25">
      <c r="A426" s="1" t="s">
        <v>740</v>
      </c>
      <c r="B426" s="4">
        <v>2022</v>
      </c>
      <c r="C426" s="1" t="s">
        <v>61</v>
      </c>
      <c r="D426" s="1" t="s">
        <v>85</v>
      </c>
      <c r="E426" s="4">
        <v>27248</v>
      </c>
      <c r="F426" s="4">
        <v>1866974</v>
      </c>
      <c r="G426" s="4" t="s">
        <v>1000</v>
      </c>
      <c r="H426" s="1"/>
      <c r="I426" s="4" t="s">
        <v>1001</v>
      </c>
      <c r="J426" s="4" t="s">
        <v>1002</v>
      </c>
    </row>
    <row r="427" spans="1:10" ht="30" x14ac:dyDescent="0.25">
      <c r="A427" s="1" t="s">
        <v>740</v>
      </c>
      <c r="B427" s="4">
        <v>2022</v>
      </c>
      <c r="C427" s="1" t="s">
        <v>61</v>
      </c>
      <c r="D427" s="1" t="s">
        <v>86</v>
      </c>
      <c r="E427" s="4">
        <v>34543</v>
      </c>
      <c r="F427" s="4">
        <v>2824790</v>
      </c>
      <c r="G427" s="4" t="s">
        <v>1003</v>
      </c>
      <c r="H427" s="1"/>
      <c r="I427" s="4" t="s">
        <v>1004</v>
      </c>
      <c r="J427" s="4" t="s">
        <v>1005</v>
      </c>
    </row>
    <row r="428" spans="1:10" ht="30" x14ac:dyDescent="0.25">
      <c r="A428" s="1" t="s">
        <v>740</v>
      </c>
      <c r="B428" s="4">
        <v>2022</v>
      </c>
      <c r="C428" s="1" t="s">
        <v>90</v>
      </c>
      <c r="D428" s="1" t="s">
        <v>62</v>
      </c>
      <c r="E428" s="4">
        <v>1229</v>
      </c>
      <c r="F428" s="4">
        <v>420084</v>
      </c>
      <c r="G428" s="4" t="s">
        <v>1006</v>
      </c>
      <c r="H428" s="1"/>
      <c r="I428" s="4" t="s">
        <v>1007</v>
      </c>
      <c r="J428" s="4" t="s">
        <v>1008</v>
      </c>
    </row>
    <row r="429" spans="1:10" ht="30" x14ac:dyDescent="0.25">
      <c r="A429" s="1" t="s">
        <v>740</v>
      </c>
      <c r="B429" s="4">
        <v>2022</v>
      </c>
      <c r="C429" s="1" t="s">
        <v>90</v>
      </c>
      <c r="D429" s="1" t="s">
        <v>66</v>
      </c>
      <c r="E429" s="4">
        <v>9</v>
      </c>
      <c r="F429" s="4">
        <v>9294</v>
      </c>
      <c r="G429" s="4" t="s">
        <v>83</v>
      </c>
      <c r="H429" s="1"/>
      <c r="I429" s="4" t="s">
        <v>83</v>
      </c>
      <c r="J429" s="4" t="s">
        <v>83</v>
      </c>
    </row>
    <row r="430" spans="1:10" ht="30" x14ac:dyDescent="0.25">
      <c r="A430" s="1" t="s">
        <v>740</v>
      </c>
      <c r="B430" s="4">
        <v>2022</v>
      </c>
      <c r="C430" s="1" t="s">
        <v>90</v>
      </c>
      <c r="D430" s="1" t="s">
        <v>70</v>
      </c>
      <c r="E430" s="4">
        <v>371</v>
      </c>
      <c r="F430" s="4">
        <v>125985</v>
      </c>
      <c r="G430" s="4" t="s">
        <v>1009</v>
      </c>
      <c r="H430" s="1"/>
      <c r="I430" s="4" t="s">
        <v>1010</v>
      </c>
      <c r="J430" s="4" t="s">
        <v>1011</v>
      </c>
    </row>
    <row r="431" spans="1:10" ht="30" x14ac:dyDescent="0.25">
      <c r="A431" s="1" t="s">
        <v>740</v>
      </c>
      <c r="B431" s="4">
        <v>2022</v>
      </c>
      <c r="C431" s="1" t="s">
        <v>90</v>
      </c>
      <c r="D431" s="1" t="s">
        <v>74</v>
      </c>
      <c r="E431" s="4">
        <v>11</v>
      </c>
      <c r="F431" s="4">
        <v>25646</v>
      </c>
      <c r="G431" s="4" t="s">
        <v>1012</v>
      </c>
      <c r="H431" s="1" t="s">
        <v>234</v>
      </c>
      <c r="I431" s="4" t="s">
        <v>1013</v>
      </c>
      <c r="J431" s="4" t="s">
        <v>1014</v>
      </c>
    </row>
    <row r="432" spans="1:10" ht="45" x14ac:dyDescent="0.25">
      <c r="A432" s="1" t="s">
        <v>740</v>
      </c>
      <c r="B432" s="4">
        <v>2022</v>
      </c>
      <c r="C432" s="1" t="s">
        <v>90</v>
      </c>
      <c r="D432" s="1" t="s">
        <v>78</v>
      </c>
      <c r="E432" s="4">
        <v>251</v>
      </c>
      <c r="F432" s="4">
        <v>208036</v>
      </c>
      <c r="G432" s="4" t="s">
        <v>1015</v>
      </c>
      <c r="H432" s="1"/>
      <c r="I432" s="4" t="s">
        <v>1016</v>
      </c>
      <c r="J432" s="4" t="s">
        <v>1017</v>
      </c>
    </row>
    <row r="433" spans="1:10" ht="30" x14ac:dyDescent="0.25">
      <c r="A433" s="1" t="s">
        <v>740</v>
      </c>
      <c r="B433" s="4">
        <v>2022</v>
      </c>
      <c r="C433" s="1" t="s">
        <v>90</v>
      </c>
      <c r="D433" s="1" t="s">
        <v>82</v>
      </c>
      <c r="E433" s="4">
        <v>3116</v>
      </c>
      <c r="F433" s="4">
        <v>228825</v>
      </c>
      <c r="G433" s="4" t="s">
        <v>1018</v>
      </c>
      <c r="H433" s="1"/>
      <c r="I433" s="4" t="s">
        <v>1019</v>
      </c>
      <c r="J433" s="4" t="s">
        <v>1020</v>
      </c>
    </row>
    <row r="434" spans="1:10" ht="45" x14ac:dyDescent="0.25">
      <c r="A434" s="1" t="s">
        <v>740</v>
      </c>
      <c r="B434" s="4">
        <v>2022</v>
      </c>
      <c r="C434" s="1" t="s">
        <v>90</v>
      </c>
      <c r="D434" s="1" t="s">
        <v>84</v>
      </c>
      <c r="E434" s="4">
        <v>174</v>
      </c>
      <c r="F434" s="4">
        <v>32512</v>
      </c>
      <c r="G434" s="4" t="s">
        <v>1021</v>
      </c>
      <c r="H434" s="1"/>
      <c r="I434" s="4" t="s">
        <v>1022</v>
      </c>
      <c r="J434" s="4" t="s">
        <v>1023</v>
      </c>
    </row>
    <row r="435" spans="1:10" ht="45" x14ac:dyDescent="0.25">
      <c r="A435" s="1" t="s">
        <v>740</v>
      </c>
      <c r="B435" s="4">
        <v>2022</v>
      </c>
      <c r="C435" s="1" t="s">
        <v>90</v>
      </c>
      <c r="D435" s="1" t="s">
        <v>85</v>
      </c>
      <c r="E435" s="4">
        <v>26234</v>
      </c>
      <c r="F435" s="4">
        <v>1933554</v>
      </c>
      <c r="G435" s="4" t="s">
        <v>1024</v>
      </c>
      <c r="H435" s="1"/>
      <c r="I435" s="4" t="s">
        <v>1025</v>
      </c>
      <c r="J435" s="4" t="s">
        <v>1026</v>
      </c>
    </row>
    <row r="436" spans="1:10" ht="30" x14ac:dyDescent="0.25">
      <c r="A436" s="1" t="s">
        <v>740</v>
      </c>
      <c r="B436" s="4">
        <v>2022</v>
      </c>
      <c r="C436" s="1" t="s">
        <v>90</v>
      </c>
      <c r="D436" s="1" t="s">
        <v>86</v>
      </c>
      <c r="E436" s="4">
        <v>30166</v>
      </c>
      <c r="F436" s="4">
        <v>2563852</v>
      </c>
      <c r="G436" s="4" t="s">
        <v>1027</v>
      </c>
      <c r="H436" s="1"/>
      <c r="I436" s="4" t="s">
        <v>1028</v>
      </c>
      <c r="J436" s="4" t="s">
        <v>1029</v>
      </c>
    </row>
    <row r="437" spans="1:10" ht="30" x14ac:dyDescent="0.25">
      <c r="A437" s="1" t="s">
        <v>740</v>
      </c>
      <c r="B437" s="4">
        <v>2022</v>
      </c>
      <c r="C437" s="1" t="s">
        <v>109</v>
      </c>
      <c r="D437" s="1" t="s">
        <v>62</v>
      </c>
      <c r="E437" s="4">
        <v>1235</v>
      </c>
      <c r="F437" s="4">
        <v>457356</v>
      </c>
      <c r="G437" s="4" t="s">
        <v>1030</v>
      </c>
      <c r="H437" s="1"/>
      <c r="I437" s="4" t="s">
        <v>1031</v>
      </c>
      <c r="J437" s="4" t="s">
        <v>1032</v>
      </c>
    </row>
    <row r="438" spans="1:10" ht="30" x14ac:dyDescent="0.25">
      <c r="A438" s="1" t="s">
        <v>740</v>
      </c>
      <c r="B438" s="4">
        <v>2022</v>
      </c>
      <c r="C438" s="1" t="s">
        <v>109</v>
      </c>
      <c r="D438" s="1" t="s">
        <v>66</v>
      </c>
      <c r="E438" s="4">
        <v>6</v>
      </c>
      <c r="F438" s="4">
        <v>4749</v>
      </c>
      <c r="G438" s="4" t="s">
        <v>83</v>
      </c>
      <c r="H438" s="1"/>
      <c r="I438" s="4" t="s">
        <v>83</v>
      </c>
      <c r="J438" s="4" t="s">
        <v>83</v>
      </c>
    </row>
    <row r="439" spans="1:10" ht="30" x14ac:dyDescent="0.25">
      <c r="A439" s="1" t="s">
        <v>740</v>
      </c>
      <c r="B439" s="4">
        <v>2022</v>
      </c>
      <c r="C439" s="1" t="s">
        <v>109</v>
      </c>
      <c r="D439" s="1" t="s">
        <v>70</v>
      </c>
      <c r="E439" s="4">
        <v>369</v>
      </c>
      <c r="F439" s="4">
        <v>128230</v>
      </c>
      <c r="G439" s="4" t="s">
        <v>1033</v>
      </c>
      <c r="H439" s="1"/>
      <c r="I439" s="4" t="s">
        <v>1034</v>
      </c>
      <c r="J439" s="4" t="s">
        <v>1035</v>
      </c>
    </row>
    <row r="440" spans="1:10" ht="30" x14ac:dyDescent="0.25">
      <c r="A440" s="1" t="s">
        <v>740</v>
      </c>
      <c r="B440" s="4">
        <v>2022</v>
      </c>
      <c r="C440" s="1" t="s">
        <v>109</v>
      </c>
      <c r="D440" s="1" t="s">
        <v>74</v>
      </c>
      <c r="E440" s="4">
        <v>3</v>
      </c>
      <c r="F440" s="4">
        <v>16323</v>
      </c>
      <c r="G440" s="4" t="s">
        <v>83</v>
      </c>
      <c r="H440" s="1"/>
      <c r="I440" s="4" t="s">
        <v>83</v>
      </c>
      <c r="J440" s="4" t="s">
        <v>83</v>
      </c>
    </row>
    <row r="441" spans="1:10" ht="45" x14ac:dyDescent="0.25">
      <c r="A441" s="1" t="s">
        <v>740</v>
      </c>
      <c r="B441" s="4">
        <v>2022</v>
      </c>
      <c r="C441" s="1" t="s">
        <v>109</v>
      </c>
      <c r="D441" s="1" t="s">
        <v>78</v>
      </c>
      <c r="E441" s="4">
        <v>234</v>
      </c>
      <c r="F441" s="4">
        <v>189310</v>
      </c>
      <c r="G441" s="4" t="s">
        <v>1036</v>
      </c>
      <c r="H441" s="1"/>
      <c r="I441" s="4" t="s">
        <v>1037</v>
      </c>
      <c r="J441" s="4" t="s">
        <v>1038</v>
      </c>
    </row>
    <row r="442" spans="1:10" ht="30" x14ac:dyDescent="0.25">
      <c r="A442" s="1" t="s">
        <v>740</v>
      </c>
      <c r="B442" s="4">
        <v>2022</v>
      </c>
      <c r="C442" s="1" t="s">
        <v>109</v>
      </c>
      <c r="D442" s="1" t="s">
        <v>82</v>
      </c>
      <c r="E442" s="4">
        <v>2795</v>
      </c>
      <c r="F442" s="4">
        <v>302091</v>
      </c>
      <c r="G442" s="4" t="s">
        <v>1039</v>
      </c>
      <c r="H442" s="1"/>
      <c r="I442" s="4" t="s">
        <v>1040</v>
      </c>
      <c r="J442" s="4" t="s">
        <v>1041</v>
      </c>
    </row>
    <row r="443" spans="1:10" ht="45" x14ac:dyDescent="0.25">
      <c r="A443" s="1" t="s">
        <v>740</v>
      </c>
      <c r="B443" s="4">
        <v>2022</v>
      </c>
      <c r="C443" s="1" t="s">
        <v>109</v>
      </c>
      <c r="D443" s="1" t="s">
        <v>84</v>
      </c>
      <c r="E443" s="4">
        <v>92</v>
      </c>
      <c r="F443" s="4">
        <v>19143</v>
      </c>
      <c r="G443" s="4" t="s">
        <v>1042</v>
      </c>
      <c r="H443" s="1"/>
      <c r="I443" s="4" t="s">
        <v>1043</v>
      </c>
      <c r="J443" s="4" t="s">
        <v>1044</v>
      </c>
    </row>
    <row r="444" spans="1:10" ht="45" x14ac:dyDescent="0.25">
      <c r="A444" s="1" t="s">
        <v>740</v>
      </c>
      <c r="B444" s="4">
        <v>2022</v>
      </c>
      <c r="C444" s="1" t="s">
        <v>109</v>
      </c>
      <c r="D444" s="1" t="s">
        <v>85</v>
      </c>
      <c r="E444" s="4">
        <v>29191</v>
      </c>
      <c r="F444" s="4">
        <v>2183457</v>
      </c>
      <c r="G444" s="4" t="s">
        <v>1045</v>
      </c>
      <c r="H444" s="1"/>
      <c r="I444" s="4" t="s">
        <v>1046</v>
      </c>
      <c r="J444" s="4" t="s">
        <v>1047</v>
      </c>
    </row>
    <row r="445" spans="1:10" ht="30" x14ac:dyDescent="0.25">
      <c r="A445" s="1" t="s">
        <v>740</v>
      </c>
      <c r="B445" s="4">
        <v>2022</v>
      </c>
      <c r="C445" s="1" t="s">
        <v>109</v>
      </c>
      <c r="D445" s="1" t="s">
        <v>86</v>
      </c>
      <c r="E445" s="4">
        <v>32690</v>
      </c>
      <c r="F445" s="4">
        <v>2843304</v>
      </c>
      <c r="G445" s="4" t="s">
        <v>1048</v>
      </c>
      <c r="H445" s="1"/>
      <c r="I445" s="4" t="s">
        <v>1049</v>
      </c>
      <c r="J445" s="4" t="s">
        <v>1050</v>
      </c>
    </row>
    <row r="446" spans="1:10" ht="30" x14ac:dyDescent="0.25">
      <c r="A446" s="1" t="s">
        <v>740</v>
      </c>
      <c r="B446" s="4">
        <v>2022</v>
      </c>
      <c r="C446" s="1" t="s">
        <v>128</v>
      </c>
      <c r="D446" s="1" t="s">
        <v>62</v>
      </c>
      <c r="E446" s="4">
        <v>1143</v>
      </c>
      <c r="F446" s="4">
        <v>437563</v>
      </c>
      <c r="G446" s="4" t="s">
        <v>1051</v>
      </c>
      <c r="H446" s="1"/>
      <c r="I446" s="4" t="s">
        <v>1052</v>
      </c>
      <c r="J446" s="4" t="s">
        <v>1053</v>
      </c>
    </row>
    <row r="447" spans="1:10" ht="30" x14ac:dyDescent="0.25">
      <c r="A447" s="1" t="s">
        <v>740</v>
      </c>
      <c r="B447" s="4">
        <v>2022</v>
      </c>
      <c r="C447" s="1" t="s">
        <v>128</v>
      </c>
      <c r="D447" s="1" t="s">
        <v>66</v>
      </c>
      <c r="E447" s="4">
        <v>9</v>
      </c>
      <c r="F447" s="4">
        <v>3205</v>
      </c>
      <c r="G447" s="4" t="s">
        <v>83</v>
      </c>
      <c r="H447" s="1"/>
      <c r="I447" s="4" t="s">
        <v>83</v>
      </c>
      <c r="J447" s="4" t="s">
        <v>83</v>
      </c>
    </row>
    <row r="448" spans="1:10" ht="30" x14ac:dyDescent="0.25">
      <c r="A448" s="1" t="s">
        <v>740</v>
      </c>
      <c r="B448" s="4">
        <v>2022</v>
      </c>
      <c r="C448" s="1" t="s">
        <v>128</v>
      </c>
      <c r="D448" s="1" t="s">
        <v>70</v>
      </c>
      <c r="E448" s="4">
        <v>346</v>
      </c>
      <c r="F448" s="4">
        <v>112311</v>
      </c>
      <c r="G448" s="4" t="s">
        <v>1054</v>
      </c>
      <c r="H448" s="1"/>
      <c r="I448" s="4" t="s">
        <v>1055</v>
      </c>
      <c r="J448" s="4" t="s">
        <v>1056</v>
      </c>
    </row>
    <row r="449" spans="1:10" ht="30" x14ac:dyDescent="0.25">
      <c r="A449" s="1" t="s">
        <v>740</v>
      </c>
      <c r="B449" s="4">
        <v>2022</v>
      </c>
      <c r="C449" s="1" t="s">
        <v>128</v>
      </c>
      <c r="D449" s="1" t="s">
        <v>74</v>
      </c>
      <c r="E449" s="4">
        <v>12</v>
      </c>
      <c r="F449" s="4">
        <v>11738</v>
      </c>
      <c r="G449" s="4" t="s">
        <v>422</v>
      </c>
      <c r="H449" s="1" t="s">
        <v>234</v>
      </c>
      <c r="I449" s="4" t="s">
        <v>423</v>
      </c>
      <c r="J449" s="4" t="s">
        <v>424</v>
      </c>
    </row>
    <row r="450" spans="1:10" ht="45" x14ac:dyDescent="0.25">
      <c r="A450" s="1" t="s">
        <v>740</v>
      </c>
      <c r="B450" s="4">
        <v>2022</v>
      </c>
      <c r="C450" s="1" t="s">
        <v>128</v>
      </c>
      <c r="D450" s="1" t="s">
        <v>78</v>
      </c>
      <c r="E450" s="4">
        <v>189</v>
      </c>
      <c r="F450" s="4">
        <v>165006</v>
      </c>
      <c r="G450" s="4" t="s">
        <v>1057</v>
      </c>
      <c r="H450" s="1"/>
      <c r="I450" s="4" t="s">
        <v>1058</v>
      </c>
      <c r="J450" s="4" t="s">
        <v>1059</v>
      </c>
    </row>
    <row r="451" spans="1:10" ht="30" x14ac:dyDescent="0.25">
      <c r="A451" s="1" t="s">
        <v>740</v>
      </c>
      <c r="B451" s="4">
        <v>2022</v>
      </c>
      <c r="C451" s="1" t="s">
        <v>128</v>
      </c>
      <c r="D451" s="1" t="s">
        <v>82</v>
      </c>
      <c r="E451" s="4">
        <v>2272</v>
      </c>
      <c r="F451" s="4">
        <v>310924</v>
      </c>
      <c r="G451" s="4" t="s">
        <v>1060</v>
      </c>
      <c r="H451" s="1"/>
      <c r="I451" s="4" t="s">
        <v>1061</v>
      </c>
      <c r="J451" s="4" t="s">
        <v>1062</v>
      </c>
    </row>
    <row r="452" spans="1:10" ht="45" x14ac:dyDescent="0.25">
      <c r="A452" s="1" t="s">
        <v>740</v>
      </c>
      <c r="B452" s="4">
        <v>2022</v>
      </c>
      <c r="C452" s="1" t="s">
        <v>128</v>
      </c>
      <c r="D452" s="1" t="s">
        <v>84</v>
      </c>
      <c r="E452" s="4">
        <v>83</v>
      </c>
      <c r="F452" s="4">
        <v>14282</v>
      </c>
      <c r="G452" s="4" t="s">
        <v>1063</v>
      </c>
      <c r="H452" s="1"/>
      <c r="I452" s="4" t="s">
        <v>1064</v>
      </c>
      <c r="J452" s="4" t="s">
        <v>1065</v>
      </c>
    </row>
    <row r="453" spans="1:10" ht="45" x14ac:dyDescent="0.25">
      <c r="A453" s="1" t="s">
        <v>740</v>
      </c>
      <c r="B453" s="4">
        <v>2022</v>
      </c>
      <c r="C453" s="1" t="s">
        <v>128</v>
      </c>
      <c r="D453" s="1" t="s">
        <v>85</v>
      </c>
      <c r="E453" s="4">
        <v>28609</v>
      </c>
      <c r="F453" s="4">
        <v>2136115</v>
      </c>
      <c r="G453" s="4" t="s">
        <v>1066</v>
      </c>
      <c r="H453" s="1"/>
      <c r="I453" s="4" t="s">
        <v>225</v>
      </c>
      <c r="J453" s="4" t="s">
        <v>1067</v>
      </c>
    </row>
    <row r="454" spans="1:10" ht="30" x14ac:dyDescent="0.25">
      <c r="A454" s="1" t="s">
        <v>740</v>
      </c>
      <c r="B454" s="4">
        <v>2022</v>
      </c>
      <c r="C454" s="1" t="s">
        <v>128</v>
      </c>
      <c r="D454" s="1" t="s">
        <v>86</v>
      </c>
      <c r="E454" s="4">
        <v>31520</v>
      </c>
      <c r="F454" s="4">
        <v>2753581</v>
      </c>
      <c r="G454" s="4" t="s">
        <v>1045</v>
      </c>
      <c r="H454" s="1"/>
      <c r="I454" s="4" t="s">
        <v>1068</v>
      </c>
      <c r="J454" s="4" t="s">
        <v>1069</v>
      </c>
    </row>
    <row r="455" spans="1:10" ht="30" x14ac:dyDescent="0.25">
      <c r="A455" s="1" t="s">
        <v>740</v>
      </c>
      <c r="B455" s="4">
        <v>2022</v>
      </c>
      <c r="C455" s="1" t="s">
        <v>147</v>
      </c>
      <c r="D455" s="1" t="s">
        <v>62</v>
      </c>
      <c r="E455" s="4">
        <v>935</v>
      </c>
      <c r="F455" s="4">
        <v>448434</v>
      </c>
      <c r="G455" s="4" t="s">
        <v>1070</v>
      </c>
      <c r="H455" s="1"/>
      <c r="I455" s="4" t="s">
        <v>1071</v>
      </c>
      <c r="J455" s="4" t="s">
        <v>1072</v>
      </c>
    </row>
    <row r="456" spans="1:10" ht="30" x14ac:dyDescent="0.25">
      <c r="A456" s="1" t="s">
        <v>740</v>
      </c>
      <c r="B456" s="4">
        <v>2022</v>
      </c>
      <c r="C456" s="1" t="s">
        <v>147</v>
      </c>
      <c r="D456" s="1" t="s">
        <v>66</v>
      </c>
      <c r="E456" s="4">
        <v>1</v>
      </c>
      <c r="F456" s="4">
        <v>2291</v>
      </c>
      <c r="G456" s="4" t="s">
        <v>83</v>
      </c>
      <c r="H456" s="1"/>
      <c r="I456" s="4" t="s">
        <v>83</v>
      </c>
      <c r="J456" s="4" t="s">
        <v>83</v>
      </c>
    </row>
    <row r="457" spans="1:10" ht="30" x14ac:dyDescent="0.25">
      <c r="A457" s="1" t="s">
        <v>740</v>
      </c>
      <c r="B457" s="4">
        <v>2022</v>
      </c>
      <c r="C457" s="1" t="s">
        <v>147</v>
      </c>
      <c r="D457" s="1" t="s">
        <v>70</v>
      </c>
      <c r="E457" s="4">
        <v>283</v>
      </c>
      <c r="F457" s="4">
        <v>107764</v>
      </c>
      <c r="G457" s="4" t="s">
        <v>1073</v>
      </c>
      <c r="H457" s="1"/>
      <c r="I457" s="4" t="s">
        <v>1074</v>
      </c>
      <c r="J457" s="4" t="s">
        <v>1075</v>
      </c>
    </row>
    <row r="458" spans="1:10" ht="30" x14ac:dyDescent="0.25">
      <c r="A458" s="1" t="s">
        <v>740</v>
      </c>
      <c r="B458" s="4">
        <v>2022</v>
      </c>
      <c r="C458" s="1" t="s">
        <v>147</v>
      </c>
      <c r="D458" s="1" t="s">
        <v>74</v>
      </c>
      <c r="E458" s="4">
        <v>9</v>
      </c>
      <c r="F458" s="4">
        <v>8424</v>
      </c>
      <c r="G458" s="4" t="s">
        <v>83</v>
      </c>
      <c r="H458" s="1"/>
      <c r="I458" s="4" t="s">
        <v>83</v>
      </c>
      <c r="J458" s="4" t="s">
        <v>83</v>
      </c>
    </row>
    <row r="459" spans="1:10" ht="45" x14ac:dyDescent="0.25">
      <c r="A459" s="1" t="s">
        <v>740</v>
      </c>
      <c r="B459" s="4">
        <v>2022</v>
      </c>
      <c r="C459" s="1" t="s">
        <v>147</v>
      </c>
      <c r="D459" s="1" t="s">
        <v>78</v>
      </c>
      <c r="E459" s="4">
        <v>127</v>
      </c>
      <c r="F459" s="4">
        <v>159940</v>
      </c>
      <c r="G459" s="4" t="s">
        <v>1076</v>
      </c>
      <c r="H459" s="1"/>
      <c r="I459" s="4" t="s">
        <v>1077</v>
      </c>
      <c r="J459" s="4" t="s">
        <v>1078</v>
      </c>
    </row>
    <row r="460" spans="1:10" ht="30" x14ac:dyDescent="0.25">
      <c r="A460" s="1" t="s">
        <v>740</v>
      </c>
      <c r="B460" s="4">
        <v>2022</v>
      </c>
      <c r="C460" s="1" t="s">
        <v>147</v>
      </c>
      <c r="D460" s="1" t="s">
        <v>82</v>
      </c>
      <c r="E460" s="4">
        <v>1683</v>
      </c>
      <c r="F460" s="4">
        <v>328732</v>
      </c>
      <c r="G460" s="4" t="s">
        <v>1079</v>
      </c>
      <c r="H460" s="1"/>
      <c r="I460" s="4" t="s">
        <v>1080</v>
      </c>
      <c r="J460" s="4" t="s">
        <v>1081</v>
      </c>
    </row>
    <row r="461" spans="1:10" ht="45" x14ac:dyDescent="0.25">
      <c r="A461" s="1" t="s">
        <v>740</v>
      </c>
      <c r="B461" s="4">
        <v>2022</v>
      </c>
      <c r="C461" s="1" t="s">
        <v>147</v>
      </c>
      <c r="D461" s="1" t="s">
        <v>84</v>
      </c>
      <c r="E461" s="4">
        <v>96</v>
      </c>
      <c r="F461" s="4">
        <v>13292</v>
      </c>
      <c r="G461" s="4" t="s">
        <v>452</v>
      </c>
      <c r="H461" s="1"/>
      <c r="I461" s="4" t="s">
        <v>453</v>
      </c>
      <c r="J461" s="4" t="s">
        <v>454</v>
      </c>
    </row>
    <row r="462" spans="1:10" ht="45" x14ac:dyDescent="0.25">
      <c r="A462" s="1" t="s">
        <v>740</v>
      </c>
      <c r="B462" s="4">
        <v>2022</v>
      </c>
      <c r="C462" s="1" t="s">
        <v>147</v>
      </c>
      <c r="D462" s="1" t="s">
        <v>85</v>
      </c>
      <c r="E462" s="4">
        <v>25987</v>
      </c>
      <c r="F462" s="4">
        <v>2225731</v>
      </c>
      <c r="G462" s="4" t="s">
        <v>1082</v>
      </c>
      <c r="H462" s="1"/>
      <c r="I462" s="4" t="s">
        <v>1083</v>
      </c>
      <c r="J462" s="4" t="s">
        <v>1084</v>
      </c>
    </row>
    <row r="463" spans="1:10" ht="30" x14ac:dyDescent="0.25">
      <c r="A463" s="1" t="s">
        <v>740</v>
      </c>
      <c r="B463" s="4">
        <v>2022</v>
      </c>
      <c r="C463" s="1" t="s">
        <v>147</v>
      </c>
      <c r="D463" s="1" t="s">
        <v>86</v>
      </c>
      <c r="E463" s="4">
        <v>28186</v>
      </c>
      <c r="F463" s="4">
        <v>2846174</v>
      </c>
      <c r="G463" s="4" t="s">
        <v>1085</v>
      </c>
      <c r="H463" s="1"/>
      <c r="I463" s="4" t="s">
        <v>1086</v>
      </c>
      <c r="J463" s="4" t="s">
        <v>1087</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572"/>
  <sheetViews>
    <sheetView tabSelected="1" topLeftCell="L833" zoomScale="60" zoomScaleNormal="60" workbookViewId="0">
      <selection activeCell="N935" sqref="N935"/>
    </sheetView>
  </sheetViews>
  <sheetFormatPr defaultColWidth="11.08984375" defaultRowHeight="15" x14ac:dyDescent="0.25"/>
  <cols>
    <col min="1" max="7" width="16.7265625" customWidth="1"/>
    <col min="8" max="8" width="32.7265625" customWidth="1"/>
    <col min="9" max="11" width="16.7265625" customWidth="1"/>
    <col min="26" max="26" width="12.6328125" bestFit="1" customWidth="1"/>
    <col min="34" max="34" width="13.90625" bestFit="1" customWidth="1"/>
  </cols>
  <sheetData>
    <row r="1" spans="1:36" ht="19.8" thickBot="1" x14ac:dyDescent="0.4">
      <c r="A1" s="10" t="s">
        <v>9</v>
      </c>
    </row>
    <row r="2" spans="1:36" ht="15.6" thickTop="1" x14ac:dyDescent="0.25">
      <c r="A2" t="s">
        <v>4</v>
      </c>
    </row>
    <row r="3" spans="1:36" x14ac:dyDescent="0.25">
      <c r="A3" t="s">
        <v>50</v>
      </c>
    </row>
    <row r="4" spans="1:36" ht="60" x14ac:dyDescent="0.3">
      <c r="A4" s="5" t="s">
        <v>51</v>
      </c>
      <c r="B4" s="6" t="s">
        <v>52</v>
      </c>
      <c r="C4" s="5" t="s">
        <v>53</v>
      </c>
      <c r="D4" s="5" t="s">
        <v>1088</v>
      </c>
      <c r="E4" s="5" t="s">
        <v>54</v>
      </c>
      <c r="F4" s="6" t="s">
        <v>55</v>
      </c>
      <c r="G4" s="6" t="s">
        <v>56</v>
      </c>
      <c r="H4" s="6" t="s">
        <v>57</v>
      </c>
      <c r="I4" s="5" t="s">
        <v>11435</v>
      </c>
      <c r="J4" s="6" t="s">
        <v>58</v>
      </c>
      <c r="K4" s="6" t="s">
        <v>59</v>
      </c>
      <c r="L4" s="6" t="s">
        <v>11474</v>
      </c>
      <c r="M4" s="6" t="s">
        <v>11491</v>
      </c>
      <c r="N4" t="s">
        <v>11466</v>
      </c>
      <c r="O4" t="s">
        <v>11467</v>
      </c>
      <c r="P4" t="s">
        <v>11468</v>
      </c>
      <c r="Q4" t="s">
        <v>11469</v>
      </c>
      <c r="R4" t="s">
        <v>11470</v>
      </c>
      <c r="S4" t="s">
        <v>11471</v>
      </c>
      <c r="T4" t="s">
        <v>11472</v>
      </c>
      <c r="U4" t="s">
        <v>11473</v>
      </c>
      <c r="V4" t="s">
        <v>11478</v>
      </c>
      <c r="W4" t="s">
        <v>11479</v>
      </c>
      <c r="X4" t="s">
        <v>11483</v>
      </c>
      <c r="Y4" s="36" t="s">
        <v>11487</v>
      </c>
      <c r="Z4" s="23" t="s">
        <v>11464</v>
      </c>
      <c r="AA4" s="24" t="s">
        <v>66</v>
      </c>
      <c r="AB4" s="24" t="s">
        <v>70</v>
      </c>
      <c r="AC4" s="24" t="s">
        <v>74</v>
      </c>
      <c r="AD4" s="24" t="s">
        <v>1102</v>
      </c>
      <c r="AE4" s="24" t="s">
        <v>84</v>
      </c>
      <c r="AF4" s="24" t="s">
        <v>85</v>
      </c>
      <c r="AG4" s="36" t="s">
        <v>11484</v>
      </c>
      <c r="AH4" s="41" t="s">
        <v>11489</v>
      </c>
      <c r="AI4" s="41" t="s">
        <v>11490</v>
      </c>
      <c r="AJ4" s="41" t="s">
        <v>11488</v>
      </c>
    </row>
    <row r="5" spans="1:36" s="32" customFormat="1" x14ac:dyDescent="0.25">
      <c r="A5" s="35" t="s">
        <v>60</v>
      </c>
      <c r="B5" s="33">
        <v>2021</v>
      </c>
      <c r="C5" s="35" t="s">
        <v>61</v>
      </c>
      <c r="D5" s="35" t="s">
        <v>1089</v>
      </c>
      <c r="E5" s="35" t="s">
        <v>62</v>
      </c>
      <c r="F5" s="33" t="s">
        <v>1090</v>
      </c>
      <c r="G5" s="33">
        <v>919697</v>
      </c>
      <c r="H5" s="33" t="s">
        <v>1091</v>
      </c>
      <c r="I5" s="35"/>
      <c r="J5" s="33" t="s">
        <v>1092</v>
      </c>
      <c r="K5" s="33" t="s">
        <v>689</v>
      </c>
      <c r="L5" s="34" t="str">
        <f t="shared" ref="L5:L68" si="0">IF(F5="&lt;3",1,F5)</f>
        <v>628</v>
      </c>
      <c r="M5" s="34">
        <v>0</v>
      </c>
      <c r="Z5" s="32" t="str">
        <f t="shared" ref="Z5:Z68" si="1">N52</f>
        <v>Total</v>
      </c>
      <c r="AA5" s="32" t="str">
        <f t="shared" ref="AA5:AA68" si="2">O100</f>
        <v>First dose, less than 21 days ago</v>
      </c>
      <c r="AB5" s="32" t="str">
        <f t="shared" ref="AB5:AB68" si="3">P100</f>
        <v>First dose, at least 21 days ago</v>
      </c>
      <c r="AC5" s="32" t="str">
        <f t="shared" ref="AC5:AC68" si="4">Q100</f>
        <v>Second dose, less than 21 days ago</v>
      </c>
      <c r="AD5" s="32" t="str">
        <f t="shared" ref="AD5:AD68" si="5">R100</f>
        <v>Second dose, at least 21 days ago</v>
      </c>
      <c r="AE5" s="32" t="str">
        <f t="shared" ref="AE5:AE68" si="6">S100</f>
        <v>Third dose or booster, less than 21 days ago</v>
      </c>
      <c r="AF5" s="32" t="str">
        <f t="shared" ref="AF5:AF68" si="7">T100</f>
        <v>Third dose or booster, at least 21 days ago</v>
      </c>
      <c r="AH5" s="32">
        <f>SUM(table_2[[#This Row],[First dose, less than 21 days ago]:[Third dose or booster, at least 21 days ago]])</f>
        <v>0</v>
      </c>
      <c r="AI5" s="32">
        <f>SUM(table_2[[#This Row],[Second dose, less than 21 days ago]:[Third dose or booster, at least 21 days ago]])</f>
        <v>0</v>
      </c>
      <c r="AJ5" s="32" t="e">
        <f>table_2[[#This Row],[Third dose or booster, less than 21 days ago]]+table_2[[#This Row],[Third dose or booster, at least 21 days ago]]</f>
        <v>#VALUE!</v>
      </c>
    </row>
    <row r="6" spans="1:36" ht="30.6" x14ac:dyDescent="0.3">
      <c r="A6" s="1" t="s">
        <v>60</v>
      </c>
      <c r="B6" s="4">
        <v>2021</v>
      </c>
      <c r="C6" s="1" t="s">
        <v>61</v>
      </c>
      <c r="D6" s="1" t="s">
        <v>1089</v>
      </c>
      <c r="E6" s="1" t="s">
        <v>66</v>
      </c>
      <c r="F6" s="4" t="s">
        <v>1093</v>
      </c>
      <c r="G6" s="4">
        <v>26534</v>
      </c>
      <c r="H6" s="4" t="s">
        <v>1094</v>
      </c>
      <c r="I6" s="1" t="s">
        <v>234</v>
      </c>
      <c r="J6" s="4" t="s">
        <v>1095</v>
      </c>
      <c r="K6" s="4" t="s">
        <v>1096</v>
      </c>
      <c r="L6" s="26" t="str">
        <f t="shared" si="0"/>
        <v>13</v>
      </c>
      <c r="M6" s="26">
        <f>IF(table_2[[#This Row],[Count of deaths2]]=1,(M5+1),M5)</f>
        <v>0</v>
      </c>
      <c r="X6">
        <v>53</v>
      </c>
      <c r="Y6" s="40">
        <v>44197</v>
      </c>
      <c r="Z6">
        <f t="shared" si="1"/>
        <v>52431</v>
      </c>
      <c r="AA6">
        <f t="shared" ref="AA6" si="8">O53</f>
        <v>7582</v>
      </c>
      <c r="AB6">
        <f t="shared" ref="AB6" si="9">P53</f>
        <v>2365</v>
      </c>
      <c r="AC6">
        <f t="shared" ref="AC6" si="10">Q53</f>
        <v>435</v>
      </c>
      <c r="AD6">
        <f t="shared" ref="AD6" si="11">R53</f>
        <v>87</v>
      </c>
      <c r="AE6">
        <f t="shared" ref="AE6" si="12">S53</f>
        <v>0</v>
      </c>
      <c r="AF6">
        <f t="shared" ref="AF6" si="13">T53</f>
        <v>0</v>
      </c>
      <c r="AG6" s="38">
        <f>SUM(table_2[[#This Row],[Unvaccinated ]:[Third dose or booster, at least 21 days ago]])</f>
        <v>62900</v>
      </c>
      <c r="AH6">
        <f>SUM(table_2[[#This Row],[First dose, less than 21 days ago]:[Third dose or booster, at least 21 days ago]])</f>
        <v>10469</v>
      </c>
      <c r="AI6" s="21">
        <f>SUM(table_2[[#This Row],[Second dose, less than 21 days ago]:[Third dose or booster, at least 21 days ago]])</f>
        <v>522</v>
      </c>
      <c r="AJ6">
        <f>table_2[[#This Row],[Third dose or booster, less than 21 days ago]]+table_2[[#This Row],[Third dose or booster, at least 21 days ago]]</f>
        <v>0</v>
      </c>
    </row>
    <row r="7" spans="1:36" ht="30.6" x14ac:dyDescent="0.3">
      <c r="A7" s="1" t="s">
        <v>60</v>
      </c>
      <c r="B7" s="4">
        <v>2021</v>
      </c>
      <c r="C7" s="1" t="s">
        <v>61</v>
      </c>
      <c r="D7" s="1" t="s">
        <v>1089</v>
      </c>
      <c r="E7" s="1" t="s">
        <v>70</v>
      </c>
      <c r="F7" s="4" t="s">
        <v>1097</v>
      </c>
      <c r="G7" s="4">
        <v>4653</v>
      </c>
      <c r="H7" s="4" t="s">
        <v>1098</v>
      </c>
      <c r="I7" s="1" t="s">
        <v>234</v>
      </c>
      <c r="J7" s="4" t="s">
        <v>1099</v>
      </c>
      <c r="K7" s="4" t="s">
        <v>1100</v>
      </c>
      <c r="L7" s="26" t="str">
        <f t="shared" si="0"/>
        <v>4</v>
      </c>
      <c r="M7" s="26">
        <f>IF(table_2[[#This Row],[Count of deaths2]]=1,(M6+1),M6)</f>
        <v>0</v>
      </c>
      <c r="N7" s="21"/>
      <c r="X7">
        <v>102</v>
      </c>
      <c r="Y7" s="40">
        <v>44228</v>
      </c>
      <c r="Z7">
        <f>N102</f>
        <v>19774</v>
      </c>
      <c r="AA7">
        <f t="shared" ref="AA7:AF7" si="14">O102</f>
        <v>7349</v>
      </c>
      <c r="AB7">
        <f t="shared" si="14"/>
        <v>14302</v>
      </c>
      <c r="AC7">
        <f t="shared" si="14"/>
        <v>47</v>
      </c>
      <c r="AD7">
        <f t="shared" si="14"/>
        <v>905</v>
      </c>
      <c r="AE7">
        <f t="shared" si="14"/>
        <v>0</v>
      </c>
      <c r="AF7">
        <f t="shared" si="14"/>
        <v>0</v>
      </c>
      <c r="AG7" s="38">
        <f>SUM(table_2[[#This Row],[Unvaccinated ]:[Third dose or booster, at least 21 days ago]])</f>
        <v>42377</v>
      </c>
      <c r="AH7">
        <f>SUM(table_2[[#This Row],[First dose, less than 21 days ago]:[Third dose or booster, at least 21 days ago]])</f>
        <v>22603</v>
      </c>
      <c r="AI7" s="21">
        <f>SUM(table_2[[#This Row],[Second dose, less than 21 days ago]:[Third dose or booster, at least 21 days ago]])</f>
        <v>952</v>
      </c>
      <c r="AJ7">
        <f>table_2[[#This Row],[Third dose or booster, less than 21 days ago]]+table_2[[#This Row],[Third dose or booster, at least 21 days ago]]</f>
        <v>0</v>
      </c>
    </row>
    <row r="8" spans="1:36" ht="30.6" x14ac:dyDescent="0.3">
      <c r="A8" s="1" t="s">
        <v>60</v>
      </c>
      <c r="B8" s="4">
        <v>2021</v>
      </c>
      <c r="C8" s="1" t="s">
        <v>61</v>
      </c>
      <c r="D8" s="1" t="s">
        <v>1089</v>
      </c>
      <c r="E8" s="1" t="s">
        <v>74</v>
      </c>
      <c r="F8" s="4" t="s">
        <v>1101</v>
      </c>
      <c r="G8" s="4">
        <v>1298</v>
      </c>
      <c r="H8" s="4" t="s">
        <v>83</v>
      </c>
      <c r="I8" s="1"/>
      <c r="J8" s="4" t="s">
        <v>83</v>
      </c>
      <c r="K8" s="4" t="s">
        <v>83</v>
      </c>
      <c r="L8" s="26">
        <f t="shared" si="0"/>
        <v>1</v>
      </c>
      <c r="M8" s="26">
        <f>IF(table_2[[#This Row],[Count of deaths2]]=1,(M7+1),M7)</f>
        <v>1</v>
      </c>
      <c r="X8">
        <f>X7+49</f>
        <v>151</v>
      </c>
      <c r="Y8" s="40">
        <v>44256</v>
      </c>
      <c r="Z8">
        <f t="shared" ref="Z8:AF8" si="15">N151</f>
        <v>7587</v>
      </c>
      <c r="AA8">
        <f t="shared" si="15"/>
        <v>1869</v>
      </c>
      <c r="AB8">
        <f t="shared" si="15"/>
        <v>23070</v>
      </c>
      <c r="AC8">
        <f t="shared" si="15"/>
        <v>1336</v>
      </c>
      <c r="AD8">
        <f t="shared" si="15"/>
        <v>1339</v>
      </c>
      <c r="AE8">
        <f t="shared" si="15"/>
        <v>0</v>
      </c>
      <c r="AF8">
        <f t="shared" si="15"/>
        <v>0</v>
      </c>
      <c r="AG8" s="38">
        <f>SUM(table_2[[#This Row],[Unvaccinated ]:[Third dose or booster, at least 21 days ago]])</f>
        <v>35201</v>
      </c>
      <c r="AH8">
        <f>SUM(table_2[[#This Row],[First dose, less than 21 days ago]:[Third dose or booster, at least 21 days ago]])</f>
        <v>27614</v>
      </c>
      <c r="AI8" s="21">
        <f>SUM(table_2[[#This Row],[Second dose, less than 21 days ago]:[Third dose or booster, at least 21 days ago]])</f>
        <v>2675</v>
      </c>
      <c r="AJ8">
        <f>table_2[[#This Row],[Third dose or booster, less than 21 days ago]]+table_2[[#This Row],[Third dose or booster, at least 21 days ago]]</f>
        <v>0</v>
      </c>
    </row>
    <row r="9" spans="1:36" ht="30.6" x14ac:dyDescent="0.3">
      <c r="A9" s="1" t="s">
        <v>60</v>
      </c>
      <c r="B9" s="4">
        <v>2021</v>
      </c>
      <c r="C9" s="1" t="s">
        <v>61</v>
      </c>
      <c r="D9" s="1" t="s">
        <v>1089</v>
      </c>
      <c r="E9" s="1" t="s">
        <v>1102</v>
      </c>
      <c r="F9" s="4" t="s">
        <v>1101</v>
      </c>
      <c r="G9" s="4">
        <v>245</v>
      </c>
      <c r="H9" s="4" t="s">
        <v>83</v>
      </c>
      <c r="I9" s="1"/>
      <c r="J9" s="4" t="s">
        <v>83</v>
      </c>
      <c r="K9" s="4" t="s">
        <v>83</v>
      </c>
      <c r="L9" s="26">
        <f t="shared" si="0"/>
        <v>1</v>
      </c>
      <c r="M9" s="26">
        <f>IF(table_2[[#This Row],[Count of deaths2]]=1,(M8+1),M8)</f>
        <v>2</v>
      </c>
      <c r="X9">
        <f t="shared" ref="X9:X22" si="16">X8+49</f>
        <v>200</v>
      </c>
      <c r="Y9" s="40">
        <v>44287</v>
      </c>
      <c r="Z9">
        <f t="shared" ref="Z9:AF9" si="17">N200</f>
        <v>3830</v>
      </c>
      <c r="AA9">
        <f t="shared" si="17"/>
        <v>436</v>
      </c>
      <c r="AB9">
        <f t="shared" si="17"/>
        <v>16350</v>
      </c>
      <c r="AC9">
        <f t="shared" si="17"/>
        <v>5393</v>
      </c>
      <c r="AD9">
        <f t="shared" si="17"/>
        <v>5824</v>
      </c>
      <c r="AE9">
        <f t="shared" si="17"/>
        <v>0</v>
      </c>
      <c r="AF9">
        <f t="shared" si="17"/>
        <v>0</v>
      </c>
      <c r="AG9" s="38">
        <f>SUM(table_2[[#This Row],[Unvaccinated ]:[Third dose or booster, at least 21 days ago]])</f>
        <v>31833</v>
      </c>
      <c r="AH9">
        <f>SUM(table_2[[#This Row],[First dose, less than 21 days ago]:[Third dose or booster, at least 21 days ago]])</f>
        <v>28003</v>
      </c>
      <c r="AI9" s="21">
        <f>SUM(table_2[[#This Row],[Second dose, less than 21 days ago]:[Third dose or booster, at least 21 days ago]])</f>
        <v>11217</v>
      </c>
      <c r="AJ9">
        <f>table_2[[#This Row],[Third dose or booster, less than 21 days ago]]+table_2[[#This Row],[Third dose or booster, at least 21 days ago]]</f>
        <v>0</v>
      </c>
    </row>
    <row r="10" spans="1:36" ht="45.6" x14ac:dyDescent="0.3">
      <c r="A10" s="1" t="s">
        <v>60</v>
      </c>
      <c r="B10" s="4">
        <v>2021</v>
      </c>
      <c r="C10" s="1" t="s">
        <v>61</v>
      </c>
      <c r="D10" s="1" t="s">
        <v>1089</v>
      </c>
      <c r="E10" s="1" t="s">
        <v>84</v>
      </c>
      <c r="F10" s="4" t="s">
        <v>1103</v>
      </c>
      <c r="G10" s="4">
        <v>0</v>
      </c>
      <c r="H10" s="4" t="s">
        <v>83</v>
      </c>
      <c r="I10" s="1"/>
      <c r="J10" s="4" t="s">
        <v>83</v>
      </c>
      <c r="K10" s="4" t="s">
        <v>83</v>
      </c>
      <c r="L10" s="25" t="str">
        <f t="shared" si="0"/>
        <v>0</v>
      </c>
      <c r="M10" s="26">
        <f>IF(table_2[[#This Row],[Count of deaths2]]=1,(M9+1),M9)</f>
        <v>2</v>
      </c>
      <c r="X10">
        <f t="shared" si="16"/>
        <v>249</v>
      </c>
      <c r="Y10" s="40">
        <v>44317</v>
      </c>
      <c r="Z10">
        <f t="shared" ref="Z10:AF10" si="18">N249</f>
        <v>2782</v>
      </c>
      <c r="AA10">
        <f t="shared" si="18"/>
        <v>142</v>
      </c>
      <c r="AB10">
        <f t="shared" si="18"/>
        <v>7869</v>
      </c>
      <c r="AC10">
        <f t="shared" si="18"/>
        <v>3222</v>
      </c>
      <c r="AD10">
        <f t="shared" si="18"/>
        <v>18850</v>
      </c>
      <c r="AE10">
        <f t="shared" si="18"/>
        <v>0</v>
      </c>
      <c r="AF10">
        <f t="shared" si="18"/>
        <v>0</v>
      </c>
      <c r="AG10" s="38">
        <f>SUM(table_2[[#This Row],[Unvaccinated ]:[Third dose or booster, at least 21 days ago]])</f>
        <v>32865</v>
      </c>
      <c r="AH10">
        <f>SUM(table_2[[#This Row],[First dose, less than 21 days ago]:[Third dose or booster, at least 21 days ago]])</f>
        <v>30083</v>
      </c>
      <c r="AI10" s="21">
        <f>SUM(table_2[[#This Row],[Second dose, less than 21 days ago]:[Third dose or booster, at least 21 days ago]])</f>
        <v>22072</v>
      </c>
      <c r="AJ10">
        <f>table_2[[#This Row],[Third dose or booster, less than 21 days ago]]+table_2[[#This Row],[Third dose or booster, at least 21 days ago]]</f>
        <v>0</v>
      </c>
    </row>
    <row r="11" spans="1:36" ht="45.6" x14ac:dyDescent="0.3">
      <c r="A11" s="1" t="s">
        <v>60</v>
      </c>
      <c r="B11" s="4">
        <v>2021</v>
      </c>
      <c r="C11" s="1" t="s">
        <v>61</v>
      </c>
      <c r="D11" s="1" t="s">
        <v>1089</v>
      </c>
      <c r="E11" s="1" t="s">
        <v>85</v>
      </c>
      <c r="F11" s="4" t="s">
        <v>1103</v>
      </c>
      <c r="G11" s="4">
        <v>0</v>
      </c>
      <c r="H11" s="4" t="s">
        <v>83</v>
      </c>
      <c r="I11" s="1"/>
      <c r="J11" s="4" t="s">
        <v>83</v>
      </c>
      <c r="K11" s="4" t="s">
        <v>83</v>
      </c>
      <c r="L11" s="25" t="str">
        <f t="shared" si="0"/>
        <v>0</v>
      </c>
      <c r="M11" s="26">
        <f>IF(table_2[[#This Row],[Count of deaths2]]=1,(M10+1),M10)</f>
        <v>2</v>
      </c>
      <c r="X11">
        <f t="shared" si="16"/>
        <v>298</v>
      </c>
      <c r="Y11" s="40">
        <v>44348</v>
      </c>
      <c r="Z11">
        <f t="shared" ref="Z11:AF11" si="19">N298</f>
        <v>2315</v>
      </c>
      <c r="AA11">
        <f t="shared" si="19"/>
        <v>85</v>
      </c>
      <c r="AB11">
        <f t="shared" si="19"/>
        <v>3494</v>
      </c>
      <c r="AC11">
        <f t="shared" si="19"/>
        <v>909</v>
      </c>
      <c r="AD11">
        <f t="shared" si="19"/>
        <v>24430</v>
      </c>
      <c r="AE11">
        <f t="shared" si="19"/>
        <v>0</v>
      </c>
      <c r="AF11">
        <f t="shared" si="19"/>
        <v>0</v>
      </c>
      <c r="AG11" s="38">
        <f>SUM(table_2[[#This Row],[Unvaccinated ]:[Third dose or booster, at least 21 days ago]])</f>
        <v>31233</v>
      </c>
      <c r="AH11">
        <f>SUM(table_2[[#This Row],[First dose, less than 21 days ago]:[Third dose or booster, at least 21 days ago]])</f>
        <v>28918</v>
      </c>
      <c r="AI11" s="21">
        <f>SUM(table_2[[#This Row],[Second dose, less than 21 days ago]:[Third dose or booster, at least 21 days ago]])</f>
        <v>25339</v>
      </c>
      <c r="AJ11">
        <f>table_2[[#This Row],[Third dose or booster, less than 21 days ago]]+table_2[[#This Row],[Third dose or booster, at least 21 days ago]]</f>
        <v>0</v>
      </c>
    </row>
    <row r="12" spans="1:36" ht="15.6" x14ac:dyDescent="0.3">
      <c r="A12" s="1" t="s">
        <v>60</v>
      </c>
      <c r="B12" s="4">
        <v>2021</v>
      </c>
      <c r="C12" s="1" t="s">
        <v>61</v>
      </c>
      <c r="D12" s="1" t="s">
        <v>1104</v>
      </c>
      <c r="E12" s="1" t="s">
        <v>62</v>
      </c>
      <c r="F12" s="4" t="s">
        <v>1105</v>
      </c>
      <c r="G12" s="4">
        <v>447217</v>
      </c>
      <c r="H12" s="4" t="s">
        <v>1106</v>
      </c>
      <c r="I12" s="1"/>
      <c r="J12" s="4" t="s">
        <v>1107</v>
      </c>
      <c r="K12" s="4" t="s">
        <v>1108</v>
      </c>
      <c r="L12" s="25" t="str">
        <f t="shared" si="0"/>
        <v>1043</v>
      </c>
      <c r="M12" s="26">
        <f>IF(table_2[[#This Row],[Count of deaths2]]=1,(M11+1),M11)</f>
        <v>2</v>
      </c>
      <c r="X12">
        <f t="shared" si="16"/>
        <v>347</v>
      </c>
      <c r="Y12" s="40">
        <v>44378</v>
      </c>
      <c r="Z12">
        <f>N347</f>
        <v>2324</v>
      </c>
      <c r="AA12">
        <f t="shared" ref="AA12:AF12" si="20">O347</f>
        <v>53</v>
      </c>
      <c r="AB12">
        <f t="shared" si="20"/>
        <v>2208</v>
      </c>
      <c r="AC12">
        <f t="shared" si="20"/>
        <v>289</v>
      </c>
      <c r="AD12">
        <f t="shared" si="20"/>
        <v>30336</v>
      </c>
      <c r="AE12">
        <f t="shared" si="20"/>
        <v>0</v>
      </c>
      <c r="AF12">
        <f t="shared" si="20"/>
        <v>0</v>
      </c>
      <c r="AG12" s="38">
        <f>SUM(table_2[[#This Row],[Unvaccinated ]:[Third dose or booster, at least 21 days ago]])</f>
        <v>35210</v>
      </c>
      <c r="AH12">
        <f>SUM(table_2[[#This Row],[First dose, less than 21 days ago]:[Third dose or booster, at least 21 days ago]])</f>
        <v>32886</v>
      </c>
      <c r="AI12" s="21">
        <f>SUM(table_2[[#This Row],[Second dose, less than 21 days ago]:[Third dose or booster, at least 21 days ago]])</f>
        <v>30625</v>
      </c>
      <c r="AJ12">
        <f>table_2[[#This Row],[Third dose or booster, less than 21 days ago]]+table_2[[#This Row],[Third dose or booster, at least 21 days ago]]</f>
        <v>0</v>
      </c>
    </row>
    <row r="13" spans="1:36" ht="30.6" x14ac:dyDescent="0.3">
      <c r="A13" s="1" t="s">
        <v>60</v>
      </c>
      <c r="B13" s="4">
        <v>2021</v>
      </c>
      <c r="C13" s="1" t="s">
        <v>61</v>
      </c>
      <c r="D13" s="1" t="s">
        <v>1104</v>
      </c>
      <c r="E13" s="1" t="s">
        <v>66</v>
      </c>
      <c r="F13" s="4" t="s">
        <v>1109</v>
      </c>
      <c r="G13" s="4">
        <v>19145</v>
      </c>
      <c r="H13" s="4" t="s">
        <v>1110</v>
      </c>
      <c r="I13" s="1" t="s">
        <v>234</v>
      </c>
      <c r="J13" s="4" t="s">
        <v>646</v>
      </c>
      <c r="K13" s="4" t="s">
        <v>1111</v>
      </c>
      <c r="L13" s="22" t="str">
        <f t="shared" si="0"/>
        <v>15</v>
      </c>
      <c r="M13" s="26">
        <f>IF(table_2[[#This Row],[Count of deaths2]]=1,(M12+1),M12)</f>
        <v>2</v>
      </c>
      <c r="X13">
        <f t="shared" si="16"/>
        <v>396</v>
      </c>
      <c r="Y13" s="40">
        <v>44409</v>
      </c>
      <c r="Z13">
        <f>N396</f>
        <v>2335</v>
      </c>
      <c r="AA13">
        <f t="shared" ref="AA13:AF13" si="21">O396</f>
        <v>36</v>
      </c>
      <c r="AB13">
        <f t="shared" si="21"/>
        <v>1468</v>
      </c>
      <c r="AC13">
        <f t="shared" si="21"/>
        <v>115</v>
      </c>
      <c r="AD13">
        <f t="shared" si="21"/>
        <v>31143</v>
      </c>
      <c r="AE13">
        <f t="shared" si="21"/>
        <v>0</v>
      </c>
      <c r="AF13">
        <f t="shared" si="21"/>
        <v>0</v>
      </c>
      <c r="AG13" s="38">
        <f>SUM(table_2[[#This Row],[Unvaccinated ]:[Third dose or booster, at least 21 days ago]])</f>
        <v>35097</v>
      </c>
      <c r="AH13">
        <f>SUM(table_2[[#This Row],[First dose, less than 21 days ago]:[Third dose or booster, at least 21 days ago]])</f>
        <v>32762</v>
      </c>
      <c r="AI13" s="21">
        <f>SUM(table_2[[#This Row],[Second dose, less than 21 days ago]:[Third dose or booster, at least 21 days ago]])</f>
        <v>31258</v>
      </c>
      <c r="AJ13">
        <f>table_2[[#This Row],[Third dose or booster, less than 21 days ago]]+table_2[[#This Row],[Third dose or booster, at least 21 days ago]]</f>
        <v>0</v>
      </c>
    </row>
    <row r="14" spans="1:36" ht="30.6" x14ac:dyDescent="0.3">
      <c r="A14" s="1" t="s">
        <v>60</v>
      </c>
      <c r="B14" s="4">
        <v>2021</v>
      </c>
      <c r="C14" s="1" t="s">
        <v>61</v>
      </c>
      <c r="D14" s="1" t="s">
        <v>1104</v>
      </c>
      <c r="E14" s="1" t="s">
        <v>70</v>
      </c>
      <c r="F14" s="4" t="s">
        <v>1112</v>
      </c>
      <c r="G14" s="4">
        <v>3808</v>
      </c>
      <c r="H14" s="4" t="s">
        <v>1113</v>
      </c>
      <c r="I14" s="1" t="s">
        <v>234</v>
      </c>
      <c r="J14" s="4" t="s">
        <v>1114</v>
      </c>
      <c r="K14" s="4" t="s">
        <v>1115</v>
      </c>
      <c r="L14" s="22" t="str">
        <f t="shared" si="0"/>
        <v>3</v>
      </c>
      <c r="M14" s="26">
        <f>IF(table_2[[#This Row],[Count of deaths2]]=1,(M13+1),M13)</f>
        <v>2</v>
      </c>
      <c r="X14">
        <f t="shared" si="16"/>
        <v>445</v>
      </c>
      <c r="Y14" s="40">
        <v>44440</v>
      </c>
      <c r="Z14">
        <f>N445</f>
        <v>2149</v>
      </c>
      <c r="AA14">
        <f t="shared" ref="AA14:AF14" si="22">O445</f>
        <v>12</v>
      </c>
      <c r="AB14">
        <f t="shared" si="22"/>
        <v>1175</v>
      </c>
      <c r="AC14">
        <f t="shared" si="22"/>
        <v>40</v>
      </c>
      <c r="AD14">
        <f t="shared" si="22"/>
        <v>32192</v>
      </c>
      <c r="AE14">
        <f t="shared" si="22"/>
        <v>77</v>
      </c>
      <c r="AF14">
        <f t="shared" si="22"/>
        <v>0</v>
      </c>
      <c r="AG14" s="38">
        <f>SUM(table_2[[#This Row],[Unvaccinated ]:[Third dose or booster, at least 21 days ago]])</f>
        <v>35645</v>
      </c>
      <c r="AH14">
        <f>SUM(table_2[[#This Row],[First dose, less than 21 days ago]:[Third dose or booster, at least 21 days ago]])</f>
        <v>33496</v>
      </c>
      <c r="AI14" s="21">
        <f>SUM(table_2[[#This Row],[Second dose, less than 21 days ago]:[Third dose or booster, at least 21 days ago]])</f>
        <v>32309</v>
      </c>
      <c r="AJ14">
        <f>table_2[[#This Row],[Third dose or booster, less than 21 days ago]]+table_2[[#This Row],[Third dose or booster, at least 21 days ago]]</f>
        <v>77</v>
      </c>
    </row>
    <row r="15" spans="1:36" ht="30.6" x14ac:dyDescent="0.3">
      <c r="A15" s="1" t="s">
        <v>60</v>
      </c>
      <c r="B15" s="4">
        <v>2021</v>
      </c>
      <c r="C15" s="1" t="s">
        <v>61</v>
      </c>
      <c r="D15" s="1" t="s">
        <v>1104</v>
      </c>
      <c r="E15" s="1" t="s">
        <v>74</v>
      </c>
      <c r="F15" s="4" t="s">
        <v>1101</v>
      </c>
      <c r="G15" s="4">
        <v>1241</v>
      </c>
      <c r="H15" s="4" t="s">
        <v>83</v>
      </c>
      <c r="I15" s="1"/>
      <c r="J15" s="4" t="s">
        <v>83</v>
      </c>
      <c r="K15" s="4" t="s">
        <v>83</v>
      </c>
      <c r="L15" s="22">
        <f t="shared" si="0"/>
        <v>1</v>
      </c>
      <c r="M15" s="26">
        <f>IF(table_2[[#This Row],[Count of deaths2]]=1,(M14+1),M14)</f>
        <v>3</v>
      </c>
      <c r="X15">
        <f t="shared" si="16"/>
        <v>494</v>
      </c>
      <c r="Y15" s="40">
        <v>44470</v>
      </c>
      <c r="Z15">
        <f>N494</f>
        <v>2128</v>
      </c>
      <c r="AA15">
        <f>O494</f>
        <v>20</v>
      </c>
      <c r="AB15">
        <f t="shared" ref="AB15:AF15" si="23">P494</f>
        <v>1082</v>
      </c>
      <c r="AC15">
        <f t="shared" si="23"/>
        <v>43</v>
      </c>
      <c r="AD15">
        <f t="shared" si="23"/>
        <v>31016</v>
      </c>
      <c r="AE15">
        <f t="shared" si="23"/>
        <v>3628</v>
      </c>
      <c r="AF15">
        <f t="shared" si="23"/>
        <v>1097</v>
      </c>
      <c r="AG15" s="38">
        <f>SUM(table_2[[#This Row],[Unvaccinated ]:[Third dose or booster, at least 21 days ago]])</f>
        <v>39014</v>
      </c>
      <c r="AH15">
        <f>SUM(table_2[[#This Row],[First dose, less than 21 days ago]:[Third dose or booster, at least 21 days ago]])</f>
        <v>36886</v>
      </c>
      <c r="AI15" s="21">
        <f>SUM(table_2[[#This Row],[Second dose, less than 21 days ago]:[Third dose or booster, at least 21 days ago]])</f>
        <v>35784</v>
      </c>
      <c r="AJ15">
        <f>table_2[[#This Row],[Third dose or booster, less than 21 days ago]]+table_2[[#This Row],[Third dose or booster, at least 21 days ago]]</f>
        <v>4725</v>
      </c>
    </row>
    <row r="16" spans="1:36" ht="30.6" x14ac:dyDescent="0.3">
      <c r="A16" s="1" t="s">
        <v>60</v>
      </c>
      <c r="B16" s="4">
        <v>2021</v>
      </c>
      <c r="C16" s="1" t="s">
        <v>61</v>
      </c>
      <c r="D16" s="1" t="s">
        <v>1104</v>
      </c>
      <c r="E16" s="1" t="s">
        <v>1102</v>
      </c>
      <c r="F16" s="4" t="s">
        <v>1101</v>
      </c>
      <c r="G16" s="4">
        <v>230</v>
      </c>
      <c r="H16" s="4" t="s">
        <v>83</v>
      </c>
      <c r="I16" s="1"/>
      <c r="J16" s="4" t="s">
        <v>83</v>
      </c>
      <c r="K16" s="4" t="s">
        <v>83</v>
      </c>
      <c r="L16" s="22">
        <f t="shared" si="0"/>
        <v>1</v>
      </c>
      <c r="M16" s="26">
        <f>IF(table_2[[#This Row],[Count of deaths2]]=1,(M15+1),M15)</f>
        <v>4</v>
      </c>
      <c r="X16">
        <f t="shared" si="16"/>
        <v>543</v>
      </c>
      <c r="Y16" s="40">
        <v>44501</v>
      </c>
      <c r="Z16">
        <f>N543</f>
        <v>2126</v>
      </c>
      <c r="AA16">
        <f>O543</f>
        <v>32</v>
      </c>
      <c r="AB16">
        <f t="shared" ref="AB16:AF16" si="24">P543</f>
        <v>803</v>
      </c>
      <c r="AC16">
        <f t="shared" si="24"/>
        <v>43</v>
      </c>
      <c r="AD16">
        <f t="shared" si="24"/>
        <v>20811</v>
      </c>
      <c r="AE16">
        <f t="shared" si="24"/>
        <v>4411</v>
      </c>
      <c r="AF16">
        <f t="shared" si="24"/>
        <v>10599</v>
      </c>
      <c r="AG16" s="38">
        <f>SUM(table_2[[#This Row],[Unvaccinated ]:[Third dose or booster, at least 21 days ago]])</f>
        <v>38825</v>
      </c>
      <c r="AH16">
        <f>SUM(table_2[[#This Row],[First dose, less than 21 days ago]:[Third dose or booster, at least 21 days ago]])</f>
        <v>36699</v>
      </c>
      <c r="AI16" s="21">
        <f>SUM(table_2[[#This Row],[Second dose, less than 21 days ago]:[Third dose or booster, at least 21 days ago]])</f>
        <v>35864</v>
      </c>
      <c r="AJ16">
        <f>table_2[[#This Row],[Third dose or booster, less than 21 days ago]]+table_2[[#This Row],[Third dose or booster, at least 21 days ago]]</f>
        <v>15010</v>
      </c>
    </row>
    <row r="17" spans="1:36" ht="45.6" x14ac:dyDescent="0.3">
      <c r="A17" s="1" t="s">
        <v>60</v>
      </c>
      <c r="B17" s="4">
        <v>2021</v>
      </c>
      <c r="C17" s="1" t="s">
        <v>61</v>
      </c>
      <c r="D17" s="1" t="s">
        <v>1104</v>
      </c>
      <c r="E17" s="1" t="s">
        <v>84</v>
      </c>
      <c r="F17" s="4" t="s">
        <v>1103</v>
      </c>
      <c r="G17" s="4">
        <v>0</v>
      </c>
      <c r="H17" s="4" t="s">
        <v>83</v>
      </c>
      <c r="I17" s="1"/>
      <c r="J17" s="4" t="s">
        <v>83</v>
      </c>
      <c r="K17" s="4" t="s">
        <v>83</v>
      </c>
      <c r="L17" s="22" t="str">
        <f t="shared" si="0"/>
        <v>0</v>
      </c>
      <c r="M17" s="26">
        <f>IF(table_2[[#This Row],[Count of deaths2]]=1,(M16+1),M16)</f>
        <v>4</v>
      </c>
      <c r="X17">
        <f t="shared" si="16"/>
        <v>592</v>
      </c>
      <c r="Y17" s="40">
        <v>44531</v>
      </c>
      <c r="Z17">
        <f>N592</f>
        <v>2360</v>
      </c>
      <c r="AA17">
        <f t="shared" ref="AA17:AF17" si="25">O592</f>
        <v>18</v>
      </c>
      <c r="AB17">
        <f t="shared" si="25"/>
        <v>779</v>
      </c>
      <c r="AC17">
        <f t="shared" si="25"/>
        <v>41</v>
      </c>
      <c r="AD17">
        <f t="shared" si="25"/>
        <v>12760</v>
      </c>
      <c r="AE17">
        <f t="shared" si="25"/>
        <v>3242</v>
      </c>
      <c r="AF17">
        <f t="shared" si="25"/>
        <v>23021</v>
      </c>
      <c r="AG17" s="38">
        <f>SUM(table_2[[#This Row],[Unvaccinated ]:[Third dose or booster, at least 21 days ago]])</f>
        <v>42221</v>
      </c>
      <c r="AH17">
        <f>SUM(table_2[[#This Row],[First dose, less than 21 days ago]:[Third dose or booster, at least 21 days ago]])</f>
        <v>39861</v>
      </c>
      <c r="AI17" s="21">
        <f>SUM(table_2[[#This Row],[Second dose, less than 21 days ago]:[Third dose or booster, at least 21 days ago]])</f>
        <v>39064</v>
      </c>
      <c r="AJ17">
        <f>table_2[[#This Row],[Third dose or booster, less than 21 days ago]]+table_2[[#This Row],[Third dose or booster, at least 21 days ago]]</f>
        <v>26263</v>
      </c>
    </row>
    <row r="18" spans="1:36" ht="45.6" x14ac:dyDescent="0.3">
      <c r="A18" s="1" t="s">
        <v>60</v>
      </c>
      <c r="B18" s="4">
        <v>2021</v>
      </c>
      <c r="C18" s="1" t="s">
        <v>61</v>
      </c>
      <c r="D18" s="1" t="s">
        <v>1104</v>
      </c>
      <c r="E18" s="1" t="s">
        <v>85</v>
      </c>
      <c r="F18" s="4" t="s">
        <v>1103</v>
      </c>
      <c r="G18" s="4">
        <v>0</v>
      </c>
      <c r="H18" s="4" t="s">
        <v>83</v>
      </c>
      <c r="I18" s="1"/>
      <c r="J18" s="4" t="s">
        <v>83</v>
      </c>
      <c r="K18" s="4" t="s">
        <v>83</v>
      </c>
      <c r="L18" s="22" t="str">
        <f t="shared" si="0"/>
        <v>0</v>
      </c>
      <c r="M18" s="26">
        <f>IF(table_2[[#This Row],[Count of deaths2]]=1,(M17+1),M17)</f>
        <v>4</v>
      </c>
      <c r="X18">
        <f t="shared" si="16"/>
        <v>641</v>
      </c>
      <c r="Y18" s="40">
        <v>44562</v>
      </c>
      <c r="Z18">
        <f>N641</f>
        <v>2153</v>
      </c>
      <c r="AA18">
        <f t="shared" ref="AA18:AF18" si="26">O641</f>
        <v>27</v>
      </c>
      <c r="AB18">
        <f t="shared" si="26"/>
        <v>666</v>
      </c>
      <c r="AC18">
        <f t="shared" si="26"/>
        <v>36</v>
      </c>
      <c r="AD18">
        <f t="shared" si="26"/>
        <v>6903</v>
      </c>
      <c r="AE18">
        <f t="shared" si="26"/>
        <v>1045</v>
      </c>
      <c r="AF18">
        <f t="shared" si="26"/>
        <v>29763</v>
      </c>
      <c r="AG18" s="38">
        <f>SUM(table_2[[#This Row],[Unvaccinated ]:[Third dose or booster, at least 21 days ago]])</f>
        <v>40593</v>
      </c>
      <c r="AH18">
        <f>SUM(table_2[[#This Row],[First dose, less than 21 days ago]:[Third dose or booster, at least 21 days ago]])</f>
        <v>38440</v>
      </c>
      <c r="AI18" s="21">
        <f>SUM(table_2[[#This Row],[Second dose, less than 21 days ago]:[Third dose or booster, at least 21 days ago]])</f>
        <v>37747</v>
      </c>
      <c r="AJ18">
        <f>table_2[[#This Row],[Third dose or booster, less than 21 days ago]]+table_2[[#This Row],[Third dose or booster, at least 21 days ago]]</f>
        <v>30808</v>
      </c>
    </row>
    <row r="19" spans="1:36" ht="15.6" x14ac:dyDescent="0.3">
      <c r="A19" s="1" t="s">
        <v>60</v>
      </c>
      <c r="B19" s="4">
        <v>2021</v>
      </c>
      <c r="C19" s="1" t="s">
        <v>61</v>
      </c>
      <c r="D19" s="1" t="s">
        <v>1116</v>
      </c>
      <c r="E19" s="1" t="s">
        <v>62</v>
      </c>
      <c r="F19" s="4" t="s">
        <v>1117</v>
      </c>
      <c r="G19" s="4">
        <v>513202</v>
      </c>
      <c r="H19" s="4" t="s">
        <v>1118</v>
      </c>
      <c r="I19" s="1"/>
      <c r="J19" s="4" t="s">
        <v>1119</v>
      </c>
      <c r="K19" s="4" t="s">
        <v>1120</v>
      </c>
      <c r="L19" s="22" t="str">
        <f t="shared" si="0"/>
        <v>3013</v>
      </c>
      <c r="M19" s="26">
        <f>IF(table_2[[#This Row],[Count of deaths2]]=1,(M18+1),M18)</f>
        <v>4</v>
      </c>
      <c r="X19">
        <f t="shared" si="16"/>
        <v>690</v>
      </c>
      <c r="Y19" s="40">
        <v>44593</v>
      </c>
      <c r="Z19">
        <f>N690</f>
        <v>1477</v>
      </c>
      <c r="AA19">
        <f t="shared" ref="AA19:AF19" si="27">O690</f>
        <v>10</v>
      </c>
      <c r="AB19">
        <f t="shared" si="27"/>
        <v>430</v>
      </c>
      <c r="AC19">
        <f t="shared" si="27"/>
        <v>16</v>
      </c>
      <c r="AD19">
        <f t="shared" si="27"/>
        <v>3745</v>
      </c>
      <c r="AE19">
        <f t="shared" si="27"/>
        <v>188</v>
      </c>
      <c r="AF19">
        <f t="shared" si="27"/>
        <v>28222</v>
      </c>
      <c r="AG19" s="38">
        <f>SUM(table_2[[#This Row],[Unvaccinated ]:[Third dose or booster, at least 21 days ago]])</f>
        <v>34088</v>
      </c>
      <c r="AH19">
        <f>SUM(table_2[[#This Row],[First dose, less than 21 days ago]:[Third dose or booster, at least 21 days ago]])</f>
        <v>32611</v>
      </c>
      <c r="AI19" s="21">
        <f>SUM(table_2[[#This Row],[Second dose, less than 21 days ago]:[Third dose or booster, at least 21 days ago]])</f>
        <v>32171</v>
      </c>
      <c r="AJ19">
        <f>table_2[[#This Row],[Third dose or booster, less than 21 days ago]]+table_2[[#This Row],[Third dose or booster, at least 21 days ago]]</f>
        <v>28410</v>
      </c>
    </row>
    <row r="20" spans="1:36" ht="30.6" x14ac:dyDescent="0.3">
      <c r="A20" s="1" t="s">
        <v>60</v>
      </c>
      <c r="B20" s="4">
        <v>2021</v>
      </c>
      <c r="C20" s="1" t="s">
        <v>61</v>
      </c>
      <c r="D20" s="1" t="s">
        <v>1116</v>
      </c>
      <c r="E20" s="1" t="s">
        <v>66</v>
      </c>
      <c r="F20" s="4" t="s">
        <v>1121</v>
      </c>
      <c r="G20" s="4">
        <v>25011</v>
      </c>
      <c r="H20" s="4" t="s">
        <v>1122</v>
      </c>
      <c r="I20" s="1"/>
      <c r="J20" s="4" t="s">
        <v>1123</v>
      </c>
      <c r="K20" s="4" t="s">
        <v>1124</v>
      </c>
      <c r="L20" s="22" t="str">
        <f t="shared" si="0"/>
        <v>56</v>
      </c>
      <c r="M20" s="26">
        <f>IF(table_2[[#This Row],[Count of deaths2]]=1,(M19+1),M19)</f>
        <v>4</v>
      </c>
      <c r="X20">
        <f t="shared" si="16"/>
        <v>739</v>
      </c>
      <c r="Y20" s="40">
        <v>44621</v>
      </c>
      <c r="Z20">
        <f>N739</f>
        <v>1428</v>
      </c>
      <c r="AA20">
        <f t="shared" ref="AA20:AF20" si="28">O739</f>
        <v>9</v>
      </c>
      <c r="AB20">
        <f t="shared" si="28"/>
        <v>407</v>
      </c>
      <c r="AC20">
        <f t="shared" si="28"/>
        <v>7</v>
      </c>
      <c r="AD20">
        <f t="shared" si="28"/>
        <v>3306</v>
      </c>
      <c r="AE20">
        <f t="shared" si="28"/>
        <v>94</v>
      </c>
      <c r="AF20">
        <f t="shared" si="28"/>
        <v>31516</v>
      </c>
      <c r="AG20" s="38">
        <f>SUM(table_2[[#This Row],[Unvaccinated ]:[Third dose or booster, at least 21 days ago]])</f>
        <v>36767</v>
      </c>
      <c r="AH20">
        <f>SUM(table_2[[#This Row],[First dose, less than 21 days ago]:[Third dose or booster, at least 21 days ago]])</f>
        <v>35339</v>
      </c>
      <c r="AI20" s="21">
        <f>SUM(table_2[[#This Row],[Second dose, less than 21 days ago]:[Third dose or booster, at least 21 days ago]])</f>
        <v>34923</v>
      </c>
      <c r="AJ20">
        <f>table_2[[#This Row],[Third dose or booster, less than 21 days ago]]+table_2[[#This Row],[Third dose or booster, at least 21 days ago]]</f>
        <v>31610</v>
      </c>
    </row>
    <row r="21" spans="1:36" ht="30.6" x14ac:dyDescent="0.3">
      <c r="A21" s="1" t="s">
        <v>60</v>
      </c>
      <c r="B21" s="4">
        <v>2021</v>
      </c>
      <c r="C21" s="1" t="s">
        <v>61</v>
      </c>
      <c r="D21" s="1" t="s">
        <v>1116</v>
      </c>
      <c r="E21" s="1" t="s">
        <v>70</v>
      </c>
      <c r="F21" s="4" t="s">
        <v>1125</v>
      </c>
      <c r="G21" s="4">
        <v>4933</v>
      </c>
      <c r="H21" s="4" t="s">
        <v>1126</v>
      </c>
      <c r="I21" s="1" t="s">
        <v>234</v>
      </c>
      <c r="J21" s="4" t="s">
        <v>1127</v>
      </c>
      <c r="K21" s="4" t="s">
        <v>1128</v>
      </c>
      <c r="L21" s="22" t="str">
        <f t="shared" si="0"/>
        <v>14</v>
      </c>
      <c r="M21" s="26">
        <f>IF(table_2[[#This Row],[Count of deaths2]]=1,(M20+1),M20)</f>
        <v>4</v>
      </c>
      <c r="X21">
        <f t="shared" si="16"/>
        <v>788</v>
      </c>
      <c r="Y21" s="40">
        <v>44652</v>
      </c>
      <c r="Z21">
        <f>N788</f>
        <v>1338</v>
      </c>
      <c r="AA21">
        <f t="shared" ref="AA21:AF21" si="29">O788</f>
        <v>13</v>
      </c>
      <c r="AB21">
        <f t="shared" si="29"/>
        <v>385</v>
      </c>
      <c r="AC21">
        <f t="shared" si="29"/>
        <v>15</v>
      </c>
      <c r="AD21">
        <f t="shared" si="29"/>
        <v>2718</v>
      </c>
      <c r="AE21">
        <f t="shared" si="29"/>
        <v>87</v>
      </c>
      <c r="AF21">
        <f t="shared" si="29"/>
        <v>31664</v>
      </c>
      <c r="AG21" s="38">
        <f>SUM(table_2[[#This Row],[Unvaccinated ]:[Third dose or booster, at least 21 days ago]])</f>
        <v>36220</v>
      </c>
      <c r="AH21">
        <f>SUM(table_2[[#This Row],[First dose, less than 21 days ago]:[Third dose or booster, at least 21 days ago]])</f>
        <v>34882</v>
      </c>
      <c r="AI21" s="21">
        <f>SUM(table_2[[#This Row],[Second dose, less than 21 days ago]:[Third dose or booster, at least 21 days ago]])</f>
        <v>34484</v>
      </c>
      <c r="AJ21">
        <f>table_2[[#This Row],[Third dose or booster, less than 21 days ago]]+table_2[[#This Row],[Third dose or booster, at least 21 days ago]]</f>
        <v>31751</v>
      </c>
    </row>
    <row r="22" spans="1:36" ht="30.6" x14ac:dyDescent="0.3">
      <c r="A22" s="1" t="s">
        <v>60</v>
      </c>
      <c r="B22" s="4">
        <v>2021</v>
      </c>
      <c r="C22" s="1" t="s">
        <v>61</v>
      </c>
      <c r="D22" s="1" t="s">
        <v>1116</v>
      </c>
      <c r="E22" s="1" t="s">
        <v>74</v>
      </c>
      <c r="F22" s="4" t="s">
        <v>1112</v>
      </c>
      <c r="G22" s="4">
        <v>1657</v>
      </c>
      <c r="H22" s="4" t="s">
        <v>1129</v>
      </c>
      <c r="I22" s="1" t="s">
        <v>234</v>
      </c>
      <c r="J22" s="4" t="s">
        <v>1130</v>
      </c>
      <c r="K22" s="4" t="s">
        <v>1131</v>
      </c>
      <c r="L22" s="22" t="str">
        <f t="shared" si="0"/>
        <v>3</v>
      </c>
      <c r="M22" s="26">
        <f>IF(table_2[[#This Row],[Count of deaths2]]=1,(M21+1),M21)</f>
        <v>4</v>
      </c>
      <c r="X22">
        <f t="shared" si="16"/>
        <v>837</v>
      </c>
      <c r="Y22" s="40">
        <v>44682</v>
      </c>
      <c r="Z22">
        <f>N837</f>
        <v>1011</v>
      </c>
      <c r="AA22">
        <f t="shared" ref="AA22:AF22" si="30">O837</f>
        <v>7</v>
      </c>
      <c r="AB22">
        <f t="shared" si="30"/>
        <v>295</v>
      </c>
      <c r="AC22">
        <f t="shared" si="30"/>
        <v>11</v>
      </c>
      <c r="AD22">
        <f t="shared" si="30"/>
        <v>1915</v>
      </c>
      <c r="AE22">
        <f t="shared" si="30"/>
        <v>97</v>
      </c>
      <c r="AF22">
        <f t="shared" si="30"/>
        <v>27137</v>
      </c>
      <c r="AG22" s="38">
        <f>SUM(table_2[[#This Row],[Unvaccinated ]:[Third dose or booster, at least 21 days ago]])</f>
        <v>30473</v>
      </c>
      <c r="AH22">
        <f>SUM(table_2[[#This Row],[First dose, less than 21 days ago]:[Third dose or booster, at least 21 days ago]])</f>
        <v>29462</v>
      </c>
      <c r="AI22" s="21">
        <f>SUM(table_2[[#This Row],[Second dose, less than 21 days ago]:[Third dose or booster, at least 21 days ago]])</f>
        <v>29160</v>
      </c>
      <c r="AJ22">
        <f>table_2[[#This Row],[Third dose or booster, less than 21 days ago]]+table_2[[#This Row],[Third dose or booster, at least 21 days ago]]</f>
        <v>27234</v>
      </c>
    </row>
    <row r="23" spans="1:36" ht="30" x14ac:dyDescent="0.25">
      <c r="A23" s="1" t="s">
        <v>60</v>
      </c>
      <c r="B23" s="4">
        <v>2021</v>
      </c>
      <c r="C23" s="1" t="s">
        <v>61</v>
      </c>
      <c r="D23" s="1" t="s">
        <v>1116</v>
      </c>
      <c r="E23" s="1" t="s">
        <v>1102</v>
      </c>
      <c r="F23" s="4" t="s">
        <v>1101</v>
      </c>
      <c r="G23" s="4">
        <v>309</v>
      </c>
      <c r="H23" s="4" t="s">
        <v>83</v>
      </c>
      <c r="I23" s="1"/>
      <c r="J23" s="4" t="s">
        <v>83</v>
      </c>
      <c r="K23" s="4" t="s">
        <v>83</v>
      </c>
      <c r="L23" s="22">
        <f t="shared" si="0"/>
        <v>1</v>
      </c>
      <c r="M23" s="26">
        <f>IF(table_2[[#This Row],[Count of deaths2]]=1,(M22+1),M22)</f>
        <v>5</v>
      </c>
      <c r="Y23" s="40"/>
    </row>
    <row r="24" spans="1:36" ht="45" x14ac:dyDescent="0.25">
      <c r="A24" s="1" t="s">
        <v>60</v>
      </c>
      <c r="B24" s="4">
        <v>2021</v>
      </c>
      <c r="C24" s="1" t="s">
        <v>61</v>
      </c>
      <c r="D24" s="1" t="s">
        <v>1116</v>
      </c>
      <c r="E24" s="1" t="s">
        <v>84</v>
      </c>
      <c r="F24" s="4" t="s">
        <v>1103</v>
      </c>
      <c r="G24" s="4">
        <v>0</v>
      </c>
      <c r="H24" s="4" t="s">
        <v>83</v>
      </c>
      <c r="I24" s="1"/>
      <c r="J24" s="4" t="s">
        <v>83</v>
      </c>
      <c r="K24" s="4" t="s">
        <v>83</v>
      </c>
      <c r="L24" s="22" t="str">
        <f t="shared" si="0"/>
        <v>0</v>
      </c>
      <c r="M24" s="26">
        <f>IF(table_2[[#This Row],[Count of deaths2]]=1,(M23+1),M23)</f>
        <v>5</v>
      </c>
      <c r="Y24" s="40"/>
      <c r="Z24" s="36" t="s">
        <v>11465</v>
      </c>
      <c r="AA24" s="36" t="s">
        <v>11465</v>
      </c>
      <c r="AB24" s="36" t="s">
        <v>11465</v>
      </c>
      <c r="AC24" s="36" t="s">
        <v>11465</v>
      </c>
      <c r="AD24" s="36" t="s">
        <v>11465</v>
      </c>
      <c r="AE24" s="36" t="s">
        <v>11465</v>
      </c>
      <c r="AF24" s="36" t="s">
        <v>11465</v>
      </c>
      <c r="AG24" s="36" t="s">
        <v>11484</v>
      </c>
      <c r="AH24" s="36" t="s">
        <v>11465</v>
      </c>
      <c r="AJ24" s="36" t="s">
        <v>11465</v>
      </c>
    </row>
    <row r="25" spans="1:36" ht="45.6" x14ac:dyDescent="0.3">
      <c r="A25" s="1" t="s">
        <v>60</v>
      </c>
      <c r="B25" s="4">
        <v>2021</v>
      </c>
      <c r="C25" s="1" t="s">
        <v>61</v>
      </c>
      <c r="D25" s="1" t="s">
        <v>1116</v>
      </c>
      <c r="E25" s="1" t="s">
        <v>85</v>
      </c>
      <c r="F25" s="4" t="s">
        <v>1103</v>
      </c>
      <c r="G25" s="4">
        <v>0</v>
      </c>
      <c r="H25" s="4" t="s">
        <v>83</v>
      </c>
      <c r="I25" s="1"/>
      <c r="J25" s="4" t="s">
        <v>83</v>
      </c>
      <c r="K25" s="4" t="s">
        <v>83</v>
      </c>
      <c r="L25" s="22" t="str">
        <f t="shared" si="0"/>
        <v>0</v>
      </c>
      <c r="M25" s="26">
        <f>IF(table_2[[#This Row],[Count of deaths2]]=1,(M24+1),M24)</f>
        <v>5</v>
      </c>
      <c r="Y25" s="40"/>
      <c r="Z25">
        <f t="shared" ref="Z25:AF25" si="31">SUM(Z6:Z22)</f>
        <v>109548</v>
      </c>
      <c r="AA25">
        <f t="shared" si="31"/>
        <v>17700</v>
      </c>
      <c r="AB25">
        <f t="shared" si="31"/>
        <v>77148</v>
      </c>
      <c r="AC25">
        <f t="shared" si="31"/>
        <v>11998</v>
      </c>
      <c r="AD25">
        <f t="shared" si="31"/>
        <v>228280</v>
      </c>
      <c r="AE25">
        <f t="shared" si="31"/>
        <v>12869</v>
      </c>
      <c r="AF25">
        <f t="shared" si="31"/>
        <v>183019</v>
      </c>
      <c r="AG25" s="39">
        <f>SUM(table_2[[#This Row],[Unvaccinated ]:[Third dose or booster, at least 21 days ago]])</f>
        <v>640562</v>
      </c>
      <c r="AH25">
        <f>SUM(table_2[[#This Row],[First dose, less than 21 days ago]:[Third dose or booster, at least 21 days ago]])</f>
        <v>531014</v>
      </c>
      <c r="AI25">
        <f>SUM(table_2[[#This Row],[Second dose, less than 21 days ago]:[Third dose or booster, at least 21 days ago]])</f>
        <v>436166</v>
      </c>
      <c r="AJ25">
        <f>table_2[[#This Row],[Third dose or booster, less than 21 days ago]]+table_2[[#This Row],[Third dose or booster, at least 21 days ago]]</f>
        <v>195888</v>
      </c>
    </row>
    <row r="26" spans="1:36" x14ac:dyDescent="0.25">
      <c r="A26" s="1" t="s">
        <v>60</v>
      </c>
      <c r="B26" s="4">
        <v>2021</v>
      </c>
      <c r="C26" s="1" t="s">
        <v>61</v>
      </c>
      <c r="D26" s="1" t="s">
        <v>1132</v>
      </c>
      <c r="E26" s="1" t="s">
        <v>62</v>
      </c>
      <c r="F26" s="4" t="s">
        <v>1133</v>
      </c>
      <c r="G26" s="4">
        <v>424476</v>
      </c>
      <c r="H26" s="4" t="s">
        <v>1134</v>
      </c>
      <c r="I26" s="1"/>
      <c r="J26" s="4" t="s">
        <v>1135</v>
      </c>
      <c r="K26" s="4" t="s">
        <v>1136</v>
      </c>
      <c r="L26" s="22" t="str">
        <f t="shared" si="0"/>
        <v>6470</v>
      </c>
      <c r="M26" s="26">
        <f>IF(table_2[[#This Row],[Count of deaths2]]=1,(M25+1),M25)</f>
        <v>5</v>
      </c>
      <c r="Y26" s="40"/>
    </row>
    <row r="27" spans="1:36" ht="30" x14ac:dyDescent="0.25">
      <c r="A27" s="1" t="s">
        <v>60</v>
      </c>
      <c r="B27" s="4">
        <v>2021</v>
      </c>
      <c r="C27" s="1" t="s">
        <v>61</v>
      </c>
      <c r="D27" s="1" t="s">
        <v>1132</v>
      </c>
      <c r="E27" s="1" t="s">
        <v>66</v>
      </c>
      <c r="F27" s="4" t="s">
        <v>1137</v>
      </c>
      <c r="G27" s="4">
        <v>15399</v>
      </c>
      <c r="H27" s="4" t="s">
        <v>1138</v>
      </c>
      <c r="I27" s="1"/>
      <c r="J27" s="4" t="s">
        <v>1139</v>
      </c>
      <c r="K27" s="4" t="s">
        <v>1140</v>
      </c>
      <c r="L27" s="22" t="str">
        <f t="shared" si="0"/>
        <v>189</v>
      </c>
      <c r="M27" s="26">
        <f>IF(table_2[[#This Row],[Count of deaths2]]=1,(M26+1),M26)</f>
        <v>5</v>
      </c>
      <c r="Y27" s="40"/>
    </row>
    <row r="28" spans="1:36" ht="30" x14ac:dyDescent="0.25">
      <c r="A28" s="1" t="s">
        <v>60</v>
      </c>
      <c r="B28" s="4">
        <v>2021</v>
      </c>
      <c r="C28" s="1" t="s">
        <v>61</v>
      </c>
      <c r="D28" s="1" t="s">
        <v>1132</v>
      </c>
      <c r="E28" s="1" t="s">
        <v>70</v>
      </c>
      <c r="F28" s="4" t="s">
        <v>1141</v>
      </c>
      <c r="G28" s="4">
        <v>2548</v>
      </c>
      <c r="H28" s="4" t="s">
        <v>1142</v>
      </c>
      <c r="I28" s="1"/>
      <c r="J28" s="4" t="s">
        <v>1143</v>
      </c>
      <c r="K28" s="4" t="s">
        <v>1144</v>
      </c>
      <c r="L28" s="22" t="str">
        <f t="shared" si="0"/>
        <v>20</v>
      </c>
      <c r="M28" s="26">
        <f>IF(table_2[[#This Row],[Count of deaths2]]=1,(M27+1),M27)</f>
        <v>5</v>
      </c>
      <c r="Y28" s="40"/>
    </row>
    <row r="29" spans="1:36" ht="30" x14ac:dyDescent="0.25">
      <c r="A29" s="1" t="s">
        <v>60</v>
      </c>
      <c r="B29" s="4">
        <v>2021</v>
      </c>
      <c r="C29" s="1" t="s">
        <v>61</v>
      </c>
      <c r="D29" s="1" t="s">
        <v>1132</v>
      </c>
      <c r="E29" s="1" t="s">
        <v>74</v>
      </c>
      <c r="F29" s="4" t="s">
        <v>1112</v>
      </c>
      <c r="G29" s="4">
        <v>877</v>
      </c>
      <c r="H29" s="4" t="s">
        <v>1145</v>
      </c>
      <c r="I29" s="1" t="s">
        <v>234</v>
      </c>
      <c r="J29" s="4" t="s">
        <v>1146</v>
      </c>
      <c r="K29" s="4" t="s">
        <v>141</v>
      </c>
      <c r="L29" s="22" t="str">
        <f t="shared" si="0"/>
        <v>3</v>
      </c>
      <c r="M29" s="26">
        <f>IF(table_2[[#This Row],[Count of deaths2]]=1,(M28+1),M28)</f>
        <v>5</v>
      </c>
      <c r="Y29" s="40"/>
    </row>
    <row r="30" spans="1:36" ht="30" x14ac:dyDescent="0.25">
      <c r="A30" s="1" t="s">
        <v>60</v>
      </c>
      <c r="B30" s="4">
        <v>2021</v>
      </c>
      <c r="C30" s="1" t="s">
        <v>61</v>
      </c>
      <c r="D30" s="1" t="s">
        <v>1132</v>
      </c>
      <c r="E30" s="1" t="s">
        <v>1102</v>
      </c>
      <c r="F30" s="4" t="s">
        <v>1101</v>
      </c>
      <c r="G30" s="4">
        <v>157</v>
      </c>
      <c r="H30" s="4" t="s">
        <v>83</v>
      </c>
      <c r="I30" s="1"/>
      <c r="J30" s="4" t="s">
        <v>83</v>
      </c>
      <c r="K30" s="4" t="s">
        <v>83</v>
      </c>
      <c r="L30" s="22">
        <f t="shared" si="0"/>
        <v>1</v>
      </c>
      <c r="M30" s="26">
        <f>IF(table_2[[#This Row],[Count of deaths2]]=1,(M29+1),M29)</f>
        <v>6</v>
      </c>
      <c r="Y30" s="40"/>
    </row>
    <row r="31" spans="1:36" ht="45" x14ac:dyDescent="0.25">
      <c r="A31" s="1" t="s">
        <v>60</v>
      </c>
      <c r="B31" s="4">
        <v>2021</v>
      </c>
      <c r="C31" s="1" t="s">
        <v>61</v>
      </c>
      <c r="D31" s="1" t="s">
        <v>1132</v>
      </c>
      <c r="E31" s="1" t="s">
        <v>84</v>
      </c>
      <c r="F31" s="4" t="s">
        <v>1103</v>
      </c>
      <c r="G31" s="4">
        <v>0</v>
      </c>
      <c r="H31" s="4" t="s">
        <v>83</v>
      </c>
      <c r="I31" s="1"/>
      <c r="J31" s="4" t="s">
        <v>83</v>
      </c>
      <c r="K31" s="4" t="s">
        <v>83</v>
      </c>
      <c r="L31" s="22" t="str">
        <f t="shared" si="0"/>
        <v>0</v>
      </c>
      <c r="M31" s="26">
        <f>IF(table_2[[#This Row],[Count of deaths2]]=1,(M30+1),M30)</f>
        <v>6</v>
      </c>
      <c r="Y31" s="40"/>
    </row>
    <row r="32" spans="1:36" ht="45" x14ac:dyDescent="0.25">
      <c r="A32" s="1" t="s">
        <v>60</v>
      </c>
      <c r="B32" s="4">
        <v>2021</v>
      </c>
      <c r="C32" s="1" t="s">
        <v>61</v>
      </c>
      <c r="D32" s="1" t="s">
        <v>1132</v>
      </c>
      <c r="E32" s="1" t="s">
        <v>85</v>
      </c>
      <c r="F32" s="4" t="s">
        <v>1103</v>
      </c>
      <c r="G32" s="4">
        <v>0</v>
      </c>
      <c r="H32" s="4" t="s">
        <v>83</v>
      </c>
      <c r="I32" s="1"/>
      <c r="J32" s="4" t="s">
        <v>83</v>
      </c>
      <c r="K32" s="4" t="s">
        <v>83</v>
      </c>
      <c r="L32" s="22" t="str">
        <f t="shared" si="0"/>
        <v>0</v>
      </c>
      <c r="M32" s="26">
        <f>IF(table_2[[#This Row],[Count of deaths2]]=1,(M31+1),M31)</f>
        <v>6</v>
      </c>
      <c r="Y32" s="40"/>
    </row>
    <row r="33" spans="1:25" x14ac:dyDescent="0.25">
      <c r="A33" s="1" t="s">
        <v>60</v>
      </c>
      <c r="B33" s="4">
        <v>2021</v>
      </c>
      <c r="C33" s="1" t="s">
        <v>61</v>
      </c>
      <c r="D33" s="1" t="s">
        <v>1147</v>
      </c>
      <c r="E33" s="1" t="s">
        <v>62</v>
      </c>
      <c r="F33" s="4" t="s">
        <v>1148</v>
      </c>
      <c r="G33" s="4">
        <v>303782</v>
      </c>
      <c r="H33" s="4" t="s">
        <v>1149</v>
      </c>
      <c r="I33" s="1"/>
      <c r="J33" s="4" t="s">
        <v>1150</v>
      </c>
      <c r="K33" s="4" t="s">
        <v>1151</v>
      </c>
      <c r="L33" s="22" t="str">
        <f t="shared" si="0"/>
        <v>12923</v>
      </c>
      <c r="M33" s="26">
        <f>IF(table_2[[#This Row],[Count of deaths2]]=1,(M32+1),M32)</f>
        <v>6</v>
      </c>
      <c r="Y33" s="40"/>
    </row>
    <row r="34" spans="1:25" ht="30" x14ac:dyDescent="0.25">
      <c r="A34" s="1" t="s">
        <v>60</v>
      </c>
      <c r="B34" s="4">
        <v>2021</v>
      </c>
      <c r="C34" s="1" t="s">
        <v>61</v>
      </c>
      <c r="D34" s="1" t="s">
        <v>1147</v>
      </c>
      <c r="E34" s="1" t="s">
        <v>66</v>
      </c>
      <c r="F34" s="4" t="s">
        <v>1152</v>
      </c>
      <c r="G34" s="4">
        <v>54364</v>
      </c>
      <c r="H34" s="4" t="s">
        <v>1153</v>
      </c>
      <c r="I34" s="1"/>
      <c r="J34" s="4" t="s">
        <v>1154</v>
      </c>
      <c r="K34" s="4" t="s">
        <v>1155</v>
      </c>
      <c r="L34" s="22" t="str">
        <f t="shared" si="0"/>
        <v>1038</v>
      </c>
      <c r="M34" s="26">
        <f>IF(table_2[[#This Row],[Count of deaths2]]=1,(M33+1),M33)</f>
        <v>6</v>
      </c>
      <c r="Y34" s="40"/>
    </row>
    <row r="35" spans="1:25" ht="30" x14ac:dyDescent="0.25">
      <c r="A35" s="1" t="s">
        <v>60</v>
      </c>
      <c r="B35" s="4">
        <v>2021</v>
      </c>
      <c r="C35" s="1" t="s">
        <v>61</v>
      </c>
      <c r="D35" s="1" t="s">
        <v>1147</v>
      </c>
      <c r="E35" s="1" t="s">
        <v>70</v>
      </c>
      <c r="F35" s="4" t="s">
        <v>1156</v>
      </c>
      <c r="G35" s="4">
        <v>2143</v>
      </c>
      <c r="H35" s="4" t="s">
        <v>1157</v>
      </c>
      <c r="I35" s="1"/>
      <c r="J35" s="4" t="s">
        <v>1158</v>
      </c>
      <c r="K35" s="4" t="s">
        <v>1159</v>
      </c>
      <c r="L35" s="22" t="str">
        <f t="shared" si="0"/>
        <v>161</v>
      </c>
      <c r="M35" s="26">
        <f>IF(table_2[[#This Row],[Count of deaths2]]=1,(M34+1),M34)</f>
        <v>6</v>
      </c>
    </row>
    <row r="36" spans="1:25" ht="30" x14ac:dyDescent="0.25">
      <c r="A36" s="1" t="s">
        <v>60</v>
      </c>
      <c r="B36" s="4">
        <v>2021</v>
      </c>
      <c r="C36" s="1" t="s">
        <v>61</v>
      </c>
      <c r="D36" s="1" t="s">
        <v>1147</v>
      </c>
      <c r="E36" s="1" t="s">
        <v>74</v>
      </c>
      <c r="F36" s="4" t="s">
        <v>1097</v>
      </c>
      <c r="G36" s="4">
        <v>626</v>
      </c>
      <c r="H36" s="4" t="s">
        <v>1160</v>
      </c>
      <c r="I36" s="1" t="s">
        <v>234</v>
      </c>
      <c r="J36" s="4" t="s">
        <v>577</v>
      </c>
      <c r="K36" s="4" t="s">
        <v>1161</v>
      </c>
      <c r="L36" s="22" t="str">
        <f t="shared" si="0"/>
        <v>4</v>
      </c>
      <c r="M36" s="26">
        <f>IF(table_2[[#This Row],[Count of deaths2]]=1,(M35+1),M35)</f>
        <v>6</v>
      </c>
    </row>
    <row r="37" spans="1:25" ht="30" x14ac:dyDescent="0.25">
      <c r="A37" s="1" t="s">
        <v>60</v>
      </c>
      <c r="B37" s="4">
        <v>2021</v>
      </c>
      <c r="C37" s="1" t="s">
        <v>61</v>
      </c>
      <c r="D37" s="1" t="s">
        <v>1147</v>
      </c>
      <c r="E37" s="1" t="s">
        <v>1102</v>
      </c>
      <c r="F37" s="4" t="s">
        <v>1101</v>
      </c>
      <c r="G37" s="4">
        <v>77</v>
      </c>
      <c r="H37" s="4" t="s">
        <v>83</v>
      </c>
      <c r="I37" s="1"/>
      <c r="J37" s="4" t="s">
        <v>83</v>
      </c>
      <c r="K37" s="4" t="s">
        <v>83</v>
      </c>
      <c r="L37" s="22">
        <f t="shared" si="0"/>
        <v>1</v>
      </c>
      <c r="M37" s="26">
        <f>IF(table_2[[#This Row],[Count of deaths2]]=1,(M36+1),M36)</f>
        <v>7</v>
      </c>
    </row>
    <row r="38" spans="1:25" ht="45" x14ac:dyDescent="0.25">
      <c r="A38" s="1" t="s">
        <v>60</v>
      </c>
      <c r="B38" s="4">
        <v>2021</v>
      </c>
      <c r="C38" s="1" t="s">
        <v>61</v>
      </c>
      <c r="D38" s="1" t="s">
        <v>1147</v>
      </c>
      <c r="E38" s="1" t="s">
        <v>84</v>
      </c>
      <c r="F38" s="4" t="s">
        <v>1103</v>
      </c>
      <c r="G38" s="4">
        <v>0</v>
      </c>
      <c r="H38" s="4" t="s">
        <v>83</v>
      </c>
      <c r="I38" s="1"/>
      <c r="J38" s="4" t="s">
        <v>83</v>
      </c>
      <c r="K38" s="4" t="s">
        <v>83</v>
      </c>
      <c r="L38" s="22" t="str">
        <f t="shared" si="0"/>
        <v>0</v>
      </c>
      <c r="M38" s="26">
        <f>IF(table_2[[#This Row],[Count of deaths2]]=1,(M37+1),M37)</f>
        <v>7</v>
      </c>
    </row>
    <row r="39" spans="1:25" ht="45" x14ac:dyDescent="0.25">
      <c r="A39" s="1" t="s">
        <v>60</v>
      </c>
      <c r="B39" s="4">
        <v>2021</v>
      </c>
      <c r="C39" s="1" t="s">
        <v>61</v>
      </c>
      <c r="D39" s="1" t="s">
        <v>1147</v>
      </c>
      <c r="E39" s="1" t="s">
        <v>85</v>
      </c>
      <c r="F39" s="4" t="s">
        <v>1103</v>
      </c>
      <c r="G39" s="4">
        <v>0</v>
      </c>
      <c r="H39" s="4" t="s">
        <v>83</v>
      </c>
      <c r="I39" s="1"/>
      <c r="J39" s="4" t="s">
        <v>83</v>
      </c>
      <c r="K39" s="4" t="s">
        <v>83</v>
      </c>
      <c r="L39" s="22" t="str">
        <f t="shared" si="0"/>
        <v>0</v>
      </c>
      <c r="M39" s="26">
        <f>IF(table_2[[#This Row],[Count of deaths2]]=1,(M38+1),M38)</f>
        <v>7</v>
      </c>
    </row>
    <row r="40" spans="1:25" x14ac:dyDescent="0.25">
      <c r="A40" s="1" t="s">
        <v>60</v>
      </c>
      <c r="B40" s="4">
        <v>2021</v>
      </c>
      <c r="C40" s="1" t="s">
        <v>61</v>
      </c>
      <c r="D40" s="1" t="s">
        <v>1162</v>
      </c>
      <c r="E40" s="1" t="s">
        <v>62</v>
      </c>
      <c r="F40" s="4" t="s">
        <v>1163</v>
      </c>
      <c r="G40" s="4">
        <v>73510</v>
      </c>
      <c r="H40" s="4" t="s">
        <v>1164</v>
      </c>
      <c r="I40" s="1"/>
      <c r="J40" s="4" t="s">
        <v>1165</v>
      </c>
      <c r="K40" s="4" t="s">
        <v>1166</v>
      </c>
      <c r="L40" s="22" t="str">
        <f t="shared" si="0"/>
        <v>17361</v>
      </c>
      <c r="M40" s="26">
        <f>IF(table_2[[#This Row],[Count of deaths2]]=1,(M39+1),M39)</f>
        <v>7</v>
      </c>
    </row>
    <row r="41" spans="1:25" ht="30" x14ac:dyDescent="0.25">
      <c r="A41" s="1" t="s">
        <v>60</v>
      </c>
      <c r="B41" s="4">
        <v>2021</v>
      </c>
      <c r="C41" s="1" t="s">
        <v>61</v>
      </c>
      <c r="D41" s="1" t="s">
        <v>1162</v>
      </c>
      <c r="E41" s="1" t="s">
        <v>66</v>
      </c>
      <c r="F41" s="4" t="s">
        <v>1167</v>
      </c>
      <c r="G41" s="4">
        <v>67433</v>
      </c>
      <c r="H41" s="4" t="s">
        <v>1168</v>
      </c>
      <c r="I41" s="1"/>
      <c r="J41" s="4" t="s">
        <v>1169</v>
      </c>
      <c r="K41" s="4" t="s">
        <v>1170</v>
      </c>
      <c r="L41" s="22" t="str">
        <f t="shared" si="0"/>
        <v>3571</v>
      </c>
      <c r="M41" s="26">
        <f>IF(table_2[[#This Row],[Count of deaths2]]=1,(M40+1),M40)</f>
        <v>7</v>
      </c>
    </row>
    <row r="42" spans="1:25" ht="30" x14ac:dyDescent="0.25">
      <c r="A42" s="1" t="s">
        <v>60</v>
      </c>
      <c r="B42" s="4">
        <v>2021</v>
      </c>
      <c r="C42" s="1" t="s">
        <v>61</v>
      </c>
      <c r="D42" s="1" t="s">
        <v>1162</v>
      </c>
      <c r="E42" s="1" t="s">
        <v>70</v>
      </c>
      <c r="F42" s="4" t="s">
        <v>1171</v>
      </c>
      <c r="G42" s="4">
        <v>14946</v>
      </c>
      <c r="H42" s="4" t="s">
        <v>1172</v>
      </c>
      <c r="I42" s="1"/>
      <c r="J42" s="4" t="s">
        <v>1173</v>
      </c>
      <c r="K42" s="4" t="s">
        <v>1174</v>
      </c>
      <c r="L42" s="22" t="str">
        <f t="shared" si="0"/>
        <v>1329</v>
      </c>
      <c r="M42" s="26">
        <f>IF(table_2[[#This Row],[Count of deaths2]]=1,(M41+1),M41)</f>
        <v>7</v>
      </c>
    </row>
    <row r="43" spans="1:25" ht="30" x14ac:dyDescent="0.25">
      <c r="A43" s="1" t="s">
        <v>60</v>
      </c>
      <c r="B43" s="4">
        <v>2021</v>
      </c>
      <c r="C43" s="1" t="s">
        <v>61</v>
      </c>
      <c r="D43" s="1" t="s">
        <v>1162</v>
      </c>
      <c r="E43" s="1" t="s">
        <v>74</v>
      </c>
      <c r="F43" s="4" t="s">
        <v>1175</v>
      </c>
      <c r="G43" s="4">
        <v>15116</v>
      </c>
      <c r="H43" s="4" t="s">
        <v>1176</v>
      </c>
      <c r="I43" s="1"/>
      <c r="J43" s="4" t="s">
        <v>1177</v>
      </c>
      <c r="K43" s="4" t="s">
        <v>1178</v>
      </c>
      <c r="L43" s="22" t="str">
        <f t="shared" si="0"/>
        <v>286</v>
      </c>
      <c r="M43" s="26">
        <f>IF(table_2[[#This Row],[Count of deaths2]]=1,(M42+1),M42)</f>
        <v>7</v>
      </c>
    </row>
    <row r="44" spans="1:25" ht="30" x14ac:dyDescent="0.25">
      <c r="A44" s="1" t="s">
        <v>60</v>
      </c>
      <c r="B44" s="4">
        <v>2021</v>
      </c>
      <c r="C44" s="1" t="s">
        <v>61</v>
      </c>
      <c r="D44" s="1" t="s">
        <v>1162</v>
      </c>
      <c r="E44" s="1" t="s">
        <v>1102</v>
      </c>
      <c r="F44" s="4" t="s">
        <v>1179</v>
      </c>
      <c r="G44" s="4">
        <v>2596</v>
      </c>
      <c r="H44" s="4" t="s">
        <v>1180</v>
      </c>
      <c r="I44" s="1"/>
      <c r="J44" s="4" t="s">
        <v>1181</v>
      </c>
      <c r="K44" s="4" t="s">
        <v>1182</v>
      </c>
      <c r="L44" s="22" t="str">
        <f t="shared" si="0"/>
        <v>53</v>
      </c>
      <c r="M44" s="26">
        <f>IF(table_2[[#This Row],[Count of deaths2]]=1,(M43+1),M43)</f>
        <v>7</v>
      </c>
    </row>
    <row r="45" spans="1:25" ht="45" x14ac:dyDescent="0.25">
      <c r="A45" s="1" t="s">
        <v>60</v>
      </c>
      <c r="B45" s="4">
        <v>2021</v>
      </c>
      <c r="C45" s="1" t="s">
        <v>61</v>
      </c>
      <c r="D45" s="1" t="s">
        <v>1162</v>
      </c>
      <c r="E45" s="1" t="s">
        <v>84</v>
      </c>
      <c r="F45" s="4" t="s">
        <v>1103</v>
      </c>
      <c r="G45" s="4">
        <v>0</v>
      </c>
      <c r="H45" s="4" t="s">
        <v>83</v>
      </c>
      <c r="I45" s="1"/>
      <c r="J45" s="4" t="s">
        <v>83</v>
      </c>
      <c r="K45" s="4" t="s">
        <v>83</v>
      </c>
      <c r="L45" s="22" t="str">
        <f t="shared" si="0"/>
        <v>0</v>
      </c>
      <c r="M45" s="26">
        <f>IF(table_2[[#This Row],[Count of deaths2]]=1,(M44+1),M44)</f>
        <v>7</v>
      </c>
    </row>
    <row r="46" spans="1:25" ht="45" x14ac:dyDescent="0.25">
      <c r="A46" s="1" t="s">
        <v>60</v>
      </c>
      <c r="B46" s="4">
        <v>2021</v>
      </c>
      <c r="C46" s="1" t="s">
        <v>61</v>
      </c>
      <c r="D46" s="1" t="s">
        <v>1162</v>
      </c>
      <c r="E46" s="1" t="s">
        <v>85</v>
      </c>
      <c r="F46" s="4" t="s">
        <v>1103</v>
      </c>
      <c r="G46" s="4">
        <v>0</v>
      </c>
      <c r="H46" s="4" t="s">
        <v>83</v>
      </c>
      <c r="I46" s="1"/>
      <c r="J46" s="4" t="s">
        <v>83</v>
      </c>
      <c r="K46" s="4" t="s">
        <v>83</v>
      </c>
      <c r="L46" s="22" t="str">
        <f t="shared" si="0"/>
        <v>0</v>
      </c>
      <c r="M46" s="26">
        <f>IF(table_2[[#This Row],[Count of deaths2]]=1,(M45+1),M45)</f>
        <v>7</v>
      </c>
    </row>
    <row r="47" spans="1:25" x14ac:dyDescent="0.25">
      <c r="A47" s="1" t="s">
        <v>60</v>
      </c>
      <c r="B47" s="4">
        <v>2021</v>
      </c>
      <c r="C47" s="1" t="s">
        <v>61</v>
      </c>
      <c r="D47" s="1" t="s">
        <v>1183</v>
      </c>
      <c r="E47" s="1" t="s">
        <v>62</v>
      </c>
      <c r="F47" s="4" t="s">
        <v>1184</v>
      </c>
      <c r="G47" s="4">
        <v>18496</v>
      </c>
      <c r="H47" s="4" t="s">
        <v>1185</v>
      </c>
      <c r="I47" s="1"/>
      <c r="J47" s="4" t="s">
        <v>1186</v>
      </c>
      <c r="K47" s="4" t="s">
        <v>1187</v>
      </c>
      <c r="L47" s="22" t="str">
        <f t="shared" si="0"/>
        <v>10993</v>
      </c>
      <c r="M47" s="26">
        <f>IF(table_2[[#This Row],[Count of deaths2]]=1,(M46+1),M46)</f>
        <v>7</v>
      </c>
    </row>
    <row r="48" spans="1:25" ht="30" x14ac:dyDescent="0.25">
      <c r="A48" s="1" t="s">
        <v>60</v>
      </c>
      <c r="B48" s="4">
        <v>2021</v>
      </c>
      <c r="C48" s="1" t="s">
        <v>61</v>
      </c>
      <c r="D48" s="1" t="s">
        <v>1183</v>
      </c>
      <c r="E48" s="1" t="s">
        <v>66</v>
      </c>
      <c r="F48" s="4" t="s">
        <v>1188</v>
      </c>
      <c r="G48" s="4">
        <v>13696</v>
      </c>
      <c r="H48" s="4" t="s">
        <v>1189</v>
      </c>
      <c r="I48" s="1"/>
      <c r="J48" s="4" t="s">
        <v>1190</v>
      </c>
      <c r="K48" s="4" t="s">
        <v>1191</v>
      </c>
      <c r="L48" s="22" t="str">
        <f t="shared" si="0"/>
        <v>2700</v>
      </c>
      <c r="M48" s="26">
        <f>IF(table_2[[#This Row],[Count of deaths2]]=1,(M47+1),M47)</f>
        <v>7</v>
      </c>
    </row>
    <row r="49" spans="1:36" ht="30" x14ac:dyDescent="0.25">
      <c r="A49" s="1" t="s">
        <v>60</v>
      </c>
      <c r="B49" s="4">
        <v>2021</v>
      </c>
      <c r="C49" s="1" t="s">
        <v>61</v>
      </c>
      <c r="D49" s="1" t="s">
        <v>1183</v>
      </c>
      <c r="E49" s="1" t="s">
        <v>70</v>
      </c>
      <c r="F49" s="4" t="s">
        <v>1192</v>
      </c>
      <c r="G49" s="4">
        <v>2868</v>
      </c>
      <c r="H49" s="4" t="s">
        <v>1193</v>
      </c>
      <c r="I49" s="1"/>
      <c r="J49" s="4" t="s">
        <v>1194</v>
      </c>
      <c r="K49" s="4" t="s">
        <v>1195</v>
      </c>
      <c r="L49" s="22" t="str">
        <f t="shared" si="0"/>
        <v>834</v>
      </c>
      <c r="M49" s="26">
        <f>IF(table_2[[#This Row],[Count of deaths2]]=1,(M48+1),M48)</f>
        <v>7</v>
      </c>
    </row>
    <row r="50" spans="1:36" ht="30" x14ac:dyDescent="0.25">
      <c r="A50" s="1" t="s">
        <v>60</v>
      </c>
      <c r="B50" s="4">
        <v>2021</v>
      </c>
      <c r="C50" s="1" t="s">
        <v>61</v>
      </c>
      <c r="D50" s="1" t="s">
        <v>1183</v>
      </c>
      <c r="E50" s="1" t="s">
        <v>74</v>
      </c>
      <c r="F50" s="4" t="s">
        <v>1196</v>
      </c>
      <c r="G50" s="4">
        <v>2480</v>
      </c>
      <c r="H50" s="4" t="s">
        <v>1197</v>
      </c>
      <c r="I50" s="1"/>
      <c r="J50" s="4" t="s">
        <v>1198</v>
      </c>
      <c r="K50" s="4" t="s">
        <v>1199</v>
      </c>
      <c r="L50" s="22" t="str">
        <f t="shared" si="0"/>
        <v>137</v>
      </c>
      <c r="M50" s="26">
        <f>IF(table_2[[#This Row],[Count of deaths2]]=1,(M49+1),M49)</f>
        <v>7</v>
      </c>
    </row>
    <row r="51" spans="1:36" ht="60" x14ac:dyDescent="0.25">
      <c r="A51" s="1" t="s">
        <v>60</v>
      </c>
      <c r="B51" s="4">
        <v>2021</v>
      </c>
      <c r="C51" s="1" t="s">
        <v>61</v>
      </c>
      <c r="D51" s="1" t="s">
        <v>1183</v>
      </c>
      <c r="E51" s="1" t="s">
        <v>1102</v>
      </c>
      <c r="F51" s="4" t="s">
        <v>1200</v>
      </c>
      <c r="G51" s="4">
        <v>435</v>
      </c>
      <c r="H51" s="4" t="s">
        <v>1201</v>
      </c>
      <c r="I51" s="1"/>
      <c r="J51" s="4" t="s">
        <v>1202</v>
      </c>
      <c r="K51" s="4" t="s">
        <v>1203</v>
      </c>
      <c r="L51" s="22" t="str">
        <f t="shared" si="0"/>
        <v>29</v>
      </c>
      <c r="M51" s="26">
        <f>IF(table_2[[#This Row],[Count of deaths2]]=1,(M50+1),M50)</f>
        <v>7</v>
      </c>
      <c r="N51" s="23" t="s">
        <v>11464</v>
      </c>
      <c r="O51" s="24" t="s">
        <v>66</v>
      </c>
      <c r="P51" s="24" t="s">
        <v>70</v>
      </c>
      <c r="Q51" s="24" t="s">
        <v>74</v>
      </c>
      <c r="R51" s="24" t="s">
        <v>1102</v>
      </c>
      <c r="S51" s="24" t="s">
        <v>84</v>
      </c>
      <c r="T51" s="24" t="s">
        <v>85</v>
      </c>
      <c r="U51" s="24" t="s">
        <v>11475</v>
      </c>
      <c r="V51" s="24" t="s">
        <v>11475</v>
      </c>
      <c r="W51" s="24" t="s">
        <v>11482</v>
      </c>
    </row>
    <row r="52" spans="1:36" ht="45" x14ac:dyDescent="0.25">
      <c r="A52" s="1" t="s">
        <v>60</v>
      </c>
      <c r="B52" s="4">
        <v>2021</v>
      </c>
      <c r="C52" s="1" t="s">
        <v>61</v>
      </c>
      <c r="D52" s="1" t="s">
        <v>1183</v>
      </c>
      <c r="E52" s="1" t="s">
        <v>84</v>
      </c>
      <c r="F52" s="4" t="s">
        <v>1103</v>
      </c>
      <c r="G52" s="4">
        <v>0</v>
      </c>
      <c r="H52" s="4" t="s">
        <v>83</v>
      </c>
      <c r="I52" s="1"/>
      <c r="J52" s="4" t="s">
        <v>83</v>
      </c>
      <c r="K52" s="4" t="s">
        <v>83</v>
      </c>
      <c r="L52" s="22" t="str">
        <f t="shared" si="0"/>
        <v>0</v>
      </c>
      <c r="M52" s="26">
        <f>IF(table_2[[#This Row],[Count of deaths2]]=1,(M51+1),M51)</f>
        <v>7</v>
      </c>
      <c r="N52" s="23" t="s">
        <v>11465</v>
      </c>
      <c r="O52" s="23" t="s">
        <v>11465</v>
      </c>
      <c r="P52" s="23" t="s">
        <v>11465</v>
      </c>
      <c r="Q52" s="23" t="s">
        <v>11465</v>
      </c>
      <c r="R52" s="23" t="s">
        <v>11465</v>
      </c>
      <c r="S52" s="23" t="s">
        <v>11465</v>
      </c>
      <c r="T52" s="23" t="s">
        <v>11465</v>
      </c>
      <c r="U52" s="23" t="s">
        <v>11476</v>
      </c>
      <c r="V52" s="23" t="s">
        <v>11477</v>
      </c>
      <c r="W52" s="23" t="s">
        <v>11465</v>
      </c>
    </row>
    <row r="53" spans="1:36" ht="45" x14ac:dyDescent="0.25">
      <c r="A53" s="1" t="s">
        <v>60</v>
      </c>
      <c r="B53" s="4">
        <v>2021</v>
      </c>
      <c r="C53" s="1" t="s">
        <v>61</v>
      </c>
      <c r="D53" s="1" t="s">
        <v>1183</v>
      </c>
      <c r="E53" s="1" t="s">
        <v>85</v>
      </c>
      <c r="F53" s="4" t="s">
        <v>1103</v>
      </c>
      <c r="G53" s="4">
        <v>0</v>
      </c>
      <c r="H53" s="4" t="s">
        <v>83</v>
      </c>
      <c r="I53" s="1"/>
      <c r="J53" s="4" t="s">
        <v>83</v>
      </c>
      <c r="K53" s="4" t="s">
        <v>83</v>
      </c>
      <c r="L53" s="22" t="str">
        <f t="shared" si="0"/>
        <v>0</v>
      </c>
      <c r="M53" s="26">
        <f>IF(table_2[[#This Row],[Count of deaths2]]=1,(M52+1),M52)</f>
        <v>7</v>
      </c>
      <c r="N53">
        <f>$L5+$L12+$L19+$L26+$L33+$L40+$L47</f>
        <v>52431</v>
      </c>
      <c r="O53">
        <f>$L6+$L13+$L20+$L27+$L34+$L41+$L48</f>
        <v>7582</v>
      </c>
      <c r="P53">
        <f>$L7+$L14+$L21+$L28+$L35+$L42+$L49</f>
        <v>2365</v>
      </c>
      <c r="Q53">
        <f>$L8+$L15+$L22+$L29+$L36+$L43+$L50</f>
        <v>435</v>
      </c>
      <c r="R53">
        <f>$L9+$L16+$L23+$L30+$L37+$L44+$L51</f>
        <v>87</v>
      </c>
      <c r="S53">
        <f>$L10+$L17+$L24+$L31+$L38+$L45+$L52</f>
        <v>0</v>
      </c>
      <c r="T53">
        <f>$L11+$L18+$L25+$L32+$L39+$L46+$L53</f>
        <v>0</v>
      </c>
      <c r="U53">
        <f>SUM(table_2[[#This Row],[Column1]:[Column7]])</f>
        <v>62900</v>
      </c>
      <c r="V53" s="21">
        <f>table_2[[#This Row],[Count of deaths2]]+L52+L51+L50+L49+L48+L47+L46+L45+L44+L43+L42+L41+L40+L39+L38+L37+L36+L35+L34+L33+L32+L31+L30+L29+L28+L27+L26+L25+L24+L23+L22+L21+L20+L19+L18+L17+L16+L15+L14+L13+L12+L11+L10+L9+L8+L7+L6+L5</f>
        <v>62900</v>
      </c>
      <c r="W53">
        <f>'Table 8'!G18</f>
        <v>73177</v>
      </c>
      <c r="X53">
        <v>18</v>
      </c>
      <c r="Z53" t="str">
        <f t="shared" si="1"/>
        <v xml:space="preserve">Unvaccinated </v>
      </c>
    </row>
    <row r="54" spans="1:36" s="32" customFormat="1" x14ac:dyDescent="0.25">
      <c r="A54" s="35" t="s">
        <v>60</v>
      </c>
      <c r="B54" s="33">
        <v>2021</v>
      </c>
      <c r="C54" s="35" t="s">
        <v>90</v>
      </c>
      <c r="D54" s="35" t="s">
        <v>1089</v>
      </c>
      <c r="E54" s="35" t="s">
        <v>62</v>
      </c>
      <c r="F54" s="33" t="s">
        <v>1204</v>
      </c>
      <c r="G54" s="33">
        <v>775097</v>
      </c>
      <c r="H54" s="33" t="s">
        <v>1205</v>
      </c>
      <c r="I54" s="35"/>
      <c r="J54" s="33" t="s">
        <v>1206</v>
      </c>
      <c r="K54" s="33" t="s">
        <v>1207</v>
      </c>
      <c r="L54" s="27" t="str">
        <f t="shared" si="0"/>
        <v>394</v>
      </c>
      <c r="M54" s="26">
        <f>IF(table_2[[#This Row],[Count of deaths2]]=1,(M53+1),M53)</f>
        <v>7</v>
      </c>
      <c r="Z54" s="32" t="str">
        <f t="shared" si="1"/>
        <v>Total</v>
      </c>
      <c r="AA54" s="32" t="str">
        <f t="shared" si="2"/>
        <v>First dose, less than 21 days ago</v>
      </c>
      <c r="AB54" s="32" t="str">
        <f t="shared" si="3"/>
        <v>First dose, at least 21 days ago</v>
      </c>
      <c r="AC54" s="32" t="str">
        <f t="shared" si="4"/>
        <v>Second dose, less than 21 days ago</v>
      </c>
      <c r="AD54" s="32" t="str">
        <f t="shared" si="5"/>
        <v>Second dose, at least 21 days ago</v>
      </c>
      <c r="AE54" s="32" t="str">
        <f t="shared" si="6"/>
        <v>Third dose or booster, less than 21 days ago</v>
      </c>
      <c r="AF54" s="32" t="str">
        <f t="shared" si="7"/>
        <v>Third dose or booster, at least 21 days ago</v>
      </c>
      <c r="AH54" s="32">
        <f>SUM(table_2[[#This Row],[First dose, less than 21 days ago]:[Third dose or booster, at least 21 days ago]])</f>
        <v>0</v>
      </c>
      <c r="AI54" s="32">
        <f>SUM(table_2[[#This Row],[Second dose, less than 21 days ago]:[Third dose or booster, at least 21 days ago]])</f>
        <v>0</v>
      </c>
      <c r="AJ54" s="32" t="e">
        <f>table_2[[#This Row],[Third dose or booster, less than 21 days ago]]+table_2[[#This Row],[Third dose or booster, at least 21 days ago]]</f>
        <v>#VALUE!</v>
      </c>
    </row>
    <row r="55" spans="1:36" ht="30" x14ac:dyDescent="0.25">
      <c r="A55" s="1" t="s">
        <v>60</v>
      </c>
      <c r="B55" s="4">
        <v>2021</v>
      </c>
      <c r="C55" s="1" t="s">
        <v>90</v>
      </c>
      <c r="D55" s="1" t="s">
        <v>1089</v>
      </c>
      <c r="E55" s="1" t="s">
        <v>66</v>
      </c>
      <c r="F55" s="4" t="s">
        <v>1208</v>
      </c>
      <c r="G55" s="4">
        <v>39731</v>
      </c>
      <c r="H55" s="4" t="s">
        <v>1209</v>
      </c>
      <c r="I55" s="1"/>
      <c r="J55" s="4" t="s">
        <v>733</v>
      </c>
      <c r="K55" s="4" t="s">
        <v>1210</v>
      </c>
      <c r="L55" s="22" t="str">
        <f t="shared" si="0"/>
        <v>47</v>
      </c>
      <c r="M55" s="26">
        <f>IF(table_2[[#This Row],[Count of deaths2]]=1,(M54+1),M54)</f>
        <v>7</v>
      </c>
      <c r="Z55">
        <f t="shared" si="1"/>
        <v>19774</v>
      </c>
      <c r="AA55" t="str">
        <f t="shared" si="2"/>
        <v>Total</v>
      </c>
      <c r="AB55" t="str">
        <f t="shared" si="3"/>
        <v>Total</v>
      </c>
      <c r="AC55" t="str">
        <f t="shared" si="4"/>
        <v>Total</v>
      </c>
      <c r="AD55" t="str">
        <f t="shared" si="5"/>
        <v>Total</v>
      </c>
      <c r="AE55" t="str">
        <f t="shared" si="6"/>
        <v>Total</v>
      </c>
      <c r="AF55" t="str">
        <f t="shared" si="7"/>
        <v>Total</v>
      </c>
      <c r="AH55">
        <f>SUM(table_2[[#This Row],[First dose, less than 21 days ago]:[Third dose or booster, at least 21 days ago]])</f>
        <v>0</v>
      </c>
      <c r="AI55">
        <f>SUM(table_2[[#This Row],[Second dose, less than 21 days ago]:[Third dose or booster, at least 21 days ago]])</f>
        <v>0</v>
      </c>
      <c r="AJ55" t="e">
        <f>table_2[[#This Row],[Third dose or booster, less than 21 days ago]]+table_2[[#This Row],[Third dose or booster, at least 21 days ago]]</f>
        <v>#VALUE!</v>
      </c>
    </row>
    <row r="56" spans="1:36" ht="30" x14ac:dyDescent="0.25">
      <c r="A56" s="1" t="s">
        <v>60</v>
      </c>
      <c r="B56" s="4">
        <v>2021</v>
      </c>
      <c r="C56" s="1" t="s">
        <v>90</v>
      </c>
      <c r="D56" s="1" t="s">
        <v>1089</v>
      </c>
      <c r="E56" s="1" t="s">
        <v>70</v>
      </c>
      <c r="F56" s="4" t="s">
        <v>1211</v>
      </c>
      <c r="G56" s="4">
        <v>42421</v>
      </c>
      <c r="H56" s="4" t="s">
        <v>603</v>
      </c>
      <c r="I56" s="1"/>
      <c r="J56" s="4" t="s">
        <v>1212</v>
      </c>
      <c r="K56" s="4" t="s">
        <v>728</v>
      </c>
      <c r="L56" s="22" t="str">
        <f t="shared" si="0"/>
        <v>31</v>
      </c>
      <c r="M56" s="26">
        <f>IF(table_2[[#This Row],[Count of deaths2]]=1,(M55+1),M55)</f>
        <v>7</v>
      </c>
      <c r="Z56">
        <f t="shared" si="1"/>
        <v>0</v>
      </c>
      <c r="AA56">
        <f t="shared" si="2"/>
        <v>1869</v>
      </c>
      <c r="AB56">
        <f t="shared" si="3"/>
        <v>23070</v>
      </c>
      <c r="AC56">
        <f t="shared" si="4"/>
        <v>1336</v>
      </c>
      <c r="AD56">
        <f t="shared" si="5"/>
        <v>1339</v>
      </c>
      <c r="AE56">
        <f t="shared" si="6"/>
        <v>0</v>
      </c>
      <c r="AF56">
        <f t="shared" si="7"/>
        <v>0</v>
      </c>
      <c r="AH56">
        <f>SUM(table_2[[#This Row],[First dose, less than 21 days ago]:[Third dose or booster, at least 21 days ago]])</f>
        <v>27614</v>
      </c>
      <c r="AI56">
        <f>SUM(table_2[[#This Row],[Second dose, less than 21 days ago]:[Third dose or booster, at least 21 days ago]])</f>
        <v>2675</v>
      </c>
      <c r="AJ56">
        <f>table_2[[#This Row],[Third dose or booster, less than 21 days ago]]+table_2[[#This Row],[Third dose or booster, at least 21 days ago]]</f>
        <v>0</v>
      </c>
    </row>
    <row r="57" spans="1:36" ht="30" x14ac:dyDescent="0.25">
      <c r="A57" s="1" t="s">
        <v>60</v>
      </c>
      <c r="B57" s="4">
        <v>2021</v>
      </c>
      <c r="C57" s="1" t="s">
        <v>90</v>
      </c>
      <c r="D57" s="1" t="s">
        <v>1089</v>
      </c>
      <c r="E57" s="1" t="s">
        <v>74</v>
      </c>
      <c r="F57" s="4" t="s">
        <v>1101</v>
      </c>
      <c r="G57" s="4">
        <v>702</v>
      </c>
      <c r="H57" s="4" t="s">
        <v>83</v>
      </c>
      <c r="I57" s="1"/>
      <c r="J57" s="4" t="s">
        <v>83</v>
      </c>
      <c r="K57" s="4" t="s">
        <v>83</v>
      </c>
      <c r="L57" s="22">
        <f t="shared" si="0"/>
        <v>1</v>
      </c>
      <c r="M57" s="26">
        <f>IF(table_2[[#This Row],[Count of deaths2]]=1,(M56+1),M56)</f>
        <v>8</v>
      </c>
      <c r="Z57">
        <f t="shared" si="1"/>
        <v>0</v>
      </c>
      <c r="AA57">
        <f t="shared" si="2"/>
        <v>0</v>
      </c>
      <c r="AB57">
        <f t="shared" si="3"/>
        <v>0</v>
      </c>
      <c r="AC57">
        <f t="shared" si="4"/>
        <v>0</v>
      </c>
      <c r="AD57">
        <f t="shared" si="5"/>
        <v>0</v>
      </c>
      <c r="AE57">
        <f t="shared" si="6"/>
        <v>0</v>
      </c>
      <c r="AF57">
        <f t="shared" si="7"/>
        <v>0</v>
      </c>
      <c r="AH57">
        <f>SUM(table_2[[#This Row],[First dose, less than 21 days ago]:[Third dose or booster, at least 21 days ago]])</f>
        <v>0</v>
      </c>
      <c r="AI57">
        <f>SUM(table_2[[#This Row],[Second dose, less than 21 days ago]:[Third dose or booster, at least 21 days ago]])</f>
        <v>0</v>
      </c>
      <c r="AJ57">
        <f>table_2[[#This Row],[Third dose or booster, less than 21 days ago]]+table_2[[#This Row],[Third dose or booster, at least 21 days ago]]</f>
        <v>0</v>
      </c>
    </row>
    <row r="58" spans="1:36" ht="30" x14ac:dyDescent="0.25">
      <c r="A58" s="1" t="s">
        <v>60</v>
      </c>
      <c r="B58" s="4">
        <v>2021</v>
      </c>
      <c r="C58" s="1" t="s">
        <v>90</v>
      </c>
      <c r="D58" s="1" t="s">
        <v>1089</v>
      </c>
      <c r="E58" s="1" t="s">
        <v>1102</v>
      </c>
      <c r="F58" s="4" t="s">
        <v>1101</v>
      </c>
      <c r="G58" s="4">
        <v>1797</v>
      </c>
      <c r="H58" s="4" t="s">
        <v>83</v>
      </c>
      <c r="I58" s="1"/>
      <c r="J58" s="4" t="s">
        <v>83</v>
      </c>
      <c r="K58" s="4" t="s">
        <v>83</v>
      </c>
      <c r="L58" s="22">
        <f t="shared" si="0"/>
        <v>1</v>
      </c>
      <c r="M58" s="26">
        <f>IF(table_2[[#This Row],[Count of deaths2]]=1,(M57+1),M57)</f>
        <v>9</v>
      </c>
      <c r="Z58">
        <f t="shared" si="1"/>
        <v>0</v>
      </c>
      <c r="AA58">
        <f t="shared" si="2"/>
        <v>0</v>
      </c>
      <c r="AB58">
        <f t="shared" si="3"/>
        <v>0</v>
      </c>
      <c r="AC58">
        <f t="shared" si="4"/>
        <v>0</v>
      </c>
      <c r="AD58">
        <f t="shared" si="5"/>
        <v>0</v>
      </c>
      <c r="AE58">
        <f t="shared" si="6"/>
        <v>0</v>
      </c>
      <c r="AF58">
        <f t="shared" si="7"/>
        <v>0</v>
      </c>
      <c r="AH58">
        <f>SUM(table_2[[#This Row],[First dose, less than 21 days ago]:[Third dose or booster, at least 21 days ago]])</f>
        <v>0</v>
      </c>
      <c r="AI58">
        <f>SUM(table_2[[#This Row],[Second dose, less than 21 days ago]:[Third dose or booster, at least 21 days ago]])</f>
        <v>0</v>
      </c>
      <c r="AJ58">
        <f>table_2[[#This Row],[Third dose or booster, less than 21 days ago]]+table_2[[#This Row],[Third dose or booster, at least 21 days ago]]</f>
        <v>0</v>
      </c>
    </row>
    <row r="59" spans="1:36" ht="45" x14ac:dyDescent="0.25">
      <c r="A59" s="1" t="s">
        <v>60</v>
      </c>
      <c r="B59" s="4">
        <v>2021</v>
      </c>
      <c r="C59" s="1" t="s">
        <v>90</v>
      </c>
      <c r="D59" s="1" t="s">
        <v>1089</v>
      </c>
      <c r="E59" s="1" t="s">
        <v>84</v>
      </c>
      <c r="F59" s="4" t="s">
        <v>1103</v>
      </c>
      <c r="G59" s="4">
        <v>0</v>
      </c>
      <c r="H59" s="4" t="s">
        <v>83</v>
      </c>
      <c r="I59" s="1"/>
      <c r="J59" s="4" t="s">
        <v>83</v>
      </c>
      <c r="K59" s="4" t="s">
        <v>83</v>
      </c>
      <c r="L59" s="22" t="str">
        <f t="shared" si="0"/>
        <v>0</v>
      </c>
      <c r="M59" s="26">
        <f>IF(table_2[[#This Row],[Count of deaths2]]=1,(M58+1),M58)</f>
        <v>9</v>
      </c>
      <c r="Z59">
        <f t="shared" si="1"/>
        <v>0</v>
      </c>
      <c r="AA59">
        <f t="shared" si="2"/>
        <v>0</v>
      </c>
      <c r="AB59">
        <f t="shared" si="3"/>
        <v>0</v>
      </c>
      <c r="AC59">
        <f t="shared" si="4"/>
        <v>0</v>
      </c>
      <c r="AD59">
        <f t="shared" si="5"/>
        <v>0</v>
      </c>
      <c r="AE59">
        <f t="shared" si="6"/>
        <v>0</v>
      </c>
      <c r="AF59">
        <f t="shared" si="7"/>
        <v>0</v>
      </c>
      <c r="AH59">
        <f>SUM(table_2[[#This Row],[First dose, less than 21 days ago]:[Third dose or booster, at least 21 days ago]])</f>
        <v>0</v>
      </c>
      <c r="AI59">
        <f>SUM(table_2[[#This Row],[Second dose, less than 21 days ago]:[Third dose or booster, at least 21 days ago]])</f>
        <v>0</v>
      </c>
      <c r="AJ59">
        <f>table_2[[#This Row],[Third dose or booster, less than 21 days ago]]+table_2[[#This Row],[Third dose or booster, at least 21 days ago]]</f>
        <v>0</v>
      </c>
    </row>
    <row r="60" spans="1:36" ht="45" x14ac:dyDescent="0.25">
      <c r="A60" s="1" t="s">
        <v>60</v>
      </c>
      <c r="B60" s="4">
        <v>2021</v>
      </c>
      <c r="C60" s="1" t="s">
        <v>90</v>
      </c>
      <c r="D60" s="1" t="s">
        <v>1089</v>
      </c>
      <c r="E60" s="1" t="s">
        <v>85</v>
      </c>
      <c r="F60" s="4" t="s">
        <v>1103</v>
      </c>
      <c r="G60" s="4">
        <v>0</v>
      </c>
      <c r="H60" s="4" t="s">
        <v>83</v>
      </c>
      <c r="I60" s="1"/>
      <c r="J60" s="4" t="s">
        <v>83</v>
      </c>
      <c r="K60" s="4" t="s">
        <v>83</v>
      </c>
      <c r="L60" s="22" t="str">
        <f t="shared" si="0"/>
        <v>0</v>
      </c>
      <c r="M60" s="26">
        <f>IF(table_2[[#This Row],[Count of deaths2]]=1,(M59+1),M59)</f>
        <v>9</v>
      </c>
      <c r="Z60">
        <f t="shared" si="1"/>
        <v>0</v>
      </c>
      <c r="AA60">
        <f t="shared" si="2"/>
        <v>0</v>
      </c>
      <c r="AB60">
        <f t="shared" si="3"/>
        <v>0</v>
      </c>
      <c r="AC60">
        <f t="shared" si="4"/>
        <v>0</v>
      </c>
      <c r="AD60">
        <f t="shared" si="5"/>
        <v>0</v>
      </c>
      <c r="AE60">
        <f t="shared" si="6"/>
        <v>0</v>
      </c>
      <c r="AF60">
        <f t="shared" si="7"/>
        <v>0</v>
      </c>
      <c r="AH60">
        <f>SUM(table_2[[#This Row],[First dose, less than 21 days ago]:[Third dose or booster, at least 21 days ago]])</f>
        <v>0</v>
      </c>
      <c r="AI60">
        <f>SUM(table_2[[#This Row],[Second dose, less than 21 days ago]:[Third dose or booster, at least 21 days ago]])</f>
        <v>0</v>
      </c>
      <c r="AJ60">
        <f>table_2[[#This Row],[Third dose or booster, less than 21 days ago]]+table_2[[#This Row],[Third dose or booster, at least 21 days ago]]</f>
        <v>0</v>
      </c>
    </row>
    <row r="61" spans="1:36" x14ac:dyDescent="0.25">
      <c r="A61" s="1" t="s">
        <v>60</v>
      </c>
      <c r="B61" s="4">
        <v>2021</v>
      </c>
      <c r="C61" s="1" t="s">
        <v>90</v>
      </c>
      <c r="D61" s="1" t="s">
        <v>1104</v>
      </c>
      <c r="E61" s="1" t="s">
        <v>62</v>
      </c>
      <c r="F61" s="4" t="s">
        <v>1213</v>
      </c>
      <c r="G61" s="4">
        <v>361737</v>
      </c>
      <c r="H61" s="4" t="s">
        <v>1214</v>
      </c>
      <c r="I61" s="1"/>
      <c r="J61" s="4" t="s">
        <v>1215</v>
      </c>
      <c r="K61" s="4" t="s">
        <v>1216</v>
      </c>
      <c r="L61" s="22" t="str">
        <f t="shared" si="0"/>
        <v>685</v>
      </c>
      <c r="M61" s="26">
        <f>IF(table_2[[#This Row],[Count of deaths2]]=1,(M60+1),M60)</f>
        <v>9</v>
      </c>
      <c r="Z61">
        <f t="shared" si="1"/>
        <v>0</v>
      </c>
      <c r="AA61">
        <f t="shared" si="2"/>
        <v>0</v>
      </c>
      <c r="AB61">
        <f t="shared" si="3"/>
        <v>0</v>
      </c>
      <c r="AC61">
        <f t="shared" si="4"/>
        <v>0</v>
      </c>
      <c r="AD61">
        <f t="shared" si="5"/>
        <v>0</v>
      </c>
      <c r="AE61">
        <f t="shared" si="6"/>
        <v>0</v>
      </c>
      <c r="AF61">
        <f t="shared" si="7"/>
        <v>0</v>
      </c>
      <c r="AH61">
        <f>SUM(table_2[[#This Row],[First dose, less than 21 days ago]:[Third dose or booster, at least 21 days ago]])</f>
        <v>0</v>
      </c>
      <c r="AI61">
        <f>SUM(table_2[[#This Row],[Second dose, less than 21 days ago]:[Third dose or booster, at least 21 days ago]])</f>
        <v>0</v>
      </c>
      <c r="AJ61">
        <f>table_2[[#This Row],[Third dose or booster, less than 21 days ago]]+table_2[[#This Row],[Third dose or booster, at least 21 days ago]]</f>
        <v>0</v>
      </c>
    </row>
    <row r="62" spans="1:36" ht="30" x14ac:dyDescent="0.25">
      <c r="A62" s="1" t="s">
        <v>60</v>
      </c>
      <c r="B62" s="4">
        <v>2021</v>
      </c>
      <c r="C62" s="1" t="s">
        <v>90</v>
      </c>
      <c r="D62" s="1" t="s">
        <v>1104</v>
      </c>
      <c r="E62" s="1" t="s">
        <v>66</v>
      </c>
      <c r="F62" s="4" t="s">
        <v>1217</v>
      </c>
      <c r="G62" s="4">
        <v>30706</v>
      </c>
      <c r="H62" s="4" t="s">
        <v>1218</v>
      </c>
      <c r="I62" s="1"/>
      <c r="J62" s="4" t="s">
        <v>1219</v>
      </c>
      <c r="K62" s="4" t="s">
        <v>1220</v>
      </c>
      <c r="L62" s="22" t="str">
        <f t="shared" si="0"/>
        <v>61</v>
      </c>
      <c r="M62" s="26">
        <f>IF(table_2[[#This Row],[Count of deaths2]]=1,(M61+1),M61)</f>
        <v>9</v>
      </c>
      <c r="Z62">
        <f t="shared" si="1"/>
        <v>0</v>
      </c>
      <c r="AA62">
        <f t="shared" si="2"/>
        <v>0</v>
      </c>
      <c r="AB62">
        <f t="shared" si="3"/>
        <v>0</v>
      </c>
      <c r="AC62">
        <f t="shared" si="4"/>
        <v>0</v>
      </c>
      <c r="AD62">
        <f t="shared" si="5"/>
        <v>0</v>
      </c>
      <c r="AE62">
        <f t="shared" si="6"/>
        <v>0</v>
      </c>
      <c r="AF62">
        <f t="shared" si="7"/>
        <v>0</v>
      </c>
      <c r="AH62">
        <f>SUM(table_2[[#This Row],[First dose, less than 21 days ago]:[Third dose or booster, at least 21 days ago]])</f>
        <v>0</v>
      </c>
      <c r="AI62">
        <f>SUM(table_2[[#This Row],[Second dose, less than 21 days ago]:[Third dose or booster, at least 21 days ago]])</f>
        <v>0</v>
      </c>
      <c r="AJ62">
        <f>table_2[[#This Row],[Third dose or booster, less than 21 days ago]]+table_2[[#This Row],[Third dose or booster, at least 21 days ago]]</f>
        <v>0</v>
      </c>
    </row>
    <row r="63" spans="1:36" ht="30" x14ac:dyDescent="0.25">
      <c r="A63" s="1" t="s">
        <v>60</v>
      </c>
      <c r="B63" s="4">
        <v>2021</v>
      </c>
      <c r="C63" s="1" t="s">
        <v>90</v>
      </c>
      <c r="D63" s="1" t="s">
        <v>1104</v>
      </c>
      <c r="E63" s="1" t="s">
        <v>70</v>
      </c>
      <c r="F63" s="4" t="s">
        <v>1221</v>
      </c>
      <c r="G63" s="4">
        <v>30465</v>
      </c>
      <c r="H63" s="4" t="s">
        <v>1222</v>
      </c>
      <c r="I63" s="1"/>
      <c r="J63" s="4" t="s">
        <v>1223</v>
      </c>
      <c r="K63" s="4" t="s">
        <v>1224</v>
      </c>
      <c r="L63" s="22" t="str">
        <f t="shared" si="0"/>
        <v>39</v>
      </c>
      <c r="M63" s="26">
        <f>IF(table_2[[#This Row],[Count of deaths2]]=1,(M62+1),M62)</f>
        <v>9</v>
      </c>
      <c r="Z63">
        <f t="shared" si="1"/>
        <v>0</v>
      </c>
      <c r="AA63">
        <f t="shared" si="2"/>
        <v>0</v>
      </c>
      <c r="AB63">
        <f t="shared" si="3"/>
        <v>0</v>
      </c>
      <c r="AC63">
        <f t="shared" si="4"/>
        <v>0</v>
      </c>
      <c r="AD63">
        <f t="shared" si="5"/>
        <v>0</v>
      </c>
      <c r="AE63">
        <f t="shared" si="6"/>
        <v>0</v>
      </c>
      <c r="AF63">
        <f t="shared" si="7"/>
        <v>0</v>
      </c>
      <c r="AH63">
        <f>SUM(table_2[[#This Row],[First dose, less than 21 days ago]:[Third dose or booster, at least 21 days ago]])</f>
        <v>0</v>
      </c>
      <c r="AI63">
        <f>SUM(table_2[[#This Row],[Second dose, less than 21 days ago]:[Third dose or booster, at least 21 days ago]])</f>
        <v>0</v>
      </c>
      <c r="AJ63">
        <f>table_2[[#This Row],[Third dose or booster, less than 21 days ago]]+table_2[[#This Row],[Third dose or booster, at least 21 days ago]]</f>
        <v>0</v>
      </c>
    </row>
    <row r="64" spans="1:36" ht="30" x14ac:dyDescent="0.25">
      <c r="A64" s="1" t="s">
        <v>60</v>
      </c>
      <c r="B64" s="4">
        <v>2021</v>
      </c>
      <c r="C64" s="1" t="s">
        <v>90</v>
      </c>
      <c r="D64" s="1" t="s">
        <v>1104</v>
      </c>
      <c r="E64" s="1" t="s">
        <v>74</v>
      </c>
      <c r="F64" s="4" t="s">
        <v>1101</v>
      </c>
      <c r="G64" s="4">
        <v>621</v>
      </c>
      <c r="H64" s="4" t="s">
        <v>83</v>
      </c>
      <c r="I64" s="1"/>
      <c r="J64" s="4" t="s">
        <v>83</v>
      </c>
      <c r="K64" s="4" t="s">
        <v>83</v>
      </c>
      <c r="L64" s="22">
        <f t="shared" si="0"/>
        <v>1</v>
      </c>
      <c r="M64" s="26">
        <f>IF(table_2[[#This Row],[Count of deaths2]]=1,(M63+1),M63)</f>
        <v>10</v>
      </c>
      <c r="Z64">
        <f t="shared" si="1"/>
        <v>0</v>
      </c>
      <c r="AA64">
        <f t="shared" si="2"/>
        <v>0</v>
      </c>
      <c r="AB64">
        <f t="shared" si="3"/>
        <v>0</v>
      </c>
      <c r="AC64">
        <f t="shared" si="4"/>
        <v>0</v>
      </c>
      <c r="AD64">
        <f t="shared" si="5"/>
        <v>0</v>
      </c>
      <c r="AE64">
        <f t="shared" si="6"/>
        <v>0</v>
      </c>
      <c r="AF64">
        <f t="shared" si="7"/>
        <v>0</v>
      </c>
      <c r="AH64">
        <f>SUM(table_2[[#This Row],[First dose, less than 21 days ago]:[Third dose or booster, at least 21 days ago]])</f>
        <v>0</v>
      </c>
      <c r="AI64">
        <f>SUM(table_2[[#This Row],[Second dose, less than 21 days ago]:[Third dose or booster, at least 21 days ago]])</f>
        <v>0</v>
      </c>
      <c r="AJ64">
        <f>table_2[[#This Row],[Third dose or booster, less than 21 days ago]]+table_2[[#This Row],[Third dose or booster, at least 21 days ago]]</f>
        <v>0</v>
      </c>
    </row>
    <row r="65" spans="1:36" ht="30" x14ac:dyDescent="0.25">
      <c r="A65" s="1" t="s">
        <v>60</v>
      </c>
      <c r="B65" s="4">
        <v>2021</v>
      </c>
      <c r="C65" s="1" t="s">
        <v>90</v>
      </c>
      <c r="D65" s="1" t="s">
        <v>1104</v>
      </c>
      <c r="E65" s="1" t="s">
        <v>1102</v>
      </c>
      <c r="F65" s="4" t="s">
        <v>1101</v>
      </c>
      <c r="G65" s="4">
        <v>1725</v>
      </c>
      <c r="H65" s="4" t="s">
        <v>83</v>
      </c>
      <c r="I65" s="1"/>
      <c r="J65" s="4" t="s">
        <v>83</v>
      </c>
      <c r="K65" s="4" t="s">
        <v>83</v>
      </c>
      <c r="L65" s="22">
        <f t="shared" si="0"/>
        <v>1</v>
      </c>
      <c r="M65" s="26">
        <f>IF(table_2[[#This Row],[Count of deaths2]]=1,(M64+1),M64)</f>
        <v>11</v>
      </c>
      <c r="Z65">
        <f t="shared" si="1"/>
        <v>0</v>
      </c>
      <c r="AA65">
        <f t="shared" si="2"/>
        <v>0</v>
      </c>
      <c r="AB65">
        <f t="shared" si="3"/>
        <v>0</v>
      </c>
      <c r="AC65">
        <f t="shared" si="4"/>
        <v>0</v>
      </c>
      <c r="AD65">
        <f t="shared" si="5"/>
        <v>0</v>
      </c>
      <c r="AE65">
        <f t="shared" si="6"/>
        <v>0</v>
      </c>
      <c r="AF65">
        <f t="shared" si="7"/>
        <v>0</v>
      </c>
      <c r="AH65">
        <f>SUM(table_2[[#This Row],[First dose, less than 21 days ago]:[Third dose or booster, at least 21 days ago]])</f>
        <v>0</v>
      </c>
      <c r="AI65">
        <f>SUM(table_2[[#This Row],[Second dose, less than 21 days ago]:[Third dose or booster, at least 21 days ago]])</f>
        <v>0</v>
      </c>
      <c r="AJ65">
        <f>table_2[[#This Row],[Third dose or booster, less than 21 days ago]]+table_2[[#This Row],[Third dose or booster, at least 21 days ago]]</f>
        <v>0</v>
      </c>
    </row>
    <row r="66" spans="1:36" ht="45" x14ac:dyDescent="0.25">
      <c r="A66" s="1" t="s">
        <v>60</v>
      </c>
      <c r="B66" s="4">
        <v>2021</v>
      </c>
      <c r="C66" s="1" t="s">
        <v>90</v>
      </c>
      <c r="D66" s="1" t="s">
        <v>1104</v>
      </c>
      <c r="E66" s="1" t="s">
        <v>84</v>
      </c>
      <c r="F66" s="4" t="s">
        <v>1103</v>
      </c>
      <c r="G66" s="4">
        <v>0</v>
      </c>
      <c r="H66" s="4" t="s">
        <v>83</v>
      </c>
      <c r="I66" s="1"/>
      <c r="J66" s="4" t="s">
        <v>83</v>
      </c>
      <c r="K66" s="4" t="s">
        <v>83</v>
      </c>
      <c r="L66" s="22" t="str">
        <f t="shared" si="0"/>
        <v>0</v>
      </c>
      <c r="M66" s="26">
        <f>IF(table_2[[#This Row],[Count of deaths2]]=1,(M65+1),M65)</f>
        <v>11</v>
      </c>
      <c r="Z66">
        <f t="shared" si="1"/>
        <v>0</v>
      </c>
      <c r="AA66">
        <f t="shared" si="2"/>
        <v>0</v>
      </c>
      <c r="AB66">
        <f t="shared" si="3"/>
        <v>0</v>
      </c>
      <c r="AC66">
        <f t="shared" si="4"/>
        <v>0</v>
      </c>
      <c r="AD66">
        <f t="shared" si="5"/>
        <v>0</v>
      </c>
      <c r="AE66">
        <f t="shared" si="6"/>
        <v>0</v>
      </c>
      <c r="AF66">
        <f t="shared" si="7"/>
        <v>0</v>
      </c>
      <c r="AH66">
        <f>SUM(table_2[[#This Row],[First dose, less than 21 days ago]:[Third dose or booster, at least 21 days ago]])</f>
        <v>0</v>
      </c>
      <c r="AI66">
        <f>SUM(table_2[[#This Row],[Second dose, less than 21 days ago]:[Third dose or booster, at least 21 days ago]])</f>
        <v>0</v>
      </c>
      <c r="AJ66">
        <f>table_2[[#This Row],[Third dose or booster, less than 21 days ago]]+table_2[[#This Row],[Third dose or booster, at least 21 days ago]]</f>
        <v>0</v>
      </c>
    </row>
    <row r="67" spans="1:36" ht="45" x14ac:dyDescent="0.25">
      <c r="A67" s="1" t="s">
        <v>60</v>
      </c>
      <c r="B67" s="4">
        <v>2021</v>
      </c>
      <c r="C67" s="1" t="s">
        <v>90</v>
      </c>
      <c r="D67" s="1" t="s">
        <v>1104</v>
      </c>
      <c r="E67" s="1" t="s">
        <v>85</v>
      </c>
      <c r="F67" s="4" t="s">
        <v>1103</v>
      </c>
      <c r="G67" s="4">
        <v>0</v>
      </c>
      <c r="H67" s="4" t="s">
        <v>83</v>
      </c>
      <c r="I67" s="1"/>
      <c r="J67" s="4" t="s">
        <v>83</v>
      </c>
      <c r="K67" s="4" t="s">
        <v>83</v>
      </c>
      <c r="L67" s="22" t="str">
        <f t="shared" si="0"/>
        <v>0</v>
      </c>
      <c r="M67" s="26">
        <f>IF(table_2[[#This Row],[Count of deaths2]]=1,(M66+1),M66)</f>
        <v>11</v>
      </c>
      <c r="Z67">
        <f t="shared" si="1"/>
        <v>0</v>
      </c>
      <c r="AA67">
        <f t="shared" si="2"/>
        <v>0</v>
      </c>
      <c r="AB67">
        <f t="shared" si="3"/>
        <v>0</v>
      </c>
      <c r="AC67">
        <f t="shared" si="4"/>
        <v>0</v>
      </c>
      <c r="AD67">
        <f t="shared" si="5"/>
        <v>0</v>
      </c>
      <c r="AE67">
        <f t="shared" si="6"/>
        <v>0</v>
      </c>
      <c r="AF67">
        <f t="shared" si="7"/>
        <v>0</v>
      </c>
      <c r="AH67">
        <f>SUM(table_2[[#This Row],[First dose, less than 21 days ago]:[Third dose or booster, at least 21 days ago]])</f>
        <v>0</v>
      </c>
      <c r="AI67">
        <f>SUM(table_2[[#This Row],[Second dose, less than 21 days ago]:[Third dose or booster, at least 21 days ago]])</f>
        <v>0</v>
      </c>
      <c r="AJ67">
        <f>table_2[[#This Row],[Third dose or booster, less than 21 days ago]]+table_2[[#This Row],[Third dose or booster, at least 21 days ago]]</f>
        <v>0</v>
      </c>
    </row>
    <row r="68" spans="1:36" x14ac:dyDescent="0.25">
      <c r="A68" s="1" t="s">
        <v>60</v>
      </c>
      <c r="B68" s="4">
        <v>2021</v>
      </c>
      <c r="C68" s="1" t="s">
        <v>90</v>
      </c>
      <c r="D68" s="1" t="s">
        <v>1116</v>
      </c>
      <c r="E68" s="1" t="s">
        <v>62</v>
      </c>
      <c r="F68" s="4" t="s">
        <v>1225</v>
      </c>
      <c r="G68" s="4">
        <v>395903</v>
      </c>
      <c r="H68" s="4" t="s">
        <v>1226</v>
      </c>
      <c r="I68" s="1"/>
      <c r="J68" s="4" t="s">
        <v>1227</v>
      </c>
      <c r="K68" s="4" t="s">
        <v>1228</v>
      </c>
      <c r="L68" s="22" t="str">
        <f t="shared" si="0"/>
        <v>1955</v>
      </c>
      <c r="M68" s="26">
        <f>IF(table_2[[#This Row],[Count of deaths2]]=1,(M67+1),M67)</f>
        <v>11</v>
      </c>
      <c r="Z68">
        <f t="shared" si="1"/>
        <v>0</v>
      </c>
      <c r="AA68">
        <f t="shared" si="2"/>
        <v>0</v>
      </c>
      <c r="AB68">
        <f t="shared" si="3"/>
        <v>0</v>
      </c>
      <c r="AC68">
        <f t="shared" si="4"/>
        <v>0</v>
      </c>
      <c r="AD68">
        <f t="shared" si="5"/>
        <v>0</v>
      </c>
      <c r="AE68">
        <f t="shared" si="6"/>
        <v>0</v>
      </c>
      <c r="AF68">
        <f t="shared" si="7"/>
        <v>0</v>
      </c>
      <c r="AH68">
        <f>SUM(table_2[[#This Row],[First dose, less than 21 days ago]:[Third dose or booster, at least 21 days ago]])</f>
        <v>0</v>
      </c>
      <c r="AI68">
        <f>SUM(table_2[[#This Row],[Second dose, less than 21 days ago]:[Third dose or booster, at least 21 days ago]])</f>
        <v>0</v>
      </c>
      <c r="AJ68">
        <f>table_2[[#This Row],[Third dose or booster, less than 21 days ago]]+table_2[[#This Row],[Third dose or booster, at least 21 days ago]]</f>
        <v>0</v>
      </c>
    </row>
    <row r="69" spans="1:36" ht="30" x14ac:dyDescent="0.25">
      <c r="A69" s="1" t="s">
        <v>60</v>
      </c>
      <c r="B69" s="4">
        <v>2021</v>
      </c>
      <c r="C69" s="1" t="s">
        <v>90</v>
      </c>
      <c r="D69" s="1" t="s">
        <v>1116</v>
      </c>
      <c r="E69" s="1" t="s">
        <v>66</v>
      </c>
      <c r="F69" s="4" t="s">
        <v>1229</v>
      </c>
      <c r="G69" s="4">
        <v>52699</v>
      </c>
      <c r="H69" s="4" t="s">
        <v>1230</v>
      </c>
      <c r="I69" s="1"/>
      <c r="J69" s="4" t="s">
        <v>1231</v>
      </c>
      <c r="K69" s="4" t="s">
        <v>1232</v>
      </c>
      <c r="L69" s="22" t="str">
        <f t="shared" ref="L69:L132" si="32">IF(F69="&lt;3",1,F69)</f>
        <v>233</v>
      </c>
      <c r="M69" s="26">
        <f>IF(table_2[[#This Row],[Count of deaths2]]=1,(M68+1),M68)</f>
        <v>11</v>
      </c>
      <c r="Z69">
        <f t="shared" ref="Z69:Z132" si="33">N116</f>
        <v>0</v>
      </c>
      <c r="AA69">
        <f t="shared" ref="AA69:AA132" si="34">O164</f>
        <v>0</v>
      </c>
      <c r="AB69">
        <f t="shared" ref="AB69:AB132" si="35">P164</f>
        <v>0</v>
      </c>
      <c r="AC69">
        <f t="shared" ref="AC69:AC132" si="36">Q164</f>
        <v>0</v>
      </c>
      <c r="AD69">
        <f t="shared" ref="AD69:AD132" si="37">R164</f>
        <v>0</v>
      </c>
      <c r="AE69">
        <f t="shared" ref="AE69:AE132" si="38">S164</f>
        <v>0</v>
      </c>
      <c r="AF69">
        <f t="shared" ref="AF69:AF132" si="39">T164</f>
        <v>0</v>
      </c>
      <c r="AH69">
        <f>SUM(table_2[[#This Row],[First dose, less than 21 days ago]:[Third dose or booster, at least 21 days ago]])</f>
        <v>0</v>
      </c>
      <c r="AI69">
        <f>SUM(table_2[[#This Row],[Second dose, less than 21 days ago]:[Third dose or booster, at least 21 days ago]])</f>
        <v>0</v>
      </c>
      <c r="AJ69">
        <f>table_2[[#This Row],[Third dose or booster, less than 21 days ago]]+table_2[[#This Row],[Third dose or booster, at least 21 days ago]]</f>
        <v>0</v>
      </c>
    </row>
    <row r="70" spans="1:36" ht="30" x14ac:dyDescent="0.25">
      <c r="A70" s="1" t="s">
        <v>60</v>
      </c>
      <c r="B70" s="4">
        <v>2021</v>
      </c>
      <c r="C70" s="1" t="s">
        <v>90</v>
      </c>
      <c r="D70" s="1" t="s">
        <v>1116</v>
      </c>
      <c r="E70" s="1" t="s">
        <v>70</v>
      </c>
      <c r="F70" s="4" t="s">
        <v>1233</v>
      </c>
      <c r="G70" s="4">
        <v>40611</v>
      </c>
      <c r="H70" s="4" t="s">
        <v>1234</v>
      </c>
      <c r="I70" s="1"/>
      <c r="J70" s="4" t="s">
        <v>1235</v>
      </c>
      <c r="K70" s="4" t="s">
        <v>1236</v>
      </c>
      <c r="L70" s="22" t="str">
        <f t="shared" si="32"/>
        <v>162</v>
      </c>
      <c r="M70" s="26">
        <f>IF(table_2[[#This Row],[Count of deaths2]]=1,(M69+1),M69)</f>
        <v>11</v>
      </c>
      <c r="Z70">
        <f t="shared" si="33"/>
        <v>0</v>
      </c>
      <c r="AA70">
        <f t="shared" si="34"/>
        <v>0</v>
      </c>
      <c r="AB70">
        <f t="shared" si="35"/>
        <v>0</v>
      </c>
      <c r="AC70">
        <f t="shared" si="36"/>
        <v>0</v>
      </c>
      <c r="AD70">
        <f t="shared" si="37"/>
        <v>0</v>
      </c>
      <c r="AE70">
        <f t="shared" si="38"/>
        <v>0</v>
      </c>
      <c r="AF70">
        <f t="shared" si="39"/>
        <v>0</v>
      </c>
      <c r="AH70">
        <f>SUM(table_2[[#This Row],[First dose, less than 21 days ago]:[Third dose or booster, at least 21 days ago]])</f>
        <v>0</v>
      </c>
      <c r="AI70">
        <f>SUM(table_2[[#This Row],[Second dose, less than 21 days ago]:[Third dose or booster, at least 21 days ago]])</f>
        <v>0</v>
      </c>
      <c r="AJ70">
        <f>table_2[[#This Row],[Third dose or booster, less than 21 days ago]]+table_2[[#This Row],[Third dose or booster, at least 21 days ago]]</f>
        <v>0</v>
      </c>
    </row>
    <row r="71" spans="1:36" ht="30" x14ac:dyDescent="0.25">
      <c r="A71" s="1" t="s">
        <v>60</v>
      </c>
      <c r="B71" s="4">
        <v>2021</v>
      </c>
      <c r="C71" s="1" t="s">
        <v>90</v>
      </c>
      <c r="D71" s="1" t="s">
        <v>1116</v>
      </c>
      <c r="E71" s="1" t="s">
        <v>74</v>
      </c>
      <c r="F71" s="4" t="s">
        <v>1101</v>
      </c>
      <c r="G71" s="4">
        <v>841</v>
      </c>
      <c r="H71" s="4" t="s">
        <v>83</v>
      </c>
      <c r="I71" s="1"/>
      <c r="J71" s="4" t="s">
        <v>83</v>
      </c>
      <c r="K71" s="4" t="s">
        <v>83</v>
      </c>
      <c r="L71" s="22">
        <f t="shared" si="32"/>
        <v>1</v>
      </c>
      <c r="M71" s="26">
        <f>IF(table_2[[#This Row],[Count of deaths2]]=1,(M70+1),M70)</f>
        <v>12</v>
      </c>
      <c r="Z71">
        <f t="shared" si="33"/>
        <v>0</v>
      </c>
      <c r="AA71">
        <f t="shared" si="34"/>
        <v>0</v>
      </c>
      <c r="AB71">
        <f t="shared" si="35"/>
        <v>0</v>
      </c>
      <c r="AC71">
        <f t="shared" si="36"/>
        <v>0</v>
      </c>
      <c r="AD71">
        <f t="shared" si="37"/>
        <v>0</v>
      </c>
      <c r="AE71">
        <f t="shared" si="38"/>
        <v>0</v>
      </c>
      <c r="AF71">
        <f t="shared" si="39"/>
        <v>0</v>
      </c>
      <c r="AH71">
        <f>SUM(table_2[[#This Row],[First dose, less than 21 days ago]:[Third dose or booster, at least 21 days ago]])</f>
        <v>0</v>
      </c>
      <c r="AI71">
        <f>SUM(table_2[[#This Row],[Second dose, less than 21 days ago]:[Third dose or booster, at least 21 days ago]])</f>
        <v>0</v>
      </c>
      <c r="AJ71">
        <f>table_2[[#This Row],[Third dose or booster, less than 21 days ago]]+table_2[[#This Row],[Third dose or booster, at least 21 days ago]]</f>
        <v>0</v>
      </c>
    </row>
    <row r="72" spans="1:36" ht="30" x14ac:dyDescent="0.25">
      <c r="A72" s="1" t="s">
        <v>60</v>
      </c>
      <c r="B72" s="4">
        <v>2021</v>
      </c>
      <c r="C72" s="1" t="s">
        <v>90</v>
      </c>
      <c r="D72" s="1" t="s">
        <v>1116</v>
      </c>
      <c r="E72" s="1" t="s">
        <v>1102</v>
      </c>
      <c r="F72" s="4" t="s">
        <v>1101</v>
      </c>
      <c r="G72" s="4">
        <v>2304</v>
      </c>
      <c r="H72" s="4" t="s">
        <v>83</v>
      </c>
      <c r="I72" s="1"/>
      <c r="J72" s="4" t="s">
        <v>83</v>
      </c>
      <c r="K72" s="4" t="s">
        <v>83</v>
      </c>
      <c r="L72" s="22">
        <f t="shared" si="32"/>
        <v>1</v>
      </c>
      <c r="M72" s="26">
        <f>IF(table_2[[#This Row],[Count of deaths2]]=1,(M71+1),M71)</f>
        <v>13</v>
      </c>
      <c r="Z72">
        <f t="shared" si="33"/>
        <v>0</v>
      </c>
      <c r="AA72">
        <f t="shared" si="34"/>
        <v>0</v>
      </c>
      <c r="AB72">
        <f t="shared" si="35"/>
        <v>0</v>
      </c>
      <c r="AC72">
        <f t="shared" si="36"/>
        <v>0</v>
      </c>
      <c r="AD72">
        <f t="shared" si="37"/>
        <v>0</v>
      </c>
      <c r="AE72">
        <f t="shared" si="38"/>
        <v>0</v>
      </c>
      <c r="AF72">
        <f t="shared" si="39"/>
        <v>0</v>
      </c>
      <c r="AH72">
        <f>SUM(table_2[[#This Row],[First dose, less than 21 days ago]:[Third dose or booster, at least 21 days ago]])</f>
        <v>0</v>
      </c>
      <c r="AI72">
        <f>SUM(table_2[[#This Row],[Second dose, less than 21 days ago]:[Third dose or booster, at least 21 days ago]])</f>
        <v>0</v>
      </c>
      <c r="AJ72">
        <f>table_2[[#This Row],[Third dose or booster, less than 21 days ago]]+table_2[[#This Row],[Third dose or booster, at least 21 days ago]]</f>
        <v>0</v>
      </c>
    </row>
    <row r="73" spans="1:36" ht="45" x14ac:dyDescent="0.25">
      <c r="A73" s="1" t="s">
        <v>60</v>
      </c>
      <c r="B73" s="4">
        <v>2021</v>
      </c>
      <c r="C73" s="1" t="s">
        <v>90</v>
      </c>
      <c r="D73" s="1" t="s">
        <v>1116</v>
      </c>
      <c r="E73" s="1" t="s">
        <v>84</v>
      </c>
      <c r="F73" s="4" t="s">
        <v>1103</v>
      </c>
      <c r="G73" s="4">
        <v>0</v>
      </c>
      <c r="H73" s="4" t="s">
        <v>83</v>
      </c>
      <c r="I73" s="1"/>
      <c r="J73" s="4" t="s">
        <v>83</v>
      </c>
      <c r="K73" s="4" t="s">
        <v>83</v>
      </c>
      <c r="L73" s="22" t="str">
        <f t="shared" si="32"/>
        <v>0</v>
      </c>
      <c r="M73" s="26">
        <f>IF(table_2[[#This Row],[Count of deaths2]]=1,(M72+1),M72)</f>
        <v>13</v>
      </c>
      <c r="Z73">
        <f t="shared" si="33"/>
        <v>0</v>
      </c>
      <c r="AA73">
        <f t="shared" si="34"/>
        <v>0</v>
      </c>
      <c r="AB73">
        <f t="shared" si="35"/>
        <v>0</v>
      </c>
      <c r="AC73">
        <f t="shared" si="36"/>
        <v>0</v>
      </c>
      <c r="AD73">
        <f t="shared" si="37"/>
        <v>0</v>
      </c>
      <c r="AE73">
        <f t="shared" si="38"/>
        <v>0</v>
      </c>
      <c r="AF73">
        <f t="shared" si="39"/>
        <v>0</v>
      </c>
      <c r="AH73">
        <f>SUM(table_2[[#This Row],[First dose, less than 21 days ago]:[Third dose or booster, at least 21 days ago]])</f>
        <v>0</v>
      </c>
      <c r="AI73">
        <f>SUM(table_2[[#This Row],[Second dose, less than 21 days ago]:[Third dose or booster, at least 21 days ago]])</f>
        <v>0</v>
      </c>
      <c r="AJ73">
        <f>table_2[[#This Row],[Third dose or booster, less than 21 days ago]]+table_2[[#This Row],[Third dose or booster, at least 21 days ago]]</f>
        <v>0</v>
      </c>
    </row>
    <row r="74" spans="1:36" ht="45" x14ac:dyDescent="0.25">
      <c r="A74" s="1" t="s">
        <v>60</v>
      </c>
      <c r="B74" s="4">
        <v>2021</v>
      </c>
      <c r="C74" s="1" t="s">
        <v>90</v>
      </c>
      <c r="D74" s="1" t="s">
        <v>1116</v>
      </c>
      <c r="E74" s="1" t="s">
        <v>85</v>
      </c>
      <c r="F74" s="4" t="s">
        <v>1103</v>
      </c>
      <c r="G74" s="4">
        <v>0</v>
      </c>
      <c r="H74" s="4" t="s">
        <v>83</v>
      </c>
      <c r="I74" s="1"/>
      <c r="J74" s="4" t="s">
        <v>83</v>
      </c>
      <c r="K74" s="4" t="s">
        <v>83</v>
      </c>
      <c r="L74" s="22" t="str">
        <f t="shared" si="32"/>
        <v>0</v>
      </c>
      <c r="M74" s="26">
        <f>IF(table_2[[#This Row],[Count of deaths2]]=1,(M73+1),M73)</f>
        <v>13</v>
      </c>
      <c r="Z74">
        <f t="shared" si="33"/>
        <v>0</v>
      </c>
      <c r="AA74">
        <f t="shared" si="34"/>
        <v>0</v>
      </c>
      <c r="AB74">
        <f t="shared" si="35"/>
        <v>0</v>
      </c>
      <c r="AC74">
        <f t="shared" si="36"/>
        <v>0</v>
      </c>
      <c r="AD74">
        <f t="shared" si="37"/>
        <v>0</v>
      </c>
      <c r="AE74">
        <f t="shared" si="38"/>
        <v>0</v>
      </c>
      <c r="AF74">
        <f t="shared" si="39"/>
        <v>0</v>
      </c>
      <c r="AH74">
        <f>SUM(table_2[[#This Row],[First dose, less than 21 days ago]:[Third dose or booster, at least 21 days ago]])</f>
        <v>0</v>
      </c>
      <c r="AI74">
        <f>SUM(table_2[[#This Row],[Second dose, less than 21 days ago]:[Third dose or booster, at least 21 days ago]])</f>
        <v>0</v>
      </c>
      <c r="AJ74">
        <f>table_2[[#This Row],[Third dose or booster, less than 21 days ago]]+table_2[[#This Row],[Third dose or booster, at least 21 days ago]]</f>
        <v>0</v>
      </c>
    </row>
    <row r="75" spans="1:36" x14ac:dyDescent="0.25">
      <c r="A75" s="1" t="s">
        <v>60</v>
      </c>
      <c r="B75" s="4">
        <v>2021</v>
      </c>
      <c r="C75" s="1" t="s">
        <v>90</v>
      </c>
      <c r="D75" s="1" t="s">
        <v>1132</v>
      </c>
      <c r="E75" s="1" t="s">
        <v>62</v>
      </c>
      <c r="F75" s="4" t="s">
        <v>1237</v>
      </c>
      <c r="G75" s="4">
        <v>250153</v>
      </c>
      <c r="H75" s="4" t="s">
        <v>1238</v>
      </c>
      <c r="I75" s="1"/>
      <c r="J75" s="4" t="s">
        <v>1239</v>
      </c>
      <c r="K75" s="4" t="s">
        <v>1240</v>
      </c>
      <c r="L75" s="22" t="str">
        <f t="shared" si="32"/>
        <v>3665</v>
      </c>
      <c r="M75" s="26">
        <f>IF(table_2[[#This Row],[Count of deaths2]]=1,(M74+1),M74)</f>
        <v>13</v>
      </c>
      <c r="Z75">
        <f t="shared" si="33"/>
        <v>0</v>
      </c>
      <c r="AA75">
        <f t="shared" si="34"/>
        <v>0</v>
      </c>
      <c r="AB75">
        <f t="shared" si="35"/>
        <v>0</v>
      </c>
      <c r="AC75">
        <f t="shared" si="36"/>
        <v>0</v>
      </c>
      <c r="AD75">
        <f t="shared" si="37"/>
        <v>0</v>
      </c>
      <c r="AE75">
        <f t="shared" si="38"/>
        <v>0</v>
      </c>
      <c r="AF75">
        <f t="shared" si="39"/>
        <v>0</v>
      </c>
      <c r="AH75">
        <f>SUM(table_2[[#This Row],[First dose, less than 21 days ago]:[Third dose or booster, at least 21 days ago]])</f>
        <v>0</v>
      </c>
      <c r="AI75">
        <f>SUM(table_2[[#This Row],[Second dose, less than 21 days ago]:[Third dose or booster, at least 21 days ago]])</f>
        <v>0</v>
      </c>
      <c r="AJ75">
        <f>table_2[[#This Row],[Third dose or booster, less than 21 days ago]]+table_2[[#This Row],[Third dose or booster, at least 21 days ago]]</f>
        <v>0</v>
      </c>
    </row>
    <row r="76" spans="1:36" ht="30" x14ac:dyDescent="0.25">
      <c r="A76" s="1" t="s">
        <v>60</v>
      </c>
      <c r="B76" s="4">
        <v>2021</v>
      </c>
      <c r="C76" s="1" t="s">
        <v>90</v>
      </c>
      <c r="D76" s="1" t="s">
        <v>1132</v>
      </c>
      <c r="E76" s="1" t="s">
        <v>66</v>
      </c>
      <c r="F76" s="4" t="s">
        <v>1241</v>
      </c>
      <c r="G76" s="4">
        <v>119825</v>
      </c>
      <c r="H76" s="4" t="s">
        <v>1242</v>
      </c>
      <c r="I76" s="1"/>
      <c r="J76" s="4" t="s">
        <v>1243</v>
      </c>
      <c r="K76" s="4" t="s">
        <v>1244</v>
      </c>
      <c r="L76" s="22" t="str">
        <f t="shared" si="32"/>
        <v>725</v>
      </c>
      <c r="M76" s="26">
        <f>IF(table_2[[#This Row],[Count of deaths2]]=1,(M75+1),M75)</f>
        <v>13</v>
      </c>
      <c r="Z76">
        <f t="shared" si="33"/>
        <v>0</v>
      </c>
      <c r="AA76">
        <f t="shared" si="34"/>
        <v>0</v>
      </c>
      <c r="AB76">
        <f t="shared" si="35"/>
        <v>0</v>
      </c>
      <c r="AC76">
        <f t="shared" si="36"/>
        <v>0</v>
      </c>
      <c r="AD76">
        <f t="shared" si="37"/>
        <v>0</v>
      </c>
      <c r="AE76">
        <f t="shared" si="38"/>
        <v>0</v>
      </c>
      <c r="AF76">
        <f t="shared" si="39"/>
        <v>0</v>
      </c>
      <c r="AH76">
        <f>SUM(table_2[[#This Row],[First dose, less than 21 days ago]:[Third dose or booster, at least 21 days ago]])</f>
        <v>0</v>
      </c>
      <c r="AI76">
        <f>SUM(table_2[[#This Row],[Second dose, less than 21 days ago]:[Third dose or booster, at least 21 days ago]])</f>
        <v>0</v>
      </c>
      <c r="AJ76">
        <f>table_2[[#This Row],[Third dose or booster, less than 21 days ago]]+table_2[[#This Row],[Third dose or booster, at least 21 days ago]]</f>
        <v>0</v>
      </c>
    </row>
    <row r="77" spans="1:36" ht="30" x14ac:dyDescent="0.25">
      <c r="A77" s="1" t="s">
        <v>60</v>
      </c>
      <c r="B77" s="4">
        <v>2021</v>
      </c>
      <c r="C77" s="1" t="s">
        <v>90</v>
      </c>
      <c r="D77" s="1" t="s">
        <v>1132</v>
      </c>
      <c r="E77" s="1" t="s">
        <v>70</v>
      </c>
      <c r="F77" s="4" t="s">
        <v>1245</v>
      </c>
      <c r="G77" s="4">
        <v>29345</v>
      </c>
      <c r="H77" s="4" t="s">
        <v>1246</v>
      </c>
      <c r="I77" s="1"/>
      <c r="J77" s="4" t="s">
        <v>1247</v>
      </c>
      <c r="K77" s="4" t="s">
        <v>1248</v>
      </c>
      <c r="L77" s="22" t="str">
        <f t="shared" si="32"/>
        <v>409</v>
      </c>
      <c r="M77" s="26">
        <f>IF(table_2[[#This Row],[Count of deaths2]]=1,(M76+1),M76)</f>
        <v>13</v>
      </c>
      <c r="Z77">
        <f t="shared" si="33"/>
        <v>0</v>
      </c>
      <c r="AA77">
        <f t="shared" si="34"/>
        <v>0</v>
      </c>
      <c r="AB77">
        <f t="shared" si="35"/>
        <v>0</v>
      </c>
      <c r="AC77">
        <f t="shared" si="36"/>
        <v>0</v>
      </c>
      <c r="AD77">
        <f t="shared" si="37"/>
        <v>0</v>
      </c>
      <c r="AE77">
        <f t="shared" si="38"/>
        <v>0</v>
      </c>
      <c r="AF77">
        <f t="shared" si="39"/>
        <v>0</v>
      </c>
      <c r="AH77">
        <f>SUM(table_2[[#This Row],[First dose, less than 21 days ago]:[Third dose or booster, at least 21 days ago]])</f>
        <v>0</v>
      </c>
      <c r="AI77">
        <f>SUM(table_2[[#This Row],[Second dose, less than 21 days ago]:[Third dose or booster, at least 21 days ago]])</f>
        <v>0</v>
      </c>
      <c r="AJ77">
        <f>table_2[[#This Row],[Third dose or booster, less than 21 days ago]]+table_2[[#This Row],[Third dose or booster, at least 21 days ago]]</f>
        <v>0</v>
      </c>
    </row>
    <row r="78" spans="1:36" ht="30" x14ac:dyDescent="0.25">
      <c r="A78" s="1" t="s">
        <v>60</v>
      </c>
      <c r="B78" s="4">
        <v>2021</v>
      </c>
      <c r="C78" s="1" t="s">
        <v>90</v>
      </c>
      <c r="D78" s="1" t="s">
        <v>1132</v>
      </c>
      <c r="E78" s="1" t="s">
        <v>74</v>
      </c>
      <c r="F78" s="4" t="s">
        <v>1112</v>
      </c>
      <c r="G78" s="4">
        <v>468</v>
      </c>
      <c r="H78" s="4" t="s">
        <v>1249</v>
      </c>
      <c r="I78" s="1" t="s">
        <v>234</v>
      </c>
      <c r="J78" s="4" t="s">
        <v>1250</v>
      </c>
      <c r="K78" s="4" t="s">
        <v>1251</v>
      </c>
      <c r="L78" s="22" t="str">
        <f t="shared" si="32"/>
        <v>3</v>
      </c>
      <c r="M78" s="26">
        <f>IF(table_2[[#This Row],[Count of deaths2]]=1,(M77+1),M77)</f>
        <v>13</v>
      </c>
      <c r="Z78">
        <f t="shared" si="33"/>
        <v>0</v>
      </c>
      <c r="AA78">
        <f t="shared" si="34"/>
        <v>0</v>
      </c>
      <c r="AB78">
        <f t="shared" si="35"/>
        <v>0</v>
      </c>
      <c r="AC78">
        <f t="shared" si="36"/>
        <v>0</v>
      </c>
      <c r="AD78">
        <f t="shared" si="37"/>
        <v>0</v>
      </c>
      <c r="AE78">
        <f t="shared" si="38"/>
        <v>0</v>
      </c>
      <c r="AF78">
        <f t="shared" si="39"/>
        <v>0</v>
      </c>
      <c r="AH78">
        <f>SUM(table_2[[#This Row],[First dose, less than 21 days ago]:[Third dose or booster, at least 21 days ago]])</f>
        <v>0</v>
      </c>
      <c r="AI78">
        <f>SUM(table_2[[#This Row],[Second dose, less than 21 days ago]:[Third dose or booster, at least 21 days ago]])</f>
        <v>0</v>
      </c>
      <c r="AJ78">
        <f>table_2[[#This Row],[Third dose or booster, less than 21 days ago]]+table_2[[#This Row],[Third dose or booster, at least 21 days ago]]</f>
        <v>0</v>
      </c>
    </row>
    <row r="79" spans="1:36" ht="30" x14ac:dyDescent="0.25">
      <c r="A79" s="1" t="s">
        <v>60</v>
      </c>
      <c r="B79" s="4">
        <v>2021</v>
      </c>
      <c r="C79" s="1" t="s">
        <v>90</v>
      </c>
      <c r="D79" s="1" t="s">
        <v>1132</v>
      </c>
      <c r="E79" s="1" t="s">
        <v>1102</v>
      </c>
      <c r="F79" s="4" t="s">
        <v>1112</v>
      </c>
      <c r="G79" s="4">
        <v>1235</v>
      </c>
      <c r="H79" s="4" t="s">
        <v>1252</v>
      </c>
      <c r="I79" s="1" t="s">
        <v>234</v>
      </c>
      <c r="J79" s="4" t="s">
        <v>1253</v>
      </c>
      <c r="K79" s="4" t="s">
        <v>1254</v>
      </c>
      <c r="L79" s="22" t="str">
        <f t="shared" si="32"/>
        <v>3</v>
      </c>
      <c r="M79" s="26">
        <f>IF(table_2[[#This Row],[Count of deaths2]]=1,(M78+1),M78)</f>
        <v>13</v>
      </c>
      <c r="Z79">
        <f t="shared" si="33"/>
        <v>0</v>
      </c>
      <c r="AA79">
        <f t="shared" si="34"/>
        <v>0</v>
      </c>
      <c r="AB79">
        <f t="shared" si="35"/>
        <v>0</v>
      </c>
      <c r="AC79">
        <f t="shared" si="36"/>
        <v>0</v>
      </c>
      <c r="AD79">
        <f t="shared" si="37"/>
        <v>0</v>
      </c>
      <c r="AE79">
        <f t="shared" si="38"/>
        <v>0</v>
      </c>
      <c r="AF79">
        <f t="shared" si="39"/>
        <v>0</v>
      </c>
      <c r="AH79">
        <f>SUM(table_2[[#This Row],[First dose, less than 21 days ago]:[Third dose or booster, at least 21 days ago]])</f>
        <v>0</v>
      </c>
      <c r="AI79">
        <f>SUM(table_2[[#This Row],[Second dose, less than 21 days ago]:[Third dose or booster, at least 21 days ago]])</f>
        <v>0</v>
      </c>
      <c r="AJ79">
        <f>table_2[[#This Row],[Third dose or booster, less than 21 days ago]]+table_2[[#This Row],[Third dose or booster, at least 21 days ago]]</f>
        <v>0</v>
      </c>
    </row>
    <row r="80" spans="1:36" ht="45" x14ac:dyDescent="0.25">
      <c r="A80" s="1" t="s">
        <v>60</v>
      </c>
      <c r="B80" s="4">
        <v>2021</v>
      </c>
      <c r="C80" s="1" t="s">
        <v>90</v>
      </c>
      <c r="D80" s="1" t="s">
        <v>1132</v>
      </c>
      <c r="E80" s="1" t="s">
        <v>84</v>
      </c>
      <c r="F80" s="4" t="s">
        <v>1103</v>
      </c>
      <c r="G80" s="4">
        <v>0</v>
      </c>
      <c r="H80" s="4" t="s">
        <v>83</v>
      </c>
      <c r="I80" s="1"/>
      <c r="J80" s="4" t="s">
        <v>83</v>
      </c>
      <c r="K80" s="4" t="s">
        <v>83</v>
      </c>
      <c r="L80" s="22" t="str">
        <f t="shared" si="32"/>
        <v>0</v>
      </c>
      <c r="M80" s="26">
        <f>IF(table_2[[#This Row],[Count of deaths2]]=1,(M79+1),M79)</f>
        <v>13</v>
      </c>
      <c r="Z80">
        <f t="shared" si="33"/>
        <v>0</v>
      </c>
      <c r="AA80">
        <f t="shared" si="34"/>
        <v>0</v>
      </c>
      <c r="AB80">
        <f t="shared" si="35"/>
        <v>0</v>
      </c>
      <c r="AC80">
        <f t="shared" si="36"/>
        <v>0</v>
      </c>
      <c r="AD80">
        <f t="shared" si="37"/>
        <v>0</v>
      </c>
      <c r="AE80">
        <f t="shared" si="38"/>
        <v>0</v>
      </c>
      <c r="AF80">
        <f t="shared" si="39"/>
        <v>0</v>
      </c>
      <c r="AH80">
        <f>SUM(table_2[[#This Row],[First dose, less than 21 days ago]:[Third dose or booster, at least 21 days ago]])</f>
        <v>0</v>
      </c>
      <c r="AI80">
        <f>SUM(table_2[[#This Row],[Second dose, less than 21 days ago]:[Third dose or booster, at least 21 days ago]])</f>
        <v>0</v>
      </c>
      <c r="AJ80">
        <f>table_2[[#This Row],[Third dose or booster, less than 21 days ago]]+table_2[[#This Row],[Third dose or booster, at least 21 days ago]]</f>
        <v>0</v>
      </c>
    </row>
    <row r="81" spans="1:36" ht="45" x14ac:dyDescent="0.25">
      <c r="A81" s="1" t="s">
        <v>60</v>
      </c>
      <c r="B81" s="4">
        <v>2021</v>
      </c>
      <c r="C81" s="1" t="s">
        <v>90</v>
      </c>
      <c r="D81" s="1" t="s">
        <v>1132</v>
      </c>
      <c r="E81" s="1" t="s">
        <v>85</v>
      </c>
      <c r="F81" s="4" t="s">
        <v>1103</v>
      </c>
      <c r="G81" s="4">
        <v>0</v>
      </c>
      <c r="H81" s="4" t="s">
        <v>83</v>
      </c>
      <c r="I81" s="1"/>
      <c r="J81" s="4" t="s">
        <v>83</v>
      </c>
      <c r="K81" s="4" t="s">
        <v>83</v>
      </c>
      <c r="L81" s="22" t="str">
        <f t="shared" si="32"/>
        <v>0</v>
      </c>
      <c r="M81" s="26">
        <f>IF(table_2[[#This Row],[Count of deaths2]]=1,(M80+1),M80)</f>
        <v>13</v>
      </c>
      <c r="Z81">
        <f t="shared" si="33"/>
        <v>0</v>
      </c>
      <c r="AA81">
        <f t="shared" si="34"/>
        <v>0</v>
      </c>
      <c r="AB81">
        <f t="shared" si="35"/>
        <v>0</v>
      </c>
      <c r="AC81">
        <f t="shared" si="36"/>
        <v>0</v>
      </c>
      <c r="AD81">
        <f t="shared" si="37"/>
        <v>0</v>
      </c>
      <c r="AE81">
        <f t="shared" si="38"/>
        <v>0</v>
      </c>
      <c r="AF81">
        <f t="shared" si="39"/>
        <v>0</v>
      </c>
      <c r="AH81">
        <f>SUM(table_2[[#This Row],[First dose, less than 21 days ago]:[Third dose or booster, at least 21 days ago]])</f>
        <v>0</v>
      </c>
      <c r="AI81">
        <f>SUM(table_2[[#This Row],[Second dose, less than 21 days ago]:[Third dose or booster, at least 21 days ago]])</f>
        <v>0</v>
      </c>
      <c r="AJ81">
        <f>table_2[[#This Row],[Third dose or booster, less than 21 days ago]]+table_2[[#This Row],[Third dose or booster, at least 21 days ago]]</f>
        <v>0</v>
      </c>
    </row>
    <row r="82" spans="1:36" x14ac:dyDescent="0.25">
      <c r="A82" s="1" t="s">
        <v>60</v>
      </c>
      <c r="B82" s="4">
        <v>2021</v>
      </c>
      <c r="C82" s="1" t="s">
        <v>90</v>
      </c>
      <c r="D82" s="1" t="s">
        <v>1147</v>
      </c>
      <c r="E82" s="1" t="s">
        <v>62</v>
      </c>
      <c r="F82" s="4" t="s">
        <v>1255</v>
      </c>
      <c r="G82" s="4">
        <v>41372</v>
      </c>
      <c r="H82" s="4" t="s">
        <v>1256</v>
      </c>
      <c r="I82" s="1"/>
      <c r="J82" s="4" t="s">
        <v>1257</v>
      </c>
      <c r="K82" s="4" t="s">
        <v>1258</v>
      </c>
      <c r="L82" s="22" t="str">
        <f t="shared" si="32"/>
        <v>5079</v>
      </c>
      <c r="M82" s="26">
        <f>IF(table_2[[#This Row],[Count of deaths2]]=1,(M81+1),M81)</f>
        <v>13</v>
      </c>
      <c r="Z82">
        <f t="shared" si="33"/>
        <v>0</v>
      </c>
      <c r="AA82">
        <f t="shared" si="34"/>
        <v>0</v>
      </c>
      <c r="AB82">
        <f t="shared" si="35"/>
        <v>0</v>
      </c>
      <c r="AC82">
        <f t="shared" si="36"/>
        <v>0</v>
      </c>
      <c r="AD82">
        <f t="shared" si="37"/>
        <v>0</v>
      </c>
      <c r="AE82">
        <f t="shared" si="38"/>
        <v>0</v>
      </c>
      <c r="AF82">
        <f t="shared" si="39"/>
        <v>0</v>
      </c>
      <c r="AH82">
        <f>SUM(table_2[[#This Row],[First dose, less than 21 days ago]:[Third dose or booster, at least 21 days ago]])</f>
        <v>0</v>
      </c>
      <c r="AI82">
        <f>SUM(table_2[[#This Row],[Second dose, less than 21 days ago]:[Third dose or booster, at least 21 days ago]])</f>
        <v>0</v>
      </c>
      <c r="AJ82">
        <f>table_2[[#This Row],[Third dose or booster, less than 21 days ago]]+table_2[[#This Row],[Third dose or booster, at least 21 days ago]]</f>
        <v>0</v>
      </c>
    </row>
    <row r="83" spans="1:36" ht="30" x14ac:dyDescent="0.25">
      <c r="A83" s="1" t="s">
        <v>60</v>
      </c>
      <c r="B83" s="4">
        <v>2021</v>
      </c>
      <c r="C83" s="1" t="s">
        <v>90</v>
      </c>
      <c r="D83" s="1" t="s">
        <v>1147</v>
      </c>
      <c r="E83" s="1" t="s">
        <v>66</v>
      </c>
      <c r="F83" s="4" t="s">
        <v>1259</v>
      </c>
      <c r="G83" s="4">
        <v>172973</v>
      </c>
      <c r="H83" s="4" t="s">
        <v>1260</v>
      </c>
      <c r="I83" s="1"/>
      <c r="J83" s="4" t="s">
        <v>1261</v>
      </c>
      <c r="K83" s="4" t="s">
        <v>1262</v>
      </c>
      <c r="L83" s="22" t="str">
        <f t="shared" si="32"/>
        <v>2235</v>
      </c>
      <c r="M83" s="26">
        <f>IF(table_2[[#This Row],[Count of deaths2]]=1,(M82+1),M82)</f>
        <v>13</v>
      </c>
      <c r="Z83">
        <f t="shared" si="33"/>
        <v>0</v>
      </c>
      <c r="AA83">
        <f t="shared" si="34"/>
        <v>0</v>
      </c>
      <c r="AB83">
        <f t="shared" si="35"/>
        <v>0</v>
      </c>
      <c r="AC83">
        <f t="shared" si="36"/>
        <v>0</v>
      </c>
      <c r="AD83">
        <f t="shared" si="37"/>
        <v>0</v>
      </c>
      <c r="AE83">
        <f t="shared" si="38"/>
        <v>0</v>
      </c>
      <c r="AF83">
        <f t="shared" si="39"/>
        <v>0</v>
      </c>
      <c r="AH83">
        <f>SUM(table_2[[#This Row],[First dose, less than 21 days ago]:[Third dose or booster, at least 21 days ago]])</f>
        <v>0</v>
      </c>
      <c r="AI83">
        <f>SUM(table_2[[#This Row],[Second dose, less than 21 days ago]:[Third dose or booster, at least 21 days ago]])</f>
        <v>0</v>
      </c>
      <c r="AJ83">
        <f>table_2[[#This Row],[Third dose or booster, less than 21 days ago]]+table_2[[#This Row],[Third dose or booster, at least 21 days ago]]</f>
        <v>0</v>
      </c>
    </row>
    <row r="84" spans="1:36" ht="30" x14ac:dyDescent="0.25">
      <c r="A84" s="1" t="s">
        <v>60</v>
      </c>
      <c r="B84" s="4">
        <v>2021</v>
      </c>
      <c r="C84" s="1" t="s">
        <v>90</v>
      </c>
      <c r="D84" s="1" t="s">
        <v>1147</v>
      </c>
      <c r="E84" s="1" t="s">
        <v>70</v>
      </c>
      <c r="F84" s="4" t="s">
        <v>1263</v>
      </c>
      <c r="G84" s="4">
        <v>110881</v>
      </c>
      <c r="H84" s="4" t="s">
        <v>1264</v>
      </c>
      <c r="I84" s="1"/>
      <c r="J84" s="4" t="s">
        <v>1265</v>
      </c>
      <c r="K84" s="4" t="s">
        <v>1266</v>
      </c>
      <c r="L84" s="22" t="str">
        <f t="shared" si="32"/>
        <v>2398</v>
      </c>
      <c r="M84" s="26">
        <f>IF(table_2[[#This Row],[Count of deaths2]]=1,(M83+1),M83)</f>
        <v>13</v>
      </c>
      <c r="Z84">
        <f t="shared" si="33"/>
        <v>0</v>
      </c>
      <c r="AA84">
        <f t="shared" si="34"/>
        <v>0</v>
      </c>
      <c r="AB84">
        <f t="shared" si="35"/>
        <v>0</v>
      </c>
      <c r="AC84">
        <f t="shared" si="36"/>
        <v>0</v>
      </c>
      <c r="AD84">
        <f t="shared" si="37"/>
        <v>0</v>
      </c>
      <c r="AE84">
        <f t="shared" si="38"/>
        <v>0</v>
      </c>
      <c r="AF84">
        <f t="shared" si="39"/>
        <v>0</v>
      </c>
      <c r="AH84">
        <f>SUM(table_2[[#This Row],[First dose, less than 21 days ago]:[Third dose or booster, at least 21 days ago]])</f>
        <v>0</v>
      </c>
      <c r="AI84">
        <f>SUM(table_2[[#This Row],[Second dose, less than 21 days ago]:[Third dose or booster, at least 21 days ago]])</f>
        <v>0</v>
      </c>
      <c r="AJ84">
        <f>table_2[[#This Row],[Third dose or booster, less than 21 days ago]]+table_2[[#This Row],[Third dose or booster, at least 21 days ago]]</f>
        <v>0</v>
      </c>
    </row>
    <row r="85" spans="1:36" ht="30" x14ac:dyDescent="0.25">
      <c r="A85" s="1" t="s">
        <v>60</v>
      </c>
      <c r="B85" s="4">
        <v>2021</v>
      </c>
      <c r="C85" s="1" t="s">
        <v>90</v>
      </c>
      <c r="D85" s="1" t="s">
        <v>1147</v>
      </c>
      <c r="E85" s="1" t="s">
        <v>74</v>
      </c>
      <c r="F85" s="4" t="s">
        <v>1112</v>
      </c>
      <c r="G85" s="4">
        <v>216</v>
      </c>
      <c r="H85" s="4" t="s">
        <v>1267</v>
      </c>
      <c r="I85" s="1" t="s">
        <v>234</v>
      </c>
      <c r="J85" s="4" t="s">
        <v>1268</v>
      </c>
      <c r="K85" s="4" t="s">
        <v>1269</v>
      </c>
      <c r="L85" s="22" t="str">
        <f t="shared" si="32"/>
        <v>3</v>
      </c>
      <c r="M85" s="26">
        <f>IF(table_2[[#This Row],[Count of deaths2]]=1,(M84+1),M84)</f>
        <v>13</v>
      </c>
      <c r="Z85">
        <f t="shared" si="33"/>
        <v>0</v>
      </c>
      <c r="AA85">
        <f t="shared" si="34"/>
        <v>0</v>
      </c>
      <c r="AB85">
        <f t="shared" si="35"/>
        <v>0</v>
      </c>
      <c r="AC85">
        <f t="shared" si="36"/>
        <v>0</v>
      </c>
      <c r="AD85">
        <f t="shared" si="37"/>
        <v>0</v>
      </c>
      <c r="AE85">
        <f t="shared" si="38"/>
        <v>0</v>
      </c>
      <c r="AF85">
        <f t="shared" si="39"/>
        <v>0</v>
      </c>
      <c r="AH85">
        <f>SUM(table_2[[#This Row],[First dose, less than 21 days ago]:[Third dose or booster, at least 21 days ago]])</f>
        <v>0</v>
      </c>
      <c r="AI85">
        <f>SUM(table_2[[#This Row],[Second dose, less than 21 days ago]:[Third dose or booster, at least 21 days ago]])</f>
        <v>0</v>
      </c>
      <c r="AJ85">
        <f>table_2[[#This Row],[Third dose or booster, less than 21 days ago]]+table_2[[#This Row],[Third dose or booster, at least 21 days ago]]</f>
        <v>0</v>
      </c>
    </row>
    <row r="86" spans="1:36" ht="30" x14ac:dyDescent="0.25">
      <c r="A86" s="1" t="s">
        <v>60</v>
      </c>
      <c r="B86" s="4">
        <v>2021</v>
      </c>
      <c r="C86" s="1" t="s">
        <v>90</v>
      </c>
      <c r="D86" s="1" t="s">
        <v>1147</v>
      </c>
      <c r="E86" s="1" t="s">
        <v>1102</v>
      </c>
      <c r="F86" s="4" t="s">
        <v>1270</v>
      </c>
      <c r="G86" s="4">
        <v>845</v>
      </c>
      <c r="H86" s="4" t="s">
        <v>1271</v>
      </c>
      <c r="I86" s="1" t="s">
        <v>234</v>
      </c>
      <c r="J86" s="4" t="s">
        <v>1272</v>
      </c>
      <c r="K86" s="4" t="s">
        <v>1273</v>
      </c>
      <c r="L86" s="22" t="str">
        <f t="shared" si="32"/>
        <v>12</v>
      </c>
      <c r="M86" s="26">
        <f>IF(table_2[[#This Row],[Count of deaths2]]=1,(M85+1),M85)</f>
        <v>13</v>
      </c>
      <c r="Z86">
        <f t="shared" si="33"/>
        <v>0</v>
      </c>
      <c r="AA86">
        <f t="shared" si="34"/>
        <v>0</v>
      </c>
      <c r="AB86">
        <f t="shared" si="35"/>
        <v>0</v>
      </c>
      <c r="AC86">
        <f t="shared" si="36"/>
        <v>0</v>
      </c>
      <c r="AD86">
        <f t="shared" si="37"/>
        <v>0</v>
      </c>
      <c r="AE86">
        <f t="shared" si="38"/>
        <v>0</v>
      </c>
      <c r="AF86">
        <f t="shared" si="39"/>
        <v>0</v>
      </c>
      <c r="AH86">
        <f>SUM(table_2[[#This Row],[First dose, less than 21 days ago]:[Third dose or booster, at least 21 days ago]])</f>
        <v>0</v>
      </c>
      <c r="AI86">
        <f>SUM(table_2[[#This Row],[Second dose, less than 21 days ago]:[Third dose or booster, at least 21 days ago]])</f>
        <v>0</v>
      </c>
      <c r="AJ86">
        <f>table_2[[#This Row],[Third dose or booster, less than 21 days ago]]+table_2[[#This Row],[Third dose or booster, at least 21 days ago]]</f>
        <v>0</v>
      </c>
    </row>
    <row r="87" spans="1:36" ht="45" x14ac:dyDescent="0.25">
      <c r="A87" s="1" t="s">
        <v>60</v>
      </c>
      <c r="B87" s="4">
        <v>2021</v>
      </c>
      <c r="C87" s="1" t="s">
        <v>90</v>
      </c>
      <c r="D87" s="1" t="s">
        <v>1147</v>
      </c>
      <c r="E87" s="1" t="s">
        <v>84</v>
      </c>
      <c r="F87" s="4" t="s">
        <v>1103</v>
      </c>
      <c r="G87" s="4">
        <v>0</v>
      </c>
      <c r="H87" s="4" t="s">
        <v>83</v>
      </c>
      <c r="I87" s="1"/>
      <c r="J87" s="4" t="s">
        <v>83</v>
      </c>
      <c r="K87" s="4" t="s">
        <v>83</v>
      </c>
      <c r="L87" s="22" t="str">
        <f t="shared" si="32"/>
        <v>0</v>
      </c>
      <c r="M87" s="26">
        <f>IF(table_2[[#This Row],[Count of deaths2]]=1,(M86+1),M86)</f>
        <v>13</v>
      </c>
      <c r="Z87">
        <f t="shared" si="33"/>
        <v>0</v>
      </c>
      <c r="AA87">
        <f t="shared" si="34"/>
        <v>0</v>
      </c>
      <c r="AB87">
        <f t="shared" si="35"/>
        <v>0</v>
      </c>
      <c r="AC87">
        <f t="shared" si="36"/>
        <v>0</v>
      </c>
      <c r="AD87">
        <f t="shared" si="37"/>
        <v>0</v>
      </c>
      <c r="AE87">
        <f t="shared" si="38"/>
        <v>0</v>
      </c>
      <c r="AF87">
        <f t="shared" si="39"/>
        <v>0</v>
      </c>
      <c r="AH87">
        <f>SUM(table_2[[#This Row],[First dose, less than 21 days ago]:[Third dose or booster, at least 21 days ago]])</f>
        <v>0</v>
      </c>
      <c r="AI87">
        <f>SUM(table_2[[#This Row],[Second dose, less than 21 days ago]:[Third dose or booster, at least 21 days ago]])</f>
        <v>0</v>
      </c>
      <c r="AJ87">
        <f>table_2[[#This Row],[Third dose or booster, less than 21 days ago]]+table_2[[#This Row],[Third dose or booster, at least 21 days ago]]</f>
        <v>0</v>
      </c>
    </row>
    <row r="88" spans="1:36" ht="45" x14ac:dyDescent="0.25">
      <c r="A88" s="1" t="s">
        <v>60</v>
      </c>
      <c r="B88" s="4">
        <v>2021</v>
      </c>
      <c r="C88" s="1" t="s">
        <v>90</v>
      </c>
      <c r="D88" s="1" t="s">
        <v>1147</v>
      </c>
      <c r="E88" s="1" t="s">
        <v>85</v>
      </c>
      <c r="F88" s="4" t="s">
        <v>1103</v>
      </c>
      <c r="G88" s="4">
        <v>0</v>
      </c>
      <c r="H88" s="4" t="s">
        <v>83</v>
      </c>
      <c r="I88" s="1"/>
      <c r="J88" s="4" t="s">
        <v>83</v>
      </c>
      <c r="K88" s="4" t="s">
        <v>83</v>
      </c>
      <c r="L88" s="22" t="str">
        <f t="shared" si="32"/>
        <v>0</v>
      </c>
      <c r="M88" s="26">
        <f>IF(table_2[[#This Row],[Count of deaths2]]=1,(M87+1),M87)</f>
        <v>13</v>
      </c>
      <c r="Z88">
        <f t="shared" si="33"/>
        <v>0</v>
      </c>
      <c r="AA88">
        <f t="shared" si="34"/>
        <v>0</v>
      </c>
      <c r="AB88">
        <f t="shared" si="35"/>
        <v>0</v>
      </c>
      <c r="AC88">
        <f t="shared" si="36"/>
        <v>0</v>
      </c>
      <c r="AD88">
        <f t="shared" si="37"/>
        <v>0</v>
      </c>
      <c r="AE88">
        <f t="shared" si="38"/>
        <v>0</v>
      </c>
      <c r="AF88">
        <f t="shared" si="39"/>
        <v>0</v>
      </c>
      <c r="AH88">
        <f>SUM(table_2[[#This Row],[First dose, less than 21 days ago]:[Third dose or booster, at least 21 days ago]])</f>
        <v>0</v>
      </c>
      <c r="AI88">
        <f>SUM(table_2[[#This Row],[Second dose, less than 21 days ago]:[Third dose or booster, at least 21 days ago]])</f>
        <v>0</v>
      </c>
      <c r="AJ88">
        <f>table_2[[#This Row],[Third dose or booster, less than 21 days ago]]+table_2[[#This Row],[Third dose or booster, at least 21 days ago]]</f>
        <v>0</v>
      </c>
    </row>
    <row r="89" spans="1:36" x14ac:dyDescent="0.25">
      <c r="A89" s="1" t="s">
        <v>60</v>
      </c>
      <c r="B89" s="4">
        <v>2021</v>
      </c>
      <c r="C89" s="1" t="s">
        <v>90</v>
      </c>
      <c r="D89" s="1" t="s">
        <v>1162</v>
      </c>
      <c r="E89" s="1" t="s">
        <v>62</v>
      </c>
      <c r="F89" s="4" t="s">
        <v>1274</v>
      </c>
      <c r="G89" s="4">
        <v>9621</v>
      </c>
      <c r="H89" s="4" t="s">
        <v>1275</v>
      </c>
      <c r="I89" s="1"/>
      <c r="J89" s="4" t="s">
        <v>1276</v>
      </c>
      <c r="K89" s="4" t="s">
        <v>1277</v>
      </c>
      <c r="L89" s="22" t="str">
        <f t="shared" si="32"/>
        <v>5076</v>
      </c>
      <c r="M89" s="26">
        <f>IF(table_2[[#This Row],[Count of deaths2]]=1,(M88+1),M88)</f>
        <v>13</v>
      </c>
      <c r="Z89">
        <f t="shared" si="33"/>
        <v>0</v>
      </c>
      <c r="AA89">
        <f t="shared" si="34"/>
        <v>0</v>
      </c>
      <c r="AB89">
        <f t="shared" si="35"/>
        <v>0</v>
      </c>
      <c r="AC89">
        <f t="shared" si="36"/>
        <v>0</v>
      </c>
      <c r="AD89">
        <f t="shared" si="37"/>
        <v>0</v>
      </c>
      <c r="AE89">
        <f t="shared" si="38"/>
        <v>0</v>
      </c>
      <c r="AF89">
        <f t="shared" si="39"/>
        <v>0</v>
      </c>
      <c r="AH89">
        <f>SUM(table_2[[#This Row],[First dose, less than 21 days ago]:[Third dose or booster, at least 21 days ago]])</f>
        <v>0</v>
      </c>
      <c r="AI89">
        <f>SUM(table_2[[#This Row],[Second dose, less than 21 days ago]:[Third dose or booster, at least 21 days ago]])</f>
        <v>0</v>
      </c>
      <c r="AJ89">
        <f>table_2[[#This Row],[Third dose or booster, less than 21 days ago]]+table_2[[#This Row],[Third dose or booster, at least 21 days ago]]</f>
        <v>0</v>
      </c>
    </row>
    <row r="90" spans="1:36" ht="30" x14ac:dyDescent="0.25">
      <c r="A90" s="1" t="s">
        <v>60</v>
      </c>
      <c r="B90" s="4">
        <v>2021</v>
      </c>
      <c r="C90" s="1" t="s">
        <v>90</v>
      </c>
      <c r="D90" s="1" t="s">
        <v>1162</v>
      </c>
      <c r="E90" s="1" t="s">
        <v>66</v>
      </c>
      <c r="F90" s="4" t="s">
        <v>1278</v>
      </c>
      <c r="G90" s="4">
        <v>27502</v>
      </c>
      <c r="H90" s="4" t="s">
        <v>1279</v>
      </c>
      <c r="I90" s="1"/>
      <c r="J90" s="4" t="s">
        <v>1280</v>
      </c>
      <c r="K90" s="4" t="s">
        <v>1281</v>
      </c>
      <c r="L90" s="22" t="str">
        <f t="shared" si="32"/>
        <v>2379</v>
      </c>
      <c r="M90" s="26">
        <f>IF(table_2[[#This Row],[Count of deaths2]]=1,(M89+1),M89)</f>
        <v>13</v>
      </c>
      <c r="Z90">
        <f t="shared" si="33"/>
        <v>0</v>
      </c>
      <c r="AA90">
        <f t="shared" si="34"/>
        <v>0</v>
      </c>
      <c r="AB90">
        <f t="shared" si="35"/>
        <v>0</v>
      </c>
      <c r="AC90">
        <f t="shared" si="36"/>
        <v>0</v>
      </c>
      <c r="AD90">
        <f t="shared" si="37"/>
        <v>0</v>
      </c>
      <c r="AE90">
        <f t="shared" si="38"/>
        <v>0</v>
      </c>
      <c r="AF90">
        <f t="shared" si="39"/>
        <v>0</v>
      </c>
      <c r="AH90">
        <f>SUM(table_2[[#This Row],[First dose, less than 21 days ago]:[Third dose or booster, at least 21 days ago]])</f>
        <v>0</v>
      </c>
      <c r="AI90">
        <f>SUM(table_2[[#This Row],[Second dose, less than 21 days ago]:[Third dose or booster, at least 21 days ago]])</f>
        <v>0</v>
      </c>
      <c r="AJ90">
        <f>table_2[[#This Row],[Third dose or booster, less than 21 days ago]]+table_2[[#This Row],[Third dose or booster, at least 21 days ago]]</f>
        <v>0</v>
      </c>
    </row>
    <row r="91" spans="1:36" ht="30" x14ac:dyDescent="0.25">
      <c r="A91" s="1" t="s">
        <v>60</v>
      </c>
      <c r="B91" s="4">
        <v>2021</v>
      </c>
      <c r="C91" s="1" t="s">
        <v>90</v>
      </c>
      <c r="D91" s="1" t="s">
        <v>1162</v>
      </c>
      <c r="E91" s="1" t="s">
        <v>70</v>
      </c>
      <c r="F91" s="4" t="s">
        <v>1282</v>
      </c>
      <c r="G91" s="4">
        <v>98774</v>
      </c>
      <c r="H91" s="4" t="s">
        <v>1283</v>
      </c>
      <c r="I91" s="1"/>
      <c r="J91" s="4" t="s">
        <v>1284</v>
      </c>
      <c r="K91" s="4" t="s">
        <v>1285</v>
      </c>
      <c r="L91" s="22" t="str">
        <f t="shared" si="32"/>
        <v>6606</v>
      </c>
      <c r="M91" s="26">
        <f>IF(table_2[[#This Row],[Count of deaths2]]=1,(M90+1),M90)</f>
        <v>13</v>
      </c>
      <c r="Z91">
        <f t="shared" si="33"/>
        <v>0</v>
      </c>
      <c r="AA91">
        <f t="shared" si="34"/>
        <v>0</v>
      </c>
      <c r="AB91">
        <f t="shared" si="35"/>
        <v>0</v>
      </c>
      <c r="AC91">
        <f t="shared" si="36"/>
        <v>0</v>
      </c>
      <c r="AD91">
        <f t="shared" si="37"/>
        <v>0</v>
      </c>
      <c r="AE91">
        <f t="shared" si="38"/>
        <v>0</v>
      </c>
      <c r="AF91">
        <f t="shared" si="39"/>
        <v>0</v>
      </c>
      <c r="AH91">
        <f>SUM(table_2[[#This Row],[First dose, less than 21 days ago]:[Third dose or booster, at least 21 days ago]])</f>
        <v>0</v>
      </c>
      <c r="AI91">
        <f>SUM(table_2[[#This Row],[Second dose, less than 21 days ago]:[Third dose or booster, at least 21 days ago]])</f>
        <v>0</v>
      </c>
      <c r="AJ91">
        <f>table_2[[#This Row],[Third dose or booster, less than 21 days ago]]+table_2[[#This Row],[Third dose or booster, at least 21 days ago]]</f>
        <v>0</v>
      </c>
    </row>
    <row r="92" spans="1:36" ht="30" x14ac:dyDescent="0.25">
      <c r="A92" s="1" t="s">
        <v>60</v>
      </c>
      <c r="B92" s="4">
        <v>2021</v>
      </c>
      <c r="C92" s="1" t="s">
        <v>90</v>
      </c>
      <c r="D92" s="1" t="s">
        <v>1162</v>
      </c>
      <c r="E92" s="1" t="s">
        <v>74</v>
      </c>
      <c r="F92" s="4" t="s">
        <v>1286</v>
      </c>
      <c r="G92" s="4">
        <v>397</v>
      </c>
      <c r="H92" s="4" t="s">
        <v>1287</v>
      </c>
      <c r="I92" s="1"/>
      <c r="J92" s="4" t="s">
        <v>1288</v>
      </c>
      <c r="K92" s="4" t="s">
        <v>1289</v>
      </c>
      <c r="L92" s="22" t="str">
        <f t="shared" si="32"/>
        <v>25</v>
      </c>
      <c r="M92" s="26">
        <f>IF(table_2[[#This Row],[Count of deaths2]]=1,(M91+1),M91)</f>
        <v>13</v>
      </c>
      <c r="Z92">
        <f t="shared" si="33"/>
        <v>0</v>
      </c>
      <c r="AA92">
        <f t="shared" si="34"/>
        <v>0</v>
      </c>
      <c r="AB92">
        <f t="shared" si="35"/>
        <v>0</v>
      </c>
      <c r="AC92">
        <f t="shared" si="36"/>
        <v>0</v>
      </c>
      <c r="AD92">
        <f t="shared" si="37"/>
        <v>0</v>
      </c>
      <c r="AE92">
        <f t="shared" si="38"/>
        <v>0</v>
      </c>
      <c r="AF92">
        <f t="shared" si="39"/>
        <v>0</v>
      </c>
      <c r="AH92">
        <f>SUM(table_2[[#This Row],[First dose, less than 21 days ago]:[Third dose or booster, at least 21 days ago]])</f>
        <v>0</v>
      </c>
      <c r="AI92">
        <f>SUM(table_2[[#This Row],[Second dose, less than 21 days ago]:[Third dose or booster, at least 21 days ago]])</f>
        <v>0</v>
      </c>
      <c r="AJ92">
        <f>table_2[[#This Row],[Third dose or booster, less than 21 days ago]]+table_2[[#This Row],[Third dose or booster, at least 21 days ago]]</f>
        <v>0</v>
      </c>
    </row>
    <row r="93" spans="1:36" ht="30" x14ac:dyDescent="0.25">
      <c r="A93" s="1" t="s">
        <v>60</v>
      </c>
      <c r="B93" s="4">
        <v>2021</v>
      </c>
      <c r="C93" s="1" t="s">
        <v>90</v>
      </c>
      <c r="D93" s="1" t="s">
        <v>1162</v>
      </c>
      <c r="E93" s="1" t="s">
        <v>1102</v>
      </c>
      <c r="F93" s="4" t="s">
        <v>1290</v>
      </c>
      <c r="G93" s="4">
        <v>20111</v>
      </c>
      <c r="H93" s="4" t="s">
        <v>1291</v>
      </c>
      <c r="I93" s="1"/>
      <c r="J93" s="4" t="s">
        <v>1292</v>
      </c>
      <c r="K93" s="4" t="s">
        <v>1293</v>
      </c>
      <c r="L93" s="22" t="str">
        <f t="shared" si="32"/>
        <v>624</v>
      </c>
      <c r="M93" s="26">
        <f>IF(table_2[[#This Row],[Count of deaths2]]=1,(M92+1),M92)</f>
        <v>13</v>
      </c>
      <c r="Z93">
        <f t="shared" si="33"/>
        <v>0</v>
      </c>
      <c r="AA93">
        <f t="shared" si="34"/>
        <v>0</v>
      </c>
      <c r="AB93">
        <f t="shared" si="35"/>
        <v>0</v>
      </c>
      <c r="AC93">
        <f t="shared" si="36"/>
        <v>0</v>
      </c>
      <c r="AD93">
        <f t="shared" si="37"/>
        <v>0</v>
      </c>
      <c r="AE93">
        <f t="shared" si="38"/>
        <v>0</v>
      </c>
      <c r="AF93">
        <f t="shared" si="39"/>
        <v>0</v>
      </c>
      <c r="AH93">
        <f>SUM(table_2[[#This Row],[First dose, less than 21 days ago]:[Third dose or booster, at least 21 days ago]])</f>
        <v>0</v>
      </c>
      <c r="AI93">
        <f>SUM(table_2[[#This Row],[Second dose, less than 21 days ago]:[Third dose or booster, at least 21 days ago]])</f>
        <v>0</v>
      </c>
      <c r="AJ93">
        <f>table_2[[#This Row],[Third dose or booster, less than 21 days ago]]+table_2[[#This Row],[Third dose or booster, at least 21 days ago]]</f>
        <v>0</v>
      </c>
    </row>
    <row r="94" spans="1:36" ht="45" x14ac:dyDescent="0.25">
      <c r="A94" s="1" t="s">
        <v>60</v>
      </c>
      <c r="B94" s="4">
        <v>2021</v>
      </c>
      <c r="C94" s="1" t="s">
        <v>90</v>
      </c>
      <c r="D94" s="1" t="s">
        <v>1162</v>
      </c>
      <c r="E94" s="1" t="s">
        <v>84</v>
      </c>
      <c r="F94" s="4" t="s">
        <v>1103</v>
      </c>
      <c r="G94" s="4">
        <v>0</v>
      </c>
      <c r="H94" s="4" t="s">
        <v>83</v>
      </c>
      <c r="I94" s="1"/>
      <c r="J94" s="4" t="s">
        <v>83</v>
      </c>
      <c r="K94" s="4" t="s">
        <v>83</v>
      </c>
      <c r="L94" s="22" t="str">
        <f t="shared" si="32"/>
        <v>0</v>
      </c>
      <c r="M94" s="26">
        <f>IF(table_2[[#This Row],[Count of deaths2]]=1,(M93+1),M93)</f>
        <v>13</v>
      </c>
      <c r="Z94">
        <f t="shared" si="33"/>
        <v>0</v>
      </c>
      <c r="AA94">
        <f t="shared" si="34"/>
        <v>0</v>
      </c>
      <c r="AB94">
        <f t="shared" si="35"/>
        <v>0</v>
      </c>
      <c r="AC94">
        <f t="shared" si="36"/>
        <v>0</v>
      </c>
      <c r="AD94">
        <f t="shared" si="37"/>
        <v>0</v>
      </c>
      <c r="AE94">
        <f t="shared" si="38"/>
        <v>0</v>
      </c>
      <c r="AF94">
        <f t="shared" si="39"/>
        <v>0</v>
      </c>
      <c r="AH94">
        <f>SUM(table_2[[#This Row],[First dose, less than 21 days ago]:[Third dose or booster, at least 21 days ago]])</f>
        <v>0</v>
      </c>
      <c r="AI94">
        <f>SUM(table_2[[#This Row],[Second dose, less than 21 days ago]:[Third dose or booster, at least 21 days ago]])</f>
        <v>0</v>
      </c>
      <c r="AJ94">
        <f>table_2[[#This Row],[Third dose or booster, less than 21 days ago]]+table_2[[#This Row],[Third dose or booster, at least 21 days ago]]</f>
        <v>0</v>
      </c>
    </row>
    <row r="95" spans="1:36" ht="45" x14ac:dyDescent="0.25">
      <c r="A95" s="1" t="s">
        <v>60</v>
      </c>
      <c r="B95" s="4">
        <v>2021</v>
      </c>
      <c r="C95" s="1" t="s">
        <v>90</v>
      </c>
      <c r="D95" s="1" t="s">
        <v>1162</v>
      </c>
      <c r="E95" s="1" t="s">
        <v>85</v>
      </c>
      <c r="F95" s="4" t="s">
        <v>1103</v>
      </c>
      <c r="G95" s="4">
        <v>0</v>
      </c>
      <c r="H95" s="4" t="s">
        <v>83</v>
      </c>
      <c r="I95" s="1"/>
      <c r="J95" s="4" t="s">
        <v>83</v>
      </c>
      <c r="K95" s="4" t="s">
        <v>83</v>
      </c>
      <c r="L95" s="22" t="str">
        <f t="shared" si="32"/>
        <v>0</v>
      </c>
      <c r="M95" s="26">
        <f>IF(table_2[[#This Row],[Count of deaths2]]=1,(M94+1),M94)</f>
        <v>13</v>
      </c>
      <c r="Z95">
        <f t="shared" si="33"/>
        <v>0</v>
      </c>
      <c r="AA95">
        <f t="shared" si="34"/>
        <v>0</v>
      </c>
      <c r="AB95">
        <f t="shared" si="35"/>
        <v>0</v>
      </c>
      <c r="AC95">
        <f t="shared" si="36"/>
        <v>0</v>
      </c>
      <c r="AD95">
        <f t="shared" si="37"/>
        <v>0</v>
      </c>
      <c r="AE95">
        <f t="shared" si="38"/>
        <v>0</v>
      </c>
      <c r="AF95">
        <f t="shared" si="39"/>
        <v>0</v>
      </c>
      <c r="AH95">
        <f>SUM(table_2[[#This Row],[First dose, less than 21 days ago]:[Third dose or booster, at least 21 days ago]])</f>
        <v>0</v>
      </c>
      <c r="AI95">
        <f>SUM(table_2[[#This Row],[Second dose, less than 21 days ago]:[Third dose or booster, at least 21 days ago]])</f>
        <v>0</v>
      </c>
      <c r="AJ95">
        <f>table_2[[#This Row],[Third dose or booster, less than 21 days ago]]+table_2[[#This Row],[Third dose or booster, at least 21 days ago]]</f>
        <v>0</v>
      </c>
    </row>
    <row r="96" spans="1:36" x14ac:dyDescent="0.25">
      <c r="A96" s="1" t="s">
        <v>60</v>
      </c>
      <c r="B96" s="4">
        <v>2021</v>
      </c>
      <c r="C96" s="1" t="s">
        <v>90</v>
      </c>
      <c r="D96" s="1" t="s">
        <v>1183</v>
      </c>
      <c r="E96" s="1" t="s">
        <v>62</v>
      </c>
      <c r="F96" s="4" t="s">
        <v>1294</v>
      </c>
      <c r="G96" s="4">
        <v>3228</v>
      </c>
      <c r="H96" s="4" t="s">
        <v>1295</v>
      </c>
      <c r="I96" s="1"/>
      <c r="J96" s="4" t="s">
        <v>1296</v>
      </c>
      <c r="K96" s="4" t="s">
        <v>1297</v>
      </c>
      <c r="L96" s="22" t="str">
        <f t="shared" si="32"/>
        <v>2920</v>
      </c>
      <c r="M96" s="26">
        <f>IF(table_2[[#This Row],[Count of deaths2]]=1,(M95+1),M95)</f>
        <v>13</v>
      </c>
      <c r="Z96">
        <f t="shared" si="33"/>
        <v>0</v>
      </c>
      <c r="AA96">
        <f t="shared" si="34"/>
        <v>0</v>
      </c>
      <c r="AB96">
        <f t="shared" si="35"/>
        <v>0</v>
      </c>
      <c r="AC96">
        <f t="shared" si="36"/>
        <v>0</v>
      </c>
      <c r="AD96">
        <f t="shared" si="37"/>
        <v>0</v>
      </c>
      <c r="AE96">
        <f t="shared" si="38"/>
        <v>0</v>
      </c>
      <c r="AF96">
        <f t="shared" si="39"/>
        <v>0</v>
      </c>
      <c r="AH96">
        <f>SUM(table_2[[#This Row],[First dose, less than 21 days ago]:[Third dose or booster, at least 21 days ago]])</f>
        <v>0</v>
      </c>
      <c r="AI96">
        <f>SUM(table_2[[#This Row],[Second dose, less than 21 days ago]:[Third dose or booster, at least 21 days ago]])</f>
        <v>0</v>
      </c>
      <c r="AJ96">
        <f>table_2[[#This Row],[Third dose or booster, less than 21 days ago]]+table_2[[#This Row],[Third dose or booster, at least 21 days ago]]</f>
        <v>0</v>
      </c>
    </row>
    <row r="97" spans="1:36" ht="30" x14ac:dyDescent="0.25">
      <c r="A97" s="1" t="s">
        <v>60</v>
      </c>
      <c r="B97" s="4">
        <v>2021</v>
      </c>
      <c r="C97" s="1" t="s">
        <v>90</v>
      </c>
      <c r="D97" s="1" t="s">
        <v>1183</v>
      </c>
      <c r="E97" s="1" t="s">
        <v>66</v>
      </c>
      <c r="F97" s="4" t="s">
        <v>1298</v>
      </c>
      <c r="G97" s="4">
        <v>6965</v>
      </c>
      <c r="H97" s="4" t="s">
        <v>1299</v>
      </c>
      <c r="I97" s="1"/>
      <c r="J97" s="4" t="s">
        <v>1300</v>
      </c>
      <c r="K97" s="4" t="s">
        <v>1301</v>
      </c>
      <c r="L97" s="22" t="str">
        <f t="shared" si="32"/>
        <v>1669</v>
      </c>
      <c r="M97" s="26">
        <f>IF(table_2[[#This Row],[Count of deaths2]]=1,(M96+1),M96)</f>
        <v>13</v>
      </c>
      <c r="Z97">
        <f t="shared" si="33"/>
        <v>0</v>
      </c>
      <c r="AA97">
        <f t="shared" si="34"/>
        <v>0</v>
      </c>
      <c r="AB97">
        <f t="shared" si="35"/>
        <v>0</v>
      </c>
      <c r="AC97">
        <f t="shared" si="36"/>
        <v>0</v>
      </c>
      <c r="AD97">
        <f t="shared" si="37"/>
        <v>0</v>
      </c>
      <c r="AE97">
        <f t="shared" si="38"/>
        <v>0</v>
      </c>
      <c r="AF97">
        <f t="shared" si="39"/>
        <v>0</v>
      </c>
      <c r="AH97">
        <f>SUM(table_2[[#This Row],[First dose, less than 21 days ago]:[Third dose or booster, at least 21 days ago]])</f>
        <v>0</v>
      </c>
      <c r="AI97">
        <f>SUM(table_2[[#This Row],[Second dose, less than 21 days ago]:[Third dose or booster, at least 21 days ago]])</f>
        <v>0</v>
      </c>
      <c r="AJ97">
        <f>table_2[[#This Row],[Third dose or booster, less than 21 days ago]]+table_2[[#This Row],[Third dose or booster, at least 21 days ago]]</f>
        <v>0</v>
      </c>
    </row>
    <row r="98" spans="1:36" ht="30" x14ac:dyDescent="0.25">
      <c r="A98" s="1" t="s">
        <v>60</v>
      </c>
      <c r="B98" s="4">
        <v>2021</v>
      </c>
      <c r="C98" s="1" t="s">
        <v>90</v>
      </c>
      <c r="D98" s="1" t="s">
        <v>1183</v>
      </c>
      <c r="E98" s="1" t="s">
        <v>70</v>
      </c>
      <c r="F98" s="4" t="s">
        <v>1302</v>
      </c>
      <c r="G98" s="4">
        <v>20376</v>
      </c>
      <c r="H98" s="4" t="s">
        <v>1303</v>
      </c>
      <c r="I98" s="1"/>
      <c r="J98" s="4" t="s">
        <v>1304</v>
      </c>
      <c r="K98" s="4" t="s">
        <v>1305</v>
      </c>
      <c r="L98" s="22" t="str">
        <f t="shared" si="32"/>
        <v>4657</v>
      </c>
      <c r="M98" s="26">
        <f>IF(table_2[[#This Row],[Count of deaths2]]=1,(M97+1),M97)</f>
        <v>13</v>
      </c>
      <c r="Z98">
        <f t="shared" si="33"/>
        <v>0</v>
      </c>
      <c r="AA98">
        <f t="shared" si="34"/>
        <v>0</v>
      </c>
      <c r="AB98">
        <f t="shared" si="35"/>
        <v>0</v>
      </c>
      <c r="AC98">
        <f t="shared" si="36"/>
        <v>0</v>
      </c>
      <c r="AD98">
        <f t="shared" si="37"/>
        <v>0</v>
      </c>
      <c r="AE98">
        <f t="shared" si="38"/>
        <v>0</v>
      </c>
      <c r="AF98">
        <f t="shared" si="39"/>
        <v>0</v>
      </c>
      <c r="AH98">
        <f>SUM(table_2[[#This Row],[First dose, less than 21 days ago]:[Third dose or booster, at least 21 days ago]])</f>
        <v>0</v>
      </c>
      <c r="AI98">
        <f>SUM(table_2[[#This Row],[Second dose, less than 21 days ago]:[Third dose or booster, at least 21 days ago]])</f>
        <v>0</v>
      </c>
      <c r="AJ98">
        <f>table_2[[#This Row],[Third dose or booster, less than 21 days ago]]+table_2[[#This Row],[Third dose or booster, at least 21 days ago]]</f>
        <v>0</v>
      </c>
    </row>
    <row r="99" spans="1:36" ht="30" x14ac:dyDescent="0.25">
      <c r="A99" s="1" t="s">
        <v>60</v>
      </c>
      <c r="B99" s="4">
        <v>2021</v>
      </c>
      <c r="C99" s="1" t="s">
        <v>90</v>
      </c>
      <c r="D99" s="1" t="s">
        <v>1183</v>
      </c>
      <c r="E99" s="1" t="s">
        <v>74</v>
      </c>
      <c r="F99" s="4" t="s">
        <v>1093</v>
      </c>
      <c r="G99" s="4">
        <v>83</v>
      </c>
      <c r="H99" s="4" t="s">
        <v>1306</v>
      </c>
      <c r="I99" s="1" t="s">
        <v>234</v>
      </c>
      <c r="J99" s="4" t="s">
        <v>1307</v>
      </c>
      <c r="K99" s="4" t="s">
        <v>1308</v>
      </c>
      <c r="L99" s="22" t="str">
        <f t="shared" si="32"/>
        <v>13</v>
      </c>
      <c r="M99" s="26">
        <f>IF(table_2[[#This Row],[Count of deaths2]]=1,(M98+1),M98)</f>
        <v>13</v>
      </c>
      <c r="Z99">
        <f t="shared" si="33"/>
        <v>0</v>
      </c>
      <c r="AA99">
        <f t="shared" si="34"/>
        <v>0</v>
      </c>
      <c r="AB99">
        <f t="shared" si="35"/>
        <v>0</v>
      </c>
      <c r="AC99">
        <f t="shared" si="36"/>
        <v>0</v>
      </c>
      <c r="AD99">
        <f t="shared" si="37"/>
        <v>0</v>
      </c>
      <c r="AE99">
        <f t="shared" si="38"/>
        <v>0</v>
      </c>
      <c r="AF99">
        <f t="shared" si="39"/>
        <v>0</v>
      </c>
      <c r="AH99">
        <f>SUM(table_2[[#This Row],[First dose, less than 21 days ago]:[Third dose or booster, at least 21 days ago]])</f>
        <v>0</v>
      </c>
      <c r="AI99">
        <f>SUM(table_2[[#This Row],[Second dose, less than 21 days ago]:[Third dose or booster, at least 21 days ago]])</f>
        <v>0</v>
      </c>
      <c r="AJ99">
        <f>table_2[[#This Row],[Third dose or booster, less than 21 days ago]]+table_2[[#This Row],[Third dose or booster, at least 21 days ago]]</f>
        <v>0</v>
      </c>
    </row>
    <row r="100" spans="1:36" ht="60" x14ac:dyDescent="0.25">
      <c r="A100" s="1" t="s">
        <v>60</v>
      </c>
      <c r="B100" s="4">
        <v>2021</v>
      </c>
      <c r="C100" s="1" t="s">
        <v>90</v>
      </c>
      <c r="D100" s="1" t="s">
        <v>1183</v>
      </c>
      <c r="E100" s="1" t="s">
        <v>1102</v>
      </c>
      <c r="F100" s="4" t="s">
        <v>1309</v>
      </c>
      <c r="G100" s="4">
        <v>3382</v>
      </c>
      <c r="H100" s="4" t="s">
        <v>1310</v>
      </c>
      <c r="I100" s="1"/>
      <c r="J100" s="4" t="s">
        <v>1311</v>
      </c>
      <c r="K100" s="4" t="s">
        <v>1312</v>
      </c>
      <c r="L100" s="22" t="str">
        <f t="shared" si="32"/>
        <v>263</v>
      </c>
      <c r="M100" s="26">
        <f>IF(table_2[[#This Row],[Count of deaths2]]=1,(M99+1),M99)</f>
        <v>13</v>
      </c>
      <c r="N100" s="23" t="s">
        <v>11464</v>
      </c>
      <c r="O100" s="24" t="s">
        <v>66</v>
      </c>
      <c r="P100" s="24" t="s">
        <v>70</v>
      </c>
      <c r="Q100" s="24" t="s">
        <v>74</v>
      </c>
      <c r="R100" s="24" t="s">
        <v>1102</v>
      </c>
      <c r="S100" s="24" t="s">
        <v>84</v>
      </c>
      <c r="T100" s="24" t="s">
        <v>85</v>
      </c>
      <c r="U100" s="24" t="s">
        <v>11475</v>
      </c>
      <c r="V100" s="24" t="s">
        <v>11475</v>
      </c>
      <c r="W100" s="24" t="s">
        <v>11482</v>
      </c>
      <c r="Z100">
        <f t="shared" si="33"/>
        <v>0</v>
      </c>
      <c r="AA100">
        <f t="shared" si="34"/>
        <v>0</v>
      </c>
      <c r="AB100">
        <f t="shared" si="35"/>
        <v>0</v>
      </c>
      <c r="AC100">
        <f t="shared" si="36"/>
        <v>0</v>
      </c>
      <c r="AD100">
        <f t="shared" si="37"/>
        <v>0</v>
      </c>
      <c r="AE100">
        <f t="shared" si="38"/>
        <v>0</v>
      </c>
      <c r="AF100">
        <f t="shared" si="39"/>
        <v>0</v>
      </c>
      <c r="AH100">
        <f>SUM(table_2[[#This Row],[First dose, less than 21 days ago]:[Third dose or booster, at least 21 days ago]])</f>
        <v>0</v>
      </c>
      <c r="AI100">
        <f>SUM(table_2[[#This Row],[Second dose, less than 21 days ago]:[Third dose or booster, at least 21 days ago]])</f>
        <v>0</v>
      </c>
      <c r="AJ100">
        <f>table_2[[#This Row],[Third dose or booster, less than 21 days ago]]+table_2[[#This Row],[Third dose or booster, at least 21 days ago]]</f>
        <v>0</v>
      </c>
    </row>
    <row r="101" spans="1:36" ht="45" x14ac:dyDescent="0.25">
      <c r="A101" s="1" t="s">
        <v>60</v>
      </c>
      <c r="B101" s="4">
        <v>2021</v>
      </c>
      <c r="C101" s="1" t="s">
        <v>90</v>
      </c>
      <c r="D101" s="1" t="s">
        <v>1183</v>
      </c>
      <c r="E101" s="1" t="s">
        <v>84</v>
      </c>
      <c r="F101" s="4" t="s">
        <v>1103</v>
      </c>
      <c r="G101" s="4">
        <v>0</v>
      </c>
      <c r="H101" s="4" t="s">
        <v>83</v>
      </c>
      <c r="I101" s="1"/>
      <c r="J101" s="4" t="s">
        <v>83</v>
      </c>
      <c r="K101" s="4" t="s">
        <v>83</v>
      </c>
      <c r="L101" s="22" t="str">
        <f t="shared" si="32"/>
        <v>0</v>
      </c>
      <c r="M101" s="26">
        <f>IF(table_2[[#This Row],[Count of deaths2]]=1,(M100+1),M100)</f>
        <v>13</v>
      </c>
      <c r="N101" s="23" t="s">
        <v>11465</v>
      </c>
      <c r="O101" s="23" t="s">
        <v>11465</v>
      </c>
      <c r="P101" s="23" t="s">
        <v>11465</v>
      </c>
      <c r="Q101" s="23" t="s">
        <v>11465</v>
      </c>
      <c r="R101" s="23" t="s">
        <v>11465</v>
      </c>
      <c r="S101" s="23" t="s">
        <v>11465</v>
      </c>
      <c r="T101" s="23" t="s">
        <v>11465</v>
      </c>
      <c r="U101" s="23" t="s">
        <v>11476</v>
      </c>
      <c r="V101" s="23" t="s">
        <v>11477</v>
      </c>
      <c r="W101" s="23" t="s">
        <v>11465</v>
      </c>
      <c r="Z101">
        <f t="shared" si="33"/>
        <v>0</v>
      </c>
      <c r="AA101">
        <f t="shared" si="34"/>
        <v>0</v>
      </c>
      <c r="AB101">
        <f t="shared" si="35"/>
        <v>0</v>
      </c>
      <c r="AC101">
        <f t="shared" si="36"/>
        <v>0</v>
      </c>
      <c r="AD101">
        <f t="shared" si="37"/>
        <v>0</v>
      </c>
      <c r="AE101">
        <f t="shared" si="38"/>
        <v>0</v>
      </c>
      <c r="AF101">
        <f t="shared" si="39"/>
        <v>0</v>
      </c>
      <c r="AH101">
        <f>SUM(table_2[[#This Row],[First dose, less than 21 days ago]:[Third dose or booster, at least 21 days ago]])</f>
        <v>0</v>
      </c>
      <c r="AI101">
        <f>SUM(table_2[[#This Row],[Second dose, less than 21 days ago]:[Third dose or booster, at least 21 days ago]])</f>
        <v>0</v>
      </c>
      <c r="AJ101">
        <f>table_2[[#This Row],[Third dose or booster, less than 21 days ago]]+table_2[[#This Row],[Third dose or booster, at least 21 days ago]]</f>
        <v>0</v>
      </c>
    </row>
    <row r="102" spans="1:36" ht="45" x14ac:dyDescent="0.25">
      <c r="A102" s="1" t="s">
        <v>60</v>
      </c>
      <c r="B102" s="4">
        <v>2021</v>
      </c>
      <c r="C102" s="1" t="s">
        <v>90</v>
      </c>
      <c r="D102" s="1" t="s">
        <v>1183</v>
      </c>
      <c r="E102" s="1" t="s">
        <v>85</v>
      </c>
      <c r="F102" s="4" t="s">
        <v>1103</v>
      </c>
      <c r="G102" s="4">
        <v>0</v>
      </c>
      <c r="H102" s="4" t="s">
        <v>83</v>
      </c>
      <c r="I102" s="1"/>
      <c r="J102" s="4" t="s">
        <v>83</v>
      </c>
      <c r="K102" s="4" t="s">
        <v>83</v>
      </c>
      <c r="L102" s="22" t="str">
        <f t="shared" si="32"/>
        <v>0</v>
      </c>
      <c r="M102" s="26">
        <f>IF(table_2[[#This Row],[Count of deaths2]]=1,(M101+1),M101)</f>
        <v>13</v>
      </c>
      <c r="N102">
        <f>$L54+$L61+$L68+$L75+$L82+$L89+$L96</f>
        <v>19774</v>
      </c>
      <c r="O102">
        <f>$L55+$L62+$L69+$L76+$L83+$L90+$L97</f>
        <v>7349</v>
      </c>
      <c r="P102">
        <f>$L56+$L63+$L70+$L77+$L84+$L91+$L98</f>
        <v>14302</v>
      </c>
      <c r="Q102">
        <f>$L57+$L64+$L71+$L78+$L85+$L92+$L99</f>
        <v>47</v>
      </c>
      <c r="R102">
        <f>$L58+$L65+$L72+$L79+$L86+$L93+$L100</f>
        <v>905</v>
      </c>
      <c r="S102">
        <f>$L59+$L66+$L73+$L80+$L87+$L94+$L101</f>
        <v>0</v>
      </c>
      <c r="T102">
        <f>$L60+$L67+$L74+$L81+$L88+$L95+$L102</f>
        <v>0</v>
      </c>
      <c r="U102">
        <f>SUM(table_2[[#This Row],[Column1]:[Column7]])</f>
        <v>42377</v>
      </c>
      <c r="V102" s="21">
        <f>table_2[[#This Row],[Count of deaths2]]+L101+L100+L99+L98+L97+L96+L95+L94+L93+L92+L91+L90+L89+L88+L87+L86+L85+L84+L83+L82+L81+L80+L79+L78+L77+L76+L75+L74+L73+L72+L71+L70+L69+L68+L67+L66+L65+L64+L63+L62+L61+L60+L59+L58+L57+L56+L55+L54</f>
        <v>42377</v>
      </c>
      <c r="W102">
        <f>'Table 8'!G32</f>
        <v>49425</v>
      </c>
      <c r="X102">
        <f>X53+14</f>
        <v>32</v>
      </c>
      <c r="Z102" t="str">
        <f t="shared" si="33"/>
        <v xml:space="preserve">Unvaccinated </v>
      </c>
      <c r="AA102">
        <f t="shared" si="34"/>
        <v>0</v>
      </c>
      <c r="AB102">
        <f t="shared" si="35"/>
        <v>0</v>
      </c>
      <c r="AC102">
        <f t="shared" si="36"/>
        <v>0</v>
      </c>
      <c r="AD102">
        <f t="shared" si="37"/>
        <v>0</v>
      </c>
      <c r="AE102">
        <f t="shared" si="38"/>
        <v>0</v>
      </c>
      <c r="AF102">
        <f t="shared" si="39"/>
        <v>0</v>
      </c>
      <c r="AH102">
        <f>SUM(table_2[[#This Row],[First dose, less than 21 days ago]:[Third dose or booster, at least 21 days ago]])</f>
        <v>0</v>
      </c>
      <c r="AI102">
        <f>SUM(table_2[[#This Row],[Second dose, less than 21 days ago]:[Third dose or booster, at least 21 days ago]])</f>
        <v>0</v>
      </c>
      <c r="AJ102">
        <f>table_2[[#This Row],[Third dose or booster, less than 21 days ago]]+table_2[[#This Row],[Third dose or booster, at least 21 days ago]]</f>
        <v>0</v>
      </c>
    </row>
    <row r="103" spans="1:36" s="32" customFormat="1" x14ac:dyDescent="0.25">
      <c r="A103" s="35" t="s">
        <v>60</v>
      </c>
      <c r="B103" s="33">
        <v>2021</v>
      </c>
      <c r="C103" s="35" t="s">
        <v>109</v>
      </c>
      <c r="D103" s="35" t="s">
        <v>1089</v>
      </c>
      <c r="E103" s="35" t="s">
        <v>62</v>
      </c>
      <c r="F103" s="33" t="s">
        <v>1313</v>
      </c>
      <c r="G103" s="33">
        <v>771450</v>
      </c>
      <c r="H103" s="33" t="s">
        <v>1314</v>
      </c>
      <c r="I103" s="35"/>
      <c r="J103" s="33" t="s">
        <v>1315</v>
      </c>
      <c r="K103" s="33" t="s">
        <v>1316</v>
      </c>
      <c r="L103" s="27" t="str">
        <f t="shared" si="32"/>
        <v>329</v>
      </c>
      <c r="M103" s="26">
        <f>IF(table_2[[#This Row],[Count of deaths2]]=1,(M102+1),M102)</f>
        <v>13</v>
      </c>
      <c r="Z103" s="32" t="str">
        <f t="shared" si="33"/>
        <v>Total</v>
      </c>
      <c r="AA103" s="32" t="str">
        <f t="shared" si="34"/>
        <v>First dose, less than 21 days ago</v>
      </c>
      <c r="AB103" s="32" t="str">
        <f t="shared" si="35"/>
        <v>First dose, at least 21 days ago</v>
      </c>
      <c r="AC103" s="32" t="str">
        <f t="shared" si="36"/>
        <v>Second dose, less than 21 days ago</v>
      </c>
      <c r="AD103" s="32" t="str">
        <f t="shared" si="37"/>
        <v>Second dose, at least 21 days ago</v>
      </c>
      <c r="AE103" s="32" t="str">
        <f t="shared" si="38"/>
        <v>Third dose or booster, less than 21 days ago</v>
      </c>
      <c r="AF103" s="32" t="str">
        <f t="shared" si="39"/>
        <v>Third dose or booster, at least 21 days ago</v>
      </c>
      <c r="AH103" s="32">
        <f>SUM(table_2[[#This Row],[First dose, less than 21 days ago]:[Third dose or booster, at least 21 days ago]])</f>
        <v>0</v>
      </c>
      <c r="AI103" s="32">
        <f>SUM(table_2[[#This Row],[Second dose, less than 21 days ago]:[Third dose or booster, at least 21 days ago]])</f>
        <v>0</v>
      </c>
      <c r="AJ103" s="32" t="e">
        <f>table_2[[#This Row],[Third dose or booster, less than 21 days ago]]+table_2[[#This Row],[Third dose or booster, at least 21 days ago]]</f>
        <v>#VALUE!</v>
      </c>
    </row>
    <row r="104" spans="1:36" ht="30" x14ac:dyDescent="0.25">
      <c r="A104" s="1" t="s">
        <v>60</v>
      </c>
      <c r="B104" s="4">
        <v>2021</v>
      </c>
      <c r="C104" s="1" t="s">
        <v>109</v>
      </c>
      <c r="D104" s="1" t="s">
        <v>1089</v>
      </c>
      <c r="E104" s="1" t="s">
        <v>66</v>
      </c>
      <c r="F104" s="4" t="s">
        <v>1317</v>
      </c>
      <c r="G104" s="4">
        <v>64007</v>
      </c>
      <c r="H104" s="4" t="s">
        <v>1318</v>
      </c>
      <c r="I104" s="1"/>
      <c r="J104" s="4" t="s">
        <v>1319</v>
      </c>
      <c r="K104" s="4" t="s">
        <v>1320</v>
      </c>
      <c r="L104" s="22" t="str">
        <f t="shared" si="32"/>
        <v>37</v>
      </c>
      <c r="M104" s="26">
        <f>IF(table_2[[#This Row],[Count of deaths2]]=1,(M103+1),M103)</f>
        <v>13</v>
      </c>
      <c r="Z104">
        <f t="shared" si="33"/>
        <v>7587</v>
      </c>
      <c r="AA104" t="str">
        <f t="shared" si="34"/>
        <v>Total</v>
      </c>
      <c r="AB104" t="str">
        <f t="shared" si="35"/>
        <v>Total</v>
      </c>
      <c r="AC104" t="str">
        <f t="shared" si="36"/>
        <v>Total</v>
      </c>
      <c r="AD104" t="str">
        <f t="shared" si="37"/>
        <v>Total</v>
      </c>
      <c r="AE104" t="str">
        <f t="shared" si="38"/>
        <v>Total</v>
      </c>
      <c r="AF104" t="str">
        <f t="shared" si="39"/>
        <v>Total</v>
      </c>
      <c r="AH104">
        <f>SUM(table_2[[#This Row],[First dose, less than 21 days ago]:[Third dose or booster, at least 21 days ago]])</f>
        <v>0</v>
      </c>
      <c r="AI104">
        <f>SUM(table_2[[#This Row],[Second dose, less than 21 days ago]:[Third dose or booster, at least 21 days ago]])</f>
        <v>0</v>
      </c>
      <c r="AJ104" t="e">
        <f>table_2[[#This Row],[Third dose or booster, less than 21 days ago]]+table_2[[#This Row],[Third dose or booster, at least 21 days ago]]</f>
        <v>#VALUE!</v>
      </c>
    </row>
    <row r="105" spans="1:36" ht="30" x14ac:dyDescent="0.25">
      <c r="A105" s="1" t="s">
        <v>60</v>
      </c>
      <c r="B105" s="4">
        <v>2021</v>
      </c>
      <c r="C105" s="1" t="s">
        <v>109</v>
      </c>
      <c r="D105" s="1" t="s">
        <v>1089</v>
      </c>
      <c r="E105" s="1" t="s">
        <v>70</v>
      </c>
      <c r="F105" s="4" t="s">
        <v>1321</v>
      </c>
      <c r="G105" s="4">
        <v>101620</v>
      </c>
      <c r="H105" s="4" t="s">
        <v>1322</v>
      </c>
      <c r="I105" s="1"/>
      <c r="J105" s="4" t="s">
        <v>1323</v>
      </c>
      <c r="K105" s="4" t="s">
        <v>1324</v>
      </c>
      <c r="L105" s="22" t="str">
        <f t="shared" si="32"/>
        <v>98</v>
      </c>
      <c r="M105" s="26">
        <f>IF(table_2[[#This Row],[Count of deaths2]]=1,(M104+1),M104)</f>
        <v>13</v>
      </c>
      <c r="Z105">
        <f t="shared" si="33"/>
        <v>0</v>
      </c>
      <c r="AA105">
        <f t="shared" si="34"/>
        <v>436</v>
      </c>
      <c r="AB105">
        <f t="shared" si="35"/>
        <v>16350</v>
      </c>
      <c r="AC105">
        <f t="shared" si="36"/>
        <v>5393</v>
      </c>
      <c r="AD105">
        <f t="shared" si="37"/>
        <v>5824</v>
      </c>
      <c r="AE105">
        <f t="shared" si="38"/>
        <v>0</v>
      </c>
      <c r="AF105">
        <f t="shared" si="39"/>
        <v>0</v>
      </c>
      <c r="AH105">
        <f>SUM(table_2[[#This Row],[First dose, less than 21 days ago]:[Third dose or booster, at least 21 days ago]])</f>
        <v>28003</v>
      </c>
      <c r="AI105">
        <f>SUM(table_2[[#This Row],[Second dose, less than 21 days ago]:[Third dose or booster, at least 21 days ago]])</f>
        <v>11217</v>
      </c>
      <c r="AJ105">
        <f>table_2[[#This Row],[Third dose or booster, less than 21 days ago]]+table_2[[#This Row],[Third dose or booster, at least 21 days ago]]</f>
        <v>0</v>
      </c>
    </row>
    <row r="106" spans="1:36" ht="30" x14ac:dyDescent="0.25">
      <c r="A106" s="1" t="s">
        <v>60</v>
      </c>
      <c r="B106" s="4">
        <v>2021</v>
      </c>
      <c r="C106" s="1" t="s">
        <v>109</v>
      </c>
      <c r="D106" s="1" t="s">
        <v>1089</v>
      </c>
      <c r="E106" s="1" t="s">
        <v>74</v>
      </c>
      <c r="F106" s="4" t="s">
        <v>1101</v>
      </c>
      <c r="G106" s="4">
        <v>10273</v>
      </c>
      <c r="H106" s="4" t="s">
        <v>83</v>
      </c>
      <c r="I106" s="1"/>
      <c r="J106" s="4" t="s">
        <v>83</v>
      </c>
      <c r="K106" s="4" t="s">
        <v>83</v>
      </c>
      <c r="L106" s="22">
        <f t="shared" si="32"/>
        <v>1</v>
      </c>
      <c r="M106" s="26">
        <f>IF(table_2[[#This Row],[Count of deaths2]]=1,(M105+1),M105)</f>
        <v>14</v>
      </c>
      <c r="Z106">
        <f t="shared" si="33"/>
        <v>0</v>
      </c>
      <c r="AA106">
        <f t="shared" si="34"/>
        <v>0</v>
      </c>
      <c r="AB106">
        <f t="shared" si="35"/>
        <v>0</v>
      </c>
      <c r="AC106">
        <f t="shared" si="36"/>
        <v>0</v>
      </c>
      <c r="AD106">
        <f t="shared" si="37"/>
        <v>0</v>
      </c>
      <c r="AE106">
        <f t="shared" si="38"/>
        <v>0</v>
      </c>
      <c r="AF106">
        <f t="shared" si="39"/>
        <v>0</v>
      </c>
      <c r="AH106">
        <f>SUM(table_2[[#This Row],[First dose, less than 21 days ago]:[Third dose or booster, at least 21 days ago]])</f>
        <v>0</v>
      </c>
      <c r="AI106">
        <f>SUM(table_2[[#This Row],[Second dose, less than 21 days ago]:[Third dose or booster, at least 21 days ago]])</f>
        <v>0</v>
      </c>
      <c r="AJ106">
        <f>table_2[[#This Row],[Third dose or booster, less than 21 days ago]]+table_2[[#This Row],[Third dose or booster, at least 21 days ago]]</f>
        <v>0</v>
      </c>
    </row>
    <row r="107" spans="1:36" ht="30" x14ac:dyDescent="0.25">
      <c r="A107" s="1" t="s">
        <v>60</v>
      </c>
      <c r="B107" s="4">
        <v>2021</v>
      </c>
      <c r="C107" s="1" t="s">
        <v>109</v>
      </c>
      <c r="D107" s="1" t="s">
        <v>1089</v>
      </c>
      <c r="E107" s="1" t="s">
        <v>1102</v>
      </c>
      <c r="F107" s="4" t="s">
        <v>1101</v>
      </c>
      <c r="G107" s="4">
        <v>3922</v>
      </c>
      <c r="H107" s="4" t="s">
        <v>83</v>
      </c>
      <c r="I107" s="1"/>
      <c r="J107" s="4" t="s">
        <v>83</v>
      </c>
      <c r="K107" s="4" t="s">
        <v>83</v>
      </c>
      <c r="L107" s="22">
        <f t="shared" si="32"/>
        <v>1</v>
      </c>
      <c r="M107" s="26">
        <f>IF(table_2[[#This Row],[Count of deaths2]]=1,(M106+1),M106)</f>
        <v>15</v>
      </c>
      <c r="Z107">
        <f t="shared" si="33"/>
        <v>0</v>
      </c>
      <c r="AA107">
        <f t="shared" si="34"/>
        <v>0</v>
      </c>
      <c r="AB107">
        <f t="shared" si="35"/>
        <v>0</v>
      </c>
      <c r="AC107">
        <f t="shared" si="36"/>
        <v>0</v>
      </c>
      <c r="AD107">
        <f t="shared" si="37"/>
        <v>0</v>
      </c>
      <c r="AE107">
        <f t="shared" si="38"/>
        <v>0</v>
      </c>
      <c r="AF107">
        <f t="shared" si="39"/>
        <v>0</v>
      </c>
      <c r="AH107">
        <f>SUM(table_2[[#This Row],[First dose, less than 21 days ago]:[Third dose or booster, at least 21 days ago]])</f>
        <v>0</v>
      </c>
      <c r="AI107">
        <f>SUM(table_2[[#This Row],[Second dose, less than 21 days ago]:[Third dose or booster, at least 21 days ago]])</f>
        <v>0</v>
      </c>
      <c r="AJ107">
        <f>table_2[[#This Row],[Third dose or booster, less than 21 days ago]]+table_2[[#This Row],[Third dose or booster, at least 21 days ago]]</f>
        <v>0</v>
      </c>
    </row>
    <row r="108" spans="1:36" ht="45" x14ac:dyDescent="0.25">
      <c r="A108" s="1" t="s">
        <v>60</v>
      </c>
      <c r="B108" s="4">
        <v>2021</v>
      </c>
      <c r="C108" s="1" t="s">
        <v>109</v>
      </c>
      <c r="D108" s="1" t="s">
        <v>1089</v>
      </c>
      <c r="E108" s="1" t="s">
        <v>84</v>
      </c>
      <c r="F108" s="4" t="s">
        <v>1103</v>
      </c>
      <c r="G108" s="4">
        <v>0</v>
      </c>
      <c r="H108" s="4" t="s">
        <v>83</v>
      </c>
      <c r="I108" s="1"/>
      <c r="J108" s="4" t="s">
        <v>83</v>
      </c>
      <c r="K108" s="4" t="s">
        <v>83</v>
      </c>
      <c r="L108" s="22" t="str">
        <f t="shared" si="32"/>
        <v>0</v>
      </c>
      <c r="M108" s="26">
        <f>IF(table_2[[#This Row],[Count of deaths2]]=1,(M107+1),M107)</f>
        <v>15</v>
      </c>
      <c r="Z108">
        <f t="shared" si="33"/>
        <v>0</v>
      </c>
      <c r="AA108">
        <f t="shared" si="34"/>
        <v>0</v>
      </c>
      <c r="AB108">
        <f t="shared" si="35"/>
        <v>0</v>
      </c>
      <c r="AC108">
        <f t="shared" si="36"/>
        <v>0</v>
      </c>
      <c r="AD108">
        <f t="shared" si="37"/>
        <v>0</v>
      </c>
      <c r="AE108">
        <f t="shared" si="38"/>
        <v>0</v>
      </c>
      <c r="AF108">
        <f t="shared" si="39"/>
        <v>0</v>
      </c>
      <c r="AH108">
        <f>SUM(table_2[[#This Row],[First dose, less than 21 days ago]:[Third dose or booster, at least 21 days ago]])</f>
        <v>0</v>
      </c>
      <c r="AI108">
        <f>SUM(table_2[[#This Row],[Second dose, less than 21 days ago]:[Third dose or booster, at least 21 days ago]])</f>
        <v>0</v>
      </c>
      <c r="AJ108">
        <f>table_2[[#This Row],[Third dose or booster, less than 21 days ago]]+table_2[[#This Row],[Third dose or booster, at least 21 days ago]]</f>
        <v>0</v>
      </c>
    </row>
    <row r="109" spans="1:36" ht="45" x14ac:dyDescent="0.25">
      <c r="A109" s="1" t="s">
        <v>60</v>
      </c>
      <c r="B109" s="4">
        <v>2021</v>
      </c>
      <c r="C109" s="1" t="s">
        <v>109</v>
      </c>
      <c r="D109" s="1" t="s">
        <v>1089</v>
      </c>
      <c r="E109" s="1" t="s">
        <v>85</v>
      </c>
      <c r="F109" s="4" t="s">
        <v>1103</v>
      </c>
      <c r="G109" s="4">
        <v>0</v>
      </c>
      <c r="H109" s="4" t="s">
        <v>83</v>
      </c>
      <c r="I109" s="1"/>
      <c r="J109" s="4" t="s">
        <v>83</v>
      </c>
      <c r="K109" s="4" t="s">
        <v>83</v>
      </c>
      <c r="L109" s="22" t="str">
        <f t="shared" si="32"/>
        <v>0</v>
      </c>
      <c r="M109" s="26">
        <f>IF(table_2[[#This Row],[Count of deaths2]]=1,(M108+1),M108)</f>
        <v>15</v>
      </c>
      <c r="Z109">
        <f t="shared" si="33"/>
        <v>0</v>
      </c>
      <c r="AA109">
        <f t="shared" si="34"/>
        <v>0</v>
      </c>
      <c r="AB109">
        <f t="shared" si="35"/>
        <v>0</v>
      </c>
      <c r="AC109">
        <f t="shared" si="36"/>
        <v>0</v>
      </c>
      <c r="AD109">
        <f t="shared" si="37"/>
        <v>0</v>
      </c>
      <c r="AE109">
        <f t="shared" si="38"/>
        <v>0</v>
      </c>
      <c r="AF109">
        <f t="shared" si="39"/>
        <v>0</v>
      </c>
      <c r="AH109">
        <f>SUM(table_2[[#This Row],[First dose, less than 21 days ago]:[Third dose or booster, at least 21 days ago]])</f>
        <v>0</v>
      </c>
      <c r="AI109">
        <f>SUM(table_2[[#This Row],[Second dose, less than 21 days ago]:[Third dose or booster, at least 21 days ago]])</f>
        <v>0</v>
      </c>
      <c r="AJ109">
        <f>table_2[[#This Row],[Third dose or booster, less than 21 days ago]]+table_2[[#This Row],[Third dose or booster, at least 21 days ago]]</f>
        <v>0</v>
      </c>
    </row>
    <row r="110" spans="1:36" x14ac:dyDescent="0.25">
      <c r="A110" s="1" t="s">
        <v>60</v>
      </c>
      <c r="B110" s="4">
        <v>2021</v>
      </c>
      <c r="C110" s="1" t="s">
        <v>109</v>
      </c>
      <c r="D110" s="1" t="s">
        <v>1104</v>
      </c>
      <c r="E110" s="1" t="s">
        <v>62</v>
      </c>
      <c r="F110" s="4" t="s">
        <v>1325</v>
      </c>
      <c r="G110" s="4">
        <v>322036</v>
      </c>
      <c r="H110" s="4" t="s">
        <v>1326</v>
      </c>
      <c r="I110" s="1"/>
      <c r="J110" s="4" t="s">
        <v>1327</v>
      </c>
      <c r="K110" s="4" t="s">
        <v>511</v>
      </c>
      <c r="L110" s="22" t="str">
        <f t="shared" si="32"/>
        <v>427</v>
      </c>
      <c r="M110" s="26">
        <f>IF(table_2[[#This Row],[Count of deaths2]]=1,(M109+1),M109)</f>
        <v>15</v>
      </c>
      <c r="Z110">
        <f t="shared" si="33"/>
        <v>0</v>
      </c>
      <c r="AA110">
        <f t="shared" si="34"/>
        <v>0</v>
      </c>
      <c r="AB110">
        <f t="shared" si="35"/>
        <v>0</v>
      </c>
      <c r="AC110">
        <f t="shared" si="36"/>
        <v>0</v>
      </c>
      <c r="AD110">
        <f t="shared" si="37"/>
        <v>0</v>
      </c>
      <c r="AE110">
        <f t="shared" si="38"/>
        <v>0</v>
      </c>
      <c r="AF110">
        <f t="shared" si="39"/>
        <v>0</v>
      </c>
      <c r="AH110">
        <f>SUM(table_2[[#This Row],[First dose, less than 21 days ago]:[Third dose or booster, at least 21 days ago]])</f>
        <v>0</v>
      </c>
      <c r="AI110">
        <f>SUM(table_2[[#This Row],[Second dose, less than 21 days ago]:[Third dose or booster, at least 21 days ago]])</f>
        <v>0</v>
      </c>
      <c r="AJ110">
        <f>table_2[[#This Row],[Third dose or booster, less than 21 days ago]]+table_2[[#This Row],[Third dose or booster, at least 21 days ago]]</f>
        <v>0</v>
      </c>
    </row>
    <row r="111" spans="1:36" ht="30" x14ac:dyDescent="0.25">
      <c r="A111" s="1" t="s">
        <v>60</v>
      </c>
      <c r="B111" s="4">
        <v>2021</v>
      </c>
      <c r="C111" s="1" t="s">
        <v>109</v>
      </c>
      <c r="D111" s="1" t="s">
        <v>1104</v>
      </c>
      <c r="E111" s="1" t="s">
        <v>66</v>
      </c>
      <c r="F111" s="4" t="s">
        <v>1328</v>
      </c>
      <c r="G111" s="4">
        <v>58486</v>
      </c>
      <c r="H111" s="4" t="s">
        <v>1329</v>
      </c>
      <c r="I111" s="1"/>
      <c r="J111" s="4" t="s">
        <v>1330</v>
      </c>
      <c r="K111" s="4" t="s">
        <v>1331</v>
      </c>
      <c r="L111" s="22" t="str">
        <f t="shared" si="32"/>
        <v>85</v>
      </c>
      <c r="M111" s="26">
        <f>IF(table_2[[#This Row],[Count of deaths2]]=1,(M110+1),M110)</f>
        <v>15</v>
      </c>
      <c r="Z111">
        <f t="shared" si="33"/>
        <v>0</v>
      </c>
      <c r="AA111">
        <f t="shared" si="34"/>
        <v>0</v>
      </c>
      <c r="AB111">
        <f t="shared" si="35"/>
        <v>0</v>
      </c>
      <c r="AC111">
        <f t="shared" si="36"/>
        <v>0</v>
      </c>
      <c r="AD111">
        <f t="shared" si="37"/>
        <v>0</v>
      </c>
      <c r="AE111">
        <f t="shared" si="38"/>
        <v>0</v>
      </c>
      <c r="AF111">
        <f t="shared" si="39"/>
        <v>0</v>
      </c>
      <c r="AH111">
        <f>SUM(table_2[[#This Row],[First dose, less than 21 days ago]:[Third dose or booster, at least 21 days ago]])</f>
        <v>0</v>
      </c>
      <c r="AI111">
        <f>SUM(table_2[[#This Row],[Second dose, less than 21 days ago]:[Third dose or booster, at least 21 days ago]])</f>
        <v>0</v>
      </c>
      <c r="AJ111">
        <f>table_2[[#This Row],[Third dose or booster, less than 21 days ago]]+table_2[[#This Row],[Third dose or booster, at least 21 days ago]]</f>
        <v>0</v>
      </c>
    </row>
    <row r="112" spans="1:36" ht="30" x14ac:dyDescent="0.25">
      <c r="A112" s="1" t="s">
        <v>60</v>
      </c>
      <c r="B112" s="4">
        <v>2021</v>
      </c>
      <c r="C112" s="1" t="s">
        <v>109</v>
      </c>
      <c r="D112" s="1" t="s">
        <v>1104</v>
      </c>
      <c r="E112" s="1" t="s">
        <v>70</v>
      </c>
      <c r="F112" s="4" t="s">
        <v>1332</v>
      </c>
      <c r="G112" s="4">
        <v>77991</v>
      </c>
      <c r="H112" s="4" t="s">
        <v>1333</v>
      </c>
      <c r="I112" s="1"/>
      <c r="J112" s="4" t="s">
        <v>1334</v>
      </c>
      <c r="K112" s="4" t="s">
        <v>1126</v>
      </c>
      <c r="L112" s="22" t="str">
        <f t="shared" si="32"/>
        <v>194</v>
      </c>
      <c r="M112" s="26">
        <f>IF(table_2[[#This Row],[Count of deaths2]]=1,(M111+1),M111)</f>
        <v>15</v>
      </c>
      <c r="Z112">
        <f t="shared" si="33"/>
        <v>0</v>
      </c>
      <c r="AA112">
        <f t="shared" si="34"/>
        <v>0</v>
      </c>
      <c r="AB112">
        <f t="shared" si="35"/>
        <v>0</v>
      </c>
      <c r="AC112">
        <f t="shared" si="36"/>
        <v>0</v>
      </c>
      <c r="AD112">
        <f t="shared" si="37"/>
        <v>0</v>
      </c>
      <c r="AE112">
        <f t="shared" si="38"/>
        <v>0</v>
      </c>
      <c r="AF112">
        <f t="shared" si="39"/>
        <v>0</v>
      </c>
      <c r="AH112">
        <f>SUM(table_2[[#This Row],[First dose, less than 21 days ago]:[Third dose or booster, at least 21 days ago]])</f>
        <v>0</v>
      </c>
      <c r="AI112">
        <f>SUM(table_2[[#This Row],[Second dose, less than 21 days ago]:[Third dose or booster, at least 21 days ago]])</f>
        <v>0</v>
      </c>
      <c r="AJ112">
        <f>table_2[[#This Row],[Third dose or booster, less than 21 days ago]]+table_2[[#This Row],[Third dose or booster, at least 21 days ago]]</f>
        <v>0</v>
      </c>
    </row>
    <row r="113" spans="1:36" ht="30" x14ac:dyDescent="0.25">
      <c r="A113" s="1" t="s">
        <v>60</v>
      </c>
      <c r="B113" s="4">
        <v>2021</v>
      </c>
      <c r="C113" s="1" t="s">
        <v>109</v>
      </c>
      <c r="D113" s="1" t="s">
        <v>1104</v>
      </c>
      <c r="E113" s="1" t="s">
        <v>74</v>
      </c>
      <c r="F113" s="4" t="s">
        <v>1112</v>
      </c>
      <c r="G113" s="4">
        <v>7947</v>
      </c>
      <c r="H113" s="4" t="s">
        <v>529</v>
      </c>
      <c r="I113" s="1" t="s">
        <v>234</v>
      </c>
      <c r="J113" s="4" t="s">
        <v>1335</v>
      </c>
      <c r="K113" s="4" t="s">
        <v>1336</v>
      </c>
      <c r="L113" s="22" t="str">
        <f t="shared" si="32"/>
        <v>3</v>
      </c>
      <c r="M113" s="26">
        <f>IF(table_2[[#This Row],[Count of deaths2]]=1,(M112+1),M112)</f>
        <v>15</v>
      </c>
      <c r="Z113">
        <f t="shared" si="33"/>
        <v>0</v>
      </c>
      <c r="AA113">
        <f t="shared" si="34"/>
        <v>0</v>
      </c>
      <c r="AB113">
        <f t="shared" si="35"/>
        <v>0</v>
      </c>
      <c r="AC113">
        <f t="shared" si="36"/>
        <v>0</v>
      </c>
      <c r="AD113">
        <f t="shared" si="37"/>
        <v>0</v>
      </c>
      <c r="AE113">
        <f t="shared" si="38"/>
        <v>0</v>
      </c>
      <c r="AF113">
        <f t="shared" si="39"/>
        <v>0</v>
      </c>
      <c r="AH113">
        <f>SUM(table_2[[#This Row],[First dose, less than 21 days ago]:[Third dose or booster, at least 21 days ago]])</f>
        <v>0</v>
      </c>
      <c r="AI113">
        <f>SUM(table_2[[#This Row],[Second dose, less than 21 days ago]:[Third dose or booster, at least 21 days ago]])</f>
        <v>0</v>
      </c>
      <c r="AJ113">
        <f>table_2[[#This Row],[Third dose or booster, less than 21 days ago]]+table_2[[#This Row],[Third dose or booster, at least 21 days ago]]</f>
        <v>0</v>
      </c>
    </row>
    <row r="114" spans="1:36" ht="30" x14ac:dyDescent="0.25">
      <c r="A114" s="1" t="s">
        <v>60</v>
      </c>
      <c r="B114" s="4">
        <v>2021</v>
      </c>
      <c r="C114" s="1" t="s">
        <v>109</v>
      </c>
      <c r="D114" s="1" t="s">
        <v>1104</v>
      </c>
      <c r="E114" s="1" t="s">
        <v>1102</v>
      </c>
      <c r="F114" s="4" t="s">
        <v>1112</v>
      </c>
      <c r="G114" s="4">
        <v>3546</v>
      </c>
      <c r="H114" s="4" t="s">
        <v>1337</v>
      </c>
      <c r="I114" s="1" t="s">
        <v>234</v>
      </c>
      <c r="J114" s="4" t="s">
        <v>471</v>
      </c>
      <c r="K114" s="4" t="s">
        <v>557</v>
      </c>
      <c r="L114" s="22" t="str">
        <f t="shared" si="32"/>
        <v>3</v>
      </c>
      <c r="M114" s="26">
        <f>IF(table_2[[#This Row],[Count of deaths2]]=1,(M113+1),M113)</f>
        <v>15</v>
      </c>
      <c r="Z114">
        <f t="shared" si="33"/>
        <v>0</v>
      </c>
      <c r="AA114">
        <f t="shared" si="34"/>
        <v>0</v>
      </c>
      <c r="AB114">
        <f t="shared" si="35"/>
        <v>0</v>
      </c>
      <c r="AC114">
        <f t="shared" si="36"/>
        <v>0</v>
      </c>
      <c r="AD114">
        <f t="shared" si="37"/>
        <v>0</v>
      </c>
      <c r="AE114">
        <f t="shared" si="38"/>
        <v>0</v>
      </c>
      <c r="AF114">
        <f t="shared" si="39"/>
        <v>0</v>
      </c>
      <c r="AH114">
        <f>SUM(table_2[[#This Row],[First dose, less than 21 days ago]:[Third dose or booster, at least 21 days ago]])</f>
        <v>0</v>
      </c>
      <c r="AI114">
        <f>SUM(table_2[[#This Row],[Second dose, less than 21 days ago]:[Third dose or booster, at least 21 days ago]])</f>
        <v>0</v>
      </c>
      <c r="AJ114">
        <f>table_2[[#This Row],[Third dose or booster, less than 21 days ago]]+table_2[[#This Row],[Third dose or booster, at least 21 days ago]]</f>
        <v>0</v>
      </c>
    </row>
    <row r="115" spans="1:36" ht="45" x14ac:dyDescent="0.25">
      <c r="A115" s="1" t="s">
        <v>60</v>
      </c>
      <c r="B115" s="4">
        <v>2021</v>
      </c>
      <c r="C115" s="1" t="s">
        <v>109</v>
      </c>
      <c r="D115" s="1" t="s">
        <v>1104</v>
      </c>
      <c r="E115" s="1" t="s">
        <v>84</v>
      </c>
      <c r="F115" s="4" t="s">
        <v>1103</v>
      </c>
      <c r="G115" s="4">
        <v>0</v>
      </c>
      <c r="H115" s="4" t="s">
        <v>83</v>
      </c>
      <c r="I115" s="1"/>
      <c r="J115" s="4" t="s">
        <v>83</v>
      </c>
      <c r="K115" s="4" t="s">
        <v>83</v>
      </c>
      <c r="L115" s="22" t="str">
        <f t="shared" si="32"/>
        <v>0</v>
      </c>
      <c r="M115" s="26">
        <f>IF(table_2[[#This Row],[Count of deaths2]]=1,(M114+1),M114)</f>
        <v>15</v>
      </c>
      <c r="Z115">
        <f t="shared" si="33"/>
        <v>0</v>
      </c>
      <c r="AA115">
        <f t="shared" si="34"/>
        <v>0</v>
      </c>
      <c r="AB115">
        <f t="shared" si="35"/>
        <v>0</v>
      </c>
      <c r="AC115">
        <f t="shared" si="36"/>
        <v>0</v>
      </c>
      <c r="AD115">
        <f t="shared" si="37"/>
        <v>0</v>
      </c>
      <c r="AE115">
        <f t="shared" si="38"/>
        <v>0</v>
      </c>
      <c r="AF115">
        <f t="shared" si="39"/>
        <v>0</v>
      </c>
      <c r="AH115">
        <f>SUM(table_2[[#This Row],[First dose, less than 21 days ago]:[Third dose or booster, at least 21 days ago]])</f>
        <v>0</v>
      </c>
      <c r="AI115">
        <f>SUM(table_2[[#This Row],[Second dose, less than 21 days ago]:[Third dose or booster, at least 21 days ago]])</f>
        <v>0</v>
      </c>
      <c r="AJ115">
        <f>table_2[[#This Row],[Third dose or booster, less than 21 days ago]]+table_2[[#This Row],[Third dose or booster, at least 21 days ago]]</f>
        <v>0</v>
      </c>
    </row>
    <row r="116" spans="1:36" ht="45" x14ac:dyDescent="0.25">
      <c r="A116" s="1" t="s">
        <v>60</v>
      </c>
      <c r="B116" s="4">
        <v>2021</v>
      </c>
      <c r="C116" s="1" t="s">
        <v>109</v>
      </c>
      <c r="D116" s="1" t="s">
        <v>1104</v>
      </c>
      <c r="E116" s="1" t="s">
        <v>85</v>
      </c>
      <c r="F116" s="4" t="s">
        <v>1103</v>
      </c>
      <c r="G116" s="4">
        <v>0</v>
      </c>
      <c r="H116" s="4" t="s">
        <v>83</v>
      </c>
      <c r="I116" s="1"/>
      <c r="J116" s="4" t="s">
        <v>83</v>
      </c>
      <c r="K116" s="4" t="s">
        <v>83</v>
      </c>
      <c r="L116" s="22" t="str">
        <f t="shared" si="32"/>
        <v>0</v>
      </c>
      <c r="M116" s="26">
        <f>IF(table_2[[#This Row],[Count of deaths2]]=1,(M115+1),M115)</f>
        <v>15</v>
      </c>
      <c r="Z116">
        <f t="shared" si="33"/>
        <v>0</v>
      </c>
      <c r="AA116">
        <f t="shared" si="34"/>
        <v>0</v>
      </c>
      <c r="AB116">
        <f t="shared" si="35"/>
        <v>0</v>
      </c>
      <c r="AC116">
        <f t="shared" si="36"/>
        <v>0</v>
      </c>
      <c r="AD116">
        <f t="shared" si="37"/>
        <v>0</v>
      </c>
      <c r="AE116">
        <f t="shared" si="38"/>
        <v>0</v>
      </c>
      <c r="AF116">
        <f t="shared" si="39"/>
        <v>0</v>
      </c>
      <c r="AH116">
        <f>SUM(table_2[[#This Row],[First dose, less than 21 days ago]:[Third dose or booster, at least 21 days ago]])</f>
        <v>0</v>
      </c>
      <c r="AI116">
        <f>SUM(table_2[[#This Row],[Second dose, less than 21 days ago]:[Third dose or booster, at least 21 days ago]])</f>
        <v>0</v>
      </c>
      <c r="AJ116">
        <f>table_2[[#This Row],[Third dose or booster, less than 21 days ago]]+table_2[[#This Row],[Third dose or booster, at least 21 days ago]]</f>
        <v>0</v>
      </c>
    </row>
    <row r="117" spans="1:36" x14ac:dyDescent="0.25">
      <c r="A117" s="1" t="s">
        <v>60</v>
      </c>
      <c r="B117" s="4">
        <v>2021</v>
      </c>
      <c r="C117" s="1" t="s">
        <v>109</v>
      </c>
      <c r="D117" s="1" t="s">
        <v>1116</v>
      </c>
      <c r="E117" s="1" t="s">
        <v>62</v>
      </c>
      <c r="F117" s="4" t="s">
        <v>1338</v>
      </c>
      <c r="G117" s="4">
        <v>230773</v>
      </c>
      <c r="H117" s="4" t="s">
        <v>1339</v>
      </c>
      <c r="I117" s="1"/>
      <c r="J117" s="4" t="s">
        <v>1340</v>
      </c>
      <c r="K117" s="4" t="s">
        <v>1341</v>
      </c>
      <c r="L117" s="22" t="str">
        <f t="shared" si="32"/>
        <v>1092</v>
      </c>
      <c r="M117" s="26">
        <f>IF(table_2[[#This Row],[Count of deaths2]]=1,(M116+1),M116)</f>
        <v>15</v>
      </c>
      <c r="Z117">
        <f t="shared" si="33"/>
        <v>0</v>
      </c>
      <c r="AA117">
        <f t="shared" si="34"/>
        <v>0</v>
      </c>
      <c r="AB117">
        <f t="shared" si="35"/>
        <v>0</v>
      </c>
      <c r="AC117">
        <f t="shared" si="36"/>
        <v>0</v>
      </c>
      <c r="AD117">
        <f t="shared" si="37"/>
        <v>0</v>
      </c>
      <c r="AE117">
        <f t="shared" si="38"/>
        <v>0</v>
      </c>
      <c r="AF117">
        <f t="shared" si="39"/>
        <v>0</v>
      </c>
      <c r="AH117">
        <f>SUM(table_2[[#This Row],[First dose, less than 21 days ago]:[Third dose or booster, at least 21 days ago]])</f>
        <v>0</v>
      </c>
      <c r="AI117">
        <f>SUM(table_2[[#This Row],[Second dose, less than 21 days ago]:[Third dose or booster, at least 21 days ago]])</f>
        <v>0</v>
      </c>
      <c r="AJ117">
        <f>table_2[[#This Row],[Third dose or booster, less than 21 days ago]]+table_2[[#This Row],[Third dose or booster, at least 21 days ago]]</f>
        <v>0</v>
      </c>
    </row>
    <row r="118" spans="1:36" ht="30" x14ac:dyDescent="0.25">
      <c r="A118" s="1" t="s">
        <v>60</v>
      </c>
      <c r="B118" s="4">
        <v>2021</v>
      </c>
      <c r="C118" s="1" t="s">
        <v>109</v>
      </c>
      <c r="D118" s="1" t="s">
        <v>1116</v>
      </c>
      <c r="E118" s="1" t="s">
        <v>66</v>
      </c>
      <c r="F118" s="4" t="s">
        <v>1342</v>
      </c>
      <c r="G118" s="4">
        <v>170710</v>
      </c>
      <c r="H118" s="4" t="s">
        <v>1343</v>
      </c>
      <c r="I118" s="1"/>
      <c r="J118" s="4" t="s">
        <v>1344</v>
      </c>
      <c r="K118" s="4" t="s">
        <v>1345</v>
      </c>
      <c r="L118" s="22" t="str">
        <f t="shared" si="32"/>
        <v>281</v>
      </c>
      <c r="M118" s="26">
        <f>IF(table_2[[#This Row],[Count of deaths2]]=1,(M117+1),M117)</f>
        <v>15</v>
      </c>
      <c r="Z118">
        <f t="shared" si="33"/>
        <v>0</v>
      </c>
      <c r="AA118">
        <f t="shared" si="34"/>
        <v>0</v>
      </c>
      <c r="AB118">
        <f t="shared" si="35"/>
        <v>0</v>
      </c>
      <c r="AC118">
        <f t="shared" si="36"/>
        <v>0</v>
      </c>
      <c r="AD118">
        <f t="shared" si="37"/>
        <v>0</v>
      </c>
      <c r="AE118">
        <f t="shared" si="38"/>
        <v>0</v>
      </c>
      <c r="AF118">
        <f t="shared" si="39"/>
        <v>0</v>
      </c>
      <c r="AH118">
        <f>SUM(table_2[[#This Row],[First dose, less than 21 days ago]:[Third dose or booster, at least 21 days ago]])</f>
        <v>0</v>
      </c>
      <c r="AI118">
        <f>SUM(table_2[[#This Row],[Second dose, less than 21 days ago]:[Third dose or booster, at least 21 days ago]])</f>
        <v>0</v>
      </c>
      <c r="AJ118">
        <f>table_2[[#This Row],[Third dose or booster, less than 21 days ago]]+table_2[[#This Row],[Third dose or booster, at least 21 days ago]]</f>
        <v>0</v>
      </c>
    </row>
    <row r="119" spans="1:36" ht="30" x14ac:dyDescent="0.25">
      <c r="A119" s="1" t="s">
        <v>60</v>
      </c>
      <c r="B119" s="4">
        <v>2021</v>
      </c>
      <c r="C119" s="1" t="s">
        <v>109</v>
      </c>
      <c r="D119" s="1" t="s">
        <v>1116</v>
      </c>
      <c r="E119" s="1" t="s">
        <v>70</v>
      </c>
      <c r="F119" s="4" t="s">
        <v>1346</v>
      </c>
      <c r="G119" s="4">
        <v>128489</v>
      </c>
      <c r="H119" s="4" t="s">
        <v>1347</v>
      </c>
      <c r="I119" s="1"/>
      <c r="J119" s="4" t="s">
        <v>1348</v>
      </c>
      <c r="K119" s="4" t="s">
        <v>1349</v>
      </c>
      <c r="L119" s="22" t="str">
        <f t="shared" si="32"/>
        <v>693</v>
      </c>
      <c r="M119" s="26">
        <f>IF(table_2[[#This Row],[Count of deaths2]]=1,(M118+1),M118)</f>
        <v>15</v>
      </c>
      <c r="Z119">
        <f t="shared" si="33"/>
        <v>0</v>
      </c>
      <c r="AA119">
        <f t="shared" si="34"/>
        <v>0</v>
      </c>
      <c r="AB119">
        <f t="shared" si="35"/>
        <v>0</v>
      </c>
      <c r="AC119">
        <f t="shared" si="36"/>
        <v>0</v>
      </c>
      <c r="AD119">
        <f t="shared" si="37"/>
        <v>0</v>
      </c>
      <c r="AE119">
        <f t="shared" si="38"/>
        <v>0</v>
      </c>
      <c r="AF119">
        <f t="shared" si="39"/>
        <v>0</v>
      </c>
      <c r="AH119">
        <f>SUM(table_2[[#This Row],[First dose, less than 21 days ago]:[Third dose or booster, at least 21 days ago]])</f>
        <v>0</v>
      </c>
      <c r="AI119">
        <f>SUM(table_2[[#This Row],[Second dose, less than 21 days ago]:[Third dose or booster, at least 21 days ago]])</f>
        <v>0</v>
      </c>
      <c r="AJ119">
        <f>table_2[[#This Row],[Third dose or booster, less than 21 days ago]]+table_2[[#This Row],[Third dose or booster, at least 21 days ago]]</f>
        <v>0</v>
      </c>
    </row>
    <row r="120" spans="1:36" ht="30" x14ac:dyDescent="0.25">
      <c r="A120" s="1" t="s">
        <v>60</v>
      </c>
      <c r="B120" s="4">
        <v>2021</v>
      </c>
      <c r="C120" s="1" t="s">
        <v>109</v>
      </c>
      <c r="D120" s="1" t="s">
        <v>1116</v>
      </c>
      <c r="E120" s="1" t="s">
        <v>74</v>
      </c>
      <c r="F120" s="4" t="s">
        <v>1350</v>
      </c>
      <c r="G120" s="4">
        <v>10466</v>
      </c>
      <c r="H120" s="4" t="s">
        <v>1351</v>
      </c>
      <c r="I120" s="1" t="s">
        <v>234</v>
      </c>
      <c r="J120" s="4" t="s">
        <v>1352</v>
      </c>
      <c r="K120" s="4" t="s">
        <v>1224</v>
      </c>
      <c r="L120" s="22" t="str">
        <f t="shared" si="32"/>
        <v>10</v>
      </c>
      <c r="M120" s="26">
        <f>IF(table_2[[#This Row],[Count of deaths2]]=1,(M119+1),M119)</f>
        <v>15</v>
      </c>
      <c r="Z120">
        <f t="shared" si="33"/>
        <v>0</v>
      </c>
      <c r="AA120">
        <f t="shared" si="34"/>
        <v>0</v>
      </c>
      <c r="AB120">
        <f t="shared" si="35"/>
        <v>0</v>
      </c>
      <c r="AC120">
        <f t="shared" si="36"/>
        <v>0</v>
      </c>
      <c r="AD120">
        <f t="shared" si="37"/>
        <v>0</v>
      </c>
      <c r="AE120">
        <f t="shared" si="38"/>
        <v>0</v>
      </c>
      <c r="AF120">
        <f t="shared" si="39"/>
        <v>0</v>
      </c>
      <c r="AH120">
        <f>SUM(table_2[[#This Row],[First dose, less than 21 days ago]:[Third dose or booster, at least 21 days ago]])</f>
        <v>0</v>
      </c>
      <c r="AI120">
        <f>SUM(table_2[[#This Row],[Second dose, less than 21 days ago]:[Third dose or booster, at least 21 days ago]])</f>
        <v>0</v>
      </c>
      <c r="AJ120">
        <f>table_2[[#This Row],[Third dose or booster, less than 21 days ago]]+table_2[[#This Row],[Third dose or booster, at least 21 days ago]]</f>
        <v>0</v>
      </c>
    </row>
    <row r="121" spans="1:36" ht="30" x14ac:dyDescent="0.25">
      <c r="A121" s="1" t="s">
        <v>60</v>
      </c>
      <c r="B121" s="4">
        <v>2021</v>
      </c>
      <c r="C121" s="1" t="s">
        <v>109</v>
      </c>
      <c r="D121" s="1" t="s">
        <v>1116</v>
      </c>
      <c r="E121" s="1" t="s">
        <v>1102</v>
      </c>
      <c r="F121" s="4" t="s">
        <v>1097</v>
      </c>
      <c r="G121" s="4">
        <v>4757</v>
      </c>
      <c r="H121" s="4" t="s">
        <v>1353</v>
      </c>
      <c r="I121" s="1" t="s">
        <v>234</v>
      </c>
      <c r="J121" s="4" t="s">
        <v>558</v>
      </c>
      <c r="K121" s="4" t="s">
        <v>1354</v>
      </c>
      <c r="L121" s="22" t="str">
        <f t="shared" si="32"/>
        <v>4</v>
      </c>
      <c r="M121" s="26">
        <f>IF(table_2[[#This Row],[Count of deaths2]]=1,(M120+1),M120)</f>
        <v>15</v>
      </c>
      <c r="Z121">
        <f t="shared" si="33"/>
        <v>0</v>
      </c>
      <c r="AA121">
        <f t="shared" si="34"/>
        <v>0</v>
      </c>
      <c r="AB121">
        <f t="shared" si="35"/>
        <v>0</v>
      </c>
      <c r="AC121">
        <f t="shared" si="36"/>
        <v>0</v>
      </c>
      <c r="AD121">
        <f t="shared" si="37"/>
        <v>0</v>
      </c>
      <c r="AE121">
        <f t="shared" si="38"/>
        <v>0</v>
      </c>
      <c r="AF121">
        <f t="shared" si="39"/>
        <v>0</v>
      </c>
      <c r="AH121">
        <f>SUM(table_2[[#This Row],[First dose, less than 21 days ago]:[Third dose or booster, at least 21 days ago]])</f>
        <v>0</v>
      </c>
      <c r="AI121">
        <f>SUM(table_2[[#This Row],[Second dose, less than 21 days ago]:[Third dose or booster, at least 21 days ago]])</f>
        <v>0</v>
      </c>
      <c r="AJ121">
        <f>table_2[[#This Row],[Third dose or booster, less than 21 days ago]]+table_2[[#This Row],[Third dose or booster, at least 21 days ago]]</f>
        <v>0</v>
      </c>
    </row>
    <row r="122" spans="1:36" ht="45" x14ac:dyDescent="0.25">
      <c r="A122" s="1" t="s">
        <v>60</v>
      </c>
      <c r="B122" s="4">
        <v>2021</v>
      </c>
      <c r="C122" s="1" t="s">
        <v>109</v>
      </c>
      <c r="D122" s="1" t="s">
        <v>1116</v>
      </c>
      <c r="E122" s="1" t="s">
        <v>84</v>
      </c>
      <c r="F122" s="4" t="s">
        <v>1103</v>
      </c>
      <c r="G122" s="4">
        <v>0</v>
      </c>
      <c r="H122" s="4" t="s">
        <v>83</v>
      </c>
      <c r="I122" s="1"/>
      <c r="J122" s="4" t="s">
        <v>83</v>
      </c>
      <c r="K122" s="4" t="s">
        <v>83</v>
      </c>
      <c r="L122" s="22" t="str">
        <f t="shared" si="32"/>
        <v>0</v>
      </c>
      <c r="M122" s="26">
        <f>IF(table_2[[#This Row],[Count of deaths2]]=1,(M121+1),M121)</f>
        <v>15</v>
      </c>
      <c r="Z122">
        <f t="shared" si="33"/>
        <v>0</v>
      </c>
      <c r="AA122">
        <f t="shared" si="34"/>
        <v>0</v>
      </c>
      <c r="AB122">
        <f t="shared" si="35"/>
        <v>0</v>
      </c>
      <c r="AC122">
        <f t="shared" si="36"/>
        <v>0</v>
      </c>
      <c r="AD122">
        <f t="shared" si="37"/>
        <v>0</v>
      </c>
      <c r="AE122">
        <f t="shared" si="38"/>
        <v>0</v>
      </c>
      <c r="AF122">
        <f t="shared" si="39"/>
        <v>0</v>
      </c>
      <c r="AH122">
        <f>SUM(table_2[[#This Row],[First dose, less than 21 days ago]:[Third dose or booster, at least 21 days ago]])</f>
        <v>0</v>
      </c>
      <c r="AI122">
        <f>SUM(table_2[[#This Row],[Second dose, less than 21 days ago]:[Third dose or booster, at least 21 days ago]])</f>
        <v>0</v>
      </c>
      <c r="AJ122">
        <f>table_2[[#This Row],[Third dose or booster, less than 21 days ago]]+table_2[[#This Row],[Third dose or booster, at least 21 days ago]]</f>
        <v>0</v>
      </c>
    </row>
    <row r="123" spans="1:36" ht="45" x14ac:dyDescent="0.25">
      <c r="A123" s="1" t="s">
        <v>60</v>
      </c>
      <c r="B123" s="4">
        <v>2021</v>
      </c>
      <c r="C123" s="1" t="s">
        <v>109</v>
      </c>
      <c r="D123" s="1" t="s">
        <v>1116</v>
      </c>
      <c r="E123" s="1" t="s">
        <v>85</v>
      </c>
      <c r="F123" s="4" t="s">
        <v>1103</v>
      </c>
      <c r="G123" s="4">
        <v>0</v>
      </c>
      <c r="H123" s="4" t="s">
        <v>83</v>
      </c>
      <c r="I123" s="1"/>
      <c r="J123" s="4" t="s">
        <v>83</v>
      </c>
      <c r="K123" s="4" t="s">
        <v>83</v>
      </c>
      <c r="L123" s="22" t="str">
        <f t="shared" si="32"/>
        <v>0</v>
      </c>
      <c r="M123" s="26">
        <f>IF(table_2[[#This Row],[Count of deaths2]]=1,(M122+1),M122)</f>
        <v>15</v>
      </c>
      <c r="Z123">
        <f t="shared" si="33"/>
        <v>0</v>
      </c>
      <c r="AA123">
        <f t="shared" si="34"/>
        <v>0</v>
      </c>
      <c r="AB123">
        <f t="shared" si="35"/>
        <v>0</v>
      </c>
      <c r="AC123">
        <f t="shared" si="36"/>
        <v>0</v>
      </c>
      <c r="AD123">
        <f t="shared" si="37"/>
        <v>0</v>
      </c>
      <c r="AE123">
        <f t="shared" si="38"/>
        <v>0</v>
      </c>
      <c r="AF123">
        <f t="shared" si="39"/>
        <v>0</v>
      </c>
      <c r="AH123">
        <f>SUM(table_2[[#This Row],[First dose, less than 21 days ago]:[Third dose or booster, at least 21 days ago]])</f>
        <v>0</v>
      </c>
      <c r="AI123">
        <f>SUM(table_2[[#This Row],[Second dose, less than 21 days ago]:[Third dose or booster, at least 21 days ago]])</f>
        <v>0</v>
      </c>
      <c r="AJ123">
        <f>table_2[[#This Row],[Third dose or booster, less than 21 days ago]]+table_2[[#This Row],[Third dose or booster, at least 21 days ago]]</f>
        <v>0</v>
      </c>
    </row>
    <row r="124" spans="1:36" x14ac:dyDescent="0.25">
      <c r="A124" s="1" t="s">
        <v>60</v>
      </c>
      <c r="B124" s="4">
        <v>2021</v>
      </c>
      <c r="C124" s="1" t="s">
        <v>109</v>
      </c>
      <c r="D124" s="1" t="s">
        <v>1132</v>
      </c>
      <c r="E124" s="1" t="s">
        <v>62</v>
      </c>
      <c r="F124" s="4" t="s">
        <v>1355</v>
      </c>
      <c r="G124" s="4">
        <v>65474</v>
      </c>
      <c r="H124" s="4" t="s">
        <v>1356</v>
      </c>
      <c r="I124" s="1"/>
      <c r="J124" s="4" t="s">
        <v>1357</v>
      </c>
      <c r="K124" s="4" t="s">
        <v>1358</v>
      </c>
      <c r="L124" s="22" t="str">
        <f t="shared" si="32"/>
        <v>1551</v>
      </c>
      <c r="M124" s="26">
        <f>IF(table_2[[#This Row],[Count of deaths2]]=1,(M123+1),M123)</f>
        <v>15</v>
      </c>
      <c r="Z124">
        <f t="shared" si="33"/>
        <v>0</v>
      </c>
      <c r="AA124">
        <f t="shared" si="34"/>
        <v>0</v>
      </c>
      <c r="AB124">
        <f t="shared" si="35"/>
        <v>0</v>
      </c>
      <c r="AC124">
        <f t="shared" si="36"/>
        <v>0</v>
      </c>
      <c r="AD124">
        <f t="shared" si="37"/>
        <v>0</v>
      </c>
      <c r="AE124">
        <f t="shared" si="38"/>
        <v>0</v>
      </c>
      <c r="AF124">
        <f t="shared" si="39"/>
        <v>0</v>
      </c>
      <c r="AH124">
        <f>SUM(table_2[[#This Row],[First dose, less than 21 days ago]:[Third dose or booster, at least 21 days ago]])</f>
        <v>0</v>
      </c>
      <c r="AI124">
        <f>SUM(table_2[[#This Row],[Second dose, less than 21 days ago]:[Third dose or booster, at least 21 days ago]])</f>
        <v>0</v>
      </c>
      <c r="AJ124">
        <f>table_2[[#This Row],[Third dose or booster, less than 21 days ago]]+table_2[[#This Row],[Third dose or booster, at least 21 days ago]]</f>
        <v>0</v>
      </c>
    </row>
    <row r="125" spans="1:36" ht="30" x14ac:dyDescent="0.25">
      <c r="A125" s="1" t="s">
        <v>60</v>
      </c>
      <c r="B125" s="4">
        <v>2021</v>
      </c>
      <c r="C125" s="1" t="s">
        <v>109</v>
      </c>
      <c r="D125" s="1" t="s">
        <v>1132</v>
      </c>
      <c r="E125" s="1" t="s">
        <v>66</v>
      </c>
      <c r="F125" s="4" t="s">
        <v>1359</v>
      </c>
      <c r="G125" s="4">
        <v>135647</v>
      </c>
      <c r="H125" s="4" t="s">
        <v>1360</v>
      </c>
      <c r="I125" s="1"/>
      <c r="J125" s="4" t="s">
        <v>1361</v>
      </c>
      <c r="K125" s="4" t="s">
        <v>1362</v>
      </c>
      <c r="L125" s="22" t="str">
        <f t="shared" si="32"/>
        <v>480</v>
      </c>
      <c r="M125" s="26">
        <f>IF(table_2[[#This Row],[Count of deaths2]]=1,(M124+1),M124)</f>
        <v>15</v>
      </c>
      <c r="Z125">
        <f t="shared" si="33"/>
        <v>0</v>
      </c>
      <c r="AA125">
        <f t="shared" si="34"/>
        <v>0</v>
      </c>
      <c r="AB125">
        <f t="shared" si="35"/>
        <v>0</v>
      </c>
      <c r="AC125">
        <f t="shared" si="36"/>
        <v>0</v>
      </c>
      <c r="AD125">
        <f t="shared" si="37"/>
        <v>0</v>
      </c>
      <c r="AE125">
        <f t="shared" si="38"/>
        <v>0</v>
      </c>
      <c r="AF125">
        <f t="shared" si="39"/>
        <v>0</v>
      </c>
      <c r="AH125">
        <f>SUM(table_2[[#This Row],[First dose, less than 21 days ago]:[Third dose or booster, at least 21 days ago]])</f>
        <v>0</v>
      </c>
      <c r="AI125">
        <f>SUM(table_2[[#This Row],[Second dose, less than 21 days ago]:[Third dose or booster, at least 21 days ago]])</f>
        <v>0</v>
      </c>
      <c r="AJ125">
        <f>table_2[[#This Row],[Third dose or booster, less than 21 days ago]]+table_2[[#This Row],[Third dose or booster, at least 21 days ago]]</f>
        <v>0</v>
      </c>
    </row>
    <row r="126" spans="1:36" ht="30" x14ac:dyDescent="0.25">
      <c r="A126" s="1" t="s">
        <v>60</v>
      </c>
      <c r="B126" s="4">
        <v>2021</v>
      </c>
      <c r="C126" s="1" t="s">
        <v>109</v>
      </c>
      <c r="D126" s="1" t="s">
        <v>1132</v>
      </c>
      <c r="E126" s="1" t="s">
        <v>70</v>
      </c>
      <c r="F126" s="4" t="s">
        <v>1363</v>
      </c>
      <c r="G126" s="4">
        <v>234304</v>
      </c>
      <c r="H126" s="4" t="s">
        <v>1364</v>
      </c>
      <c r="I126" s="1"/>
      <c r="J126" s="4" t="s">
        <v>1365</v>
      </c>
      <c r="K126" s="4" t="s">
        <v>1366</v>
      </c>
      <c r="L126" s="22" t="str">
        <f t="shared" si="32"/>
        <v>1904</v>
      </c>
      <c r="M126" s="26">
        <f>IF(table_2[[#This Row],[Count of deaths2]]=1,(M125+1),M125)</f>
        <v>15</v>
      </c>
      <c r="Z126">
        <f t="shared" si="33"/>
        <v>0</v>
      </c>
      <c r="AA126">
        <f t="shared" si="34"/>
        <v>0</v>
      </c>
      <c r="AB126">
        <f t="shared" si="35"/>
        <v>0</v>
      </c>
      <c r="AC126">
        <f t="shared" si="36"/>
        <v>0</v>
      </c>
      <c r="AD126">
        <f t="shared" si="37"/>
        <v>0</v>
      </c>
      <c r="AE126">
        <f t="shared" si="38"/>
        <v>0</v>
      </c>
      <c r="AF126">
        <f t="shared" si="39"/>
        <v>0</v>
      </c>
      <c r="AH126">
        <f>SUM(table_2[[#This Row],[First dose, less than 21 days ago]:[Third dose or booster, at least 21 days ago]])</f>
        <v>0</v>
      </c>
      <c r="AI126">
        <f>SUM(table_2[[#This Row],[Second dose, less than 21 days ago]:[Third dose or booster, at least 21 days ago]])</f>
        <v>0</v>
      </c>
      <c r="AJ126">
        <f>table_2[[#This Row],[Third dose or booster, less than 21 days ago]]+table_2[[#This Row],[Third dose or booster, at least 21 days ago]]</f>
        <v>0</v>
      </c>
    </row>
    <row r="127" spans="1:36" ht="30" x14ac:dyDescent="0.25">
      <c r="A127" s="1" t="s">
        <v>60</v>
      </c>
      <c r="B127" s="4">
        <v>2021</v>
      </c>
      <c r="C127" s="1" t="s">
        <v>109</v>
      </c>
      <c r="D127" s="1" t="s">
        <v>1132</v>
      </c>
      <c r="E127" s="1" t="s">
        <v>74</v>
      </c>
      <c r="F127" s="4" t="s">
        <v>1367</v>
      </c>
      <c r="G127" s="4">
        <v>6454</v>
      </c>
      <c r="H127" s="4" t="s">
        <v>1368</v>
      </c>
      <c r="I127" s="1"/>
      <c r="J127" s="4" t="s">
        <v>1369</v>
      </c>
      <c r="K127" s="4" t="s">
        <v>1370</v>
      </c>
      <c r="L127" s="22" t="str">
        <f t="shared" si="32"/>
        <v>28</v>
      </c>
      <c r="M127" s="26">
        <f>IF(table_2[[#This Row],[Count of deaths2]]=1,(M126+1),M126)</f>
        <v>15</v>
      </c>
      <c r="Z127">
        <f t="shared" si="33"/>
        <v>0</v>
      </c>
      <c r="AA127">
        <f t="shared" si="34"/>
        <v>0</v>
      </c>
      <c r="AB127">
        <f t="shared" si="35"/>
        <v>0</v>
      </c>
      <c r="AC127">
        <f t="shared" si="36"/>
        <v>0</v>
      </c>
      <c r="AD127">
        <f t="shared" si="37"/>
        <v>0</v>
      </c>
      <c r="AE127">
        <f t="shared" si="38"/>
        <v>0</v>
      </c>
      <c r="AF127">
        <f t="shared" si="39"/>
        <v>0</v>
      </c>
      <c r="AH127">
        <f>SUM(table_2[[#This Row],[First dose, less than 21 days ago]:[Third dose or booster, at least 21 days ago]])</f>
        <v>0</v>
      </c>
      <c r="AI127">
        <f>SUM(table_2[[#This Row],[Second dose, less than 21 days ago]:[Third dose or booster, at least 21 days ago]])</f>
        <v>0</v>
      </c>
      <c r="AJ127">
        <f>table_2[[#This Row],[Third dose or booster, less than 21 days ago]]+table_2[[#This Row],[Third dose or booster, at least 21 days ago]]</f>
        <v>0</v>
      </c>
    </row>
    <row r="128" spans="1:36" ht="30" x14ac:dyDescent="0.25">
      <c r="A128" s="1" t="s">
        <v>60</v>
      </c>
      <c r="B128" s="4">
        <v>2021</v>
      </c>
      <c r="C128" s="1" t="s">
        <v>109</v>
      </c>
      <c r="D128" s="1" t="s">
        <v>1132</v>
      </c>
      <c r="E128" s="1" t="s">
        <v>1102</v>
      </c>
      <c r="F128" s="4" t="s">
        <v>1371</v>
      </c>
      <c r="G128" s="4">
        <v>2647</v>
      </c>
      <c r="H128" s="4" t="s">
        <v>1372</v>
      </c>
      <c r="I128" s="1" t="s">
        <v>234</v>
      </c>
      <c r="J128" s="4" t="s">
        <v>1373</v>
      </c>
      <c r="K128" s="4" t="s">
        <v>1374</v>
      </c>
      <c r="L128" s="22" t="str">
        <f t="shared" si="32"/>
        <v>9</v>
      </c>
      <c r="M128" s="26">
        <f>IF(table_2[[#This Row],[Count of deaths2]]=1,(M127+1),M127)</f>
        <v>15</v>
      </c>
      <c r="Z128">
        <f t="shared" si="33"/>
        <v>0</v>
      </c>
      <c r="AA128">
        <f t="shared" si="34"/>
        <v>0</v>
      </c>
      <c r="AB128">
        <f t="shared" si="35"/>
        <v>0</v>
      </c>
      <c r="AC128">
        <f t="shared" si="36"/>
        <v>0</v>
      </c>
      <c r="AD128">
        <f t="shared" si="37"/>
        <v>0</v>
      </c>
      <c r="AE128">
        <f t="shared" si="38"/>
        <v>0</v>
      </c>
      <c r="AF128">
        <f t="shared" si="39"/>
        <v>0</v>
      </c>
      <c r="AH128">
        <f>SUM(table_2[[#This Row],[First dose, less than 21 days ago]:[Third dose or booster, at least 21 days ago]])</f>
        <v>0</v>
      </c>
      <c r="AI128">
        <f>SUM(table_2[[#This Row],[Second dose, less than 21 days ago]:[Third dose or booster, at least 21 days ago]])</f>
        <v>0</v>
      </c>
      <c r="AJ128">
        <f>table_2[[#This Row],[Third dose or booster, less than 21 days ago]]+table_2[[#This Row],[Third dose or booster, at least 21 days ago]]</f>
        <v>0</v>
      </c>
    </row>
    <row r="129" spans="1:36" ht="45" x14ac:dyDescent="0.25">
      <c r="A129" s="1" t="s">
        <v>60</v>
      </c>
      <c r="B129" s="4">
        <v>2021</v>
      </c>
      <c r="C129" s="1" t="s">
        <v>109</v>
      </c>
      <c r="D129" s="1" t="s">
        <v>1132</v>
      </c>
      <c r="E129" s="1" t="s">
        <v>84</v>
      </c>
      <c r="F129" s="4" t="s">
        <v>1103</v>
      </c>
      <c r="G129" s="4">
        <v>0</v>
      </c>
      <c r="H129" s="4" t="s">
        <v>83</v>
      </c>
      <c r="I129" s="1"/>
      <c r="J129" s="4" t="s">
        <v>83</v>
      </c>
      <c r="K129" s="4" t="s">
        <v>83</v>
      </c>
      <c r="L129" s="22" t="str">
        <f t="shared" si="32"/>
        <v>0</v>
      </c>
      <c r="M129" s="26">
        <f>IF(table_2[[#This Row],[Count of deaths2]]=1,(M128+1),M128)</f>
        <v>15</v>
      </c>
      <c r="Z129">
        <f t="shared" si="33"/>
        <v>0</v>
      </c>
      <c r="AA129">
        <f t="shared" si="34"/>
        <v>0</v>
      </c>
      <c r="AB129">
        <f t="shared" si="35"/>
        <v>0</v>
      </c>
      <c r="AC129">
        <f t="shared" si="36"/>
        <v>0</v>
      </c>
      <c r="AD129">
        <f t="shared" si="37"/>
        <v>0</v>
      </c>
      <c r="AE129">
        <f t="shared" si="38"/>
        <v>0</v>
      </c>
      <c r="AF129">
        <f t="shared" si="39"/>
        <v>0</v>
      </c>
      <c r="AH129">
        <f>SUM(table_2[[#This Row],[First dose, less than 21 days ago]:[Third dose or booster, at least 21 days ago]])</f>
        <v>0</v>
      </c>
      <c r="AI129">
        <f>SUM(table_2[[#This Row],[Second dose, less than 21 days ago]:[Third dose or booster, at least 21 days ago]])</f>
        <v>0</v>
      </c>
      <c r="AJ129">
        <f>table_2[[#This Row],[Third dose or booster, less than 21 days ago]]+table_2[[#This Row],[Third dose or booster, at least 21 days ago]]</f>
        <v>0</v>
      </c>
    </row>
    <row r="130" spans="1:36" ht="45" x14ac:dyDescent="0.25">
      <c r="A130" s="1" t="s">
        <v>60</v>
      </c>
      <c r="B130" s="4">
        <v>2021</v>
      </c>
      <c r="C130" s="1" t="s">
        <v>109</v>
      </c>
      <c r="D130" s="1" t="s">
        <v>1132</v>
      </c>
      <c r="E130" s="1" t="s">
        <v>85</v>
      </c>
      <c r="F130" s="4" t="s">
        <v>1103</v>
      </c>
      <c r="G130" s="4">
        <v>0</v>
      </c>
      <c r="H130" s="4" t="s">
        <v>83</v>
      </c>
      <c r="I130" s="1"/>
      <c r="J130" s="4" t="s">
        <v>83</v>
      </c>
      <c r="K130" s="4" t="s">
        <v>83</v>
      </c>
      <c r="L130" s="22" t="str">
        <f t="shared" si="32"/>
        <v>0</v>
      </c>
      <c r="M130" s="26">
        <f>IF(table_2[[#This Row],[Count of deaths2]]=1,(M129+1),M129)</f>
        <v>15</v>
      </c>
      <c r="Z130">
        <f t="shared" si="33"/>
        <v>0</v>
      </c>
      <c r="AA130">
        <f t="shared" si="34"/>
        <v>0</v>
      </c>
      <c r="AB130">
        <f t="shared" si="35"/>
        <v>0</v>
      </c>
      <c r="AC130">
        <f t="shared" si="36"/>
        <v>0</v>
      </c>
      <c r="AD130">
        <f t="shared" si="37"/>
        <v>0</v>
      </c>
      <c r="AE130">
        <f t="shared" si="38"/>
        <v>0</v>
      </c>
      <c r="AF130">
        <f t="shared" si="39"/>
        <v>0</v>
      </c>
      <c r="AH130">
        <f>SUM(table_2[[#This Row],[First dose, less than 21 days ago]:[Third dose or booster, at least 21 days ago]])</f>
        <v>0</v>
      </c>
      <c r="AI130">
        <f>SUM(table_2[[#This Row],[Second dose, less than 21 days ago]:[Third dose or booster, at least 21 days ago]])</f>
        <v>0</v>
      </c>
      <c r="AJ130">
        <f>table_2[[#This Row],[Third dose or booster, less than 21 days ago]]+table_2[[#This Row],[Third dose or booster, at least 21 days ago]]</f>
        <v>0</v>
      </c>
    </row>
    <row r="131" spans="1:36" x14ac:dyDescent="0.25">
      <c r="A131" s="1" t="s">
        <v>60</v>
      </c>
      <c r="B131" s="4">
        <v>2021</v>
      </c>
      <c r="C131" s="1" t="s">
        <v>109</v>
      </c>
      <c r="D131" s="1" t="s">
        <v>1147</v>
      </c>
      <c r="E131" s="1" t="s">
        <v>62</v>
      </c>
      <c r="F131" s="4" t="s">
        <v>1375</v>
      </c>
      <c r="G131" s="4">
        <v>14554</v>
      </c>
      <c r="H131" s="4" t="s">
        <v>1376</v>
      </c>
      <c r="I131" s="1"/>
      <c r="J131" s="4" t="s">
        <v>1377</v>
      </c>
      <c r="K131" s="4" t="s">
        <v>1378</v>
      </c>
      <c r="L131" s="22" t="str">
        <f t="shared" si="32"/>
        <v>1616</v>
      </c>
      <c r="M131" s="26">
        <f>IF(table_2[[#This Row],[Count of deaths2]]=1,(M130+1),M130)</f>
        <v>15</v>
      </c>
      <c r="Z131">
        <f t="shared" si="33"/>
        <v>0</v>
      </c>
      <c r="AA131">
        <f t="shared" si="34"/>
        <v>0</v>
      </c>
      <c r="AB131">
        <f t="shared" si="35"/>
        <v>0</v>
      </c>
      <c r="AC131">
        <f t="shared" si="36"/>
        <v>0</v>
      </c>
      <c r="AD131">
        <f t="shared" si="37"/>
        <v>0</v>
      </c>
      <c r="AE131">
        <f t="shared" si="38"/>
        <v>0</v>
      </c>
      <c r="AF131">
        <f t="shared" si="39"/>
        <v>0</v>
      </c>
      <c r="AH131">
        <f>SUM(table_2[[#This Row],[First dose, less than 21 days ago]:[Third dose or booster, at least 21 days ago]])</f>
        <v>0</v>
      </c>
      <c r="AI131">
        <f>SUM(table_2[[#This Row],[Second dose, less than 21 days ago]:[Third dose or booster, at least 21 days ago]])</f>
        <v>0</v>
      </c>
      <c r="AJ131">
        <f>table_2[[#This Row],[Third dose or booster, less than 21 days ago]]+table_2[[#This Row],[Third dose or booster, at least 21 days ago]]</f>
        <v>0</v>
      </c>
    </row>
    <row r="132" spans="1:36" ht="30" x14ac:dyDescent="0.25">
      <c r="A132" s="1" t="s">
        <v>60</v>
      </c>
      <c r="B132" s="4">
        <v>2021</v>
      </c>
      <c r="C132" s="1" t="s">
        <v>109</v>
      </c>
      <c r="D132" s="1" t="s">
        <v>1147</v>
      </c>
      <c r="E132" s="1" t="s">
        <v>66</v>
      </c>
      <c r="F132" s="4" t="s">
        <v>1379</v>
      </c>
      <c r="G132" s="4">
        <v>7899</v>
      </c>
      <c r="H132" s="4" t="s">
        <v>1380</v>
      </c>
      <c r="I132" s="1"/>
      <c r="J132" s="4" t="s">
        <v>1381</v>
      </c>
      <c r="K132" s="4" t="s">
        <v>1382</v>
      </c>
      <c r="L132" s="22" t="str">
        <f t="shared" si="32"/>
        <v>374</v>
      </c>
      <c r="M132" s="26">
        <f>IF(table_2[[#This Row],[Count of deaths2]]=1,(M131+1),M131)</f>
        <v>15</v>
      </c>
      <c r="Z132">
        <f t="shared" si="33"/>
        <v>0</v>
      </c>
      <c r="AA132">
        <f t="shared" si="34"/>
        <v>0</v>
      </c>
      <c r="AB132">
        <f t="shared" si="35"/>
        <v>0</v>
      </c>
      <c r="AC132">
        <f t="shared" si="36"/>
        <v>0</v>
      </c>
      <c r="AD132">
        <f t="shared" si="37"/>
        <v>0</v>
      </c>
      <c r="AE132">
        <f t="shared" si="38"/>
        <v>0</v>
      </c>
      <c r="AF132">
        <f t="shared" si="39"/>
        <v>0</v>
      </c>
      <c r="AH132">
        <f>SUM(table_2[[#This Row],[First dose, less than 21 days ago]:[Third dose or booster, at least 21 days ago]])</f>
        <v>0</v>
      </c>
      <c r="AI132">
        <f>SUM(table_2[[#This Row],[Second dose, less than 21 days ago]:[Third dose or booster, at least 21 days ago]])</f>
        <v>0</v>
      </c>
      <c r="AJ132">
        <f>table_2[[#This Row],[Third dose or booster, less than 21 days ago]]+table_2[[#This Row],[Third dose or booster, at least 21 days ago]]</f>
        <v>0</v>
      </c>
    </row>
    <row r="133" spans="1:36" ht="30" x14ac:dyDescent="0.25">
      <c r="A133" s="1" t="s">
        <v>60</v>
      </c>
      <c r="B133" s="4">
        <v>2021</v>
      </c>
      <c r="C133" s="1" t="s">
        <v>109</v>
      </c>
      <c r="D133" s="1" t="s">
        <v>1147</v>
      </c>
      <c r="E133" s="1" t="s">
        <v>70</v>
      </c>
      <c r="F133" s="4" t="s">
        <v>1383</v>
      </c>
      <c r="G133" s="4">
        <v>329094</v>
      </c>
      <c r="H133" s="4" t="s">
        <v>1384</v>
      </c>
      <c r="I133" s="1"/>
      <c r="J133" s="4" t="s">
        <v>1385</v>
      </c>
      <c r="K133" s="4" t="s">
        <v>1386</v>
      </c>
      <c r="L133" s="22" t="str">
        <f t="shared" ref="L133:L196" si="40">IF(F133="&lt;3",1,F133)</f>
        <v>6056</v>
      </c>
      <c r="M133" s="26">
        <f>IF(table_2[[#This Row],[Count of deaths2]]=1,(M132+1),M132)</f>
        <v>15</v>
      </c>
      <c r="Z133">
        <f t="shared" ref="Z133:Z196" si="41">N180</f>
        <v>0</v>
      </c>
      <c r="AA133">
        <f t="shared" ref="AA133:AA196" si="42">O228</f>
        <v>0</v>
      </c>
      <c r="AB133">
        <f t="shared" ref="AB133:AB196" si="43">P228</f>
        <v>0</v>
      </c>
      <c r="AC133">
        <f t="shared" ref="AC133:AC196" si="44">Q228</f>
        <v>0</v>
      </c>
      <c r="AD133">
        <f t="shared" ref="AD133:AD196" si="45">R228</f>
        <v>0</v>
      </c>
      <c r="AE133">
        <f t="shared" ref="AE133:AE196" si="46">S228</f>
        <v>0</v>
      </c>
      <c r="AF133">
        <f t="shared" ref="AF133:AF196" si="47">T228</f>
        <v>0</v>
      </c>
      <c r="AH133">
        <f>SUM(table_2[[#This Row],[First dose, less than 21 days ago]:[Third dose or booster, at least 21 days ago]])</f>
        <v>0</v>
      </c>
      <c r="AI133">
        <f>SUM(table_2[[#This Row],[Second dose, less than 21 days ago]:[Third dose or booster, at least 21 days ago]])</f>
        <v>0</v>
      </c>
      <c r="AJ133">
        <f>table_2[[#This Row],[Third dose or booster, less than 21 days ago]]+table_2[[#This Row],[Third dose or booster, at least 21 days ago]]</f>
        <v>0</v>
      </c>
    </row>
    <row r="134" spans="1:36" ht="30" x14ac:dyDescent="0.25">
      <c r="A134" s="1" t="s">
        <v>60</v>
      </c>
      <c r="B134" s="4">
        <v>2021</v>
      </c>
      <c r="C134" s="1" t="s">
        <v>109</v>
      </c>
      <c r="D134" s="1" t="s">
        <v>1147</v>
      </c>
      <c r="E134" s="1" t="s">
        <v>74</v>
      </c>
      <c r="F134" s="4" t="s">
        <v>1387</v>
      </c>
      <c r="G134" s="4">
        <v>8682</v>
      </c>
      <c r="H134" s="4" t="s">
        <v>1388</v>
      </c>
      <c r="I134" s="1"/>
      <c r="J134" s="4" t="s">
        <v>997</v>
      </c>
      <c r="K134" s="4" t="s">
        <v>1389</v>
      </c>
      <c r="L134" s="22" t="str">
        <f t="shared" si="40"/>
        <v>179</v>
      </c>
      <c r="M134" s="26">
        <f>IF(table_2[[#This Row],[Count of deaths2]]=1,(M133+1),M133)</f>
        <v>15</v>
      </c>
      <c r="Z134">
        <f t="shared" si="41"/>
        <v>0</v>
      </c>
      <c r="AA134">
        <f t="shared" si="42"/>
        <v>0</v>
      </c>
      <c r="AB134">
        <f t="shared" si="43"/>
        <v>0</v>
      </c>
      <c r="AC134">
        <f t="shared" si="44"/>
        <v>0</v>
      </c>
      <c r="AD134">
        <f t="shared" si="45"/>
        <v>0</v>
      </c>
      <c r="AE134">
        <f t="shared" si="46"/>
        <v>0</v>
      </c>
      <c r="AF134">
        <f t="shared" si="47"/>
        <v>0</v>
      </c>
      <c r="AH134">
        <f>SUM(table_2[[#This Row],[First dose, less than 21 days ago]:[Third dose or booster, at least 21 days ago]])</f>
        <v>0</v>
      </c>
      <c r="AI134">
        <f>SUM(table_2[[#This Row],[Second dose, less than 21 days ago]:[Third dose or booster, at least 21 days ago]])</f>
        <v>0</v>
      </c>
      <c r="AJ134">
        <f>table_2[[#This Row],[Third dose or booster, less than 21 days ago]]+table_2[[#This Row],[Third dose or booster, at least 21 days ago]]</f>
        <v>0</v>
      </c>
    </row>
    <row r="135" spans="1:36" ht="30" x14ac:dyDescent="0.25">
      <c r="A135" s="1" t="s">
        <v>60</v>
      </c>
      <c r="B135" s="4">
        <v>2021</v>
      </c>
      <c r="C135" s="1" t="s">
        <v>109</v>
      </c>
      <c r="D135" s="1" t="s">
        <v>1147</v>
      </c>
      <c r="E135" s="1" t="s">
        <v>1102</v>
      </c>
      <c r="F135" s="4" t="s">
        <v>1317</v>
      </c>
      <c r="G135" s="4">
        <v>1594</v>
      </c>
      <c r="H135" s="4" t="s">
        <v>1390</v>
      </c>
      <c r="I135" s="1"/>
      <c r="J135" s="4" t="s">
        <v>1391</v>
      </c>
      <c r="K135" s="4" t="s">
        <v>1392</v>
      </c>
      <c r="L135" s="22" t="str">
        <f t="shared" si="40"/>
        <v>37</v>
      </c>
      <c r="M135" s="26">
        <f>IF(table_2[[#This Row],[Count of deaths2]]=1,(M134+1),M134)</f>
        <v>15</v>
      </c>
      <c r="Z135">
        <f t="shared" si="41"/>
        <v>0</v>
      </c>
      <c r="AA135">
        <f t="shared" si="42"/>
        <v>0</v>
      </c>
      <c r="AB135">
        <f t="shared" si="43"/>
        <v>0</v>
      </c>
      <c r="AC135">
        <f t="shared" si="44"/>
        <v>0</v>
      </c>
      <c r="AD135">
        <f t="shared" si="45"/>
        <v>0</v>
      </c>
      <c r="AE135">
        <f t="shared" si="46"/>
        <v>0</v>
      </c>
      <c r="AF135">
        <f t="shared" si="47"/>
        <v>0</v>
      </c>
      <c r="AH135">
        <f>SUM(table_2[[#This Row],[First dose, less than 21 days ago]:[Third dose or booster, at least 21 days ago]])</f>
        <v>0</v>
      </c>
      <c r="AI135">
        <f>SUM(table_2[[#This Row],[Second dose, less than 21 days ago]:[Third dose or booster, at least 21 days ago]])</f>
        <v>0</v>
      </c>
      <c r="AJ135">
        <f>table_2[[#This Row],[Third dose or booster, less than 21 days ago]]+table_2[[#This Row],[Third dose or booster, at least 21 days ago]]</f>
        <v>0</v>
      </c>
    </row>
    <row r="136" spans="1:36" ht="45" x14ac:dyDescent="0.25">
      <c r="A136" s="1" t="s">
        <v>60</v>
      </c>
      <c r="B136" s="4">
        <v>2021</v>
      </c>
      <c r="C136" s="1" t="s">
        <v>109</v>
      </c>
      <c r="D136" s="1" t="s">
        <v>1147</v>
      </c>
      <c r="E136" s="1" t="s">
        <v>84</v>
      </c>
      <c r="F136" s="4" t="s">
        <v>1103</v>
      </c>
      <c r="G136" s="4">
        <v>0</v>
      </c>
      <c r="H136" s="4" t="s">
        <v>83</v>
      </c>
      <c r="I136" s="1"/>
      <c r="J136" s="4" t="s">
        <v>83</v>
      </c>
      <c r="K136" s="4" t="s">
        <v>83</v>
      </c>
      <c r="L136" s="22" t="str">
        <f t="shared" si="40"/>
        <v>0</v>
      </c>
      <c r="M136" s="26">
        <f>IF(table_2[[#This Row],[Count of deaths2]]=1,(M135+1),M135)</f>
        <v>15</v>
      </c>
      <c r="Z136">
        <f t="shared" si="41"/>
        <v>0</v>
      </c>
      <c r="AA136">
        <f t="shared" si="42"/>
        <v>0</v>
      </c>
      <c r="AB136">
        <f t="shared" si="43"/>
        <v>0</v>
      </c>
      <c r="AC136">
        <f t="shared" si="44"/>
        <v>0</v>
      </c>
      <c r="AD136">
        <f t="shared" si="45"/>
        <v>0</v>
      </c>
      <c r="AE136">
        <f t="shared" si="46"/>
        <v>0</v>
      </c>
      <c r="AF136">
        <f t="shared" si="47"/>
        <v>0</v>
      </c>
      <c r="AH136">
        <f>SUM(table_2[[#This Row],[First dose, less than 21 days ago]:[Third dose or booster, at least 21 days ago]])</f>
        <v>0</v>
      </c>
      <c r="AI136">
        <f>SUM(table_2[[#This Row],[Second dose, less than 21 days ago]:[Third dose or booster, at least 21 days ago]])</f>
        <v>0</v>
      </c>
      <c r="AJ136">
        <f>table_2[[#This Row],[Third dose or booster, less than 21 days ago]]+table_2[[#This Row],[Third dose or booster, at least 21 days ago]]</f>
        <v>0</v>
      </c>
    </row>
    <row r="137" spans="1:36" ht="45" x14ac:dyDescent="0.25">
      <c r="A137" s="1" t="s">
        <v>60</v>
      </c>
      <c r="B137" s="4">
        <v>2021</v>
      </c>
      <c r="C137" s="1" t="s">
        <v>109</v>
      </c>
      <c r="D137" s="1" t="s">
        <v>1147</v>
      </c>
      <c r="E137" s="1" t="s">
        <v>85</v>
      </c>
      <c r="F137" s="4" t="s">
        <v>1103</v>
      </c>
      <c r="G137" s="4">
        <v>0</v>
      </c>
      <c r="H137" s="4" t="s">
        <v>83</v>
      </c>
      <c r="I137" s="1"/>
      <c r="J137" s="4" t="s">
        <v>83</v>
      </c>
      <c r="K137" s="4" t="s">
        <v>83</v>
      </c>
      <c r="L137" s="22" t="str">
        <f t="shared" si="40"/>
        <v>0</v>
      </c>
      <c r="M137" s="26">
        <f>IF(table_2[[#This Row],[Count of deaths2]]=1,(M136+1),M136)</f>
        <v>15</v>
      </c>
      <c r="Z137">
        <f t="shared" si="41"/>
        <v>0</v>
      </c>
      <c r="AA137">
        <f t="shared" si="42"/>
        <v>0</v>
      </c>
      <c r="AB137">
        <f t="shared" si="43"/>
        <v>0</v>
      </c>
      <c r="AC137">
        <f t="shared" si="44"/>
        <v>0</v>
      </c>
      <c r="AD137">
        <f t="shared" si="45"/>
        <v>0</v>
      </c>
      <c r="AE137">
        <f t="shared" si="46"/>
        <v>0</v>
      </c>
      <c r="AF137">
        <f t="shared" si="47"/>
        <v>0</v>
      </c>
      <c r="AH137">
        <f>SUM(table_2[[#This Row],[First dose, less than 21 days ago]:[Third dose or booster, at least 21 days ago]])</f>
        <v>0</v>
      </c>
      <c r="AI137">
        <f>SUM(table_2[[#This Row],[Second dose, less than 21 days ago]:[Third dose or booster, at least 21 days ago]])</f>
        <v>0</v>
      </c>
      <c r="AJ137">
        <f>table_2[[#This Row],[Third dose or booster, less than 21 days ago]]+table_2[[#This Row],[Third dose or booster, at least 21 days ago]]</f>
        <v>0</v>
      </c>
    </row>
    <row r="138" spans="1:36" x14ac:dyDescent="0.25">
      <c r="A138" s="1" t="s">
        <v>60</v>
      </c>
      <c r="B138" s="4">
        <v>2021</v>
      </c>
      <c r="C138" s="1" t="s">
        <v>109</v>
      </c>
      <c r="D138" s="1" t="s">
        <v>1162</v>
      </c>
      <c r="E138" s="1" t="s">
        <v>62</v>
      </c>
      <c r="F138" s="4" t="s">
        <v>1393</v>
      </c>
      <c r="G138" s="4">
        <v>6511</v>
      </c>
      <c r="H138" s="4" t="s">
        <v>1394</v>
      </c>
      <c r="I138" s="1"/>
      <c r="J138" s="4" t="s">
        <v>1395</v>
      </c>
      <c r="K138" s="4" t="s">
        <v>1396</v>
      </c>
      <c r="L138" s="22" t="str">
        <f t="shared" si="40"/>
        <v>1645</v>
      </c>
      <c r="M138" s="26">
        <f>IF(table_2[[#This Row],[Count of deaths2]]=1,(M137+1),M137)</f>
        <v>15</v>
      </c>
      <c r="Z138">
        <f t="shared" si="41"/>
        <v>0</v>
      </c>
      <c r="AA138">
        <f t="shared" si="42"/>
        <v>0</v>
      </c>
      <c r="AB138">
        <f t="shared" si="43"/>
        <v>0</v>
      </c>
      <c r="AC138">
        <f t="shared" si="44"/>
        <v>0</v>
      </c>
      <c r="AD138">
        <f t="shared" si="45"/>
        <v>0</v>
      </c>
      <c r="AE138">
        <f t="shared" si="46"/>
        <v>0</v>
      </c>
      <c r="AF138">
        <f t="shared" si="47"/>
        <v>0</v>
      </c>
      <c r="AH138">
        <f>SUM(table_2[[#This Row],[First dose, less than 21 days ago]:[Third dose or booster, at least 21 days ago]])</f>
        <v>0</v>
      </c>
      <c r="AI138">
        <f>SUM(table_2[[#This Row],[Second dose, less than 21 days ago]:[Third dose or booster, at least 21 days ago]])</f>
        <v>0</v>
      </c>
      <c r="AJ138">
        <f>table_2[[#This Row],[Third dose or booster, less than 21 days ago]]+table_2[[#This Row],[Third dose or booster, at least 21 days ago]]</f>
        <v>0</v>
      </c>
    </row>
    <row r="139" spans="1:36" ht="30" x14ac:dyDescent="0.25">
      <c r="A139" s="1" t="s">
        <v>60</v>
      </c>
      <c r="B139" s="4">
        <v>2021</v>
      </c>
      <c r="C139" s="1" t="s">
        <v>109</v>
      </c>
      <c r="D139" s="1" t="s">
        <v>1162</v>
      </c>
      <c r="E139" s="1" t="s">
        <v>66</v>
      </c>
      <c r="F139" s="4" t="s">
        <v>1397</v>
      </c>
      <c r="G139" s="4">
        <v>1891</v>
      </c>
      <c r="H139" s="4" t="s">
        <v>1398</v>
      </c>
      <c r="I139" s="1"/>
      <c r="J139" s="4" t="s">
        <v>1399</v>
      </c>
      <c r="K139" s="4" t="s">
        <v>1400</v>
      </c>
      <c r="L139" s="22" t="str">
        <f t="shared" si="40"/>
        <v>384</v>
      </c>
      <c r="M139" s="26">
        <f>IF(table_2[[#This Row],[Count of deaths2]]=1,(M138+1),M138)</f>
        <v>15</v>
      </c>
      <c r="Z139">
        <f t="shared" si="41"/>
        <v>0</v>
      </c>
      <c r="AA139">
        <f t="shared" si="42"/>
        <v>0</v>
      </c>
      <c r="AB139">
        <f t="shared" si="43"/>
        <v>0</v>
      </c>
      <c r="AC139">
        <f t="shared" si="44"/>
        <v>0</v>
      </c>
      <c r="AD139">
        <f t="shared" si="45"/>
        <v>0</v>
      </c>
      <c r="AE139">
        <f t="shared" si="46"/>
        <v>0</v>
      </c>
      <c r="AF139">
        <f t="shared" si="47"/>
        <v>0</v>
      </c>
      <c r="AH139">
        <f>SUM(table_2[[#This Row],[First dose, less than 21 days ago]:[Third dose or booster, at least 21 days ago]])</f>
        <v>0</v>
      </c>
      <c r="AI139">
        <f>SUM(table_2[[#This Row],[Second dose, less than 21 days ago]:[Third dose or booster, at least 21 days ago]])</f>
        <v>0</v>
      </c>
      <c r="AJ139">
        <f>table_2[[#This Row],[Third dose or booster, less than 21 days ago]]+table_2[[#This Row],[Third dose or booster, at least 21 days ago]]</f>
        <v>0</v>
      </c>
    </row>
    <row r="140" spans="1:36" ht="30" x14ac:dyDescent="0.25">
      <c r="A140" s="1" t="s">
        <v>60</v>
      </c>
      <c r="B140" s="4">
        <v>2021</v>
      </c>
      <c r="C140" s="1" t="s">
        <v>109</v>
      </c>
      <c r="D140" s="1" t="s">
        <v>1162</v>
      </c>
      <c r="E140" s="1" t="s">
        <v>70</v>
      </c>
      <c r="F140" s="4" t="s">
        <v>1401</v>
      </c>
      <c r="G140" s="4">
        <v>119342</v>
      </c>
      <c r="H140" s="4" t="s">
        <v>1402</v>
      </c>
      <c r="I140" s="1"/>
      <c r="J140" s="4" t="s">
        <v>1403</v>
      </c>
      <c r="K140" s="4" t="s">
        <v>1404</v>
      </c>
      <c r="L140" s="22" t="str">
        <f t="shared" si="40"/>
        <v>8493</v>
      </c>
      <c r="M140" s="26">
        <f>IF(table_2[[#This Row],[Count of deaths2]]=1,(M139+1),M139)</f>
        <v>15</v>
      </c>
      <c r="Z140">
        <f t="shared" si="41"/>
        <v>0</v>
      </c>
      <c r="AA140">
        <f t="shared" si="42"/>
        <v>0</v>
      </c>
      <c r="AB140">
        <f t="shared" si="43"/>
        <v>0</v>
      </c>
      <c r="AC140">
        <f t="shared" si="44"/>
        <v>0</v>
      </c>
      <c r="AD140">
        <f t="shared" si="45"/>
        <v>0</v>
      </c>
      <c r="AE140">
        <f t="shared" si="46"/>
        <v>0</v>
      </c>
      <c r="AF140">
        <f t="shared" si="47"/>
        <v>0</v>
      </c>
      <c r="AH140">
        <f>SUM(table_2[[#This Row],[First dose, less than 21 days ago]:[Third dose or booster, at least 21 days ago]])</f>
        <v>0</v>
      </c>
      <c r="AI140">
        <f>SUM(table_2[[#This Row],[Second dose, less than 21 days ago]:[Third dose or booster, at least 21 days ago]])</f>
        <v>0</v>
      </c>
      <c r="AJ140">
        <f>table_2[[#This Row],[Third dose or booster, less than 21 days ago]]+table_2[[#This Row],[Third dose or booster, at least 21 days ago]]</f>
        <v>0</v>
      </c>
    </row>
    <row r="141" spans="1:36" ht="30" x14ac:dyDescent="0.25">
      <c r="A141" s="1" t="s">
        <v>60</v>
      </c>
      <c r="B141" s="4">
        <v>2021</v>
      </c>
      <c r="C141" s="1" t="s">
        <v>109</v>
      </c>
      <c r="D141" s="1" t="s">
        <v>1162</v>
      </c>
      <c r="E141" s="1" t="s">
        <v>74</v>
      </c>
      <c r="F141" s="4" t="s">
        <v>1405</v>
      </c>
      <c r="G141" s="4">
        <v>20970</v>
      </c>
      <c r="H141" s="4" t="s">
        <v>1406</v>
      </c>
      <c r="I141" s="1"/>
      <c r="J141" s="4" t="s">
        <v>1407</v>
      </c>
      <c r="K141" s="4" t="s">
        <v>1408</v>
      </c>
      <c r="L141" s="22" t="str">
        <f t="shared" si="40"/>
        <v>639</v>
      </c>
      <c r="M141" s="26">
        <f>IF(table_2[[#This Row],[Count of deaths2]]=1,(M140+1),M140)</f>
        <v>15</v>
      </c>
      <c r="Z141">
        <f t="shared" si="41"/>
        <v>0</v>
      </c>
      <c r="AA141">
        <f t="shared" si="42"/>
        <v>0</v>
      </c>
      <c r="AB141">
        <f t="shared" si="43"/>
        <v>0</v>
      </c>
      <c r="AC141">
        <f t="shared" si="44"/>
        <v>0</v>
      </c>
      <c r="AD141">
        <f t="shared" si="45"/>
        <v>0</v>
      </c>
      <c r="AE141">
        <f t="shared" si="46"/>
        <v>0</v>
      </c>
      <c r="AF141">
        <f t="shared" si="47"/>
        <v>0</v>
      </c>
      <c r="AH141">
        <f>SUM(table_2[[#This Row],[First dose, less than 21 days ago]:[Third dose or booster, at least 21 days ago]])</f>
        <v>0</v>
      </c>
      <c r="AI141">
        <f>SUM(table_2[[#This Row],[Second dose, less than 21 days ago]:[Third dose or booster, at least 21 days ago]])</f>
        <v>0</v>
      </c>
      <c r="AJ141">
        <f>table_2[[#This Row],[Third dose or booster, less than 21 days ago]]+table_2[[#This Row],[Third dose or booster, at least 21 days ago]]</f>
        <v>0</v>
      </c>
    </row>
    <row r="142" spans="1:36" ht="30" x14ac:dyDescent="0.25">
      <c r="A142" s="1" t="s">
        <v>60</v>
      </c>
      <c r="B142" s="4">
        <v>2021</v>
      </c>
      <c r="C142" s="1" t="s">
        <v>109</v>
      </c>
      <c r="D142" s="1" t="s">
        <v>1162</v>
      </c>
      <c r="E142" s="1" t="s">
        <v>1102</v>
      </c>
      <c r="F142" s="4" t="s">
        <v>1409</v>
      </c>
      <c r="G142" s="4">
        <v>24438</v>
      </c>
      <c r="H142" s="4" t="s">
        <v>1410</v>
      </c>
      <c r="I142" s="1"/>
      <c r="J142" s="4" t="s">
        <v>1411</v>
      </c>
      <c r="K142" s="4" t="s">
        <v>1412</v>
      </c>
      <c r="L142" s="22" t="str">
        <f t="shared" si="40"/>
        <v>858</v>
      </c>
      <c r="M142" s="26">
        <f>IF(table_2[[#This Row],[Count of deaths2]]=1,(M141+1),M141)</f>
        <v>15</v>
      </c>
      <c r="Z142">
        <f t="shared" si="41"/>
        <v>0</v>
      </c>
      <c r="AA142">
        <f t="shared" si="42"/>
        <v>0</v>
      </c>
      <c r="AB142">
        <f t="shared" si="43"/>
        <v>0</v>
      </c>
      <c r="AC142">
        <f t="shared" si="44"/>
        <v>0</v>
      </c>
      <c r="AD142">
        <f t="shared" si="45"/>
        <v>0</v>
      </c>
      <c r="AE142">
        <f t="shared" si="46"/>
        <v>0</v>
      </c>
      <c r="AF142">
        <f t="shared" si="47"/>
        <v>0</v>
      </c>
      <c r="AH142">
        <f>SUM(table_2[[#This Row],[First dose, less than 21 days ago]:[Third dose or booster, at least 21 days ago]])</f>
        <v>0</v>
      </c>
      <c r="AI142">
        <f>SUM(table_2[[#This Row],[Second dose, less than 21 days ago]:[Third dose or booster, at least 21 days ago]])</f>
        <v>0</v>
      </c>
      <c r="AJ142">
        <f>table_2[[#This Row],[Third dose or booster, less than 21 days ago]]+table_2[[#This Row],[Third dose or booster, at least 21 days ago]]</f>
        <v>0</v>
      </c>
    </row>
    <row r="143" spans="1:36" ht="45" x14ac:dyDescent="0.25">
      <c r="A143" s="1" t="s">
        <v>60</v>
      </c>
      <c r="B143" s="4">
        <v>2021</v>
      </c>
      <c r="C143" s="1" t="s">
        <v>109</v>
      </c>
      <c r="D143" s="1" t="s">
        <v>1162</v>
      </c>
      <c r="E143" s="1" t="s">
        <v>84</v>
      </c>
      <c r="F143" s="4" t="s">
        <v>1103</v>
      </c>
      <c r="G143" s="4">
        <v>0</v>
      </c>
      <c r="H143" s="4" t="s">
        <v>83</v>
      </c>
      <c r="I143" s="1"/>
      <c r="J143" s="4" t="s">
        <v>83</v>
      </c>
      <c r="K143" s="4" t="s">
        <v>83</v>
      </c>
      <c r="L143" s="22" t="str">
        <f t="shared" si="40"/>
        <v>0</v>
      </c>
      <c r="M143" s="26">
        <f>IF(table_2[[#This Row],[Count of deaths2]]=1,(M142+1),M142)</f>
        <v>15</v>
      </c>
      <c r="Z143">
        <f t="shared" si="41"/>
        <v>0</v>
      </c>
      <c r="AA143">
        <f t="shared" si="42"/>
        <v>0</v>
      </c>
      <c r="AB143">
        <f t="shared" si="43"/>
        <v>0</v>
      </c>
      <c r="AC143">
        <f t="shared" si="44"/>
        <v>0</v>
      </c>
      <c r="AD143">
        <f t="shared" si="45"/>
        <v>0</v>
      </c>
      <c r="AE143">
        <f t="shared" si="46"/>
        <v>0</v>
      </c>
      <c r="AF143">
        <f t="shared" si="47"/>
        <v>0</v>
      </c>
      <c r="AH143">
        <f>SUM(table_2[[#This Row],[First dose, less than 21 days ago]:[Third dose or booster, at least 21 days ago]])</f>
        <v>0</v>
      </c>
      <c r="AI143">
        <f>SUM(table_2[[#This Row],[Second dose, less than 21 days ago]:[Third dose or booster, at least 21 days ago]])</f>
        <v>0</v>
      </c>
      <c r="AJ143">
        <f>table_2[[#This Row],[Third dose or booster, less than 21 days ago]]+table_2[[#This Row],[Third dose or booster, at least 21 days ago]]</f>
        <v>0</v>
      </c>
    </row>
    <row r="144" spans="1:36" ht="45" x14ac:dyDescent="0.25">
      <c r="A144" s="1" t="s">
        <v>60</v>
      </c>
      <c r="B144" s="4">
        <v>2021</v>
      </c>
      <c r="C144" s="1" t="s">
        <v>109</v>
      </c>
      <c r="D144" s="1" t="s">
        <v>1162</v>
      </c>
      <c r="E144" s="1" t="s">
        <v>85</v>
      </c>
      <c r="F144" s="4" t="s">
        <v>1103</v>
      </c>
      <c r="G144" s="4">
        <v>0</v>
      </c>
      <c r="H144" s="4" t="s">
        <v>83</v>
      </c>
      <c r="I144" s="1"/>
      <c r="J144" s="4" t="s">
        <v>83</v>
      </c>
      <c r="K144" s="4" t="s">
        <v>83</v>
      </c>
      <c r="L144" s="22" t="str">
        <f t="shared" si="40"/>
        <v>0</v>
      </c>
      <c r="M144" s="26">
        <f>IF(table_2[[#This Row],[Count of deaths2]]=1,(M143+1),M143)</f>
        <v>15</v>
      </c>
      <c r="Z144">
        <f t="shared" si="41"/>
        <v>0</v>
      </c>
      <c r="AA144">
        <f t="shared" si="42"/>
        <v>0</v>
      </c>
      <c r="AB144">
        <f t="shared" si="43"/>
        <v>0</v>
      </c>
      <c r="AC144">
        <f t="shared" si="44"/>
        <v>0</v>
      </c>
      <c r="AD144">
        <f t="shared" si="45"/>
        <v>0</v>
      </c>
      <c r="AE144">
        <f t="shared" si="46"/>
        <v>0</v>
      </c>
      <c r="AF144">
        <f t="shared" si="47"/>
        <v>0</v>
      </c>
      <c r="AH144">
        <f>SUM(table_2[[#This Row],[First dose, less than 21 days ago]:[Third dose or booster, at least 21 days ago]])</f>
        <v>0</v>
      </c>
      <c r="AI144">
        <f>SUM(table_2[[#This Row],[Second dose, less than 21 days ago]:[Third dose or booster, at least 21 days ago]])</f>
        <v>0</v>
      </c>
      <c r="AJ144">
        <f>table_2[[#This Row],[Third dose or booster, less than 21 days ago]]+table_2[[#This Row],[Third dose or booster, at least 21 days ago]]</f>
        <v>0</v>
      </c>
    </row>
    <row r="145" spans="1:36" x14ac:dyDescent="0.25">
      <c r="A145" s="1" t="s">
        <v>60</v>
      </c>
      <c r="B145" s="4">
        <v>2021</v>
      </c>
      <c r="C145" s="1" t="s">
        <v>109</v>
      </c>
      <c r="D145" s="1" t="s">
        <v>1183</v>
      </c>
      <c r="E145" s="1" t="s">
        <v>62</v>
      </c>
      <c r="F145" s="4" t="s">
        <v>1413</v>
      </c>
      <c r="G145" s="4">
        <v>1964</v>
      </c>
      <c r="H145" s="4" t="s">
        <v>1414</v>
      </c>
      <c r="I145" s="1"/>
      <c r="J145" s="4" t="s">
        <v>1415</v>
      </c>
      <c r="K145" s="4" t="s">
        <v>1416</v>
      </c>
      <c r="L145" s="22" t="str">
        <f t="shared" si="40"/>
        <v>927</v>
      </c>
      <c r="M145" s="26">
        <f>IF(table_2[[#This Row],[Count of deaths2]]=1,(M144+1),M144)</f>
        <v>15</v>
      </c>
      <c r="Z145">
        <f t="shared" si="41"/>
        <v>0</v>
      </c>
      <c r="AA145">
        <f t="shared" si="42"/>
        <v>0</v>
      </c>
      <c r="AB145">
        <f t="shared" si="43"/>
        <v>0</v>
      </c>
      <c r="AC145">
        <f t="shared" si="44"/>
        <v>0</v>
      </c>
      <c r="AD145">
        <f t="shared" si="45"/>
        <v>0</v>
      </c>
      <c r="AE145">
        <f t="shared" si="46"/>
        <v>0</v>
      </c>
      <c r="AF145">
        <f t="shared" si="47"/>
        <v>0</v>
      </c>
      <c r="AH145">
        <f>SUM(table_2[[#This Row],[First dose, less than 21 days ago]:[Third dose or booster, at least 21 days ago]])</f>
        <v>0</v>
      </c>
      <c r="AI145">
        <f>SUM(table_2[[#This Row],[Second dose, less than 21 days ago]:[Third dose or booster, at least 21 days ago]])</f>
        <v>0</v>
      </c>
      <c r="AJ145">
        <f>table_2[[#This Row],[Third dose or booster, less than 21 days ago]]+table_2[[#This Row],[Third dose or booster, at least 21 days ago]]</f>
        <v>0</v>
      </c>
    </row>
    <row r="146" spans="1:36" ht="30" x14ac:dyDescent="0.25">
      <c r="A146" s="1" t="s">
        <v>60</v>
      </c>
      <c r="B146" s="4">
        <v>2021</v>
      </c>
      <c r="C146" s="1" t="s">
        <v>109</v>
      </c>
      <c r="D146" s="1" t="s">
        <v>1183</v>
      </c>
      <c r="E146" s="1" t="s">
        <v>66</v>
      </c>
      <c r="F146" s="4" t="s">
        <v>1417</v>
      </c>
      <c r="G146" s="4">
        <v>698</v>
      </c>
      <c r="H146" s="4" t="s">
        <v>1418</v>
      </c>
      <c r="I146" s="1"/>
      <c r="J146" s="4" t="s">
        <v>1419</v>
      </c>
      <c r="K146" s="4" t="s">
        <v>1420</v>
      </c>
      <c r="L146" s="22" t="str">
        <f t="shared" si="40"/>
        <v>228</v>
      </c>
      <c r="M146" s="26">
        <f>IF(table_2[[#This Row],[Count of deaths2]]=1,(M145+1),M145)</f>
        <v>15</v>
      </c>
      <c r="Z146">
        <f t="shared" si="41"/>
        <v>0</v>
      </c>
      <c r="AA146">
        <f t="shared" si="42"/>
        <v>0</v>
      </c>
      <c r="AB146">
        <f t="shared" si="43"/>
        <v>0</v>
      </c>
      <c r="AC146">
        <f t="shared" si="44"/>
        <v>0</v>
      </c>
      <c r="AD146">
        <f t="shared" si="45"/>
        <v>0</v>
      </c>
      <c r="AE146">
        <f t="shared" si="46"/>
        <v>0</v>
      </c>
      <c r="AF146">
        <f t="shared" si="47"/>
        <v>0</v>
      </c>
      <c r="AH146">
        <f>SUM(table_2[[#This Row],[First dose, less than 21 days ago]:[Third dose or booster, at least 21 days ago]])</f>
        <v>0</v>
      </c>
      <c r="AI146">
        <f>SUM(table_2[[#This Row],[Second dose, less than 21 days ago]:[Third dose or booster, at least 21 days ago]])</f>
        <v>0</v>
      </c>
      <c r="AJ146">
        <f>table_2[[#This Row],[Third dose or booster, less than 21 days ago]]+table_2[[#This Row],[Third dose or booster, at least 21 days ago]]</f>
        <v>0</v>
      </c>
    </row>
    <row r="147" spans="1:36" ht="30" x14ac:dyDescent="0.25">
      <c r="A147" s="1" t="s">
        <v>60</v>
      </c>
      <c r="B147" s="4">
        <v>2021</v>
      </c>
      <c r="C147" s="1" t="s">
        <v>109</v>
      </c>
      <c r="D147" s="1" t="s">
        <v>1183</v>
      </c>
      <c r="E147" s="1" t="s">
        <v>70</v>
      </c>
      <c r="F147" s="4" t="s">
        <v>1421</v>
      </c>
      <c r="G147" s="4">
        <v>26122</v>
      </c>
      <c r="H147" s="4" t="s">
        <v>1422</v>
      </c>
      <c r="I147" s="1"/>
      <c r="J147" s="4" t="s">
        <v>1423</v>
      </c>
      <c r="K147" s="4" t="s">
        <v>1424</v>
      </c>
      <c r="L147" s="22" t="str">
        <f t="shared" si="40"/>
        <v>5632</v>
      </c>
      <c r="M147" s="26">
        <f>IF(table_2[[#This Row],[Count of deaths2]]=1,(M146+1),M146)</f>
        <v>15</v>
      </c>
      <c r="Z147">
        <f t="shared" si="41"/>
        <v>0</v>
      </c>
      <c r="AA147">
        <f t="shared" si="42"/>
        <v>0</v>
      </c>
      <c r="AB147">
        <f t="shared" si="43"/>
        <v>0</v>
      </c>
      <c r="AC147">
        <f t="shared" si="44"/>
        <v>0</v>
      </c>
      <c r="AD147">
        <f t="shared" si="45"/>
        <v>0</v>
      </c>
      <c r="AE147">
        <f t="shared" si="46"/>
        <v>0</v>
      </c>
      <c r="AF147">
        <f t="shared" si="47"/>
        <v>0</v>
      </c>
      <c r="AH147">
        <f>SUM(table_2[[#This Row],[First dose, less than 21 days ago]:[Third dose or booster, at least 21 days ago]])</f>
        <v>0</v>
      </c>
      <c r="AI147">
        <f>SUM(table_2[[#This Row],[Second dose, less than 21 days ago]:[Third dose or booster, at least 21 days ago]])</f>
        <v>0</v>
      </c>
      <c r="AJ147">
        <f>table_2[[#This Row],[Third dose or booster, less than 21 days ago]]+table_2[[#This Row],[Third dose or booster, at least 21 days ago]]</f>
        <v>0</v>
      </c>
    </row>
    <row r="148" spans="1:36" ht="30" x14ac:dyDescent="0.25">
      <c r="A148" s="1" t="s">
        <v>60</v>
      </c>
      <c r="B148" s="4">
        <v>2021</v>
      </c>
      <c r="C148" s="1" t="s">
        <v>109</v>
      </c>
      <c r="D148" s="1" t="s">
        <v>1183</v>
      </c>
      <c r="E148" s="1" t="s">
        <v>74</v>
      </c>
      <c r="F148" s="4" t="s">
        <v>1425</v>
      </c>
      <c r="G148" s="4">
        <v>4633</v>
      </c>
      <c r="H148" s="4" t="s">
        <v>1426</v>
      </c>
      <c r="I148" s="1"/>
      <c r="J148" s="4" t="s">
        <v>1427</v>
      </c>
      <c r="K148" s="4" t="s">
        <v>1428</v>
      </c>
      <c r="L148" s="22" t="str">
        <f t="shared" si="40"/>
        <v>476</v>
      </c>
      <c r="M148" s="26">
        <f>IF(table_2[[#This Row],[Count of deaths2]]=1,(M147+1),M147)</f>
        <v>15</v>
      </c>
      <c r="Z148">
        <f t="shared" si="41"/>
        <v>0</v>
      </c>
      <c r="AA148">
        <f t="shared" si="42"/>
        <v>0</v>
      </c>
      <c r="AB148">
        <f t="shared" si="43"/>
        <v>0</v>
      </c>
      <c r="AC148">
        <f t="shared" si="44"/>
        <v>0</v>
      </c>
      <c r="AD148">
        <f t="shared" si="45"/>
        <v>0</v>
      </c>
      <c r="AE148">
        <f t="shared" si="46"/>
        <v>0</v>
      </c>
      <c r="AF148">
        <f t="shared" si="47"/>
        <v>0</v>
      </c>
      <c r="AH148">
        <f>SUM(table_2[[#This Row],[First dose, less than 21 days ago]:[Third dose or booster, at least 21 days ago]])</f>
        <v>0</v>
      </c>
      <c r="AI148">
        <f>SUM(table_2[[#This Row],[Second dose, less than 21 days ago]:[Third dose or booster, at least 21 days ago]])</f>
        <v>0</v>
      </c>
      <c r="AJ148">
        <f>table_2[[#This Row],[Third dose or booster, less than 21 days ago]]+table_2[[#This Row],[Third dose or booster, at least 21 days ago]]</f>
        <v>0</v>
      </c>
    </row>
    <row r="149" spans="1:36" ht="60" x14ac:dyDescent="0.25">
      <c r="A149" s="1" t="s">
        <v>60</v>
      </c>
      <c r="B149" s="4">
        <v>2021</v>
      </c>
      <c r="C149" s="1" t="s">
        <v>109</v>
      </c>
      <c r="D149" s="1" t="s">
        <v>1183</v>
      </c>
      <c r="E149" s="1" t="s">
        <v>1102</v>
      </c>
      <c r="F149" s="4" t="s">
        <v>1325</v>
      </c>
      <c r="G149" s="4">
        <v>4282</v>
      </c>
      <c r="H149" s="4" t="s">
        <v>1429</v>
      </c>
      <c r="I149" s="1"/>
      <c r="J149" s="4" t="s">
        <v>1430</v>
      </c>
      <c r="K149" s="4" t="s">
        <v>1431</v>
      </c>
      <c r="L149" s="22" t="str">
        <f t="shared" si="40"/>
        <v>427</v>
      </c>
      <c r="M149" s="26">
        <f>IF(table_2[[#This Row],[Count of deaths2]]=1,(M148+1),M148)</f>
        <v>15</v>
      </c>
      <c r="N149" s="23" t="s">
        <v>11464</v>
      </c>
      <c r="O149" s="24" t="s">
        <v>66</v>
      </c>
      <c r="P149" s="24" t="s">
        <v>70</v>
      </c>
      <c r="Q149" s="24" t="s">
        <v>74</v>
      </c>
      <c r="R149" s="24" t="s">
        <v>1102</v>
      </c>
      <c r="S149" s="24" t="s">
        <v>84</v>
      </c>
      <c r="T149" s="24" t="s">
        <v>85</v>
      </c>
      <c r="U149" s="24" t="s">
        <v>11475</v>
      </c>
      <c r="V149" s="24" t="s">
        <v>11475</v>
      </c>
      <c r="W149" s="24" t="s">
        <v>11482</v>
      </c>
      <c r="Z149">
        <f t="shared" si="41"/>
        <v>0</v>
      </c>
      <c r="AA149">
        <f t="shared" si="42"/>
        <v>0</v>
      </c>
      <c r="AB149">
        <f t="shared" si="43"/>
        <v>0</v>
      </c>
      <c r="AC149">
        <f t="shared" si="44"/>
        <v>0</v>
      </c>
      <c r="AD149">
        <f t="shared" si="45"/>
        <v>0</v>
      </c>
      <c r="AE149">
        <f t="shared" si="46"/>
        <v>0</v>
      </c>
      <c r="AF149">
        <f t="shared" si="47"/>
        <v>0</v>
      </c>
      <c r="AH149">
        <f>SUM(table_2[[#This Row],[First dose, less than 21 days ago]:[Third dose or booster, at least 21 days ago]])</f>
        <v>0</v>
      </c>
      <c r="AI149">
        <f>SUM(table_2[[#This Row],[Second dose, less than 21 days ago]:[Third dose or booster, at least 21 days ago]])</f>
        <v>0</v>
      </c>
      <c r="AJ149">
        <f>table_2[[#This Row],[Third dose or booster, less than 21 days ago]]+table_2[[#This Row],[Third dose or booster, at least 21 days ago]]</f>
        <v>0</v>
      </c>
    </row>
    <row r="150" spans="1:36" ht="45" x14ac:dyDescent="0.25">
      <c r="A150" s="1" t="s">
        <v>60</v>
      </c>
      <c r="B150" s="4">
        <v>2021</v>
      </c>
      <c r="C150" s="1" t="s">
        <v>109</v>
      </c>
      <c r="D150" s="1" t="s">
        <v>1183</v>
      </c>
      <c r="E150" s="1" t="s">
        <v>84</v>
      </c>
      <c r="F150" s="4" t="s">
        <v>1103</v>
      </c>
      <c r="G150" s="4">
        <v>0</v>
      </c>
      <c r="H150" s="4" t="s">
        <v>83</v>
      </c>
      <c r="I150" s="1"/>
      <c r="J150" s="4" t="s">
        <v>83</v>
      </c>
      <c r="K150" s="4" t="s">
        <v>83</v>
      </c>
      <c r="L150" s="22" t="str">
        <f t="shared" si="40"/>
        <v>0</v>
      </c>
      <c r="M150" s="26">
        <f>IF(table_2[[#This Row],[Count of deaths2]]=1,(M149+1),M149)</f>
        <v>15</v>
      </c>
      <c r="N150" s="23" t="s">
        <v>11465</v>
      </c>
      <c r="O150" s="23" t="s">
        <v>11465</v>
      </c>
      <c r="P150" s="23" t="s">
        <v>11465</v>
      </c>
      <c r="Q150" s="23" t="s">
        <v>11465</v>
      </c>
      <c r="R150" s="23" t="s">
        <v>11465</v>
      </c>
      <c r="S150" s="23" t="s">
        <v>11465</v>
      </c>
      <c r="T150" s="23" t="s">
        <v>11465</v>
      </c>
      <c r="U150" s="23" t="s">
        <v>11476</v>
      </c>
      <c r="V150" s="23" t="s">
        <v>11477</v>
      </c>
      <c r="W150" s="23" t="s">
        <v>11465</v>
      </c>
      <c r="Z150">
        <f t="shared" si="41"/>
        <v>0</v>
      </c>
      <c r="AA150">
        <f t="shared" si="42"/>
        <v>0</v>
      </c>
      <c r="AB150">
        <f t="shared" si="43"/>
        <v>0</v>
      </c>
      <c r="AC150">
        <f t="shared" si="44"/>
        <v>0</v>
      </c>
      <c r="AD150">
        <f t="shared" si="45"/>
        <v>0</v>
      </c>
      <c r="AE150">
        <f t="shared" si="46"/>
        <v>0</v>
      </c>
      <c r="AF150">
        <f t="shared" si="47"/>
        <v>0</v>
      </c>
      <c r="AH150">
        <f>SUM(table_2[[#This Row],[First dose, less than 21 days ago]:[Third dose or booster, at least 21 days ago]])</f>
        <v>0</v>
      </c>
      <c r="AI150">
        <f>SUM(table_2[[#This Row],[Second dose, less than 21 days ago]:[Third dose or booster, at least 21 days ago]])</f>
        <v>0</v>
      </c>
      <c r="AJ150">
        <f>table_2[[#This Row],[Third dose or booster, less than 21 days ago]]+table_2[[#This Row],[Third dose or booster, at least 21 days ago]]</f>
        <v>0</v>
      </c>
    </row>
    <row r="151" spans="1:36" ht="45" x14ac:dyDescent="0.25">
      <c r="A151" s="1" t="s">
        <v>60</v>
      </c>
      <c r="B151" s="4">
        <v>2021</v>
      </c>
      <c r="C151" s="1" t="s">
        <v>109</v>
      </c>
      <c r="D151" s="1" t="s">
        <v>1183</v>
      </c>
      <c r="E151" s="1" t="s">
        <v>85</v>
      </c>
      <c r="F151" s="4" t="s">
        <v>1103</v>
      </c>
      <c r="G151" s="4">
        <v>0</v>
      </c>
      <c r="H151" s="4" t="s">
        <v>83</v>
      </c>
      <c r="I151" s="1"/>
      <c r="J151" s="4" t="s">
        <v>83</v>
      </c>
      <c r="K151" s="4" t="s">
        <v>83</v>
      </c>
      <c r="L151" s="22" t="str">
        <f t="shared" si="40"/>
        <v>0</v>
      </c>
      <c r="M151" s="26">
        <f>IF(table_2[[#This Row],[Count of deaths2]]=1,(M150+1),M150)</f>
        <v>15</v>
      </c>
      <c r="N151">
        <f>$L103+$L110+$L117+$L124+$L131+$L138+$L145</f>
        <v>7587</v>
      </c>
      <c r="O151">
        <f>$L104+$L111+$L118+$L125+$L132+$L139+$L146</f>
        <v>1869</v>
      </c>
      <c r="P151">
        <f>$L105+$L112+$L119+$L126+$L133+$L140+$L147</f>
        <v>23070</v>
      </c>
      <c r="Q151">
        <f>$L106+$L113+$L120+$L127+$L134+$L141+$L148</f>
        <v>1336</v>
      </c>
      <c r="R151">
        <f>$L107+$L114+$L121+$L128+$L135+$L142+$L149</f>
        <v>1339</v>
      </c>
      <c r="S151">
        <f>$L108+$L115+$L122+$L129+$L136+$L143+$L150</f>
        <v>0</v>
      </c>
      <c r="T151">
        <f>$L109+$L116+$L123+$L130+$L137+$L144+$L151</f>
        <v>0</v>
      </c>
      <c r="U151">
        <f>SUM(table_2[[#This Row],[Column1]:[Column7]])</f>
        <v>35201</v>
      </c>
      <c r="V151" s="21">
        <f>table_2[[#This Row],[Count of deaths2]]+L150+L149+L148+L147+L146+L145+L144+L143+L142+L141+L140+L139+L138+L137+L136+L135+L134+L133+L132+L131+L130+L129+L128+L127+L126+L125+L124+L123+L122+L121+L120+L119+L118+L117+L116+L115+L114+L113+L112+L111+L110+L109+L108+L107+L106+L105+L104+L103</f>
        <v>35201</v>
      </c>
      <c r="W151">
        <f>'Table 8'!G81</f>
        <v>0</v>
      </c>
      <c r="X151">
        <f>X102+14</f>
        <v>46</v>
      </c>
      <c r="Z151" t="str">
        <f t="shared" si="41"/>
        <v xml:space="preserve">Unvaccinated </v>
      </c>
      <c r="AA151">
        <f t="shared" si="42"/>
        <v>0</v>
      </c>
      <c r="AB151">
        <f t="shared" si="43"/>
        <v>0</v>
      </c>
      <c r="AC151">
        <f t="shared" si="44"/>
        <v>0</v>
      </c>
      <c r="AD151">
        <f t="shared" si="45"/>
        <v>0</v>
      </c>
      <c r="AE151">
        <f t="shared" si="46"/>
        <v>0</v>
      </c>
      <c r="AF151">
        <f t="shared" si="47"/>
        <v>0</v>
      </c>
      <c r="AH151">
        <f>SUM(table_2[[#This Row],[First dose, less than 21 days ago]:[Third dose or booster, at least 21 days ago]])</f>
        <v>0</v>
      </c>
      <c r="AI151">
        <f>SUM(table_2[[#This Row],[Second dose, less than 21 days ago]:[Third dose or booster, at least 21 days ago]])</f>
        <v>0</v>
      </c>
      <c r="AJ151">
        <f>table_2[[#This Row],[Third dose or booster, less than 21 days ago]]+table_2[[#This Row],[Third dose or booster, at least 21 days ago]]</f>
        <v>0</v>
      </c>
    </row>
    <row r="152" spans="1:36" s="32" customFormat="1" x14ac:dyDescent="0.25">
      <c r="A152" s="35" t="s">
        <v>60</v>
      </c>
      <c r="B152" s="33">
        <v>2021</v>
      </c>
      <c r="C152" s="35" t="s">
        <v>128</v>
      </c>
      <c r="D152" s="35" t="s">
        <v>1089</v>
      </c>
      <c r="E152" s="35" t="s">
        <v>62</v>
      </c>
      <c r="F152" s="33" t="s">
        <v>1432</v>
      </c>
      <c r="G152" s="33">
        <v>687619</v>
      </c>
      <c r="H152" s="33" t="s">
        <v>1433</v>
      </c>
      <c r="I152" s="35"/>
      <c r="J152" s="33" t="s">
        <v>1319</v>
      </c>
      <c r="K152" s="33" t="s">
        <v>1434</v>
      </c>
      <c r="L152" s="27" t="str">
        <f t="shared" si="40"/>
        <v>274</v>
      </c>
      <c r="M152" s="26">
        <f>IF(table_2[[#This Row],[Count of deaths2]]=1,(M151+1),M151)</f>
        <v>15</v>
      </c>
      <c r="Z152" s="32" t="str">
        <f t="shared" si="41"/>
        <v>Total</v>
      </c>
      <c r="AA152" s="32" t="str">
        <f t="shared" si="42"/>
        <v>First dose, less than 21 days ago</v>
      </c>
      <c r="AB152" s="32" t="str">
        <f t="shared" si="43"/>
        <v>First dose, at least 21 days ago</v>
      </c>
      <c r="AC152" s="32" t="str">
        <f t="shared" si="44"/>
        <v>Second dose, less than 21 days ago</v>
      </c>
      <c r="AD152" s="32" t="str">
        <f t="shared" si="45"/>
        <v>Second dose, at least 21 days ago</v>
      </c>
      <c r="AE152" s="32" t="str">
        <f t="shared" si="46"/>
        <v>Third dose or booster, less than 21 days ago</v>
      </c>
      <c r="AF152" s="32" t="str">
        <f t="shared" si="47"/>
        <v>Third dose or booster, at least 21 days ago</v>
      </c>
      <c r="AH152" s="32">
        <f>SUM(table_2[[#This Row],[First dose, less than 21 days ago]:[Third dose or booster, at least 21 days ago]])</f>
        <v>0</v>
      </c>
      <c r="AI152" s="32">
        <f>SUM(table_2[[#This Row],[Second dose, less than 21 days ago]:[Third dose or booster, at least 21 days ago]])</f>
        <v>0</v>
      </c>
      <c r="AJ152" s="32" t="e">
        <f>table_2[[#This Row],[Third dose or booster, less than 21 days ago]]+table_2[[#This Row],[Third dose or booster, at least 21 days ago]]</f>
        <v>#VALUE!</v>
      </c>
    </row>
    <row r="153" spans="1:36" ht="30" x14ac:dyDescent="0.25">
      <c r="A153" s="1" t="s">
        <v>60</v>
      </c>
      <c r="B153" s="4">
        <v>2021</v>
      </c>
      <c r="C153" s="1" t="s">
        <v>128</v>
      </c>
      <c r="D153" s="1" t="s">
        <v>1089</v>
      </c>
      <c r="E153" s="1" t="s">
        <v>66</v>
      </c>
      <c r="F153" s="4" t="s">
        <v>1435</v>
      </c>
      <c r="G153" s="4">
        <v>32928</v>
      </c>
      <c r="H153" s="4" t="s">
        <v>1436</v>
      </c>
      <c r="I153" s="1" t="s">
        <v>234</v>
      </c>
      <c r="J153" s="4" t="s">
        <v>1437</v>
      </c>
      <c r="K153" s="4" t="s">
        <v>1438</v>
      </c>
      <c r="L153" s="22" t="str">
        <f t="shared" si="40"/>
        <v>18</v>
      </c>
      <c r="M153" s="26">
        <f>IF(table_2[[#This Row],[Count of deaths2]]=1,(M152+1),M152)</f>
        <v>15</v>
      </c>
      <c r="Z153">
        <f t="shared" si="41"/>
        <v>3830</v>
      </c>
      <c r="AA153" t="str">
        <f t="shared" si="42"/>
        <v>Total</v>
      </c>
      <c r="AB153" t="str">
        <f t="shared" si="43"/>
        <v>Total</v>
      </c>
      <c r="AC153" t="str">
        <f t="shared" si="44"/>
        <v>Total</v>
      </c>
      <c r="AD153" t="str">
        <f t="shared" si="45"/>
        <v>Total</v>
      </c>
      <c r="AE153" t="str">
        <f t="shared" si="46"/>
        <v>Total</v>
      </c>
      <c r="AF153" t="str">
        <f t="shared" si="47"/>
        <v>Total</v>
      </c>
      <c r="AH153">
        <f>SUM(table_2[[#This Row],[First dose, less than 21 days ago]:[Third dose or booster, at least 21 days ago]])</f>
        <v>0</v>
      </c>
      <c r="AI153">
        <f>SUM(table_2[[#This Row],[Second dose, less than 21 days ago]:[Third dose or booster, at least 21 days ago]])</f>
        <v>0</v>
      </c>
      <c r="AJ153" t="e">
        <f>table_2[[#This Row],[Third dose or booster, less than 21 days ago]]+table_2[[#This Row],[Third dose or booster, at least 21 days ago]]</f>
        <v>#VALUE!</v>
      </c>
    </row>
    <row r="154" spans="1:36" ht="30" x14ac:dyDescent="0.25">
      <c r="A154" s="1" t="s">
        <v>60</v>
      </c>
      <c r="B154" s="4">
        <v>2021</v>
      </c>
      <c r="C154" s="1" t="s">
        <v>128</v>
      </c>
      <c r="D154" s="1" t="s">
        <v>1089</v>
      </c>
      <c r="E154" s="1" t="s">
        <v>70</v>
      </c>
      <c r="F154" s="4" t="s">
        <v>1439</v>
      </c>
      <c r="G154" s="4">
        <v>139900</v>
      </c>
      <c r="H154" s="4" t="s">
        <v>1440</v>
      </c>
      <c r="I154" s="1"/>
      <c r="J154" s="4" t="s">
        <v>1441</v>
      </c>
      <c r="K154" s="4" t="s">
        <v>1442</v>
      </c>
      <c r="L154" s="22" t="str">
        <f t="shared" si="40"/>
        <v>169</v>
      </c>
      <c r="M154" s="26">
        <f>IF(table_2[[#This Row],[Count of deaths2]]=1,(M153+1),M153)</f>
        <v>15</v>
      </c>
      <c r="Z154">
        <f t="shared" si="41"/>
        <v>0</v>
      </c>
      <c r="AA154">
        <f t="shared" si="42"/>
        <v>142</v>
      </c>
      <c r="AB154">
        <f t="shared" si="43"/>
        <v>7869</v>
      </c>
      <c r="AC154">
        <f t="shared" si="44"/>
        <v>3222</v>
      </c>
      <c r="AD154">
        <f t="shared" si="45"/>
        <v>18850</v>
      </c>
      <c r="AE154">
        <f t="shared" si="46"/>
        <v>0</v>
      </c>
      <c r="AF154">
        <f t="shared" si="47"/>
        <v>0</v>
      </c>
      <c r="AH154">
        <f>SUM(table_2[[#This Row],[First dose, less than 21 days ago]:[Third dose or booster, at least 21 days ago]])</f>
        <v>30083</v>
      </c>
      <c r="AI154">
        <f>SUM(table_2[[#This Row],[Second dose, less than 21 days ago]:[Third dose or booster, at least 21 days ago]])</f>
        <v>22072</v>
      </c>
      <c r="AJ154">
        <f>table_2[[#This Row],[Third dose or booster, less than 21 days ago]]+table_2[[#This Row],[Third dose or booster, at least 21 days ago]]</f>
        <v>0</v>
      </c>
    </row>
    <row r="155" spans="1:36" ht="30" x14ac:dyDescent="0.25">
      <c r="A155" s="1" t="s">
        <v>60</v>
      </c>
      <c r="B155" s="4">
        <v>2021</v>
      </c>
      <c r="C155" s="1" t="s">
        <v>128</v>
      </c>
      <c r="D155" s="1" t="s">
        <v>1089</v>
      </c>
      <c r="E155" s="1" t="s">
        <v>74</v>
      </c>
      <c r="F155" s="4" t="s">
        <v>1141</v>
      </c>
      <c r="G155" s="4">
        <v>35296</v>
      </c>
      <c r="H155" s="4" t="s">
        <v>1443</v>
      </c>
      <c r="I155" s="1"/>
      <c r="J155" s="4" t="s">
        <v>1444</v>
      </c>
      <c r="K155" s="4" t="s">
        <v>1445</v>
      </c>
      <c r="L155" s="22" t="str">
        <f t="shared" si="40"/>
        <v>20</v>
      </c>
      <c r="M155" s="26">
        <f>IF(table_2[[#This Row],[Count of deaths2]]=1,(M154+1),M154)</f>
        <v>15</v>
      </c>
      <c r="Z155">
        <f t="shared" si="41"/>
        <v>0</v>
      </c>
      <c r="AA155">
        <f t="shared" si="42"/>
        <v>0</v>
      </c>
      <c r="AB155">
        <f t="shared" si="43"/>
        <v>0</v>
      </c>
      <c r="AC155">
        <f t="shared" si="44"/>
        <v>0</v>
      </c>
      <c r="AD155">
        <f t="shared" si="45"/>
        <v>0</v>
      </c>
      <c r="AE155">
        <f t="shared" si="46"/>
        <v>0</v>
      </c>
      <c r="AF155">
        <f t="shared" si="47"/>
        <v>0</v>
      </c>
      <c r="AH155">
        <f>SUM(table_2[[#This Row],[First dose, less than 21 days ago]:[Third dose or booster, at least 21 days ago]])</f>
        <v>0</v>
      </c>
      <c r="AI155">
        <f>SUM(table_2[[#This Row],[Second dose, less than 21 days ago]:[Third dose or booster, at least 21 days ago]])</f>
        <v>0</v>
      </c>
      <c r="AJ155">
        <f>table_2[[#This Row],[Third dose or booster, less than 21 days ago]]+table_2[[#This Row],[Third dose or booster, at least 21 days ago]]</f>
        <v>0</v>
      </c>
    </row>
    <row r="156" spans="1:36" ht="30" x14ac:dyDescent="0.25">
      <c r="A156" s="1" t="s">
        <v>60</v>
      </c>
      <c r="B156" s="4">
        <v>2021</v>
      </c>
      <c r="C156" s="1" t="s">
        <v>128</v>
      </c>
      <c r="D156" s="1" t="s">
        <v>1089</v>
      </c>
      <c r="E156" s="1" t="s">
        <v>1102</v>
      </c>
      <c r="F156" s="4" t="s">
        <v>1371</v>
      </c>
      <c r="G156" s="4">
        <v>24267</v>
      </c>
      <c r="H156" s="4" t="s">
        <v>1446</v>
      </c>
      <c r="I156" s="1" t="s">
        <v>234</v>
      </c>
      <c r="J156" s="4" t="s">
        <v>1114</v>
      </c>
      <c r="K156" s="4" t="s">
        <v>593</v>
      </c>
      <c r="L156" s="22" t="str">
        <f t="shared" si="40"/>
        <v>9</v>
      </c>
      <c r="M156" s="26">
        <f>IF(table_2[[#This Row],[Count of deaths2]]=1,(M155+1),M155)</f>
        <v>15</v>
      </c>
      <c r="Z156">
        <f t="shared" si="41"/>
        <v>0</v>
      </c>
      <c r="AA156">
        <f t="shared" si="42"/>
        <v>0</v>
      </c>
      <c r="AB156">
        <f t="shared" si="43"/>
        <v>0</v>
      </c>
      <c r="AC156">
        <f t="shared" si="44"/>
        <v>0</v>
      </c>
      <c r="AD156">
        <f t="shared" si="45"/>
        <v>0</v>
      </c>
      <c r="AE156">
        <f t="shared" si="46"/>
        <v>0</v>
      </c>
      <c r="AF156">
        <f t="shared" si="47"/>
        <v>0</v>
      </c>
      <c r="AH156">
        <f>SUM(table_2[[#This Row],[First dose, less than 21 days ago]:[Third dose or booster, at least 21 days ago]])</f>
        <v>0</v>
      </c>
      <c r="AI156">
        <f>SUM(table_2[[#This Row],[Second dose, less than 21 days ago]:[Third dose or booster, at least 21 days ago]])</f>
        <v>0</v>
      </c>
      <c r="AJ156">
        <f>table_2[[#This Row],[Third dose or booster, less than 21 days ago]]+table_2[[#This Row],[Third dose or booster, at least 21 days ago]]</f>
        <v>0</v>
      </c>
    </row>
    <row r="157" spans="1:36" ht="45" x14ac:dyDescent="0.25">
      <c r="A157" s="1" t="s">
        <v>60</v>
      </c>
      <c r="B157" s="4">
        <v>2021</v>
      </c>
      <c r="C157" s="1" t="s">
        <v>128</v>
      </c>
      <c r="D157" s="1" t="s">
        <v>1089</v>
      </c>
      <c r="E157" s="1" t="s">
        <v>84</v>
      </c>
      <c r="F157" s="4" t="s">
        <v>1103</v>
      </c>
      <c r="G157" s="4">
        <v>0</v>
      </c>
      <c r="H157" s="4" t="s">
        <v>83</v>
      </c>
      <c r="I157" s="1"/>
      <c r="J157" s="4" t="s">
        <v>83</v>
      </c>
      <c r="K157" s="4" t="s">
        <v>83</v>
      </c>
      <c r="L157" s="22" t="str">
        <f t="shared" si="40"/>
        <v>0</v>
      </c>
      <c r="M157" s="26">
        <f>IF(table_2[[#This Row],[Count of deaths2]]=1,(M156+1),M156)</f>
        <v>15</v>
      </c>
      <c r="Z157">
        <f t="shared" si="41"/>
        <v>0</v>
      </c>
      <c r="AA157">
        <f t="shared" si="42"/>
        <v>0</v>
      </c>
      <c r="AB157">
        <f t="shared" si="43"/>
        <v>0</v>
      </c>
      <c r="AC157">
        <f t="shared" si="44"/>
        <v>0</v>
      </c>
      <c r="AD157">
        <f t="shared" si="45"/>
        <v>0</v>
      </c>
      <c r="AE157">
        <f t="shared" si="46"/>
        <v>0</v>
      </c>
      <c r="AF157">
        <f t="shared" si="47"/>
        <v>0</v>
      </c>
      <c r="AH157">
        <f>SUM(table_2[[#This Row],[First dose, less than 21 days ago]:[Third dose or booster, at least 21 days ago]])</f>
        <v>0</v>
      </c>
      <c r="AI157">
        <f>SUM(table_2[[#This Row],[Second dose, less than 21 days ago]:[Third dose or booster, at least 21 days ago]])</f>
        <v>0</v>
      </c>
      <c r="AJ157">
        <f>table_2[[#This Row],[Third dose or booster, less than 21 days ago]]+table_2[[#This Row],[Third dose or booster, at least 21 days ago]]</f>
        <v>0</v>
      </c>
    </row>
    <row r="158" spans="1:36" ht="45" x14ac:dyDescent="0.25">
      <c r="A158" s="1" t="s">
        <v>60</v>
      </c>
      <c r="B158" s="4">
        <v>2021</v>
      </c>
      <c r="C158" s="1" t="s">
        <v>128</v>
      </c>
      <c r="D158" s="1" t="s">
        <v>1089</v>
      </c>
      <c r="E158" s="1" t="s">
        <v>85</v>
      </c>
      <c r="F158" s="4" t="s">
        <v>1103</v>
      </c>
      <c r="G158" s="4">
        <v>0</v>
      </c>
      <c r="H158" s="4" t="s">
        <v>83</v>
      </c>
      <c r="I158" s="1"/>
      <c r="J158" s="4" t="s">
        <v>83</v>
      </c>
      <c r="K158" s="4" t="s">
        <v>83</v>
      </c>
      <c r="L158" s="22" t="str">
        <f t="shared" si="40"/>
        <v>0</v>
      </c>
      <c r="M158" s="26">
        <f>IF(table_2[[#This Row],[Count of deaths2]]=1,(M157+1),M157)</f>
        <v>15</v>
      </c>
      <c r="Z158">
        <f t="shared" si="41"/>
        <v>0</v>
      </c>
      <c r="AA158">
        <f t="shared" si="42"/>
        <v>0</v>
      </c>
      <c r="AB158">
        <f t="shared" si="43"/>
        <v>0</v>
      </c>
      <c r="AC158">
        <f t="shared" si="44"/>
        <v>0</v>
      </c>
      <c r="AD158">
        <f t="shared" si="45"/>
        <v>0</v>
      </c>
      <c r="AE158">
        <f t="shared" si="46"/>
        <v>0</v>
      </c>
      <c r="AF158">
        <f t="shared" si="47"/>
        <v>0</v>
      </c>
      <c r="AH158">
        <f>SUM(table_2[[#This Row],[First dose, less than 21 days ago]:[Third dose or booster, at least 21 days ago]])</f>
        <v>0</v>
      </c>
      <c r="AI158">
        <f>SUM(table_2[[#This Row],[Second dose, less than 21 days ago]:[Third dose or booster, at least 21 days ago]])</f>
        <v>0</v>
      </c>
      <c r="AJ158">
        <f>table_2[[#This Row],[Third dose or booster, less than 21 days ago]]+table_2[[#This Row],[Third dose or booster, at least 21 days ago]]</f>
        <v>0</v>
      </c>
    </row>
    <row r="159" spans="1:36" x14ac:dyDescent="0.25">
      <c r="A159" s="1" t="s">
        <v>60</v>
      </c>
      <c r="B159" s="4">
        <v>2021</v>
      </c>
      <c r="C159" s="1" t="s">
        <v>128</v>
      </c>
      <c r="D159" s="1" t="s">
        <v>1104</v>
      </c>
      <c r="E159" s="1" t="s">
        <v>62</v>
      </c>
      <c r="F159" s="4" t="s">
        <v>1447</v>
      </c>
      <c r="G159" s="4">
        <v>222773</v>
      </c>
      <c r="H159" s="4" t="s">
        <v>1448</v>
      </c>
      <c r="I159" s="1"/>
      <c r="J159" s="4" t="s">
        <v>1449</v>
      </c>
      <c r="K159" s="4" t="s">
        <v>1450</v>
      </c>
      <c r="L159" s="22" t="str">
        <f t="shared" si="40"/>
        <v>304</v>
      </c>
      <c r="M159" s="26">
        <f>IF(table_2[[#This Row],[Count of deaths2]]=1,(M158+1),M158)</f>
        <v>15</v>
      </c>
      <c r="Z159">
        <f t="shared" si="41"/>
        <v>0</v>
      </c>
      <c r="AA159">
        <f t="shared" si="42"/>
        <v>0</v>
      </c>
      <c r="AB159">
        <f t="shared" si="43"/>
        <v>0</v>
      </c>
      <c r="AC159">
        <f t="shared" si="44"/>
        <v>0</v>
      </c>
      <c r="AD159">
        <f t="shared" si="45"/>
        <v>0</v>
      </c>
      <c r="AE159">
        <f t="shared" si="46"/>
        <v>0</v>
      </c>
      <c r="AF159">
        <f t="shared" si="47"/>
        <v>0</v>
      </c>
      <c r="AH159">
        <f>SUM(table_2[[#This Row],[First dose, less than 21 days ago]:[Third dose or booster, at least 21 days ago]])</f>
        <v>0</v>
      </c>
      <c r="AI159">
        <f>SUM(table_2[[#This Row],[Second dose, less than 21 days ago]:[Third dose or booster, at least 21 days ago]])</f>
        <v>0</v>
      </c>
      <c r="AJ159">
        <f>table_2[[#This Row],[Third dose or booster, less than 21 days ago]]+table_2[[#This Row],[Third dose or booster, at least 21 days ago]]</f>
        <v>0</v>
      </c>
    </row>
    <row r="160" spans="1:36" ht="30" x14ac:dyDescent="0.25">
      <c r="A160" s="1" t="s">
        <v>60</v>
      </c>
      <c r="B160" s="4">
        <v>2021</v>
      </c>
      <c r="C160" s="1" t="s">
        <v>128</v>
      </c>
      <c r="D160" s="1" t="s">
        <v>1104</v>
      </c>
      <c r="E160" s="1" t="s">
        <v>66</v>
      </c>
      <c r="F160" s="4" t="s">
        <v>1451</v>
      </c>
      <c r="G160" s="4">
        <v>61692</v>
      </c>
      <c r="H160" s="4" t="s">
        <v>1452</v>
      </c>
      <c r="I160" s="1"/>
      <c r="J160" s="4" t="s">
        <v>1453</v>
      </c>
      <c r="K160" s="4" t="s">
        <v>1454</v>
      </c>
      <c r="L160" s="22" t="str">
        <f t="shared" si="40"/>
        <v>33</v>
      </c>
      <c r="M160" s="26">
        <f>IF(table_2[[#This Row],[Count of deaths2]]=1,(M159+1),M159)</f>
        <v>15</v>
      </c>
      <c r="Z160">
        <f t="shared" si="41"/>
        <v>0</v>
      </c>
      <c r="AA160">
        <f t="shared" si="42"/>
        <v>0</v>
      </c>
      <c r="AB160">
        <f t="shared" si="43"/>
        <v>0</v>
      </c>
      <c r="AC160">
        <f t="shared" si="44"/>
        <v>0</v>
      </c>
      <c r="AD160">
        <f t="shared" si="45"/>
        <v>0</v>
      </c>
      <c r="AE160">
        <f t="shared" si="46"/>
        <v>0</v>
      </c>
      <c r="AF160">
        <f t="shared" si="47"/>
        <v>0</v>
      </c>
      <c r="AH160">
        <f>SUM(table_2[[#This Row],[First dose, less than 21 days ago]:[Third dose or booster, at least 21 days ago]])</f>
        <v>0</v>
      </c>
      <c r="AI160">
        <f>SUM(table_2[[#This Row],[Second dose, less than 21 days ago]:[Third dose or booster, at least 21 days ago]])</f>
        <v>0</v>
      </c>
      <c r="AJ160">
        <f>table_2[[#This Row],[Third dose or booster, less than 21 days ago]]+table_2[[#This Row],[Third dose or booster, at least 21 days ago]]</f>
        <v>0</v>
      </c>
    </row>
    <row r="161" spans="1:36" ht="30" x14ac:dyDescent="0.25">
      <c r="A161" s="1" t="s">
        <v>60</v>
      </c>
      <c r="B161" s="4">
        <v>2021</v>
      </c>
      <c r="C161" s="1" t="s">
        <v>128</v>
      </c>
      <c r="D161" s="1" t="s">
        <v>1104</v>
      </c>
      <c r="E161" s="1" t="s">
        <v>70</v>
      </c>
      <c r="F161" s="4" t="s">
        <v>1455</v>
      </c>
      <c r="G161" s="4">
        <v>124719</v>
      </c>
      <c r="H161" s="4" t="s">
        <v>1456</v>
      </c>
      <c r="I161" s="1"/>
      <c r="J161" s="4" t="s">
        <v>1457</v>
      </c>
      <c r="K161" s="4" t="s">
        <v>1458</v>
      </c>
      <c r="L161" s="22" t="str">
        <f t="shared" si="40"/>
        <v>292</v>
      </c>
      <c r="M161" s="26">
        <f>IF(table_2[[#This Row],[Count of deaths2]]=1,(M160+1),M160)</f>
        <v>15</v>
      </c>
      <c r="Z161">
        <f t="shared" si="41"/>
        <v>0</v>
      </c>
      <c r="AA161">
        <f t="shared" si="42"/>
        <v>0</v>
      </c>
      <c r="AB161">
        <f t="shared" si="43"/>
        <v>0</v>
      </c>
      <c r="AC161">
        <f t="shared" si="44"/>
        <v>0</v>
      </c>
      <c r="AD161">
        <f t="shared" si="45"/>
        <v>0</v>
      </c>
      <c r="AE161">
        <f t="shared" si="46"/>
        <v>0</v>
      </c>
      <c r="AF161">
        <f t="shared" si="47"/>
        <v>0</v>
      </c>
      <c r="AH161">
        <f>SUM(table_2[[#This Row],[First dose, less than 21 days ago]:[Third dose or booster, at least 21 days ago]])</f>
        <v>0</v>
      </c>
      <c r="AI161">
        <f>SUM(table_2[[#This Row],[Second dose, less than 21 days ago]:[Third dose or booster, at least 21 days ago]])</f>
        <v>0</v>
      </c>
      <c r="AJ161">
        <f>table_2[[#This Row],[Third dose or booster, less than 21 days ago]]+table_2[[#This Row],[Third dose or booster, at least 21 days ago]]</f>
        <v>0</v>
      </c>
    </row>
    <row r="162" spans="1:36" ht="30" x14ac:dyDescent="0.25">
      <c r="A162" s="1" t="s">
        <v>60</v>
      </c>
      <c r="B162" s="4">
        <v>2021</v>
      </c>
      <c r="C162" s="1" t="s">
        <v>128</v>
      </c>
      <c r="D162" s="1" t="s">
        <v>1104</v>
      </c>
      <c r="E162" s="1" t="s">
        <v>74</v>
      </c>
      <c r="F162" s="4" t="s">
        <v>1451</v>
      </c>
      <c r="G162" s="4">
        <v>25831</v>
      </c>
      <c r="H162" s="4" t="s">
        <v>729</v>
      </c>
      <c r="I162" s="1"/>
      <c r="J162" s="4" t="s">
        <v>1459</v>
      </c>
      <c r="K162" s="4" t="s">
        <v>1460</v>
      </c>
      <c r="L162" s="22" t="str">
        <f t="shared" si="40"/>
        <v>33</v>
      </c>
      <c r="M162" s="26">
        <f>IF(table_2[[#This Row],[Count of deaths2]]=1,(M161+1),M161)</f>
        <v>15</v>
      </c>
      <c r="Z162">
        <f t="shared" si="41"/>
        <v>0</v>
      </c>
      <c r="AA162">
        <f t="shared" si="42"/>
        <v>0</v>
      </c>
      <c r="AB162">
        <f t="shared" si="43"/>
        <v>0</v>
      </c>
      <c r="AC162">
        <f t="shared" si="44"/>
        <v>0</v>
      </c>
      <c r="AD162">
        <f t="shared" si="45"/>
        <v>0</v>
      </c>
      <c r="AE162">
        <f t="shared" si="46"/>
        <v>0</v>
      </c>
      <c r="AF162">
        <f t="shared" si="47"/>
        <v>0</v>
      </c>
      <c r="AH162">
        <f>SUM(table_2[[#This Row],[First dose, less than 21 days ago]:[Third dose or booster, at least 21 days ago]])</f>
        <v>0</v>
      </c>
      <c r="AI162">
        <f>SUM(table_2[[#This Row],[Second dose, less than 21 days ago]:[Third dose or booster, at least 21 days ago]])</f>
        <v>0</v>
      </c>
      <c r="AJ162">
        <f>table_2[[#This Row],[Third dose or booster, less than 21 days ago]]+table_2[[#This Row],[Third dose or booster, at least 21 days ago]]</f>
        <v>0</v>
      </c>
    </row>
    <row r="163" spans="1:36" ht="30" x14ac:dyDescent="0.25">
      <c r="A163" s="1" t="s">
        <v>60</v>
      </c>
      <c r="B163" s="4">
        <v>2021</v>
      </c>
      <c r="C163" s="1" t="s">
        <v>128</v>
      </c>
      <c r="D163" s="1" t="s">
        <v>1104</v>
      </c>
      <c r="E163" s="1" t="s">
        <v>1102</v>
      </c>
      <c r="F163" s="4" t="s">
        <v>1125</v>
      </c>
      <c r="G163" s="4">
        <v>18919</v>
      </c>
      <c r="H163" s="4" t="s">
        <v>1461</v>
      </c>
      <c r="I163" s="1" t="s">
        <v>234</v>
      </c>
      <c r="J163" s="4" t="s">
        <v>1462</v>
      </c>
      <c r="K163" s="4" t="s">
        <v>1463</v>
      </c>
      <c r="L163" s="22" t="str">
        <f t="shared" si="40"/>
        <v>14</v>
      </c>
      <c r="M163" s="26">
        <f>IF(table_2[[#This Row],[Count of deaths2]]=1,(M162+1),M162)</f>
        <v>15</v>
      </c>
      <c r="Z163">
        <f t="shared" si="41"/>
        <v>0</v>
      </c>
      <c r="AA163">
        <f t="shared" si="42"/>
        <v>0</v>
      </c>
      <c r="AB163">
        <f t="shared" si="43"/>
        <v>0</v>
      </c>
      <c r="AC163">
        <f t="shared" si="44"/>
        <v>0</v>
      </c>
      <c r="AD163">
        <f t="shared" si="45"/>
        <v>0</v>
      </c>
      <c r="AE163">
        <f t="shared" si="46"/>
        <v>0</v>
      </c>
      <c r="AF163">
        <f t="shared" si="47"/>
        <v>0</v>
      </c>
      <c r="AH163">
        <f>SUM(table_2[[#This Row],[First dose, less than 21 days ago]:[Third dose or booster, at least 21 days ago]])</f>
        <v>0</v>
      </c>
      <c r="AI163">
        <f>SUM(table_2[[#This Row],[Second dose, less than 21 days ago]:[Third dose or booster, at least 21 days ago]])</f>
        <v>0</v>
      </c>
      <c r="AJ163">
        <f>table_2[[#This Row],[Third dose or booster, less than 21 days ago]]+table_2[[#This Row],[Third dose or booster, at least 21 days ago]]</f>
        <v>0</v>
      </c>
    </row>
    <row r="164" spans="1:36" ht="45" x14ac:dyDescent="0.25">
      <c r="A164" s="1" t="s">
        <v>60</v>
      </c>
      <c r="B164" s="4">
        <v>2021</v>
      </c>
      <c r="C164" s="1" t="s">
        <v>128</v>
      </c>
      <c r="D164" s="1" t="s">
        <v>1104</v>
      </c>
      <c r="E164" s="1" t="s">
        <v>84</v>
      </c>
      <c r="F164" s="4" t="s">
        <v>1103</v>
      </c>
      <c r="G164" s="4">
        <v>0</v>
      </c>
      <c r="H164" s="4" t="s">
        <v>83</v>
      </c>
      <c r="I164" s="1"/>
      <c r="J164" s="4" t="s">
        <v>83</v>
      </c>
      <c r="K164" s="4" t="s">
        <v>83</v>
      </c>
      <c r="L164" s="22" t="str">
        <f t="shared" si="40"/>
        <v>0</v>
      </c>
      <c r="M164" s="26">
        <f>IF(table_2[[#This Row],[Count of deaths2]]=1,(M163+1),M163)</f>
        <v>15</v>
      </c>
      <c r="Z164">
        <f t="shared" si="41"/>
        <v>0</v>
      </c>
      <c r="AA164">
        <f t="shared" si="42"/>
        <v>0</v>
      </c>
      <c r="AB164">
        <f t="shared" si="43"/>
        <v>0</v>
      </c>
      <c r="AC164">
        <f t="shared" si="44"/>
        <v>0</v>
      </c>
      <c r="AD164">
        <f t="shared" si="45"/>
        <v>0</v>
      </c>
      <c r="AE164">
        <f t="shared" si="46"/>
        <v>0</v>
      </c>
      <c r="AF164">
        <f t="shared" si="47"/>
        <v>0</v>
      </c>
      <c r="AH164">
        <f>SUM(table_2[[#This Row],[First dose, less than 21 days ago]:[Third dose or booster, at least 21 days ago]])</f>
        <v>0</v>
      </c>
      <c r="AI164">
        <f>SUM(table_2[[#This Row],[Second dose, less than 21 days ago]:[Third dose or booster, at least 21 days ago]])</f>
        <v>0</v>
      </c>
      <c r="AJ164">
        <f>table_2[[#This Row],[Third dose or booster, less than 21 days ago]]+table_2[[#This Row],[Third dose or booster, at least 21 days ago]]</f>
        <v>0</v>
      </c>
    </row>
    <row r="165" spans="1:36" ht="45" x14ac:dyDescent="0.25">
      <c r="A165" s="1" t="s">
        <v>60</v>
      </c>
      <c r="B165" s="4">
        <v>2021</v>
      </c>
      <c r="C165" s="1" t="s">
        <v>128</v>
      </c>
      <c r="D165" s="1" t="s">
        <v>1104</v>
      </c>
      <c r="E165" s="1" t="s">
        <v>85</v>
      </c>
      <c r="F165" s="4" t="s">
        <v>1103</v>
      </c>
      <c r="G165" s="4">
        <v>0</v>
      </c>
      <c r="H165" s="4" t="s">
        <v>83</v>
      </c>
      <c r="I165" s="1"/>
      <c r="J165" s="4" t="s">
        <v>83</v>
      </c>
      <c r="K165" s="4" t="s">
        <v>83</v>
      </c>
      <c r="L165" s="22" t="str">
        <f t="shared" si="40"/>
        <v>0</v>
      </c>
      <c r="M165" s="26">
        <f>IF(table_2[[#This Row],[Count of deaths2]]=1,(M164+1),M164)</f>
        <v>15</v>
      </c>
      <c r="Z165">
        <f t="shared" si="41"/>
        <v>0</v>
      </c>
      <c r="AA165">
        <f t="shared" si="42"/>
        <v>0</v>
      </c>
      <c r="AB165">
        <f t="shared" si="43"/>
        <v>0</v>
      </c>
      <c r="AC165">
        <f t="shared" si="44"/>
        <v>0</v>
      </c>
      <c r="AD165">
        <f t="shared" si="45"/>
        <v>0</v>
      </c>
      <c r="AE165">
        <f t="shared" si="46"/>
        <v>0</v>
      </c>
      <c r="AF165">
        <f t="shared" si="47"/>
        <v>0</v>
      </c>
      <c r="AH165">
        <f>SUM(table_2[[#This Row],[First dose, less than 21 days ago]:[Third dose or booster, at least 21 days ago]])</f>
        <v>0</v>
      </c>
      <c r="AI165">
        <f>SUM(table_2[[#This Row],[Second dose, less than 21 days ago]:[Third dose or booster, at least 21 days ago]])</f>
        <v>0</v>
      </c>
      <c r="AJ165">
        <f>table_2[[#This Row],[Third dose or booster, less than 21 days ago]]+table_2[[#This Row],[Third dose or booster, at least 21 days ago]]</f>
        <v>0</v>
      </c>
    </row>
    <row r="166" spans="1:36" x14ac:dyDescent="0.25">
      <c r="A166" s="1" t="s">
        <v>60</v>
      </c>
      <c r="B166" s="4">
        <v>2021</v>
      </c>
      <c r="C166" s="1" t="s">
        <v>128</v>
      </c>
      <c r="D166" s="1" t="s">
        <v>1116</v>
      </c>
      <c r="E166" s="1" t="s">
        <v>62</v>
      </c>
      <c r="F166" s="4" t="s">
        <v>1464</v>
      </c>
      <c r="G166" s="4">
        <v>52913</v>
      </c>
      <c r="H166" s="4" t="s">
        <v>1465</v>
      </c>
      <c r="I166" s="1"/>
      <c r="J166" s="4" t="s">
        <v>1466</v>
      </c>
      <c r="K166" s="4" t="s">
        <v>1467</v>
      </c>
      <c r="L166" s="22" t="str">
        <f t="shared" si="40"/>
        <v>471</v>
      </c>
      <c r="M166" s="26">
        <f>IF(table_2[[#This Row],[Count of deaths2]]=1,(M165+1),M165)</f>
        <v>15</v>
      </c>
      <c r="Z166">
        <f t="shared" si="41"/>
        <v>0</v>
      </c>
      <c r="AA166">
        <f t="shared" si="42"/>
        <v>0</v>
      </c>
      <c r="AB166">
        <f t="shared" si="43"/>
        <v>0</v>
      </c>
      <c r="AC166">
        <f t="shared" si="44"/>
        <v>0</v>
      </c>
      <c r="AD166">
        <f t="shared" si="45"/>
        <v>0</v>
      </c>
      <c r="AE166">
        <f t="shared" si="46"/>
        <v>0</v>
      </c>
      <c r="AF166">
        <f t="shared" si="47"/>
        <v>0</v>
      </c>
      <c r="AH166">
        <f>SUM(table_2[[#This Row],[First dose, less than 21 days ago]:[Third dose or booster, at least 21 days ago]])</f>
        <v>0</v>
      </c>
      <c r="AI166">
        <f>SUM(table_2[[#This Row],[Second dose, less than 21 days ago]:[Third dose or booster, at least 21 days ago]])</f>
        <v>0</v>
      </c>
      <c r="AJ166">
        <f>table_2[[#This Row],[Third dose or booster, less than 21 days ago]]+table_2[[#This Row],[Third dose or booster, at least 21 days ago]]</f>
        <v>0</v>
      </c>
    </row>
    <row r="167" spans="1:36" ht="30" x14ac:dyDescent="0.25">
      <c r="A167" s="1" t="s">
        <v>60</v>
      </c>
      <c r="B167" s="4">
        <v>2021</v>
      </c>
      <c r="C167" s="1" t="s">
        <v>128</v>
      </c>
      <c r="D167" s="1" t="s">
        <v>1116</v>
      </c>
      <c r="E167" s="1" t="s">
        <v>66</v>
      </c>
      <c r="F167" s="4" t="s">
        <v>1468</v>
      </c>
      <c r="G167" s="4">
        <v>83307</v>
      </c>
      <c r="H167" s="4" t="s">
        <v>664</v>
      </c>
      <c r="I167" s="1"/>
      <c r="J167" s="4" t="s">
        <v>1469</v>
      </c>
      <c r="K167" s="4" t="s">
        <v>1470</v>
      </c>
      <c r="L167" s="22" t="str">
        <f t="shared" si="40"/>
        <v>96</v>
      </c>
      <c r="M167" s="26">
        <f>IF(table_2[[#This Row],[Count of deaths2]]=1,(M166+1),M166)</f>
        <v>15</v>
      </c>
      <c r="Z167">
        <f t="shared" si="41"/>
        <v>0</v>
      </c>
      <c r="AA167">
        <f t="shared" si="42"/>
        <v>0</v>
      </c>
      <c r="AB167">
        <f t="shared" si="43"/>
        <v>0</v>
      </c>
      <c r="AC167">
        <f t="shared" si="44"/>
        <v>0</v>
      </c>
      <c r="AD167">
        <f t="shared" si="45"/>
        <v>0</v>
      </c>
      <c r="AE167">
        <f t="shared" si="46"/>
        <v>0</v>
      </c>
      <c r="AF167">
        <f t="shared" si="47"/>
        <v>0</v>
      </c>
      <c r="AH167">
        <f>SUM(table_2[[#This Row],[First dose, less than 21 days ago]:[Third dose or booster, at least 21 days ago]])</f>
        <v>0</v>
      </c>
      <c r="AI167">
        <f>SUM(table_2[[#This Row],[Second dose, less than 21 days ago]:[Third dose or booster, at least 21 days ago]])</f>
        <v>0</v>
      </c>
      <c r="AJ167">
        <f>table_2[[#This Row],[Third dose or booster, less than 21 days ago]]+table_2[[#This Row],[Third dose or booster, at least 21 days ago]]</f>
        <v>0</v>
      </c>
    </row>
    <row r="168" spans="1:36" ht="30" x14ac:dyDescent="0.25">
      <c r="A168" s="1" t="s">
        <v>60</v>
      </c>
      <c r="B168" s="4">
        <v>2021</v>
      </c>
      <c r="C168" s="1" t="s">
        <v>128</v>
      </c>
      <c r="D168" s="1" t="s">
        <v>1116</v>
      </c>
      <c r="E168" s="1" t="s">
        <v>70</v>
      </c>
      <c r="F168" s="4" t="s">
        <v>1471</v>
      </c>
      <c r="G168" s="4">
        <v>327517</v>
      </c>
      <c r="H168" s="4" t="s">
        <v>1472</v>
      </c>
      <c r="I168" s="1"/>
      <c r="J168" s="4" t="s">
        <v>1473</v>
      </c>
      <c r="K168" s="4" t="s">
        <v>1474</v>
      </c>
      <c r="L168" s="22" t="str">
        <f t="shared" si="40"/>
        <v>1053</v>
      </c>
      <c r="M168" s="26">
        <f>IF(table_2[[#This Row],[Count of deaths2]]=1,(M167+1),M167)</f>
        <v>15</v>
      </c>
      <c r="Z168">
        <f t="shared" si="41"/>
        <v>0</v>
      </c>
      <c r="AA168">
        <f t="shared" si="42"/>
        <v>0</v>
      </c>
      <c r="AB168">
        <f t="shared" si="43"/>
        <v>0</v>
      </c>
      <c r="AC168">
        <f t="shared" si="44"/>
        <v>0</v>
      </c>
      <c r="AD168">
        <f t="shared" si="45"/>
        <v>0</v>
      </c>
      <c r="AE168">
        <f t="shared" si="46"/>
        <v>0</v>
      </c>
      <c r="AF168">
        <f t="shared" si="47"/>
        <v>0</v>
      </c>
      <c r="AH168">
        <f>SUM(table_2[[#This Row],[First dose, less than 21 days ago]:[Third dose or booster, at least 21 days ago]])</f>
        <v>0</v>
      </c>
      <c r="AI168">
        <f>SUM(table_2[[#This Row],[Second dose, less than 21 days ago]:[Third dose or booster, at least 21 days ago]])</f>
        <v>0</v>
      </c>
      <c r="AJ168">
        <f>table_2[[#This Row],[Third dose or booster, less than 21 days ago]]+table_2[[#This Row],[Third dose or booster, at least 21 days ago]]</f>
        <v>0</v>
      </c>
    </row>
    <row r="169" spans="1:36" ht="30" x14ac:dyDescent="0.25">
      <c r="A169" s="1" t="s">
        <v>60</v>
      </c>
      <c r="B169" s="4">
        <v>2021</v>
      </c>
      <c r="C169" s="1" t="s">
        <v>128</v>
      </c>
      <c r="D169" s="1" t="s">
        <v>1116</v>
      </c>
      <c r="E169" s="1" t="s">
        <v>74</v>
      </c>
      <c r="F169" s="4" t="s">
        <v>1475</v>
      </c>
      <c r="G169" s="4">
        <v>38564</v>
      </c>
      <c r="H169" s="4" t="s">
        <v>1476</v>
      </c>
      <c r="I169" s="1"/>
      <c r="J169" s="4" t="s">
        <v>1477</v>
      </c>
      <c r="K169" s="4" t="s">
        <v>1478</v>
      </c>
      <c r="L169" s="22" t="str">
        <f t="shared" si="40"/>
        <v>88</v>
      </c>
      <c r="M169" s="26">
        <f>IF(table_2[[#This Row],[Count of deaths2]]=1,(M168+1),M168)</f>
        <v>15</v>
      </c>
      <c r="Z169">
        <f t="shared" si="41"/>
        <v>0</v>
      </c>
      <c r="AA169">
        <f t="shared" si="42"/>
        <v>0</v>
      </c>
      <c r="AB169">
        <f t="shared" si="43"/>
        <v>0</v>
      </c>
      <c r="AC169">
        <f t="shared" si="44"/>
        <v>0</v>
      </c>
      <c r="AD169">
        <f t="shared" si="45"/>
        <v>0</v>
      </c>
      <c r="AE169">
        <f t="shared" si="46"/>
        <v>0</v>
      </c>
      <c r="AF169">
        <f t="shared" si="47"/>
        <v>0</v>
      </c>
      <c r="AH169">
        <f>SUM(table_2[[#This Row],[First dose, less than 21 days ago]:[Third dose or booster, at least 21 days ago]])</f>
        <v>0</v>
      </c>
      <c r="AI169">
        <f>SUM(table_2[[#This Row],[Second dose, less than 21 days ago]:[Third dose or booster, at least 21 days ago]])</f>
        <v>0</v>
      </c>
      <c r="AJ169">
        <f>table_2[[#This Row],[Third dose or booster, less than 21 days ago]]+table_2[[#This Row],[Third dose or booster, at least 21 days ago]]</f>
        <v>0</v>
      </c>
    </row>
    <row r="170" spans="1:36" ht="30" x14ac:dyDescent="0.25">
      <c r="A170" s="1" t="s">
        <v>60</v>
      </c>
      <c r="B170" s="4">
        <v>2021</v>
      </c>
      <c r="C170" s="1" t="s">
        <v>128</v>
      </c>
      <c r="D170" s="1" t="s">
        <v>1116</v>
      </c>
      <c r="E170" s="1" t="s">
        <v>1102</v>
      </c>
      <c r="F170" s="4" t="s">
        <v>1479</v>
      </c>
      <c r="G170" s="4">
        <v>25406</v>
      </c>
      <c r="H170" s="4" t="s">
        <v>1480</v>
      </c>
      <c r="I170" s="1"/>
      <c r="J170" s="4" t="s">
        <v>1481</v>
      </c>
      <c r="K170" s="4" t="s">
        <v>1482</v>
      </c>
      <c r="L170" s="22" t="str">
        <f t="shared" si="40"/>
        <v>64</v>
      </c>
      <c r="M170" s="26">
        <f>IF(table_2[[#This Row],[Count of deaths2]]=1,(M169+1),M169)</f>
        <v>15</v>
      </c>
      <c r="Z170">
        <f t="shared" si="41"/>
        <v>0</v>
      </c>
      <c r="AA170">
        <f t="shared" si="42"/>
        <v>0</v>
      </c>
      <c r="AB170">
        <f t="shared" si="43"/>
        <v>0</v>
      </c>
      <c r="AC170">
        <f t="shared" si="44"/>
        <v>0</v>
      </c>
      <c r="AD170">
        <f t="shared" si="45"/>
        <v>0</v>
      </c>
      <c r="AE170">
        <f t="shared" si="46"/>
        <v>0</v>
      </c>
      <c r="AF170">
        <f t="shared" si="47"/>
        <v>0</v>
      </c>
      <c r="AH170">
        <f>SUM(table_2[[#This Row],[First dose, less than 21 days ago]:[Third dose or booster, at least 21 days ago]])</f>
        <v>0</v>
      </c>
      <c r="AI170">
        <f>SUM(table_2[[#This Row],[Second dose, less than 21 days ago]:[Third dose or booster, at least 21 days ago]])</f>
        <v>0</v>
      </c>
      <c r="AJ170">
        <f>table_2[[#This Row],[Third dose or booster, less than 21 days ago]]+table_2[[#This Row],[Third dose or booster, at least 21 days ago]]</f>
        <v>0</v>
      </c>
    </row>
    <row r="171" spans="1:36" ht="45" x14ac:dyDescent="0.25">
      <c r="A171" s="1" t="s">
        <v>60</v>
      </c>
      <c r="B171" s="4">
        <v>2021</v>
      </c>
      <c r="C171" s="1" t="s">
        <v>128</v>
      </c>
      <c r="D171" s="1" t="s">
        <v>1116</v>
      </c>
      <c r="E171" s="1" t="s">
        <v>84</v>
      </c>
      <c r="F171" s="4" t="s">
        <v>1103</v>
      </c>
      <c r="G171" s="4">
        <v>0</v>
      </c>
      <c r="H171" s="4" t="s">
        <v>83</v>
      </c>
      <c r="I171" s="1"/>
      <c r="J171" s="4" t="s">
        <v>83</v>
      </c>
      <c r="K171" s="4" t="s">
        <v>83</v>
      </c>
      <c r="L171" s="22" t="str">
        <f t="shared" si="40"/>
        <v>0</v>
      </c>
      <c r="M171" s="26">
        <f>IF(table_2[[#This Row],[Count of deaths2]]=1,(M170+1),M170)</f>
        <v>15</v>
      </c>
      <c r="Z171">
        <f t="shared" si="41"/>
        <v>0</v>
      </c>
      <c r="AA171">
        <f t="shared" si="42"/>
        <v>0</v>
      </c>
      <c r="AB171">
        <f t="shared" si="43"/>
        <v>0</v>
      </c>
      <c r="AC171">
        <f t="shared" si="44"/>
        <v>0</v>
      </c>
      <c r="AD171">
        <f t="shared" si="45"/>
        <v>0</v>
      </c>
      <c r="AE171">
        <f t="shared" si="46"/>
        <v>0</v>
      </c>
      <c r="AF171">
        <f t="shared" si="47"/>
        <v>0</v>
      </c>
      <c r="AH171">
        <f>SUM(table_2[[#This Row],[First dose, less than 21 days ago]:[Third dose or booster, at least 21 days ago]])</f>
        <v>0</v>
      </c>
      <c r="AI171">
        <f>SUM(table_2[[#This Row],[Second dose, less than 21 days ago]:[Third dose or booster, at least 21 days ago]])</f>
        <v>0</v>
      </c>
      <c r="AJ171">
        <f>table_2[[#This Row],[Third dose or booster, less than 21 days ago]]+table_2[[#This Row],[Third dose or booster, at least 21 days ago]]</f>
        <v>0</v>
      </c>
    </row>
    <row r="172" spans="1:36" ht="45" x14ac:dyDescent="0.25">
      <c r="A172" s="1" t="s">
        <v>60</v>
      </c>
      <c r="B172" s="4">
        <v>2021</v>
      </c>
      <c r="C172" s="1" t="s">
        <v>128</v>
      </c>
      <c r="D172" s="1" t="s">
        <v>1116</v>
      </c>
      <c r="E172" s="1" t="s">
        <v>85</v>
      </c>
      <c r="F172" s="4" t="s">
        <v>1103</v>
      </c>
      <c r="G172" s="4">
        <v>0</v>
      </c>
      <c r="H172" s="4" t="s">
        <v>83</v>
      </c>
      <c r="I172" s="1"/>
      <c r="J172" s="4" t="s">
        <v>83</v>
      </c>
      <c r="K172" s="4" t="s">
        <v>83</v>
      </c>
      <c r="L172" s="22" t="str">
        <f t="shared" si="40"/>
        <v>0</v>
      </c>
      <c r="M172" s="26">
        <f>IF(table_2[[#This Row],[Count of deaths2]]=1,(M171+1),M171)</f>
        <v>15</v>
      </c>
      <c r="Z172">
        <f t="shared" si="41"/>
        <v>0</v>
      </c>
      <c r="AA172">
        <f t="shared" si="42"/>
        <v>0</v>
      </c>
      <c r="AB172">
        <f t="shared" si="43"/>
        <v>0</v>
      </c>
      <c r="AC172">
        <f t="shared" si="44"/>
        <v>0</v>
      </c>
      <c r="AD172">
        <f t="shared" si="45"/>
        <v>0</v>
      </c>
      <c r="AE172">
        <f t="shared" si="46"/>
        <v>0</v>
      </c>
      <c r="AF172">
        <f t="shared" si="47"/>
        <v>0</v>
      </c>
      <c r="AH172">
        <f>SUM(table_2[[#This Row],[First dose, less than 21 days ago]:[Third dose or booster, at least 21 days ago]])</f>
        <v>0</v>
      </c>
      <c r="AI172">
        <f>SUM(table_2[[#This Row],[Second dose, less than 21 days ago]:[Third dose or booster, at least 21 days ago]])</f>
        <v>0</v>
      </c>
      <c r="AJ172">
        <f>table_2[[#This Row],[Third dose or booster, less than 21 days ago]]+table_2[[#This Row],[Third dose or booster, at least 21 days ago]]</f>
        <v>0</v>
      </c>
    </row>
    <row r="173" spans="1:36" x14ac:dyDescent="0.25">
      <c r="A173" s="1" t="s">
        <v>60</v>
      </c>
      <c r="B173" s="4">
        <v>2021</v>
      </c>
      <c r="C173" s="1" t="s">
        <v>128</v>
      </c>
      <c r="D173" s="1" t="s">
        <v>1132</v>
      </c>
      <c r="E173" s="1" t="s">
        <v>62</v>
      </c>
      <c r="F173" s="4" t="s">
        <v>1483</v>
      </c>
      <c r="G173" s="4">
        <v>26218</v>
      </c>
      <c r="H173" s="4" t="s">
        <v>1484</v>
      </c>
      <c r="I173" s="1"/>
      <c r="J173" s="4" t="s">
        <v>1485</v>
      </c>
      <c r="K173" s="4" t="s">
        <v>1486</v>
      </c>
      <c r="L173" s="22" t="str">
        <f t="shared" si="40"/>
        <v>733</v>
      </c>
      <c r="M173" s="26">
        <f>IF(table_2[[#This Row],[Count of deaths2]]=1,(M172+1),M172)</f>
        <v>15</v>
      </c>
      <c r="Z173">
        <f t="shared" si="41"/>
        <v>0</v>
      </c>
      <c r="AA173">
        <f t="shared" si="42"/>
        <v>0</v>
      </c>
      <c r="AB173">
        <f t="shared" si="43"/>
        <v>0</v>
      </c>
      <c r="AC173">
        <f t="shared" si="44"/>
        <v>0</v>
      </c>
      <c r="AD173">
        <f t="shared" si="45"/>
        <v>0</v>
      </c>
      <c r="AE173">
        <f t="shared" si="46"/>
        <v>0</v>
      </c>
      <c r="AF173">
        <f t="shared" si="47"/>
        <v>0</v>
      </c>
      <c r="AH173">
        <f>SUM(table_2[[#This Row],[First dose, less than 21 days ago]:[Third dose or booster, at least 21 days ago]])</f>
        <v>0</v>
      </c>
      <c r="AI173">
        <f>SUM(table_2[[#This Row],[Second dose, less than 21 days ago]:[Third dose or booster, at least 21 days ago]])</f>
        <v>0</v>
      </c>
      <c r="AJ173">
        <f>table_2[[#This Row],[Third dose or booster, less than 21 days ago]]+table_2[[#This Row],[Third dose or booster, at least 21 days ago]]</f>
        <v>0</v>
      </c>
    </row>
    <row r="174" spans="1:36" ht="30" x14ac:dyDescent="0.25">
      <c r="A174" s="1" t="s">
        <v>60</v>
      </c>
      <c r="B174" s="4">
        <v>2021</v>
      </c>
      <c r="C174" s="1" t="s">
        <v>128</v>
      </c>
      <c r="D174" s="1" t="s">
        <v>1132</v>
      </c>
      <c r="E174" s="1" t="s">
        <v>66</v>
      </c>
      <c r="F174" s="4" t="s">
        <v>1487</v>
      </c>
      <c r="G174" s="4">
        <v>12216</v>
      </c>
      <c r="H174" s="4" t="s">
        <v>1488</v>
      </c>
      <c r="I174" s="1"/>
      <c r="J174" s="4" t="s">
        <v>1489</v>
      </c>
      <c r="K174" s="4" t="s">
        <v>1490</v>
      </c>
      <c r="L174" s="22" t="str">
        <f t="shared" si="40"/>
        <v>81</v>
      </c>
      <c r="M174" s="26">
        <f>IF(table_2[[#This Row],[Count of deaths2]]=1,(M173+1),M173)</f>
        <v>15</v>
      </c>
      <c r="Z174">
        <f t="shared" si="41"/>
        <v>0</v>
      </c>
      <c r="AA174">
        <f t="shared" si="42"/>
        <v>0</v>
      </c>
      <c r="AB174">
        <f t="shared" si="43"/>
        <v>0</v>
      </c>
      <c r="AC174">
        <f t="shared" si="44"/>
        <v>0</v>
      </c>
      <c r="AD174">
        <f t="shared" si="45"/>
        <v>0</v>
      </c>
      <c r="AE174">
        <f t="shared" si="46"/>
        <v>0</v>
      </c>
      <c r="AF174">
        <f t="shared" si="47"/>
        <v>0</v>
      </c>
      <c r="AH174">
        <f>SUM(table_2[[#This Row],[First dose, less than 21 days ago]:[Third dose or booster, at least 21 days ago]])</f>
        <v>0</v>
      </c>
      <c r="AI174">
        <f>SUM(table_2[[#This Row],[Second dose, less than 21 days ago]:[Third dose or booster, at least 21 days ago]])</f>
        <v>0</v>
      </c>
      <c r="AJ174">
        <f>table_2[[#This Row],[Third dose or booster, less than 21 days ago]]+table_2[[#This Row],[Third dose or booster, at least 21 days ago]]</f>
        <v>0</v>
      </c>
    </row>
    <row r="175" spans="1:36" ht="30" x14ac:dyDescent="0.25">
      <c r="A175" s="1" t="s">
        <v>60</v>
      </c>
      <c r="B175" s="4">
        <v>2021</v>
      </c>
      <c r="C175" s="1" t="s">
        <v>128</v>
      </c>
      <c r="D175" s="1" t="s">
        <v>1132</v>
      </c>
      <c r="E175" s="1" t="s">
        <v>70</v>
      </c>
      <c r="F175" s="4" t="s">
        <v>1491</v>
      </c>
      <c r="G175" s="4">
        <v>327316</v>
      </c>
      <c r="H175" s="4" t="s">
        <v>1492</v>
      </c>
      <c r="I175" s="1"/>
      <c r="J175" s="4" t="s">
        <v>1493</v>
      </c>
      <c r="K175" s="4" t="s">
        <v>1494</v>
      </c>
      <c r="L175" s="22" t="str">
        <f t="shared" si="40"/>
        <v>2406</v>
      </c>
      <c r="M175" s="26">
        <f>IF(table_2[[#This Row],[Count of deaths2]]=1,(M174+1),M174)</f>
        <v>15</v>
      </c>
      <c r="Z175">
        <f t="shared" si="41"/>
        <v>0</v>
      </c>
      <c r="AA175">
        <f t="shared" si="42"/>
        <v>0</v>
      </c>
      <c r="AB175">
        <f t="shared" si="43"/>
        <v>0</v>
      </c>
      <c r="AC175">
        <f t="shared" si="44"/>
        <v>0</v>
      </c>
      <c r="AD175">
        <f t="shared" si="45"/>
        <v>0</v>
      </c>
      <c r="AE175">
        <f t="shared" si="46"/>
        <v>0</v>
      </c>
      <c r="AF175">
        <f t="shared" si="47"/>
        <v>0</v>
      </c>
      <c r="AH175">
        <f>SUM(table_2[[#This Row],[First dose, less than 21 days ago]:[Third dose or booster, at least 21 days ago]])</f>
        <v>0</v>
      </c>
      <c r="AI175">
        <f>SUM(table_2[[#This Row],[Second dose, less than 21 days ago]:[Third dose or booster, at least 21 days ago]])</f>
        <v>0</v>
      </c>
      <c r="AJ175">
        <f>table_2[[#This Row],[Third dose or booster, less than 21 days ago]]+table_2[[#This Row],[Third dose or booster, at least 21 days ago]]</f>
        <v>0</v>
      </c>
    </row>
    <row r="176" spans="1:36" ht="30" x14ac:dyDescent="0.25">
      <c r="A176" s="1" t="s">
        <v>60</v>
      </c>
      <c r="B176" s="4">
        <v>2021</v>
      </c>
      <c r="C176" s="1" t="s">
        <v>128</v>
      </c>
      <c r="D176" s="1" t="s">
        <v>1132</v>
      </c>
      <c r="E176" s="1" t="s">
        <v>74</v>
      </c>
      <c r="F176" s="4" t="s">
        <v>1495</v>
      </c>
      <c r="G176" s="4">
        <v>48630</v>
      </c>
      <c r="H176" s="4" t="s">
        <v>1496</v>
      </c>
      <c r="I176" s="1"/>
      <c r="J176" s="4" t="s">
        <v>1497</v>
      </c>
      <c r="K176" s="4" t="s">
        <v>1498</v>
      </c>
      <c r="L176" s="22" t="str">
        <f t="shared" si="40"/>
        <v>240</v>
      </c>
      <c r="M176" s="26">
        <f>IF(table_2[[#This Row],[Count of deaths2]]=1,(M175+1),M175)</f>
        <v>15</v>
      </c>
      <c r="Z176">
        <f t="shared" si="41"/>
        <v>0</v>
      </c>
      <c r="AA176">
        <f t="shared" si="42"/>
        <v>0</v>
      </c>
      <c r="AB176">
        <f t="shared" si="43"/>
        <v>0</v>
      </c>
      <c r="AC176">
        <f t="shared" si="44"/>
        <v>0</v>
      </c>
      <c r="AD176">
        <f t="shared" si="45"/>
        <v>0</v>
      </c>
      <c r="AE176">
        <f t="shared" si="46"/>
        <v>0</v>
      </c>
      <c r="AF176">
        <f t="shared" si="47"/>
        <v>0</v>
      </c>
      <c r="AH176">
        <f>SUM(table_2[[#This Row],[First dose, less than 21 days ago]:[Third dose or booster, at least 21 days ago]])</f>
        <v>0</v>
      </c>
      <c r="AI176">
        <f>SUM(table_2[[#This Row],[Second dose, less than 21 days ago]:[Third dose or booster, at least 21 days ago]])</f>
        <v>0</v>
      </c>
      <c r="AJ176">
        <f>table_2[[#This Row],[Third dose or booster, less than 21 days ago]]+table_2[[#This Row],[Third dose or booster, at least 21 days ago]]</f>
        <v>0</v>
      </c>
    </row>
    <row r="177" spans="1:36" ht="30" x14ac:dyDescent="0.25">
      <c r="A177" s="1" t="s">
        <v>60</v>
      </c>
      <c r="B177" s="4">
        <v>2021</v>
      </c>
      <c r="C177" s="1" t="s">
        <v>128</v>
      </c>
      <c r="D177" s="1" t="s">
        <v>1132</v>
      </c>
      <c r="E177" s="1" t="s">
        <v>1102</v>
      </c>
      <c r="F177" s="4" t="s">
        <v>1499</v>
      </c>
      <c r="G177" s="4">
        <v>16554</v>
      </c>
      <c r="H177" s="4" t="s">
        <v>1500</v>
      </c>
      <c r="I177" s="1"/>
      <c r="J177" s="4" t="s">
        <v>1501</v>
      </c>
      <c r="K177" s="4" t="s">
        <v>1502</v>
      </c>
      <c r="L177" s="22" t="str">
        <f t="shared" si="40"/>
        <v>139</v>
      </c>
      <c r="M177" s="26">
        <f>IF(table_2[[#This Row],[Count of deaths2]]=1,(M176+1),M176)</f>
        <v>15</v>
      </c>
      <c r="Z177">
        <f t="shared" si="41"/>
        <v>0</v>
      </c>
      <c r="AA177">
        <f t="shared" si="42"/>
        <v>0</v>
      </c>
      <c r="AB177">
        <f t="shared" si="43"/>
        <v>0</v>
      </c>
      <c r="AC177">
        <f t="shared" si="44"/>
        <v>0</v>
      </c>
      <c r="AD177">
        <f t="shared" si="45"/>
        <v>0</v>
      </c>
      <c r="AE177">
        <f t="shared" si="46"/>
        <v>0</v>
      </c>
      <c r="AF177">
        <f t="shared" si="47"/>
        <v>0</v>
      </c>
      <c r="AH177">
        <f>SUM(table_2[[#This Row],[First dose, less than 21 days ago]:[Third dose or booster, at least 21 days ago]])</f>
        <v>0</v>
      </c>
      <c r="AI177">
        <f>SUM(table_2[[#This Row],[Second dose, less than 21 days ago]:[Third dose or booster, at least 21 days ago]])</f>
        <v>0</v>
      </c>
      <c r="AJ177">
        <f>table_2[[#This Row],[Third dose or booster, less than 21 days ago]]+table_2[[#This Row],[Third dose or booster, at least 21 days ago]]</f>
        <v>0</v>
      </c>
    </row>
    <row r="178" spans="1:36" ht="45" x14ac:dyDescent="0.25">
      <c r="A178" s="1" t="s">
        <v>60</v>
      </c>
      <c r="B178" s="4">
        <v>2021</v>
      </c>
      <c r="C178" s="1" t="s">
        <v>128</v>
      </c>
      <c r="D178" s="1" t="s">
        <v>1132</v>
      </c>
      <c r="E178" s="1" t="s">
        <v>84</v>
      </c>
      <c r="F178" s="4" t="s">
        <v>1103</v>
      </c>
      <c r="G178" s="4">
        <v>0</v>
      </c>
      <c r="H178" s="4" t="s">
        <v>83</v>
      </c>
      <c r="I178" s="1"/>
      <c r="J178" s="4" t="s">
        <v>83</v>
      </c>
      <c r="K178" s="4" t="s">
        <v>83</v>
      </c>
      <c r="L178" s="22" t="str">
        <f t="shared" si="40"/>
        <v>0</v>
      </c>
      <c r="M178" s="26">
        <f>IF(table_2[[#This Row],[Count of deaths2]]=1,(M177+1),M177)</f>
        <v>15</v>
      </c>
      <c r="Z178">
        <f t="shared" si="41"/>
        <v>0</v>
      </c>
      <c r="AA178">
        <f t="shared" si="42"/>
        <v>0</v>
      </c>
      <c r="AB178">
        <f t="shared" si="43"/>
        <v>0</v>
      </c>
      <c r="AC178">
        <f t="shared" si="44"/>
        <v>0</v>
      </c>
      <c r="AD178">
        <f t="shared" si="45"/>
        <v>0</v>
      </c>
      <c r="AE178">
        <f t="shared" si="46"/>
        <v>0</v>
      </c>
      <c r="AF178">
        <f t="shared" si="47"/>
        <v>0</v>
      </c>
      <c r="AH178">
        <f>SUM(table_2[[#This Row],[First dose, less than 21 days ago]:[Third dose or booster, at least 21 days ago]])</f>
        <v>0</v>
      </c>
      <c r="AI178">
        <f>SUM(table_2[[#This Row],[Second dose, less than 21 days ago]:[Third dose or booster, at least 21 days ago]])</f>
        <v>0</v>
      </c>
      <c r="AJ178">
        <f>table_2[[#This Row],[Third dose or booster, less than 21 days ago]]+table_2[[#This Row],[Third dose or booster, at least 21 days ago]]</f>
        <v>0</v>
      </c>
    </row>
    <row r="179" spans="1:36" ht="45" x14ac:dyDescent="0.25">
      <c r="A179" s="1" t="s">
        <v>60</v>
      </c>
      <c r="B179" s="4">
        <v>2021</v>
      </c>
      <c r="C179" s="1" t="s">
        <v>128</v>
      </c>
      <c r="D179" s="1" t="s">
        <v>1132</v>
      </c>
      <c r="E179" s="1" t="s">
        <v>85</v>
      </c>
      <c r="F179" s="4" t="s">
        <v>1103</v>
      </c>
      <c r="G179" s="4">
        <v>0</v>
      </c>
      <c r="H179" s="4" t="s">
        <v>83</v>
      </c>
      <c r="I179" s="1"/>
      <c r="J179" s="4" t="s">
        <v>83</v>
      </c>
      <c r="K179" s="4" t="s">
        <v>83</v>
      </c>
      <c r="L179" s="22" t="str">
        <f t="shared" si="40"/>
        <v>0</v>
      </c>
      <c r="M179" s="26">
        <f>IF(table_2[[#This Row],[Count of deaths2]]=1,(M178+1),M178)</f>
        <v>15</v>
      </c>
      <c r="Z179">
        <f t="shared" si="41"/>
        <v>0</v>
      </c>
      <c r="AA179">
        <f t="shared" si="42"/>
        <v>0</v>
      </c>
      <c r="AB179">
        <f t="shared" si="43"/>
        <v>0</v>
      </c>
      <c r="AC179">
        <f t="shared" si="44"/>
        <v>0</v>
      </c>
      <c r="AD179">
        <f t="shared" si="45"/>
        <v>0</v>
      </c>
      <c r="AE179">
        <f t="shared" si="46"/>
        <v>0</v>
      </c>
      <c r="AF179">
        <f t="shared" si="47"/>
        <v>0</v>
      </c>
      <c r="AH179">
        <f>SUM(table_2[[#This Row],[First dose, less than 21 days ago]:[Third dose or booster, at least 21 days ago]])</f>
        <v>0</v>
      </c>
      <c r="AI179">
        <f>SUM(table_2[[#This Row],[Second dose, less than 21 days ago]:[Third dose or booster, at least 21 days ago]])</f>
        <v>0</v>
      </c>
      <c r="AJ179">
        <f>table_2[[#This Row],[Third dose or booster, less than 21 days ago]]+table_2[[#This Row],[Third dose or booster, at least 21 days ago]]</f>
        <v>0</v>
      </c>
    </row>
    <row r="180" spans="1:36" x14ac:dyDescent="0.25">
      <c r="A180" s="1" t="s">
        <v>60</v>
      </c>
      <c r="B180" s="4">
        <v>2021</v>
      </c>
      <c r="C180" s="1" t="s">
        <v>128</v>
      </c>
      <c r="D180" s="1" t="s">
        <v>1147</v>
      </c>
      <c r="E180" s="1" t="s">
        <v>62</v>
      </c>
      <c r="F180" s="4" t="s">
        <v>1503</v>
      </c>
      <c r="G180" s="4">
        <v>11747</v>
      </c>
      <c r="H180" s="4" t="s">
        <v>1504</v>
      </c>
      <c r="I180" s="1"/>
      <c r="J180" s="4" t="s">
        <v>1505</v>
      </c>
      <c r="K180" s="4" t="s">
        <v>1506</v>
      </c>
      <c r="L180" s="22" t="str">
        <f t="shared" si="40"/>
        <v>777</v>
      </c>
      <c r="M180" s="26">
        <f>IF(table_2[[#This Row],[Count of deaths2]]=1,(M179+1),M179)</f>
        <v>15</v>
      </c>
      <c r="Z180">
        <f t="shared" si="41"/>
        <v>0</v>
      </c>
      <c r="AA180">
        <f t="shared" si="42"/>
        <v>0</v>
      </c>
      <c r="AB180">
        <f t="shared" si="43"/>
        <v>0</v>
      </c>
      <c r="AC180">
        <f t="shared" si="44"/>
        <v>0</v>
      </c>
      <c r="AD180">
        <f t="shared" si="45"/>
        <v>0</v>
      </c>
      <c r="AE180">
        <f t="shared" si="46"/>
        <v>0</v>
      </c>
      <c r="AF180">
        <f t="shared" si="47"/>
        <v>0</v>
      </c>
      <c r="AH180">
        <f>SUM(table_2[[#This Row],[First dose, less than 21 days ago]:[Third dose or booster, at least 21 days ago]])</f>
        <v>0</v>
      </c>
      <c r="AI180">
        <f>SUM(table_2[[#This Row],[Second dose, less than 21 days ago]:[Third dose or booster, at least 21 days ago]])</f>
        <v>0</v>
      </c>
      <c r="AJ180">
        <f>table_2[[#This Row],[Third dose or booster, less than 21 days ago]]+table_2[[#This Row],[Third dose or booster, at least 21 days ago]]</f>
        <v>0</v>
      </c>
    </row>
    <row r="181" spans="1:36" ht="30" x14ac:dyDescent="0.25">
      <c r="A181" s="1" t="s">
        <v>60</v>
      </c>
      <c r="B181" s="4">
        <v>2021</v>
      </c>
      <c r="C181" s="1" t="s">
        <v>128</v>
      </c>
      <c r="D181" s="1" t="s">
        <v>1147</v>
      </c>
      <c r="E181" s="1" t="s">
        <v>66</v>
      </c>
      <c r="F181" s="4" t="s">
        <v>1507</v>
      </c>
      <c r="G181" s="4">
        <v>1048</v>
      </c>
      <c r="H181" s="4" t="s">
        <v>1508</v>
      </c>
      <c r="I181" s="1"/>
      <c r="J181" s="4" t="s">
        <v>1509</v>
      </c>
      <c r="K181" s="4" t="s">
        <v>1510</v>
      </c>
      <c r="L181" s="22" t="str">
        <f t="shared" si="40"/>
        <v>65</v>
      </c>
      <c r="M181" s="26">
        <f>IF(table_2[[#This Row],[Count of deaths2]]=1,(M180+1),M180)</f>
        <v>15</v>
      </c>
      <c r="Z181">
        <f t="shared" si="41"/>
        <v>0</v>
      </c>
      <c r="AA181">
        <f t="shared" si="42"/>
        <v>0</v>
      </c>
      <c r="AB181">
        <f t="shared" si="43"/>
        <v>0</v>
      </c>
      <c r="AC181">
        <f t="shared" si="44"/>
        <v>0</v>
      </c>
      <c r="AD181">
        <f t="shared" si="45"/>
        <v>0</v>
      </c>
      <c r="AE181">
        <f t="shared" si="46"/>
        <v>0</v>
      </c>
      <c r="AF181">
        <f t="shared" si="47"/>
        <v>0</v>
      </c>
      <c r="AH181">
        <f>SUM(table_2[[#This Row],[First dose, less than 21 days ago]:[Third dose or booster, at least 21 days ago]])</f>
        <v>0</v>
      </c>
      <c r="AI181">
        <f>SUM(table_2[[#This Row],[Second dose, less than 21 days ago]:[Third dose or booster, at least 21 days ago]])</f>
        <v>0</v>
      </c>
      <c r="AJ181">
        <f>table_2[[#This Row],[Third dose or booster, less than 21 days ago]]+table_2[[#This Row],[Third dose or booster, at least 21 days ago]]</f>
        <v>0</v>
      </c>
    </row>
    <row r="182" spans="1:36" ht="30" x14ac:dyDescent="0.25">
      <c r="A182" s="1" t="s">
        <v>60</v>
      </c>
      <c r="B182" s="4">
        <v>2021</v>
      </c>
      <c r="C182" s="1" t="s">
        <v>128</v>
      </c>
      <c r="D182" s="1" t="s">
        <v>1147</v>
      </c>
      <c r="E182" s="1" t="s">
        <v>70</v>
      </c>
      <c r="F182" s="4" t="s">
        <v>1511</v>
      </c>
      <c r="G182" s="4">
        <v>171610</v>
      </c>
      <c r="H182" s="4" t="s">
        <v>1512</v>
      </c>
      <c r="I182" s="1"/>
      <c r="J182" s="4" t="s">
        <v>1513</v>
      </c>
      <c r="K182" s="4" t="s">
        <v>1514</v>
      </c>
      <c r="L182" s="22" t="str">
        <f t="shared" si="40"/>
        <v>4813</v>
      </c>
      <c r="M182" s="26">
        <f>IF(table_2[[#This Row],[Count of deaths2]]=1,(M181+1),M181)</f>
        <v>15</v>
      </c>
      <c r="Z182">
        <f t="shared" si="41"/>
        <v>0</v>
      </c>
      <c r="AA182">
        <f t="shared" si="42"/>
        <v>0</v>
      </c>
      <c r="AB182">
        <f t="shared" si="43"/>
        <v>0</v>
      </c>
      <c r="AC182">
        <f t="shared" si="44"/>
        <v>0</v>
      </c>
      <c r="AD182">
        <f t="shared" si="45"/>
        <v>0</v>
      </c>
      <c r="AE182">
        <f t="shared" si="46"/>
        <v>0</v>
      </c>
      <c r="AF182">
        <f t="shared" si="47"/>
        <v>0</v>
      </c>
      <c r="AH182">
        <f>SUM(table_2[[#This Row],[First dose, less than 21 days ago]:[Third dose or booster, at least 21 days ago]])</f>
        <v>0</v>
      </c>
      <c r="AI182">
        <f>SUM(table_2[[#This Row],[Second dose, less than 21 days ago]:[Third dose or booster, at least 21 days ago]])</f>
        <v>0</v>
      </c>
      <c r="AJ182">
        <f>table_2[[#This Row],[Third dose or booster, less than 21 days ago]]+table_2[[#This Row],[Third dose or booster, at least 21 days ago]]</f>
        <v>0</v>
      </c>
    </row>
    <row r="183" spans="1:36" ht="30" x14ac:dyDescent="0.25">
      <c r="A183" s="1" t="s">
        <v>60</v>
      </c>
      <c r="B183" s="4">
        <v>2021</v>
      </c>
      <c r="C183" s="1" t="s">
        <v>128</v>
      </c>
      <c r="D183" s="1" t="s">
        <v>1147</v>
      </c>
      <c r="E183" s="1" t="s">
        <v>74</v>
      </c>
      <c r="F183" s="4" t="s">
        <v>1515</v>
      </c>
      <c r="G183" s="4">
        <v>137476</v>
      </c>
      <c r="H183" s="4" t="s">
        <v>1516</v>
      </c>
      <c r="I183" s="1"/>
      <c r="J183" s="4" t="s">
        <v>1517</v>
      </c>
      <c r="K183" s="4" t="s">
        <v>882</v>
      </c>
      <c r="L183" s="22" t="str">
        <f t="shared" si="40"/>
        <v>1232</v>
      </c>
      <c r="M183" s="26">
        <f>IF(table_2[[#This Row],[Count of deaths2]]=1,(M182+1),M182)</f>
        <v>15</v>
      </c>
      <c r="Z183">
        <f t="shared" si="41"/>
        <v>0</v>
      </c>
      <c r="AA183">
        <f t="shared" si="42"/>
        <v>0</v>
      </c>
      <c r="AB183">
        <f t="shared" si="43"/>
        <v>0</v>
      </c>
      <c r="AC183">
        <f t="shared" si="44"/>
        <v>0</v>
      </c>
      <c r="AD183">
        <f t="shared" si="45"/>
        <v>0</v>
      </c>
      <c r="AE183">
        <f t="shared" si="46"/>
        <v>0</v>
      </c>
      <c r="AF183">
        <f t="shared" si="47"/>
        <v>0</v>
      </c>
      <c r="AH183">
        <f>SUM(table_2[[#This Row],[First dose, less than 21 days ago]:[Third dose or booster, at least 21 days ago]])</f>
        <v>0</v>
      </c>
      <c r="AI183">
        <f>SUM(table_2[[#This Row],[Second dose, less than 21 days ago]:[Third dose or booster, at least 21 days ago]])</f>
        <v>0</v>
      </c>
      <c r="AJ183">
        <f>table_2[[#This Row],[Third dose or booster, less than 21 days ago]]+table_2[[#This Row],[Third dose or booster, at least 21 days ago]]</f>
        <v>0</v>
      </c>
    </row>
    <row r="184" spans="1:36" ht="30" x14ac:dyDescent="0.25">
      <c r="A184" s="1" t="s">
        <v>60</v>
      </c>
      <c r="B184" s="4">
        <v>2021</v>
      </c>
      <c r="C184" s="1" t="s">
        <v>128</v>
      </c>
      <c r="D184" s="1" t="s">
        <v>1147</v>
      </c>
      <c r="E184" s="1" t="s">
        <v>1102</v>
      </c>
      <c r="F184" s="4" t="s">
        <v>1518</v>
      </c>
      <c r="G184" s="4">
        <v>29208</v>
      </c>
      <c r="H184" s="4" t="s">
        <v>1519</v>
      </c>
      <c r="I184" s="1"/>
      <c r="J184" s="4" t="s">
        <v>1520</v>
      </c>
      <c r="K184" s="4" t="s">
        <v>1521</v>
      </c>
      <c r="L184" s="22" t="str">
        <f t="shared" si="40"/>
        <v>637</v>
      </c>
      <c r="M184" s="26">
        <f>IF(table_2[[#This Row],[Count of deaths2]]=1,(M183+1),M183)</f>
        <v>15</v>
      </c>
      <c r="Z184">
        <f t="shared" si="41"/>
        <v>0</v>
      </c>
      <c r="AA184">
        <f t="shared" si="42"/>
        <v>0</v>
      </c>
      <c r="AB184">
        <f t="shared" si="43"/>
        <v>0</v>
      </c>
      <c r="AC184">
        <f t="shared" si="44"/>
        <v>0</v>
      </c>
      <c r="AD184">
        <f t="shared" si="45"/>
        <v>0</v>
      </c>
      <c r="AE184">
        <f t="shared" si="46"/>
        <v>0</v>
      </c>
      <c r="AF184">
        <f t="shared" si="47"/>
        <v>0</v>
      </c>
      <c r="AH184">
        <f>SUM(table_2[[#This Row],[First dose, less than 21 days ago]:[Third dose or booster, at least 21 days ago]])</f>
        <v>0</v>
      </c>
      <c r="AI184">
        <f>SUM(table_2[[#This Row],[Second dose, less than 21 days ago]:[Third dose or booster, at least 21 days ago]])</f>
        <v>0</v>
      </c>
      <c r="AJ184">
        <f>table_2[[#This Row],[Third dose or booster, less than 21 days ago]]+table_2[[#This Row],[Third dose or booster, at least 21 days ago]]</f>
        <v>0</v>
      </c>
    </row>
    <row r="185" spans="1:36" ht="45" x14ac:dyDescent="0.25">
      <c r="A185" s="1" t="s">
        <v>60</v>
      </c>
      <c r="B185" s="4">
        <v>2021</v>
      </c>
      <c r="C185" s="1" t="s">
        <v>128</v>
      </c>
      <c r="D185" s="1" t="s">
        <v>1147</v>
      </c>
      <c r="E185" s="1" t="s">
        <v>84</v>
      </c>
      <c r="F185" s="4" t="s">
        <v>1103</v>
      </c>
      <c r="G185" s="4">
        <v>0</v>
      </c>
      <c r="H185" s="4" t="s">
        <v>83</v>
      </c>
      <c r="I185" s="1"/>
      <c r="J185" s="4" t="s">
        <v>83</v>
      </c>
      <c r="K185" s="4" t="s">
        <v>83</v>
      </c>
      <c r="L185" s="22" t="str">
        <f t="shared" si="40"/>
        <v>0</v>
      </c>
      <c r="M185" s="26">
        <f>IF(table_2[[#This Row],[Count of deaths2]]=1,(M184+1),M184)</f>
        <v>15</v>
      </c>
      <c r="Z185">
        <f t="shared" si="41"/>
        <v>0</v>
      </c>
      <c r="AA185">
        <f t="shared" si="42"/>
        <v>0</v>
      </c>
      <c r="AB185">
        <f t="shared" si="43"/>
        <v>0</v>
      </c>
      <c r="AC185">
        <f t="shared" si="44"/>
        <v>0</v>
      </c>
      <c r="AD185">
        <f t="shared" si="45"/>
        <v>0</v>
      </c>
      <c r="AE185">
        <f t="shared" si="46"/>
        <v>0</v>
      </c>
      <c r="AF185">
        <f t="shared" si="47"/>
        <v>0</v>
      </c>
      <c r="AH185">
        <f>SUM(table_2[[#This Row],[First dose, less than 21 days ago]:[Third dose or booster, at least 21 days ago]])</f>
        <v>0</v>
      </c>
      <c r="AI185">
        <f>SUM(table_2[[#This Row],[Second dose, less than 21 days ago]:[Third dose or booster, at least 21 days ago]])</f>
        <v>0</v>
      </c>
      <c r="AJ185">
        <f>table_2[[#This Row],[Third dose or booster, less than 21 days ago]]+table_2[[#This Row],[Third dose or booster, at least 21 days ago]]</f>
        <v>0</v>
      </c>
    </row>
    <row r="186" spans="1:36" ht="45" x14ac:dyDescent="0.25">
      <c r="A186" s="1" t="s">
        <v>60</v>
      </c>
      <c r="B186" s="4">
        <v>2021</v>
      </c>
      <c r="C186" s="1" t="s">
        <v>128</v>
      </c>
      <c r="D186" s="1" t="s">
        <v>1147</v>
      </c>
      <c r="E186" s="1" t="s">
        <v>85</v>
      </c>
      <c r="F186" s="4" t="s">
        <v>1103</v>
      </c>
      <c r="G186" s="4">
        <v>0</v>
      </c>
      <c r="H186" s="4" t="s">
        <v>83</v>
      </c>
      <c r="I186" s="1"/>
      <c r="J186" s="4" t="s">
        <v>83</v>
      </c>
      <c r="K186" s="4" t="s">
        <v>83</v>
      </c>
      <c r="L186" s="22" t="str">
        <f t="shared" si="40"/>
        <v>0</v>
      </c>
      <c r="M186" s="26">
        <f>IF(table_2[[#This Row],[Count of deaths2]]=1,(M185+1),M185)</f>
        <v>15</v>
      </c>
      <c r="Z186">
        <f t="shared" si="41"/>
        <v>0</v>
      </c>
      <c r="AA186">
        <f t="shared" si="42"/>
        <v>0</v>
      </c>
      <c r="AB186">
        <f t="shared" si="43"/>
        <v>0</v>
      </c>
      <c r="AC186">
        <f t="shared" si="44"/>
        <v>0</v>
      </c>
      <c r="AD186">
        <f t="shared" si="45"/>
        <v>0</v>
      </c>
      <c r="AE186">
        <f t="shared" si="46"/>
        <v>0</v>
      </c>
      <c r="AF186">
        <f t="shared" si="47"/>
        <v>0</v>
      </c>
      <c r="AH186">
        <f>SUM(table_2[[#This Row],[First dose, less than 21 days ago]:[Third dose or booster, at least 21 days ago]])</f>
        <v>0</v>
      </c>
      <c r="AI186">
        <f>SUM(table_2[[#This Row],[Second dose, less than 21 days ago]:[Third dose or booster, at least 21 days ago]])</f>
        <v>0</v>
      </c>
      <c r="AJ186">
        <f>table_2[[#This Row],[Third dose or booster, less than 21 days ago]]+table_2[[#This Row],[Third dose or booster, at least 21 days ago]]</f>
        <v>0</v>
      </c>
    </row>
    <row r="187" spans="1:36" x14ac:dyDescent="0.25">
      <c r="A187" s="1" t="s">
        <v>60</v>
      </c>
      <c r="B187" s="4">
        <v>2021</v>
      </c>
      <c r="C187" s="1" t="s">
        <v>128</v>
      </c>
      <c r="D187" s="1" t="s">
        <v>1162</v>
      </c>
      <c r="E187" s="1" t="s">
        <v>62</v>
      </c>
      <c r="F187" s="4" t="s">
        <v>1522</v>
      </c>
      <c r="G187" s="4">
        <v>5032</v>
      </c>
      <c r="H187" s="4" t="s">
        <v>1523</v>
      </c>
      <c r="I187" s="1"/>
      <c r="J187" s="4" t="s">
        <v>1524</v>
      </c>
      <c r="K187" s="4" t="s">
        <v>1525</v>
      </c>
      <c r="L187" s="22" t="str">
        <f t="shared" si="40"/>
        <v>823</v>
      </c>
      <c r="M187" s="26">
        <f>IF(table_2[[#This Row],[Count of deaths2]]=1,(M186+1),M186)</f>
        <v>15</v>
      </c>
      <c r="Z187">
        <f t="shared" si="41"/>
        <v>0</v>
      </c>
      <c r="AA187">
        <f t="shared" si="42"/>
        <v>0</v>
      </c>
      <c r="AB187">
        <f t="shared" si="43"/>
        <v>0</v>
      </c>
      <c r="AC187">
        <f t="shared" si="44"/>
        <v>0</v>
      </c>
      <c r="AD187">
        <f t="shared" si="45"/>
        <v>0</v>
      </c>
      <c r="AE187">
        <f t="shared" si="46"/>
        <v>0</v>
      </c>
      <c r="AF187">
        <f t="shared" si="47"/>
        <v>0</v>
      </c>
      <c r="AH187">
        <f>SUM(table_2[[#This Row],[First dose, less than 21 days ago]:[Third dose or booster, at least 21 days ago]])</f>
        <v>0</v>
      </c>
      <c r="AI187">
        <f>SUM(table_2[[#This Row],[Second dose, less than 21 days ago]:[Third dose or booster, at least 21 days ago]])</f>
        <v>0</v>
      </c>
      <c r="AJ187">
        <f>table_2[[#This Row],[Third dose or booster, less than 21 days ago]]+table_2[[#This Row],[Third dose or booster, at least 21 days ago]]</f>
        <v>0</v>
      </c>
    </row>
    <row r="188" spans="1:36" ht="30" x14ac:dyDescent="0.25">
      <c r="A188" s="1" t="s">
        <v>60</v>
      </c>
      <c r="B188" s="4">
        <v>2021</v>
      </c>
      <c r="C188" s="1" t="s">
        <v>128</v>
      </c>
      <c r="D188" s="1" t="s">
        <v>1162</v>
      </c>
      <c r="E188" s="1" t="s">
        <v>66</v>
      </c>
      <c r="F188" s="4" t="s">
        <v>1526</v>
      </c>
      <c r="G188" s="4">
        <v>451</v>
      </c>
      <c r="H188" s="4" t="s">
        <v>1527</v>
      </c>
      <c r="I188" s="1"/>
      <c r="J188" s="4" t="s">
        <v>1528</v>
      </c>
      <c r="K188" s="4" t="s">
        <v>1529</v>
      </c>
      <c r="L188" s="22" t="str">
        <f t="shared" si="40"/>
        <v>91</v>
      </c>
      <c r="M188" s="26">
        <f>IF(table_2[[#This Row],[Count of deaths2]]=1,(M187+1),M187)</f>
        <v>15</v>
      </c>
      <c r="Z188">
        <f t="shared" si="41"/>
        <v>0</v>
      </c>
      <c r="AA188">
        <f t="shared" si="42"/>
        <v>0</v>
      </c>
      <c r="AB188">
        <f t="shared" si="43"/>
        <v>0</v>
      </c>
      <c r="AC188">
        <f t="shared" si="44"/>
        <v>0</v>
      </c>
      <c r="AD188">
        <f t="shared" si="45"/>
        <v>0</v>
      </c>
      <c r="AE188">
        <f t="shared" si="46"/>
        <v>0</v>
      </c>
      <c r="AF188">
        <f t="shared" si="47"/>
        <v>0</v>
      </c>
      <c r="AH188">
        <f>SUM(table_2[[#This Row],[First dose, less than 21 days ago]:[Third dose or booster, at least 21 days ago]])</f>
        <v>0</v>
      </c>
      <c r="AI188">
        <f>SUM(table_2[[#This Row],[Second dose, less than 21 days ago]:[Third dose or booster, at least 21 days ago]])</f>
        <v>0</v>
      </c>
      <c r="AJ188">
        <f>table_2[[#This Row],[Third dose or booster, less than 21 days ago]]+table_2[[#This Row],[Third dose or booster, at least 21 days ago]]</f>
        <v>0</v>
      </c>
    </row>
    <row r="189" spans="1:36" ht="30" x14ac:dyDescent="0.25">
      <c r="A189" s="1" t="s">
        <v>60</v>
      </c>
      <c r="B189" s="4">
        <v>2021</v>
      </c>
      <c r="C189" s="1" t="s">
        <v>128</v>
      </c>
      <c r="D189" s="1" t="s">
        <v>1162</v>
      </c>
      <c r="E189" s="1" t="s">
        <v>70</v>
      </c>
      <c r="F189" s="4" t="s">
        <v>1511</v>
      </c>
      <c r="G189" s="4">
        <v>27843</v>
      </c>
      <c r="H189" s="4" t="s">
        <v>1530</v>
      </c>
      <c r="I189" s="1"/>
      <c r="J189" s="4" t="s">
        <v>1531</v>
      </c>
      <c r="K189" s="4" t="s">
        <v>1532</v>
      </c>
      <c r="L189" s="22" t="str">
        <f t="shared" si="40"/>
        <v>4813</v>
      </c>
      <c r="M189" s="26">
        <f>IF(table_2[[#This Row],[Count of deaths2]]=1,(M188+1),M188)</f>
        <v>15</v>
      </c>
      <c r="Z189">
        <f t="shared" si="41"/>
        <v>0</v>
      </c>
      <c r="AA189">
        <f t="shared" si="42"/>
        <v>0</v>
      </c>
      <c r="AB189">
        <f t="shared" si="43"/>
        <v>0</v>
      </c>
      <c r="AC189">
        <f t="shared" si="44"/>
        <v>0</v>
      </c>
      <c r="AD189">
        <f t="shared" si="45"/>
        <v>0</v>
      </c>
      <c r="AE189">
        <f t="shared" si="46"/>
        <v>0</v>
      </c>
      <c r="AF189">
        <f t="shared" si="47"/>
        <v>0</v>
      </c>
      <c r="AH189">
        <f>SUM(table_2[[#This Row],[First dose, less than 21 days ago]:[Third dose or booster, at least 21 days ago]])</f>
        <v>0</v>
      </c>
      <c r="AI189">
        <f>SUM(table_2[[#This Row],[Second dose, less than 21 days ago]:[Third dose or booster, at least 21 days ago]])</f>
        <v>0</v>
      </c>
      <c r="AJ189">
        <f>table_2[[#This Row],[Third dose or booster, less than 21 days ago]]+table_2[[#This Row],[Third dose or booster, at least 21 days ago]]</f>
        <v>0</v>
      </c>
    </row>
    <row r="190" spans="1:36" ht="30" x14ac:dyDescent="0.25">
      <c r="A190" s="1" t="s">
        <v>60</v>
      </c>
      <c r="B190" s="4">
        <v>2021</v>
      </c>
      <c r="C190" s="1" t="s">
        <v>128</v>
      </c>
      <c r="D190" s="1" t="s">
        <v>1162</v>
      </c>
      <c r="E190" s="1" t="s">
        <v>74</v>
      </c>
      <c r="F190" s="4" t="s">
        <v>1533</v>
      </c>
      <c r="G190" s="4">
        <v>65986</v>
      </c>
      <c r="H190" s="4" t="s">
        <v>1534</v>
      </c>
      <c r="I190" s="1"/>
      <c r="J190" s="4" t="s">
        <v>1535</v>
      </c>
      <c r="K190" s="4" t="s">
        <v>1536</v>
      </c>
      <c r="L190" s="22" t="str">
        <f t="shared" si="40"/>
        <v>2196</v>
      </c>
      <c r="M190" s="26">
        <f>IF(table_2[[#This Row],[Count of deaths2]]=1,(M189+1),M189)</f>
        <v>15</v>
      </c>
      <c r="Z190">
        <f t="shared" si="41"/>
        <v>0</v>
      </c>
      <c r="AA190">
        <f t="shared" si="42"/>
        <v>0</v>
      </c>
      <c r="AB190">
        <f t="shared" si="43"/>
        <v>0</v>
      </c>
      <c r="AC190">
        <f t="shared" si="44"/>
        <v>0</v>
      </c>
      <c r="AD190">
        <f t="shared" si="45"/>
        <v>0</v>
      </c>
      <c r="AE190">
        <f t="shared" si="46"/>
        <v>0</v>
      </c>
      <c r="AF190">
        <f t="shared" si="47"/>
        <v>0</v>
      </c>
      <c r="AH190">
        <f>SUM(table_2[[#This Row],[First dose, less than 21 days ago]:[Third dose or booster, at least 21 days ago]])</f>
        <v>0</v>
      </c>
      <c r="AI190">
        <f>SUM(table_2[[#This Row],[Second dose, less than 21 days ago]:[Third dose or booster, at least 21 days ago]])</f>
        <v>0</v>
      </c>
      <c r="AJ190">
        <f>table_2[[#This Row],[Third dose or booster, less than 21 days ago]]+table_2[[#This Row],[Third dose or booster, at least 21 days ago]]</f>
        <v>0</v>
      </c>
    </row>
    <row r="191" spans="1:36" ht="30" x14ac:dyDescent="0.25">
      <c r="A191" s="1" t="s">
        <v>60</v>
      </c>
      <c r="B191" s="4">
        <v>2021</v>
      </c>
      <c r="C191" s="1" t="s">
        <v>128</v>
      </c>
      <c r="D191" s="1" t="s">
        <v>1162</v>
      </c>
      <c r="E191" s="1" t="s">
        <v>1102</v>
      </c>
      <c r="F191" s="4" t="s">
        <v>1537</v>
      </c>
      <c r="G191" s="4">
        <v>68381</v>
      </c>
      <c r="H191" s="4" t="s">
        <v>1538</v>
      </c>
      <c r="I191" s="1"/>
      <c r="J191" s="4" t="s">
        <v>1539</v>
      </c>
      <c r="K191" s="4" t="s">
        <v>1540</v>
      </c>
      <c r="L191" s="22" t="str">
        <f t="shared" si="40"/>
        <v>2969</v>
      </c>
      <c r="M191" s="26">
        <f>IF(table_2[[#This Row],[Count of deaths2]]=1,(M190+1),M190)</f>
        <v>15</v>
      </c>
      <c r="Z191">
        <f t="shared" si="41"/>
        <v>0</v>
      </c>
      <c r="AA191">
        <f t="shared" si="42"/>
        <v>0</v>
      </c>
      <c r="AB191">
        <f t="shared" si="43"/>
        <v>0</v>
      </c>
      <c r="AC191">
        <f t="shared" si="44"/>
        <v>0</v>
      </c>
      <c r="AD191">
        <f t="shared" si="45"/>
        <v>0</v>
      </c>
      <c r="AE191">
        <f t="shared" si="46"/>
        <v>0</v>
      </c>
      <c r="AF191">
        <f t="shared" si="47"/>
        <v>0</v>
      </c>
      <c r="AH191">
        <f>SUM(table_2[[#This Row],[First dose, less than 21 days ago]:[Third dose or booster, at least 21 days ago]])</f>
        <v>0</v>
      </c>
      <c r="AI191">
        <f>SUM(table_2[[#This Row],[Second dose, less than 21 days ago]:[Third dose or booster, at least 21 days ago]])</f>
        <v>0</v>
      </c>
      <c r="AJ191">
        <f>table_2[[#This Row],[Third dose or booster, less than 21 days ago]]+table_2[[#This Row],[Third dose or booster, at least 21 days ago]]</f>
        <v>0</v>
      </c>
    </row>
    <row r="192" spans="1:36" ht="45" x14ac:dyDescent="0.25">
      <c r="A192" s="1" t="s">
        <v>60</v>
      </c>
      <c r="B192" s="4">
        <v>2021</v>
      </c>
      <c r="C192" s="1" t="s">
        <v>128</v>
      </c>
      <c r="D192" s="1" t="s">
        <v>1162</v>
      </c>
      <c r="E192" s="1" t="s">
        <v>84</v>
      </c>
      <c r="F192" s="4" t="s">
        <v>1103</v>
      </c>
      <c r="G192" s="4">
        <v>0</v>
      </c>
      <c r="H192" s="4" t="s">
        <v>83</v>
      </c>
      <c r="I192" s="1"/>
      <c r="J192" s="4" t="s">
        <v>83</v>
      </c>
      <c r="K192" s="4" t="s">
        <v>83</v>
      </c>
      <c r="L192" s="22" t="str">
        <f t="shared" si="40"/>
        <v>0</v>
      </c>
      <c r="M192" s="26">
        <f>IF(table_2[[#This Row],[Count of deaths2]]=1,(M191+1),M191)</f>
        <v>15</v>
      </c>
      <c r="Z192">
        <f t="shared" si="41"/>
        <v>0</v>
      </c>
      <c r="AA192">
        <f t="shared" si="42"/>
        <v>0</v>
      </c>
      <c r="AB192">
        <f t="shared" si="43"/>
        <v>0</v>
      </c>
      <c r="AC192">
        <f t="shared" si="44"/>
        <v>0</v>
      </c>
      <c r="AD192">
        <f t="shared" si="45"/>
        <v>0</v>
      </c>
      <c r="AE192">
        <f t="shared" si="46"/>
        <v>0</v>
      </c>
      <c r="AF192">
        <f t="shared" si="47"/>
        <v>0</v>
      </c>
      <c r="AH192">
        <f>SUM(table_2[[#This Row],[First dose, less than 21 days ago]:[Third dose or booster, at least 21 days ago]])</f>
        <v>0</v>
      </c>
      <c r="AI192">
        <f>SUM(table_2[[#This Row],[Second dose, less than 21 days ago]:[Third dose or booster, at least 21 days ago]])</f>
        <v>0</v>
      </c>
      <c r="AJ192">
        <f>table_2[[#This Row],[Third dose or booster, less than 21 days ago]]+table_2[[#This Row],[Third dose or booster, at least 21 days ago]]</f>
        <v>0</v>
      </c>
    </row>
    <row r="193" spans="1:36" ht="45" x14ac:dyDescent="0.25">
      <c r="A193" s="1" t="s">
        <v>60</v>
      </c>
      <c r="B193" s="4">
        <v>2021</v>
      </c>
      <c r="C193" s="1" t="s">
        <v>128</v>
      </c>
      <c r="D193" s="1" t="s">
        <v>1162</v>
      </c>
      <c r="E193" s="1" t="s">
        <v>85</v>
      </c>
      <c r="F193" s="4" t="s">
        <v>1103</v>
      </c>
      <c r="G193" s="4">
        <v>0</v>
      </c>
      <c r="H193" s="4" t="s">
        <v>83</v>
      </c>
      <c r="I193" s="1"/>
      <c r="J193" s="4" t="s">
        <v>83</v>
      </c>
      <c r="K193" s="4" t="s">
        <v>83</v>
      </c>
      <c r="L193" s="22" t="str">
        <f t="shared" si="40"/>
        <v>0</v>
      </c>
      <c r="M193" s="26">
        <f>IF(table_2[[#This Row],[Count of deaths2]]=1,(M192+1),M192)</f>
        <v>15</v>
      </c>
      <c r="Z193">
        <f t="shared" si="41"/>
        <v>0</v>
      </c>
      <c r="AA193">
        <f t="shared" si="42"/>
        <v>0</v>
      </c>
      <c r="AB193">
        <f t="shared" si="43"/>
        <v>0</v>
      </c>
      <c r="AC193">
        <f t="shared" si="44"/>
        <v>0</v>
      </c>
      <c r="AD193">
        <f t="shared" si="45"/>
        <v>0</v>
      </c>
      <c r="AE193">
        <f t="shared" si="46"/>
        <v>0</v>
      </c>
      <c r="AF193">
        <f t="shared" si="47"/>
        <v>0</v>
      </c>
      <c r="AH193">
        <f>SUM(table_2[[#This Row],[First dose, less than 21 days ago]:[Third dose or booster, at least 21 days ago]])</f>
        <v>0</v>
      </c>
      <c r="AI193">
        <f>SUM(table_2[[#This Row],[Second dose, less than 21 days ago]:[Third dose or booster, at least 21 days ago]])</f>
        <v>0</v>
      </c>
      <c r="AJ193">
        <f>table_2[[#This Row],[Third dose or booster, less than 21 days ago]]+table_2[[#This Row],[Third dose or booster, at least 21 days ago]]</f>
        <v>0</v>
      </c>
    </row>
    <row r="194" spans="1:36" x14ac:dyDescent="0.25">
      <c r="A194" s="1" t="s">
        <v>60</v>
      </c>
      <c r="B194" s="4">
        <v>2021</v>
      </c>
      <c r="C194" s="1" t="s">
        <v>128</v>
      </c>
      <c r="D194" s="1" t="s">
        <v>1183</v>
      </c>
      <c r="E194" s="1" t="s">
        <v>62</v>
      </c>
      <c r="F194" s="4" t="s">
        <v>1541</v>
      </c>
      <c r="G194" s="4">
        <v>1497</v>
      </c>
      <c r="H194" s="4" t="s">
        <v>1542</v>
      </c>
      <c r="I194" s="1"/>
      <c r="J194" s="4" t="s">
        <v>1543</v>
      </c>
      <c r="K194" s="4" t="s">
        <v>1544</v>
      </c>
      <c r="L194" s="22" t="str">
        <f t="shared" si="40"/>
        <v>448</v>
      </c>
      <c r="M194" s="26">
        <f>IF(table_2[[#This Row],[Count of deaths2]]=1,(M193+1),M193)</f>
        <v>15</v>
      </c>
      <c r="Z194">
        <f t="shared" si="41"/>
        <v>0</v>
      </c>
      <c r="AA194">
        <f t="shared" si="42"/>
        <v>0</v>
      </c>
      <c r="AB194">
        <f t="shared" si="43"/>
        <v>0</v>
      </c>
      <c r="AC194">
        <f t="shared" si="44"/>
        <v>0</v>
      </c>
      <c r="AD194">
        <f t="shared" si="45"/>
        <v>0</v>
      </c>
      <c r="AE194">
        <f t="shared" si="46"/>
        <v>0</v>
      </c>
      <c r="AF194">
        <f t="shared" si="47"/>
        <v>0</v>
      </c>
      <c r="AH194">
        <f>SUM(table_2[[#This Row],[First dose, less than 21 days ago]:[Third dose or booster, at least 21 days ago]])</f>
        <v>0</v>
      </c>
      <c r="AI194">
        <f>SUM(table_2[[#This Row],[Second dose, less than 21 days ago]:[Third dose or booster, at least 21 days ago]])</f>
        <v>0</v>
      </c>
      <c r="AJ194">
        <f>table_2[[#This Row],[Third dose or booster, less than 21 days ago]]+table_2[[#This Row],[Third dose or booster, at least 21 days ago]]</f>
        <v>0</v>
      </c>
    </row>
    <row r="195" spans="1:36" ht="30" x14ac:dyDescent="0.25">
      <c r="A195" s="1" t="s">
        <v>60</v>
      </c>
      <c r="B195" s="4">
        <v>2021</v>
      </c>
      <c r="C195" s="1" t="s">
        <v>128</v>
      </c>
      <c r="D195" s="1" t="s">
        <v>1183</v>
      </c>
      <c r="E195" s="1" t="s">
        <v>66</v>
      </c>
      <c r="F195" s="4" t="s">
        <v>1545</v>
      </c>
      <c r="G195" s="4">
        <v>161</v>
      </c>
      <c r="H195" s="4" t="s">
        <v>1546</v>
      </c>
      <c r="I195" s="1"/>
      <c r="J195" s="4" t="s">
        <v>1547</v>
      </c>
      <c r="K195" s="4" t="s">
        <v>1548</v>
      </c>
      <c r="L195" s="22" t="str">
        <f t="shared" si="40"/>
        <v>52</v>
      </c>
      <c r="M195" s="26">
        <f>IF(table_2[[#This Row],[Count of deaths2]]=1,(M194+1),M194)</f>
        <v>15</v>
      </c>
      <c r="Z195">
        <f t="shared" si="41"/>
        <v>0</v>
      </c>
      <c r="AA195">
        <f t="shared" si="42"/>
        <v>0</v>
      </c>
      <c r="AB195">
        <f t="shared" si="43"/>
        <v>0</v>
      </c>
      <c r="AC195">
        <f t="shared" si="44"/>
        <v>0</v>
      </c>
      <c r="AD195">
        <f t="shared" si="45"/>
        <v>0</v>
      </c>
      <c r="AE195">
        <f t="shared" si="46"/>
        <v>0</v>
      </c>
      <c r="AF195">
        <f t="shared" si="47"/>
        <v>0</v>
      </c>
      <c r="AH195">
        <f>SUM(table_2[[#This Row],[First dose, less than 21 days ago]:[Third dose or booster, at least 21 days ago]])</f>
        <v>0</v>
      </c>
      <c r="AI195">
        <f>SUM(table_2[[#This Row],[Second dose, less than 21 days ago]:[Third dose or booster, at least 21 days ago]])</f>
        <v>0</v>
      </c>
      <c r="AJ195">
        <f>table_2[[#This Row],[Third dose or booster, less than 21 days ago]]+table_2[[#This Row],[Third dose or booster, at least 21 days ago]]</f>
        <v>0</v>
      </c>
    </row>
    <row r="196" spans="1:36" ht="30" x14ac:dyDescent="0.25">
      <c r="A196" s="1" t="s">
        <v>60</v>
      </c>
      <c r="B196" s="4">
        <v>2021</v>
      </c>
      <c r="C196" s="1" t="s">
        <v>128</v>
      </c>
      <c r="D196" s="1" t="s">
        <v>1183</v>
      </c>
      <c r="E196" s="1" t="s">
        <v>70</v>
      </c>
      <c r="F196" s="4" t="s">
        <v>1549</v>
      </c>
      <c r="G196" s="4">
        <v>7453</v>
      </c>
      <c r="H196" s="4" t="s">
        <v>1550</v>
      </c>
      <c r="I196" s="1"/>
      <c r="J196" s="4" t="s">
        <v>1551</v>
      </c>
      <c r="K196" s="4" t="s">
        <v>1552</v>
      </c>
      <c r="L196" s="22" t="str">
        <f t="shared" si="40"/>
        <v>2804</v>
      </c>
      <c r="M196" s="26">
        <f>IF(table_2[[#This Row],[Count of deaths2]]=1,(M195+1),M195)</f>
        <v>15</v>
      </c>
      <c r="Z196">
        <f t="shared" si="41"/>
        <v>0</v>
      </c>
      <c r="AA196">
        <f t="shared" si="42"/>
        <v>0</v>
      </c>
      <c r="AB196">
        <f t="shared" si="43"/>
        <v>0</v>
      </c>
      <c r="AC196">
        <f t="shared" si="44"/>
        <v>0</v>
      </c>
      <c r="AD196">
        <f t="shared" si="45"/>
        <v>0</v>
      </c>
      <c r="AE196">
        <f t="shared" si="46"/>
        <v>0</v>
      </c>
      <c r="AF196">
        <f t="shared" si="47"/>
        <v>0</v>
      </c>
      <c r="AH196">
        <f>SUM(table_2[[#This Row],[First dose, less than 21 days ago]:[Third dose or booster, at least 21 days ago]])</f>
        <v>0</v>
      </c>
      <c r="AI196">
        <f>SUM(table_2[[#This Row],[Second dose, less than 21 days ago]:[Third dose or booster, at least 21 days ago]])</f>
        <v>0</v>
      </c>
      <c r="AJ196">
        <f>table_2[[#This Row],[Third dose or booster, less than 21 days ago]]+table_2[[#This Row],[Third dose or booster, at least 21 days ago]]</f>
        <v>0</v>
      </c>
    </row>
    <row r="197" spans="1:36" ht="30" x14ac:dyDescent="0.25">
      <c r="A197" s="1" t="s">
        <v>60</v>
      </c>
      <c r="B197" s="4">
        <v>2021</v>
      </c>
      <c r="C197" s="1" t="s">
        <v>128</v>
      </c>
      <c r="D197" s="1" t="s">
        <v>1183</v>
      </c>
      <c r="E197" s="1" t="s">
        <v>74</v>
      </c>
      <c r="F197" s="4" t="s">
        <v>1553</v>
      </c>
      <c r="G197" s="4">
        <v>13617</v>
      </c>
      <c r="H197" s="4" t="s">
        <v>1554</v>
      </c>
      <c r="I197" s="1"/>
      <c r="J197" s="4" t="s">
        <v>1555</v>
      </c>
      <c r="K197" s="4" t="s">
        <v>1556</v>
      </c>
      <c r="L197" s="22" t="str">
        <f t="shared" ref="L197:L260" si="48">IF(F197="&lt;3",1,F197)</f>
        <v>1584</v>
      </c>
      <c r="M197" s="26">
        <f>IF(table_2[[#This Row],[Count of deaths2]]=1,(M196+1),M196)</f>
        <v>15</v>
      </c>
      <c r="Z197">
        <f t="shared" ref="Z197:Z260" si="49">N244</f>
        <v>0</v>
      </c>
      <c r="AA197">
        <f t="shared" ref="AA197:AA260" si="50">O292</f>
        <v>0</v>
      </c>
      <c r="AB197">
        <f t="shared" ref="AB197:AB260" si="51">P292</f>
        <v>0</v>
      </c>
      <c r="AC197">
        <f t="shared" ref="AC197:AC260" si="52">Q292</f>
        <v>0</v>
      </c>
      <c r="AD197">
        <f t="shared" ref="AD197:AD260" si="53">R292</f>
        <v>0</v>
      </c>
      <c r="AE197">
        <f t="shared" ref="AE197:AE260" si="54">S292</f>
        <v>0</v>
      </c>
      <c r="AF197">
        <f t="shared" ref="AF197:AF260" si="55">T292</f>
        <v>0</v>
      </c>
      <c r="AH197">
        <f>SUM(table_2[[#This Row],[First dose, less than 21 days ago]:[Third dose or booster, at least 21 days ago]])</f>
        <v>0</v>
      </c>
      <c r="AI197">
        <f>SUM(table_2[[#This Row],[Second dose, less than 21 days ago]:[Third dose or booster, at least 21 days ago]])</f>
        <v>0</v>
      </c>
      <c r="AJ197">
        <f>table_2[[#This Row],[Third dose or booster, less than 21 days ago]]+table_2[[#This Row],[Third dose or booster, at least 21 days ago]]</f>
        <v>0</v>
      </c>
    </row>
    <row r="198" spans="1:36" ht="60" x14ac:dyDescent="0.25">
      <c r="A198" s="1" t="s">
        <v>60</v>
      </c>
      <c r="B198" s="4">
        <v>2021</v>
      </c>
      <c r="C198" s="1" t="s">
        <v>128</v>
      </c>
      <c r="D198" s="1" t="s">
        <v>1183</v>
      </c>
      <c r="E198" s="1" t="s">
        <v>1102</v>
      </c>
      <c r="F198" s="4" t="s">
        <v>1557</v>
      </c>
      <c r="G198" s="4">
        <v>13981</v>
      </c>
      <c r="H198" s="4" t="s">
        <v>1558</v>
      </c>
      <c r="I198" s="1"/>
      <c r="J198" s="4" t="s">
        <v>1559</v>
      </c>
      <c r="K198" s="4" t="s">
        <v>1560</v>
      </c>
      <c r="L198" s="22" t="str">
        <f t="shared" si="48"/>
        <v>1992</v>
      </c>
      <c r="M198" s="26">
        <f>IF(table_2[[#This Row],[Count of deaths2]]=1,(M197+1),M197)</f>
        <v>15</v>
      </c>
      <c r="N198" s="23" t="s">
        <v>11464</v>
      </c>
      <c r="O198" s="24" t="s">
        <v>66</v>
      </c>
      <c r="P198" s="24" t="s">
        <v>70</v>
      </c>
      <c r="Q198" s="24" t="s">
        <v>74</v>
      </c>
      <c r="R198" s="24" t="s">
        <v>1102</v>
      </c>
      <c r="S198" s="24" t="s">
        <v>84</v>
      </c>
      <c r="T198" s="24" t="s">
        <v>85</v>
      </c>
      <c r="U198" s="24" t="s">
        <v>11475</v>
      </c>
      <c r="V198" s="24" t="s">
        <v>11475</v>
      </c>
      <c r="W198" s="24" t="s">
        <v>11482</v>
      </c>
      <c r="Z198">
        <f t="shared" si="49"/>
        <v>0</v>
      </c>
      <c r="AA198">
        <f t="shared" si="50"/>
        <v>0</v>
      </c>
      <c r="AB198">
        <f t="shared" si="51"/>
        <v>0</v>
      </c>
      <c r="AC198">
        <f t="shared" si="52"/>
        <v>0</v>
      </c>
      <c r="AD198">
        <f t="shared" si="53"/>
        <v>0</v>
      </c>
      <c r="AE198">
        <f t="shared" si="54"/>
        <v>0</v>
      </c>
      <c r="AF198">
        <f t="shared" si="55"/>
        <v>0</v>
      </c>
      <c r="AH198">
        <f>SUM(table_2[[#This Row],[First dose, less than 21 days ago]:[Third dose or booster, at least 21 days ago]])</f>
        <v>0</v>
      </c>
      <c r="AI198">
        <f>SUM(table_2[[#This Row],[Second dose, less than 21 days ago]:[Third dose or booster, at least 21 days ago]])</f>
        <v>0</v>
      </c>
      <c r="AJ198">
        <f>table_2[[#This Row],[Third dose or booster, less than 21 days ago]]+table_2[[#This Row],[Third dose or booster, at least 21 days ago]]</f>
        <v>0</v>
      </c>
    </row>
    <row r="199" spans="1:36" ht="45" x14ac:dyDescent="0.25">
      <c r="A199" s="1" t="s">
        <v>60</v>
      </c>
      <c r="B199" s="4">
        <v>2021</v>
      </c>
      <c r="C199" s="1" t="s">
        <v>128</v>
      </c>
      <c r="D199" s="1" t="s">
        <v>1183</v>
      </c>
      <c r="E199" s="1" t="s">
        <v>84</v>
      </c>
      <c r="F199" s="4" t="s">
        <v>1103</v>
      </c>
      <c r="G199" s="4">
        <v>0</v>
      </c>
      <c r="H199" s="4" t="s">
        <v>83</v>
      </c>
      <c r="I199" s="1"/>
      <c r="J199" s="4" t="s">
        <v>83</v>
      </c>
      <c r="K199" s="4" t="s">
        <v>83</v>
      </c>
      <c r="L199" s="22" t="str">
        <f t="shared" si="48"/>
        <v>0</v>
      </c>
      <c r="M199" s="26">
        <f>IF(table_2[[#This Row],[Count of deaths2]]=1,(M198+1),M198)</f>
        <v>15</v>
      </c>
      <c r="N199" s="23" t="s">
        <v>11465</v>
      </c>
      <c r="O199" s="23" t="s">
        <v>11465</v>
      </c>
      <c r="P199" s="23" t="s">
        <v>11465</v>
      </c>
      <c r="Q199" s="23" t="s">
        <v>11465</v>
      </c>
      <c r="R199" s="23" t="s">
        <v>11465</v>
      </c>
      <c r="S199" s="23" t="s">
        <v>11465</v>
      </c>
      <c r="T199" s="23" t="s">
        <v>11465</v>
      </c>
      <c r="U199" s="23" t="s">
        <v>11476</v>
      </c>
      <c r="V199" s="23" t="s">
        <v>11477</v>
      </c>
      <c r="W199" s="23" t="s">
        <v>11465</v>
      </c>
      <c r="Z199">
        <f t="shared" si="49"/>
        <v>0</v>
      </c>
      <c r="AA199">
        <f t="shared" si="50"/>
        <v>0</v>
      </c>
      <c r="AB199">
        <f t="shared" si="51"/>
        <v>0</v>
      </c>
      <c r="AC199">
        <f t="shared" si="52"/>
        <v>0</v>
      </c>
      <c r="AD199">
        <f t="shared" si="53"/>
        <v>0</v>
      </c>
      <c r="AE199">
        <f t="shared" si="54"/>
        <v>0</v>
      </c>
      <c r="AF199">
        <f t="shared" si="55"/>
        <v>0</v>
      </c>
      <c r="AH199">
        <f>SUM(table_2[[#This Row],[First dose, less than 21 days ago]:[Third dose or booster, at least 21 days ago]])</f>
        <v>0</v>
      </c>
      <c r="AI199">
        <f>SUM(table_2[[#This Row],[Second dose, less than 21 days ago]:[Third dose or booster, at least 21 days ago]])</f>
        <v>0</v>
      </c>
      <c r="AJ199">
        <f>table_2[[#This Row],[Third dose or booster, less than 21 days ago]]+table_2[[#This Row],[Third dose or booster, at least 21 days ago]]</f>
        <v>0</v>
      </c>
    </row>
    <row r="200" spans="1:36" ht="45" x14ac:dyDescent="0.25">
      <c r="A200" s="1" t="s">
        <v>60</v>
      </c>
      <c r="B200" s="4">
        <v>2021</v>
      </c>
      <c r="C200" s="1" t="s">
        <v>128</v>
      </c>
      <c r="D200" s="1" t="s">
        <v>1183</v>
      </c>
      <c r="E200" s="1" t="s">
        <v>85</v>
      </c>
      <c r="F200" s="4" t="s">
        <v>1103</v>
      </c>
      <c r="G200" s="4">
        <v>0</v>
      </c>
      <c r="H200" s="4" t="s">
        <v>83</v>
      </c>
      <c r="I200" s="1"/>
      <c r="J200" s="4" t="s">
        <v>83</v>
      </c>
      <c r="K200" s="4" t="s">
        <v>83</v>
      </c>
      <c r="L200" s="22" t="str">
        <f t="shared" si="48"/>
        <v>0</v>
      </c>
      <c r="M200" s="26">
        <f>IF(table_2[[#This Row],[Count of deaths2]]=1,(M199+1),M199)</f>
        <v>15</v>
      </c>
      <c r="N200">
        <f>$L152+$L159+$L166+$L173+$L180+$L187+$L194</f>
        <v>3830</v>
      </c>
      <c r="O200">
        <f>$L153+$L160+$L167+$L174+$L181+$L188+$L195</f>
        <v>436</v>
      </c>
      <c r="P200">
        <f>$L154+$L161+$L168+$L175+$L182+$L189+$L196</f>
        <v>16350</v>
      </c>
      <c r="Q200">
        <f>$L155+$L162+$L169+$L176+$L183+$L190+$L197</f>
        <v>5393</v>
      </c>
      <c r="R200">
        <f>$L156+$L163+$L170+$L177+$L184+$L191+$L198</f>
        <v>5824</v>
      </c>
      <c r="S200">
        <f>$L157+$L164+$L171+$L178+$L185+$L192+$L199</f>
        <v>0</v>
      </c>
      <c r="T200">
        <f>$L158+$L165+$L172+$L179+$L186+$L193+$L200</f>
        <v>0</v>
      </c>
      <c r="U200">
        <f>SUM(table_2[[#This Row],[Column1]:[Column7]])</f>
        <v>31833</v>
      </c>
      <c r="V200" s="21">
        <f>table_2[[#This Row],[Count of deaths2]]+L199+L198+L197+L196+L195+L194+L193+L192+L191+L190+L189+L188+L187+L186+L185+L184+L183+L182+L181+L180+L179+L178+L177+L176+L175+L174+L173+L172+L171+L170+L169+L168+L167+L166+L165+L164+L163+L162+L161+L160+L159+L158+L157+L156+L155+L154+L153+L152</f>
        <v>31833</v>
      </c>
      <c r="W200">
        <f>'Table 8'!G130</f>
        <v>41746</v>
      </c>
      <c r="X200">
        <f>X151+14</f>
        <v>60</v>
      </c>
      <c r="Z200" t="str">
        <f t="shared" si="49"/>
        <v xml:space="preserve">Unvaccinated </v>
      </c>
      <c r="AA200">
        <f t="shared" si="50"/>
        <v>0</v>
      </c>
      <c r="AB200">
        <f t="shared" si="51"/>
        <v>0</v>
      </c>
      <c r="AC200">
        <f t="shared" si="52"/>
        <v>0</v>
      </c>
      <c r="AD200">
        <f t="shared" si="53"/>
        <v>0</v>
      </c>
      <c r="AE200">
        <f t="shared" si="54"/>
        <v>0</v>
      </c>
      <c r="AF200">
        <f t="shared" si="55"/>
        <v>0</v>
      </c>
      <c r="AH200">
        <f>SUM(table_2[[#This Row],[First dose, less than 21 days ago]:[Third dose or booster, at least 21 days ago]])</f>
        <v>0</v>
      </c>
      <c r="AI200">
        <f>SUM(table_2[[#This Row],[Second dose, less than 21 days ago]:[Third dose or booster, at least 21 days ago]])</f>
        <v>0</v>
      </c>
      <c r="AJ200">
        <f>table_2[[#This Row],[Third dose or booster, less than 21 days ago]]+table_2[[#This Row],[Third dose or booster, at least 21 days ago]]</f>
        <v>0</v>
      </c>
    </row>
    <row r="201" spans="1:36" s="32" customFormat="1" x14ac:dyDescent="0.25">
      <c r="A201" s="35" t="s">
        <v>60</v>
      </c>
      <c r="B201" s="33">
        <v>2021</v>
      </c>
      <c r="C201" s="35" t="s">
        <v>147</v>
      </c>
      <c r="D201" s="35" t="s">
        <v>1089</v>
      </c>
      <c r="E201" s="35" t="s">
        <v>62</v>
      </c>
      <c r="F201" s="33" t="s">
        <v>1561</v>
      </c>
      <c r="G201" s="33">
        <v>650333</v>
      </c>
      <c r="H201" s="33" t="s">
        <v>1562</v>
      </c>
      <c r="I201" s="35"/>
      <c r="J201" s="33" t="s">
        <v>1444</v>
      </c>
      <c r="K201" s="33" t="s">
        <v>507</v>
      </c>
      <c r="L201" s="27" t="str">
        <f t="shared" si="48"/>
        <v>231</v>
      </c>
      <c r="M201" s="26">
        <f>IF(table_2[[#This Row],[Count of deaths2]]=1,(M200+1),M200)</f>
        <v>15</v>
      </c>
      <c r="Z201" s="32" t="str">
        <f t="shared" si="49"/>
        <v>Total</v>
      </c>
      <c r="AA201" s="32" t="str">
        <f t="shared" si="50"/>
        <v>First dose, less than 21 days ago</v>
      </c>
      <c r="AB201" s="32" t="str">
        <f t="shared" si="51"/>
        <v>First dose, at least 21 days ago</v>
      </c>
      <c r="AC201" s="32" t="str">
        <f t="shared" si="52"/>
        <v>Second dose, less than 21 days ago</v>
      </c>
      <c r="AD201" s="32" t="str">
        <f t="shared" si="53"/>
        <v>Second dose, at least 21 days ago</v>
      </c>
      <c r="AE201" s="32" t="str">
        <f t="shared" si="54"/>
        <v>Third dose or booster, less than 21 days ago</v>
      </c>
      <c r="AF201" s="32" t="str">
        <f t="shared" si="55"/>
        <v>Third dose or booster, at least 21 days ago</v>
      </c>
      <c r="AH201" s="32">
        <f>SUM(table_2[[#This Row],[First dose, less than 21 days ago]:[Third dose or booster, at least 21 days ago]])</f>
        <v>0</v>
      </c>
      <c r="AI201" s="32">
        <f>SUM(table_2[[#This Row],[Second dose, less than 21 days ago]:[Third dose or booster, at least 21 days ago]])</f>
        <v>0</v>
      </c>
      <c r="AJ201" s="32" t="e">
        <f>table_2[[#This Row],[Third dose or booster, less than 21 days ago]]+table_2[[#This Row],[Third dose or booster, at least 21 days ago]]</f>
        <v>#VALUE!</v>
      </c>
    </row>
    <row r="202" spans="1:36" ht="30" x14ac:dyDescent="0.25">
      <c r="A202" s="1" t="s">
        <v>60</v>
      </c>
      <c r="B202" s="4">
        <v>2021</v>
      </c>
      <c r="C202" s="1" t="s">
        <v>147</v>
      </c>
      <c r="D202" s="1" t="s">
        <v>1089</v>
      </c>
      <c r="E202" s="1" t="s">
        <v>66</v>
      </c>
      <c r="F202" s="4" t="s">
        <v>1371</v>
      </c>
      <c r="G202" s="4">
        <v>54421</v>
      </c>
      <c r="H202" s="4" t="s">
        <v>1563</v>
      </c>
      <c r="I202" s="1" t="s">
        <v>234</v>
      </c>
      <c r="J202" s="4" t="s">
        <v>1564</v>
      </c>
      <c r="K202" s="4" t="s">
        <v>1565</v>
      </c>
      <c r="L202" s="22" t="str">
        <f t="shared" si="48"/>
        <v>9</v>
      </c>
      <c r="M202" s="26">
        <f>IF(table_2[[#This Row],[Count of deaths2]]=1,(M201+1),M201)</f>
        <v>15</v>
      </c>
      <c r="Z202">
        <f t="shared" si="49"/>
        <v>2782</v>
      </c>
      <c r="AA202" t="str">
        <f t="shared" si="50"/>
        <v>Total</v>
      </c>
      <c r="AB202" t="str">
        <f t="shared" si="51"/>
        <v>Total</v>
      </c>
      <c r="AC202" t="str">
        <f t="shared" si="52"/>
        <v>Total</v>
      </c>
      <c r="AD202" t="str">
        <f t="shared" si="53"/>
        <v>Total</v>
      </c>
      <c r="AE202" t="str">
        <f t="shared" si="54"/>
        <v>Total</v>
      </c>
      <c r="AF202" t="str">
        <f t="shared" si="55"/>
        <v>Total</v>
      </c>
      <c r="AH202">
        <f>SUM(table_2[[#This Row],[First dose, less than 21 days ago]:[Third dose or booster, at least 21 days ago]])</f>
        <v>0</v>
      </c>
      <c r="AI202">
        <f>SUM(table_2[[#This Row],[Second dose, less than 21 days ago]:[Third dose or booster, at least 21 days ago]])</f>
        <v>0</v>
      </c>
      <c r="AJ202" t="e">
        <f>table_2[[#This Row],[Third dose or booster, less than 21 days ago]]+table_2[[#This Row],[Third dose or booster, at least 21 days ago]]</f>
        <v>#VALUE!</v>
      </c>
    </row>
    <row r="203" spans="1:36" ht="30" x14ac:dyDescent="0.25">
      <c r="A203" s="1" t="s">
        <v>60</v>
      </c>
      <c r="B203" s="4">
        <v>2021</v>
      </c>
      <c r="C203" s="1" t="s">
        <v>147</v>
      </c>
      <c r="D203" s="1" t="s">
        <v>1089</v>
      </c>
      <c r="E203" s="1" t="s">
        <v>70</v>
      </c>
      <c r="F203" s="4" t="s">
        <v>1566</v>
      </c>
      <c r="G203" s="4">
        <v>113844</v>
      </c>
      <c r="H203" s="4" t="s">
        <v>1567</v>
      </c>
      <c r="I203" s="1"/>
      <c r="J203" s="4" t="s">
        <v>1568</v>
      </c>
      <c r="K203" s="4" t="s">
        <v>1569</v>
      </c>
      <c r="L203" s="22" t="str">
        <f t="shared" si="48"/>
        <v>100</v>
      </c>
      <c r="M203" s="26">
        <f>IF(table_2[[#This Row],[Count of deaths2]]=1,(M202+1),M202)</f>
        <v>15</v>
      </c>
      <c r="Z203">
        <f t="shared" si="49"/>
        <v>0</v>
      </c>
      <c r="AA203">
        <f t="shared" si="50"/>
        <v>85</v>
      </c>
      <c r="AB203">
        <f t="shared" si="51"/>
        <v>3494</v>
      </c>
      <c r="AC203">
        <f t="shared" si="52"/>
        <v>909</v>
      </c>
      <c r="AD203">
        <f t="shared" si="53"/>
        <v>24430</v>
      </c>
      <c r="AE203">
        <f t="shared" si="54"/>
        <v>0</v>
      </c>
      <c r="AF203">
        <f t="shared" si="55"/>
        <v>0</v>
      </c>
      <c r="AH203">
        <f>SUM(table_2[[#This Row],[First dose, less than 21 days ago]:[Third dose or booster, at least 21 days ago]])</f>
        <v>28918</v>
      </c>
      <c r="AI203">
        <f>SUM(table_2[[#This Row],[Second dose, less than 21 days ago]:[Third dose or booster, at least 21 days ago]])</f>
        <v>25339</v>
      </c>
      <c r="AJ203">
        <f>table_2[[#This Row],[Third dose or booster, less than 21 days ago]]+table_2[[#This Row],[Third dose or booster, at least 21 days ago]]</f>
        <v>0</v>
      </c>
    </row>
    <row r="204" spans="1:36" ht="30" x14ac:dyDescent="0.25">
      <c r="A204" s="1" t="s">
        <v>60</v>
      </c>
      <c r="B204" s="4">
        <v>2021</v>
      </c>
      <c r="C204" s="1" t="s">
        <v>147</v>
      </c>
      <c r="D204" s="1" t="s">
        <v>1089</v>
      </c>
      <c r="E204" s="1" t="s">
        <v>74</v>
      </c>
      <c r="F204" s="4" t="s">
        <v>1200</v>
      </c>
      <c r="G204" s="4">
        <v>52120</v>
      </c>
      <c r="H204" s="4" t="s">
        <v>1570</v>
      </c>
      <c r="I204" s="1"/>
      <c r="J204" s="4" t="s">
        <v>1571</v>
      </c>
      <c r="K204" s="4" t="s">
        <v>1572</v>
      </c>
      <c r="L204" s="22" t="str">
        <f t="shared" si="48"/>
        <v>29</v>
      </c>
      <c r="M204" s="26">
        <f>IF(table_2[[#This Row],[Count of deaths2]]=1,(M203+1),M203)</f>
        <v>15</v>
      </c>
      <c r="Z204">
        <f t="shared" si="49"/>
        <v>0</v>
      </c>
      <c r="AA204">
        <f t="shared" si="50"/>
        <v>0</v>
      </c>
      <c r="AB204">
        <f t="shared" si="51"/>
        <v>0</v>
      </c>
      <c r="AC204">
        <f t="shared" si="52"/>
        <v>0</v>
      </c>
      <c r="AD204">
        <f t="shared" si="53"/>
        <v>0</v>
      </c>
      <c r="AE204">
        <f t="shared" si="54"/>
        <v>0</v>
      </c>
      <c r="AF204">
        <f t="shared" si="55"/>
        <v>0</v>
      </c>
      <c r="AH204">
        <f>SUM(table_2[[#This Row],[First dose, less than 21 days ago]:[Third dose or booster, at least 21 days ago]])</f>
        <v>0</v>
      </c>
      <c r="AI204">
        <f>SUM(table_2[[#This Row],[Second dose, less than 21 days ago]:[Third dose or booster, at least 21 days ago]])</f>
        <v>0</v>
      </c>
      <c r="AJ204">
        <f>table_2[[#This Row],[Third dose or booster, less than 21 days ago]]+table_2[[#This Row],[Third dose or booster, at least 21 days ago]]</f>
        <v>0</v>
      </c>
    </row>
    <row r="205" spans="1:36" ht="30" x14ac:dyDescent="0.25">
      <c r="A205" s="1" t="s">
        <v>60</v>
      </c>
      <c r="B205" s="4">
        <v>2021</v>
      </c>
      <c r="C205" s="1" t="s">
        <v>147</v>
      </c>
      <c r="D205" s="1" t="s">
        <v>1089</v>
      </c>
      <c r="E205" s="1" t="s">
        <v>1102</v>
      </c>
      <c r="F205" s="4" t="s">
        <v>1573</v>
      </c>
      <c r="G205" s="4">
        <v>79363</v>
      </c>
      <c r="H205" s="4" t="s">
        <v>591</v>
      </c>
      <c r="I205" s="1"/>
      <c r="J205" s="4" t="s">
        <v>1574</v>
      </c>
      <c r="K205" s="4" t="s">
        <v>533</v>
      </c>
      <c r="L205" s="22" t="str">
        <f t="shared" si="48"/>
        <v>54</v>
      </c>
      <c r="M205" s="26">
        <f>IF(table_2[[#This Row],[Count of deaths2]]=1,(M204+1),M204)</f>
        <v>15</v>
      </c>
      <c r="Z205">
        <f t="shared" si="49"/>
        <v>0</v>
      </c>
      <c r="AA205">
        <f t="shared" si="50"/>
        <v>0</v>
      </c>
      <c r="AB205">
        <f t="shared" si="51"/>
        <v>0</v>
      </c>
      <c r="AC205">
        <f t="shared" si="52"/>
        <v>0</v>
      </c>
      <c r="AD205">
        <f t="shared" si="53"/>
        <v>0</v>
      </c>
      <c r="AE205">
        <f t="shared" si="54"/>
        <v>0</v>
      </c>
      <c r="AF205">
        <f t="shared" si="55"/>
        <v>0</v>
      </c>
      <c r="AH205">
        <f>SUM(table_2[[#This Row],[First dose, less than 21 days ago]:[Third dose or booster, at least 21 days ago]])</f>
        <v>0</v>
      </c>
      <c r="AI205">
        <f>SUM(table_2[[#This Row],[Second dose, less than 21 days ago]:[Third dose or booster, at least 21 days ago]])</f>
        <v>0</v>
      </c>
      <c r="AJ205">
        <f>table_2[[#This Row],[Third dose or booster, less than 21 days ago]]+table_2[[#This Row],[Third dose or booster, at least 21 days ago]]</f>
        <v>0</v>
      </c>
    </row>
    <row r="206" spans="1:36" ht="45" x14ac:dyDescent="0.25">
      <c r="A206" s="1" t="s">
        <v>60</v>
      </c>
      <c r="B206" s="4">
        <v>2021</v>
      </c>
      <c r="C206" s="1" t="s">
        <v>147</v>
      </c>
      <c r="D206" s="1" t="s">
        <v>1089</v>
      </c>
      <c r="E206" s="1" t="s">
        <v>84</v>
      </c>
      <c r="F206" s="4" t="s">
        <v>1103</v>
      </c>
      <c r="G206" s="4">
        <v>0</v>
      </c>
      <c r="H206" s="4" t="s">
        <v>83</v>
      </c>
      <c r="I206" s="1"/>
      <c r="J206" s="4" t="s">
        <v>83</v>
      </c>
      <c r="K206" s="4" t="s">
        <v>83</v>
      </c>
      <c r="L206" s="22" t="str">
        <f t="shared" si="48"/>
        <v>0</v>
      </c>
      <c r="M206" s="26">
        <f>IF(table_2[[#This Row],[Count of deaths2]]=1,(M205+1),M205)</f>
        <v>15</v>
      </c>
      <c r="Z206">
        <f t="shared" si="49"/>
        <v>0</v>
      </c>
      <c r="AA206">
        <f t="shared" si="50"/>
        <v>0</v>
      </c>
      <c r="AB206">
        <f t="shared" si="51"/>
        <v>0</v>
      </c>
      <c r="AC206">
        <f t="shared" si="52"/>
        <v>0</v>
      </c>
      <c r="AD206">
        <f t="shared" si="53"/>
        <v>0</v>
      </c>
      <c r="AE206">
        <f t="shared" si="54"/>
        <v>0</v>
      </c>
      <c r="AF206">
        <f t="shared" si="55"/>
        <v>0</v>
      </c>
      <c r="AH206">
        <f>SUM(table_2[[#This Row],[First dose, less than 21 days ago]:[Third dose or booster, at least 21 days ago]])</f>
        <v>0</v>
      </c>
      <c r="AI206">
        <f>SUM(table_2[[#This Row],[Second dose, less than 21 days ago]:[Third dose or booster, at least 21 days ago]])</f>
        <v>0</v>
      </c>
      <c r="AJ206">
        <f>table_2[[#This Row],[Third dose or booster, less than 21 days ago]]+table_2[[#This Row],[Third dose or booster, at least 21 days ago]]</f>
        <v>0</v>
      </c>
    </row>
    <row r="207" spans="1:36" ht="45" x14ac:dyDescent="0.25">
      <c r="A207" s="1" t="s">
        <v>60</v>
      </c>
      <c r="B207" s="4">
        <v>2021</v>
      </c>
      <c r="C207" s="1" t="s">
        <v>147</v>
      </c>
      <c r="D207" s="1" t="s">
        <v>1089</v>
      </c>
      <c r="E207" s="1" t="s">
        <v>85</v>
      </c>
      <c r="F207" s="4" t="s">
        <v>1103</v>
      </c>
      <c r="G207" s="4">
        <v>0</v>
      </c>
      <c r="H207" s="4" t="s">
        <v>83</v>
      </c>
      <c r="I207" s="1"/>
      <c r="J207" s="4" t="s">
        <v>83</v>
      </c>
      <c r="K207" s="4" t="s">
        <v>83</v>
      </c>
      <c r="L207" s="22" t="str">
        <f t="shared" si="48"/>
        <v>0</v>
      </c>
      <c r="M207" s="26">
        <f>IF(table_2[[#This Row],[Count of deaths2]]=1,(M206+1),M206)</f>
        <v>15</v>
      </c>
      <c r="Z207">
        <f t="shared" si="49"/>
        <v>0</v>
      </c>
      <c r="AA207">
        <f t="shared" si="50"/>
        <v>0</v>
      </c>
      <c r="AB207">
        <f t="shared" si="51"/>
        <v>0</v>
      </c>
      <c r="AC207">
        <f t="shared" si="52"/>
        <v>0</v>
      </c>
      <c r="AD207">
        <f t="shared" si="53"/>
        <v>0</v>
      </c>
      <c r="AE207">
        <f t="shared" si="54"/>
        <v>0</v>
      </c>
      <c r="AF207">
        <f t="shared" si="55"/>
        <v>0</v>
      </c>
      <c r="AH207">
        <f>SUM(table_2[[#This Row],[First dose, less than 21 days ago]:[Third dose or booster, at least 21 days ago]])</f>
        <v>0</v>
      </c>
      <c r="AI207">
        <f>SUM(table_2[[#This Row],[Second dose, less than 21 days ago]:[Third dose or booster, at least 21 days ago]])</f>
        <v>0</v>
      </c>
      <c r="AJ207">
        <f>table_2[[#This Row],[Third dose or booster, less than 21 days ago]]+table_2[[#This Row],[Third dose or booster, at least 21 days ago]]</f>
        <v>0</v>
      </c>
    </row>
    <row r="208" spans="1:36" x14ac:dyDescent="0.25">
      <c r="A208" s="1" t="s">
        <v>60</v>
      </c>
      <c r="B208" s="4">
        <v>2021</v>
      </c>
      <c r="C208" s="1" t="s">
        <v>147</v>
      </c>
      <c r="D208" s="1" t="s">
        <v>1104</v>
      </c>
      <c r="E208" s="1" t="s">
        <v>62</v>
      </c>
      <c r="F208" s="4" t="s">
        <v>1575</v>
      </c>
      <c r="G208" s="4">
        <v>109036</v>
      </c>
      <c r="H208" s="4" t="s">
        <v>1576</v>
      </c>
      <c r="I208" s="1"/>
      <c r="J208" s="4" t="s">
        <v>1577</v>
      </c>
      <c r="K208" s="4" t="s">
        <v>674</v>
      </c>
      <c r="L208" s="22" t="str">
        <f t="shared" si="48"/>
        <v>252</v>
      </c>
      <c r="M208" s="26">
        <f>IF(table_2[[#This Row],[Count of deaths2]]=1,(M207+1),M207)</f>
        <v>15</v>
      </c>
      <c r="Z208">
        <f t="shared" si="49"/>
        <v>0</v>
      </c>
      <c r="AA208">
        <f t="shared" si="50"/>
        <v>0</v>
      </c>
      <c r="AB208">
        <f t="shared" si="51"/>
        <v>0</v>
      </c>
      <c r="AC208">
        <f t="shared" si="52"/>
        <v>0</v>
      </c>
      <c r="AD208">
        <f t="shared" si="53"/>
        <v>0</v>
      </c>
      <c r="AE208">
        <f t="shared" si="54"/>
        <v>0</v>
      </c>
      <c r="AF208">
        <f t="shared" si="55"/>
        <v>0</v>
      </c>
      <c r="AH208">
        <f>SUM(table_2[[#This Row],[First dose, less than 21 days ago]:[Third dose or booster, at least 21 days ago]])</f>
        <v>0</v>
      </c>
      <c r="AI208">
        <f>SUM(table_2[[#This Row],[Second dose, less than 21 days ago]:[Third dose or booster, at least 21 days ago]])</f>
        <v>0</v>
      </c>
      <c r="AJ208">
        <f>table_2[[#This Row],[Third dose or booster, less than 21 days ago]]+table_2[[#This Row],[Third dose or booster, at least 21 days ago]]</f>
        <v>0</v>
      </c>
    </row>
    <row r="209" spans="1:36" ht="30" x14ac:dyDescent="0.25">
      <c r="A209" s="1" t="s">
        <v>60</v>
      </c>
      <c r="B209" s="4">
        <v>2021</v>
      </c>
      <c r="C209" s="1" t="s">
        <v>147</v>
      </c>
      <c r="D209" s="1" t="s">
        <v>1104</v>
      </c>
      <c r="E209" s="1" t="s">
        <v>66</v>
      </c>
      <c r="F209" s="4" t="s">
        <v>1221</v>
      </c>
      <c r="G209" s="4">
        <v>84736</v>
      </c>
      <c r="H209" s="4" t="s">
        <v>1316</v>
      </c>
      <c r="I209" s="1"/>
      <c r="J209" s="4" t="s">
        <v>1578</v>
      </c>
      <c r="K209" s="4" t="s">
        <v>1579</v>
      </c>
      <c r="L209" s="22" t="str">
        <f t="shared" si="48"/>
        <v>39</v>
      </c>
      <c r="M209" s="26">
        <f>IF(table_2[[#This Row],[Count of deaths2]]=1,(M208+1),M208)</f>
        <v>15</v>
      </c>
      <c r="Z209">
        <f t="shared" si="49"/>
        <v>0</v>
      </c>
      <c r="AA209">
        <f t="shared" si="50"/>
        <v>0</v>
      </c>
      <c r="AB209">
        <f t="shared" si="51"/>
        <v>0</v>
      </c>
      <c r="AC209">
        <f t="shared" si="52"/>
        <v>0</v>
      </c>
      <c r="AD209">
        <f t="shared" si="53"/>
        <v>0</v>
      </c>
      <c r="AE209">
        <f t="shared" si="54"/>
        <v>0</v>
      </c>
      <c r="AF209">
        <f t="shared" si="55"/>
        <v>0</v>
      </c>
      <c r="AH209">
        <f>SUM(table_2[[#This Row],[First dose, less than 21 days ago]:[Third dose or booster, at least 21 days ago]])</f>
        <v>0</v>
      </c>
      <c r="AI209">
        <f>SUM(table_2[[#This Row],[Second dose, less than 21 days ago]:[Third dose or booster, at least 21 days ago]])</f>
        <v>0</v>
      </c>
      <c r="AJ209">
        <f>table_2[[#This Row],[Third dose or booster, less than 21 days ago]]+table_2[[#This Row],[Third dose or booster, at least 21 days ago]]</f>
        <v>0</v>
      </c>
    </row>
    <row r="210" spans="1:36" ht="30" x14ac:dyDescent="0.25">
      <c r="A210" s="1" t="s">
        <v>60</v>
      </c>
      <c r="B210" s="4">
        <v>2021</v>
      </c>
      <c r="C210" s="1" t="s">
        <v>147</v>
      </c>
      <c r="D210" s="1" t="s">
        <v>1104</v>
      </c>
      <c r="E210" s="1" t="s">
        <v>70</v>
      </c>
      <c r="F210" s="4" t="s">
        <v>1580</v>
      </c>
      <c r="G210" s="4">
        <v>166759</v>
      </c>
      <c r="H210" s="4" t="s">
        <v>1581</v>
      </c>
      <c r="I210" s="1"/>
      <c r="J210" s="4" t="s">
        <v>1582</v>
      </c>
      <c r="K210" s="4" t="s">
        <v>1583</v>
      </c>
      <c r="L210" s="22" t="str">
        <f t="shared" si="48"/>
        <v>285</v>
      </c>
      <c r="M210" s="26">
        <f>IF(table_2[[#This Row],[Count of deaths2]]=1,(M209+1),M209)</f>
        <v>15</v>
      </c>
      <c r="Z210">
        <f t="shared" si="49"/>
        <v>0</v>
      </c>
      <c r="AA210">
        <f t="shared" si="50"/>
        <v>0</v>
      </c>
      <c r="AB210">
        <f t="shared" si="51"/>
        <v>0</v>
      </c>
      <c r="AC210">
        <f t="shared" si="52"/>
        <v>0</v>
      </c>
      <c r="AD210">
        <f t="shared" si="53"/>
        <v>0</v>
      </c>
      <c r="AE210">
        <f t="shared" si="54"/>
        <v>0</v>
      </c>
      <c r="AF210">
        <f t="shared" si="55"/>
        <v>0</v>
      </c>
      <c r="AH210">
        <f>SUM(table_2[[#This Row],[First dose, less than 21 days ago]:[Third dose or booster, at least 21 days ago]])</f>
        <v>0</v>
      </c>
      <c r="AI210">
        <f>SUM(table_2[[#This Row],[Second dose, less than 21 days ago]:[Third dose or booster, at least 21 days ago]])</f>
        <v>0</v>
      </c>
      <c r="AJ210">
        <f>table_2[[#This Row],[Third dose or booster, less than 21 days ago]]+table_2[[#This Row],[Third dose or booster, at least 21 days ago]]</f>
        <v>0</v>
      </c>
    </row>
    <row r="211" spans="1:36" ht="30" x14ac:dyDescent="0.25">
      <c r="A211" s="1" t="s">
        <v>60</v>
      </c>
      <c r="B211" s="4">
        <v>2021</v>
      </c>
      <c r="C211" s="1" t="s">
        <v>147</v>
      </c>
      <c r="D211" s="1" t="s">
        <v>1104</v>
      </c>
      <c r="E211" s="1" t="s">
        <v>74</v>
      </c>
      <c r="F211" s="4" t="s">
        <v>1479</v>
      </c>
      <c r="G211" s="4">
        <v>47279</v>
      </c>
      <c r="H211" s="4" t="s">
        <v>1584</v>
      </c>
      <c r="I211" s="1"/>
      <c r="J211" s="4" t="s">
        <v>1585</v>
      </c>
      <c r="K211" s="4" t="s">
        <v>1586</v>
      </c>
      <c r="L211" s="22" t="str">
        <f t="shared" si="48"/>
        <v>64</v>
      </c>
      <c r="M211" s="26">
        <f>IF(table_2[[#This Row],[Count of deaths2]]=1,(M210+1),M210)</f>
        <v>15</v>
      </c>
      <c r="Z211">
        <f t="shared" si="49"/>
        <v>0</v>
      </c>
      <c r="AA211">
        <f t="shared" si="50"/>
        <v>0</v>
      </c>
      <c r="AB211">
        <f t="shared" si="51"/>
        <v>0</v>
      </c>
      <c r="AC211">
        <f t="shared" si="52"/>
        <v>0</v>
      </c>
      <c r="AD211">
        <f t="shared" si="53"/>
        <v>0</v>
      </c>
      <c r="AE211">
        <f t="shared" si="54"/>
        <v>0</v>
      </c>
      <c r="AF211">
        <f t="shared" si="55"/>
        <v>0</v>
      </c>
      <c r="AH211">
        <f>SUM(table_2[[#This Row],[First dose, less than 21 days ago]:[Third dose or booster, at least 21 days ago]])</f>
        <v>0</v>
      </c>
      <c r="AI211">
        <f>SUM(table_2[[#This Row],[Second dose, less than 21 days ago]:[Third dose or booster, at least 21 days ago]])</f>
        <v>0</v>
      </c>
      <c r="AJ211">
        <f>table_2[[#This Row],[Third dose or booster, less than 21 days ago]]+table_2[[#This Row],[Third dose or booster, at least 21 days ago]]</f>
        <v>0</v>
      </c>
    </row>
    <row r="212" spans="1:36" ht="30" x14ac:dyDescent="0.25">
      <c r="A212" s="1" t="s">
        <v>60</v>
      </c>
      <c r="B212" s="4">
        <v>2021</v>
      </c>
      <c r="C212" s="1" t="s">
        <v>147</v>
      </c>
      <c r="D212" s="1" t="s">
        <v>1104</v>
      </c>
      <c r="E212" s="1" t="s">
        <v>1102</v>
      </c>
      <c r="F212" s="4" t="s">
        <v>1587</v>
      </c>
      <c r="G212" s="4">
        <v>60510</v>
      </c>
      <c r="H212" s="4" t="s">
        <v>1588</v>
      </c>
      <c r="I212" s="1"/>
      <c r="J212" s="4" t="s">
        <v>1589</v>
      </c>
      <c r="K212" s="4" t="s">
        <v>1590</v>
      </c>
      <c r="L212" s="22" t="str">
        <f t="shared" si="48"/>
        <v>109</v>
      </c>
      <c r="M212" s="26">
        <f>IF(table_2[[#This Row],[Count of deaths2]]=1,(M211+1),M211)</f>
        <v>15</v>
      </c>
      <c r="Z212">
        <f t="shared" si="49"/>
        <v>0</v>
      </c>
      <c r="AA212">
        <f t="shared" si="50"/>
        <v>0</v>
      </c>
      <c r="AB212">
        <f t="shared" si="51"/>
        <v>0</v>
      </c>
      <c r="AC212">
        <f t="shared" si="52"/>
        <v>0</v>
      </c>
      <c r="AD212">
        <f t="shared" si="53"/>
        <v>0</v>
      </c>
      <c r="AE212">
        <f t="shared" si="54"/>
        <v>0</v>
      </c>
      <c r="AF212">
        <f t="shared" si="55"/>
        <v>0</v>
      </c>
      <c r="AH212">
        <f>SUM(table_2[[#This Row],[First dose, less than 21 days ago]:[Third dose or booster, at least 21 days ago]])</f>
        <v>0</v>
      </c>
      <c r="AI212">
        <f>SUM(table_2[[#This Row],[Second dose, less than 21 days ago]:[Third dose or booster, at least 21 days ago]])</f>
        <v>0</v>
      </c>
      <c r="AJ212">
        <f>table_2[[#This Row],[Third dose or booster, less than 21 days ago]]+table_2[[#This Row],[Third dose or booster, at least 21 days ago]]</f>
        <v>0</v>
      </c>
    </row>
    <row r="213" spans="1:36" ht="45" x14ac:dyDescent="0.25">
      <c r="A213" s="1" t="s">
        <v>60</v>
      </c>
      <c r="B213" s="4">
        <v>2021</v>
      </c>
      <c r="C213" s="1" t="s">
        <v>147</v>
      </c>
      <c r="D213" s="1" t="s">
        <v>1104</v>
      </c>
      <c r="E213" s="1" t="s">
        <v>84</v>
      </c>
      <c r="F213" s="4" t="s">
        <v>1103</v>
      </c>
      <c r="G213" s="4">
        <v>0</v>
      </c>
      <c r="H213" s="4" t="s">
        <v>83</v>
      </c>
      <c r="I213" s="1"/>
      <c r="J213" s="4" t="s">
        <v>83</v>
      </c>
      <c r="K213" s="4" t="s">
        <v>83</v>
      </c>
      <c r="L213" s="22" t="str">
        <f t="shared" si="48"/>
        <v>0</v>
      </c>
      <c r="M213" s="26">
        <f>IF(table_2[[#This Row],[Count of deaths2]]=1,(M212+1),M212)</f>
        <v>15</v>
      </c>
      <c r="Z213">
        <f t="shared" si="49"/>
        <v>0</v>
      </c>
      <c r="AA213">
        <f t="shared" si="50"/>
        <v>0</v>
      </c>
      <c r="AB213">
        <f t="shared" si="51"/>
        <v>0</v>
      </c>
      <c r="AC213">
        <f t="shared" si="52"/>
        <v>0</v>
      </c>
      <c r="AD213">
        <f t="shared" si="53"/>
        <v>0</v>
      </c>
      <c r="AE213">
        <f t="shared" si="54"/>
        <v>0</v>
      </c>
      <c r="AF213">
        <f t="shared" si="55"/>
        <v>0</v>
      </c>
      <c r="AH213">
        <f>SUM(table_2[[#This Row],[First dose, less than 21 days ago]:[Third dose or booster, at least 21 days ago]])</f>
        <v>0</v>
      </c>
      <c r="AI213">
        <f>SUM(table_2[[#This Row],[Second dose, less than 21 days ago]:[Third dose or booster, at least 21 days ago]])</f>
        <v>0</v>
      </c>
      <c r="AJ213">
        <f>table_2[[#This Row],[Third dose or booster, less than 21 days ago]]+table_2[[#This Row],[Third dose or booster, at least 21 days ago]]</f>
        <v>0</v>
      </c>
    </row>
    <row r="214" spans="1:36" ht="45" x14ac:dyDescent="0.25">
      <c r="A214" s="1" t="s">
        <v>60</v>
      </c>
      <c r="B214" s="4">
        <v>2021</v>
      </c>
      <c r="C214" s="1" t="s">
        <v>147</v>
      </c>
      <c r="D214" s="1" t="s">
        <v>1104</v>
      </c>
      <c r="E214" s="1" t="s">
        <v>85</v>
      </c>
      <c r="F214" s="4" t="s">
        <v>1103</v>
      </c>
      <c r="G214" s="4">
        <v>0</v>
      </c>
      <c r="H214" s="4" t="s">
        <v>83</v>
      </c>
      <c r="I214" s="1"/>
      <c r="J214" s="4" t="s">
        <v>83</v>
      </c>
      <c r="K214" s="4" t="s">
        <v>83</v>
      </c>
      <c r="L214" s="22" t="str">
        <f t="shared" si="48"/>
        <v>0</v>
      </c>
      <c r="M214" s="26">
        <f>IF(table_2[[#This Row],[Count of deaths2]]=1,(M213+1),M213)</f>
        <v>15</v>
      </c>
      <c r="Z214">
        <f t="shared" si="49"/>
        <v>0</v>
      </c>
      <c r="AA214">
        <f t="shared" si="50"/>
        <v>0</v>
      </c>
      <c r="AB214">
        <f t="shared" si="51"/>
        <v>0</v>
      </c>
      <c r="AC214">
        <f t="shared" si="52"/>
        <v>0</v>
      </c>
      <c r="AD214">
        <f t="shared" si="53"/>
        <v>0</v>
      </c>
      <c r="AE214">
        <f t="shared" si="54"/>
        <v>0</v>
      </c>
      <c r="AF214">
        <f t="shared" si="55"/>
        <v>0</v>
      </c>
      <c r="AH214">
        <f>SUM(table_2[[#This Row],[First dose, less than 21 days ago]:[Third dose or booster, at least 21 days ago]])</f>
        <v>0</v>
      </c>
      <c r="AI214">
        <f>SUM(table_2[[#This Row],[Second dose, less than 21 days ago]:[Third dose or booster, at least 21 days ago]])</f>
        <v>0</v>
      </c>
      <c r="AJ214">
        <f>table_2[[#This Row],[Third dose or booster, less than 21 days ago]]+table_2[[#This Row],[Third dose or booster, at least 21 days ago]]</f>
        <v>0</v>
      </c>
    </row>
    <row r="215" spans="1:36" x14ac:dyDescent="0.25">
      <c r="A215" s="1" t="s">
        <v>60</v>
      </c>
      <c r="B215" s="4">
        <v>2021</v>
      </c>
      <c r="C215" s="1" t="s">
        <v>147</v>
      </c>
      <c r="D215" s="1" t="s">
        <v>1116</v>
      </c>
      <c r="E215" s="1" t="s">
        <v>62</v>
      </c>
      <c r="F215" s="4" t="s">
        <v>1591</v>
      </c>
      <c r="G215" s="4">
        <v>48573</v>
      </c>
      <c r="H215" s="4" t="s">
        <v>1592</v>
      </c>
      <c r="I215" s="1"/>
      <c r="J215" s="4" t="s">
        <v>1593</v>
      </c>
      <c r="K215" s="4" t="s">
        <v>1594</v>
      </c>
      <c r="L215" s="22" t="str">
        <f t="shared" si="48"/>
        <v>365</v>
      </c>
      <c r="M215" s="26">
        <f>IF(table_2[[#This Row],[Count of deaths2]]=1,(M214+1),M214)</f>
        <v>15</v>
      </c>
      <c r="Z215">
        <f t="shared" si="49"/>
        <v>0</v>
      </c>
      <c r="AA215">
        <f t="shared" si="50"/>
        <v>0</v>
      </c>
      <c r="AB215">
        <f t="shared" si="51"/>
        <v>0</v>
      </c>
      <c r="AC215">
        <f t="shared" si="52"/>
        <v>0</v>
      </c>
      <c r="AD215">
        <f t="shared" si="53"/>
        <v>0</v>
      </c>
      <c r="AE215">
        <f t="shared" si="54"/>
        <v>0</v>
      </c>
      <c r="AF215">
        <f t="shared" si="55"/>
        <v>0</v>
      </c>
      <c r="AH215">
        <f>SUM(table_2[[#This Row],[First dose, less than 21 days ago]:[Third dose or booster, at least 21 days ago]])</f>
        <v>0</v>
      </c>
      <c r="AI215">
        <f>SUM(table_2[[#This Row],[Second dose, less than 21 days ago]:[Third dose or booster, at least 21 days ago]])</f>
        <v>0</v>
      </c>
      <c r="AJ215">
        <f>table_2[[#This Row],[Third dose or booster, less than 21 days ago]]+table_2[[#This Row],[Third dose or booster, at least 21 days ago]]</f>
        <v>0</v>
      </c>
    </row>
    <row r="216" spans="1:36" ht="30" x14ac:dyDescent="0.25">
      <c r="A216" s="1" t="s">
        <v>60</v>
      </c>
      <c r="B216" s="4">
        <v>2021</v>
      </c>
      <c r="C216" s="1" t="s">
        <v>147</v>
      </c>
      <c r="D216" s="1" t="s">
        <v>1116</v>
      </c>
      <c r="E216" s="1" t="s">
        <v>66</v>
      </c>
      <c r="F216" s="4" t="s">
        <v>1270</v>
      </c>
      <c r="G216" s="4">
        <v>4102</v>
      </c>
      <c r="H216" s="4" t="s">
        <v>1595</v>
      </c>
      <c r="I216" s="1" t="s">
        <v>234</v>
      </c>
      <c r="J216" s="4" t="s">
        <v>1596</v>
      </c>
      <c r="K216" s="4" t="s">
        <v>1597</v>
      </c>
      <c r="L216" s="22" t="str">
        <f t="shared" si="48"/>
        <v>12</v>
      </c>
      <c r="M216" s="26">
        <f>IF(table_2[[#This Row],[Count of deaths2]]=1,(M215+1),M215)</f>
        <v>15</v>
      </c>
      <c r="Z216">
        <f t="shared" si="49"/>
        <v>0</v>
      </c>
      <c r="AA216">
        <f t="shared" si="50"/>
        <v>0</v>
      </c>
      <c r="AB216">
        <f t="shared" si="51"/>
        <v>0</v>
      </c>
      <c r="AC216">
        <f t="shared" si="52"/>
        <v>0</v>
      </c>
      <c r="AD216">
        <f t="shared" si="53"/>
        <v>0</v>
      </c>
      <c r="AE216">
        <f t="shared" si="54"/>
        <v>0</v>
      </c>
      <c r="AF216">
        <f t="shared" si="55"/>
        <v>0</v>
      </c>
      <c r="AH216">
        <f>SUM(table_2[[#This Row],[First dose, less than 21 days ago]:[Third dose or booster, at least 21 days ago]])</f>
        <v>0</v>
      </c>
      <c r="AI216">
        <f>SUM(table_2[[#This Row],[Second dose, less than 21 days ago]:[Third dose or booster, at least 21 days ago]])</f>
        <v>0</v>
      </c>
      <c r="AJ216">
        <f>table_2[[#This Row],[Third dose or booster, less than 21 days ago]]+table_2[[#This Row],[Third dose or booster, at least 21 days ago]]</f>
        <v>0</v>
      </c>
    </row>
    <row r="217" spans="1:36" ht="30" x14ac:dyDescent="0.25">
      <c r="A217" s="1" t="s">
        <v>60</v>
      </c>
      <c r="B217" s="4">
        <v>2021</v>
      </c>
      <c r="C217" s="1" t="s">
        <v>147</v>
      </c>
      <c r="D217" s="1" t="s">
        <v>1116</v>
      </c>
      <c r="E217" s="1" t="s">
        <v>70</v>
      </c>
      <c r="F217" s="4" t="s">
        <v>1598</v>
      </c>
      <c r="G217" s="4">
        <v>294508</v>
      </c>
      <c r="H217" s="4" t="s">
        <v>1599</v>
      </c>
      <c r="I217" s="1"/>
      <c r="J217" s="4" t="s">
        <v>1600</v>
      </c>
      <c r="K217" s="4" t="s">
        <v>1601</v>
      </c>
      <c r="L217" s="22" t="str">
        <f t="shared" si="48"/>
        <v>873</v>
      </c>
      <c r="M217" s="26">
        <f>IF(table_2[[#This Row],[Count of deaths2]]=1,(M216+1),M216)</f>
        <v>15</v>
      </c>
      <c r="Z217">
        <f t="shared" si="49"/>
        <v>0</v>
      </c>
      <c r="AA217">
        <f t="shared" si="50"/>
        <v>0</v>
      </c>
      <c r="AB217">
        <f t="shared" si="51"/>
        <v>0</v>
      </c>
      <c r="AC217">
        <f t="shared" si="52"/>
        <v>0</v>
      </c>
      <c r="AD217">
        <f t="shared" si="53"/>
        <v>0</v>
      </c>
      <c r="AE217">
        <f t="shared" si="54"/>
        <v>0</v>
      </c>
      <c r="AF217">
        <f t="shared" si="55"/>
        <v>0</v>
      </c>
      <c r="AH217">
        <f>SUM(table_2[[#This Row],[First dose, less than 21 days ago]:[Third dose or booster, at least 21 days ago]])</f>
        <v>0</v>
      </c>
      <c r="AI217">
        <f>SUM(table_2[[#This Row],[Second dose, less than 21 days ago]:[Third dose or booster, at least 21 days ago]])</f>
        <v>0</v>
      </c>
      <c r="AJ217">
        <f>table_2[[#This Row],[Third dose or booster, less than 21 days ago]]+table_2[[#This Row],[Third dose or booster, at least 21 days ago]]</f>
        <v>0</v>
      </c>
    </row>
    <row r="218" spans="1:36" ht="30" x14ac:dyDescent="0.25">
      <c r="A218" s="1" t="s">
        <v>60</v>
      </c>
      <c r="B218" s="4">
        <v>2021</v>
      </c>
      <c r="C218" s="1" t="s">
        <v>147</v>
      </c>
      <c r="D218" s="1" t="s">
        <v>1116</v>
      </c>
      <c r="E218" s="1" t="s">
        <v>74</v>
      </c>
      <c r="F218" s="4" t="s">
        <v>1602</v>
      </c>
      <c r="G218" s="4">
        <v>106317</v>
      </c>
      <c r="H218" s="4" t="s">
        <v>1603</v>
      </c>
      <c r="I218" s="1"/>
      <c r="J218" s="4" t="s">
        <v>1604</v>
      </c>
      <c r="K218" s="4" t="s">
        <v>1605</v>
      </c>
      <c r="L218" s="22" t="str">
        <f t="shared" si="48"/>
        <v>221</v>
      </c>
      <c r="M218" s="26">
        <f>IF(table_2[[#This Row],[Count of deaths2]]=1,(M217+1),M217)</f>
        <v>15</v>
      </c>
      <c r="Z218">
        <f t="shared" si="49"/>
        <v>0</v>
      </c>
      <c r="AA218">
        <f t="shared" si="50"/>
        <v>0</v>
      </c>
      <c r="AB218">
        <f t="shared" si="51"/>
        <v>0</v>
      </c>
      <c r="AC218">
        <f t="shared" si="52"/>
        <v>0</v>
      </c>
      <c r="AD218">
        <f t="shared" si="53"/>
        <v>0</v>
      </c>
      <c r="AE218">
        <f t="shared" si="54"/>
        <v>0</v>
      </c>
      <c r="AF218">
        <f t="shared" si="55"/>
        <v>0</v>
      </c>
      <c r="AH218">
        <f>SUM(table_2[[#This Row],[First dose, less than 21 days ago]:[Third dose or booster, at least 21 days ago]])</f>
        <v>0</v>
      </c>
      <c r="AI218">
        <f>SUM(table_2[[#This Row],[Second dose, less than 21 days ago]:[Third dose or booster, at least 21 days ago]])</f>
        <v>0</v>
      </c>
      <c r="AJ218">
        <f>table_2[[#This Row],[Third dose or booster, less than 21 days ago]]+table_2[[#This Row],[Third dose or booster, at least 21 days ago]]</f>
        <v>0</v>
      </c>
    </row>
    <row r="219" spans="1:36" ht="30" x14ac:dyDescent="0.25">
      <c r="A219" s="1" t="s">
        <v>60</v>
      </c>
      <c r="B219" s="4">
        <v>2021</v>
      </c>
      <c r="C219" s="1" t="s">
        <v>147</v>
      </c>
      <c r="D219" s="1" t="s">
        <v>1116</v>
      </c>
      <c r="E219" s="1" t="s">
        <v>1102</v>
      </c>
      <c r="F219" s="4" t="s">
        <v>1606</v>
      </c>
      <c r="G219" s="4">
        <v>91791</v>
      </c>
      <c r="H219" s="4" t="s">
        <v>1607</v>
      </c>
      <c r="I219" s="1"/>
      <c r="J219" s="4" t="s">
        <v>1608</v>
      </c>
      <c r="K219" s="4" t="s">
        <v>1340</v>
      </c>
      <c r="L219" s="22" t="str">
        <f t="shared" si="48"/>
        <v>387</v>
      </c>
      <c r="M219" s="26">
        <f>IF(table_2[[#This Row],[Count of deaths2]]=1,(M218+1),M218)</f>
        <v>15</v>
      </c>
      <c r="Z219">
        <f t="shared" si="49"/>
        <v>0</v>
      </c>
      <c r="AA219">
        <f t="shared" si="50"/>
        <v>0</v>
      </c>
      <c r="AB219">
        <f t="shared" si="51"/>
        <v>0</v>
      </c>
      <c r="AC219">
        <f t="shared" si="52"/>
        <v>0</v>
      </c>
      <c r="AD219">
        <f t="shared" si="53"/>
        <v>0</v>
      </c>
      <c r="AE219">
        <f t="shared" si="54"/>
        <v>0</v>
      </c>
      <c r="AF219">
        <f t="shared" si="55"/>
        <v>0</v>
      </c>
      <c r="AH219">
        <f>SUM(table_2[[#This Row],[First dose, less than 21 days ago]:[Third dose or booster, at least 21 days ago]])</f>
        <v>0</v>
      </c>
      <c r="AI219">
        <f>SUM(table_2[[#This Row],[Second dose, less than 21 days ago]:[Third dose or booster, at least 21 days ago]])</f>
        <v>0</v>
      </c>
      <c r="AJ219">
        <f>table_2[[#This Row],[Third dose or booster, less than 21 days ago]]+table_2[[#This Row],[Third dose or booster, at least 21 days ago]]</f>
        <v>0</v>
      </c>
    </row>
    <row r="220" spans="1:36" ht="45" x14ac:dyDescent="0.25">
      <c r="A220" s="1" t="s">
        <v>60</v>
      </c>
      <c r="B220" s="4">
        <v>2021</v>
      </c>
      <c r="C220" s="1" t="s">
        <v>147</v>
      </c>
      <c r="D220" s="1" t="s">
        <v>1116</v>
      </c>
      <c r="E220" s="1" t="s">
        <v>84</v>
      </c>
      <c r="F220" s="4" t="s">
        <v>1103</v>
      </c>
      <c r="G220" s="4">
        <v>0</v>
      </c>
      <c r="H220" s="4" t="s">
        <v>83</v>
      </c>
      <c r="I220" s="1"/>
      <c r="J220" s="4" t="s">
        <v>83</v>
      </c>
      <c r="K220" s="4" t="s">
        <v>83</v>
      </c>
      <c r="L220" s="22" t="str">
        <f t="shared" si="48"/>
        <v>0</v>
      </c>
      <c r="M220" s="26">
        <f>IF(table_2[[#This Row],[Count of deaths2]]=1,(M219+1),M219)</f>
        <v>15</v>
      </c>
      <c r="Z220">
        <f t="shared" si="49"/>
        <v>0</v>
      </c>
      <c r="AA220">
        <f t="shared" si="50"/>
        <v>0</v>
      </c>
      <c r="AB220">
        <f t="shared" si="51"/>
        <v>0</v>
      </c>
      <c r="AC220">
        <f t="shared" si="52"/>
        <v>0</v>
      </c>
      <c r="AD220">
        <f t="shared" si="53"/>
        <v>0</v>
      </c>
      <c r="AE220">
        <f t="shared" si="54"/>
        <v>0</v>
      </c>
      <c r="AF220">
        <f t="shared" si="55"/>
        <v>0</v>
      </c>
      <c r="AH220">
        <f>SUM(table_2[[#This Row],[First dose, less than 21 days ago]:[Third dose or booster, at least 21 days ago]])</f>
        <v>0</v>
      </c>
      <c r="AI220">
        <f>SUM(table_2[[#This Row],[Second dose, less than 21 days ago]:[Third dose or booster, at least 21 days ago]])</f>
        <v>0</v>
      </c>
      <c r="AJ220">
        <f>table_2[[#This Row],[Third dose or booster, less than 21 days ago]]+table_2[[#This Row],[Third dose or booster, at least 21 days ago]]</f>
        <v>0</v>
      </c>
    </row>
    <row r="221" spans="1:36" ht="45" x14ac:dyDescent="0.25">
      <c r="A221" s="1" t="s">
        <v>60</v>
      </c>
      <c r="B221" s="4">
        <v>2021</v>
      </c>
      <c r="C221" s="1" t="s">
        <v>147</v>
      </c>
      <c r="D221" s="1" t="s">
        <v>1116</v>
      </c>
      <c r="E221" s="1" t="s">
        <v>85</v>
      </c>
      <c r="F221" s="4" t="s">
        <v>1103</v>
      </c>
      <c r="G221" s="4">
        <v>0</v>
      </c>
      <c r="H221" s="4" t="s">
        <v>83</v>
      </c>
      <c r="I221" s="1"/>
      <c r="J221" s="4" t="s">
        <v>83</v>
      </c>
      <c r="K221" s="4" t="s">
        <v>83</v>
      </c>
      <c r="L221" s="22" t="str">
        <f t="shared" si="48"/>
        <v>0</v>
      </c>
      <c r="M221" s="26">
        <f>IF(table_2[[#This Row],[Count of deaths2]]=1,(M220+1),M220)</f>
        <v>15</v>
      </c>
      <c r="Z221">
        <f t="shared" si="49"/>
        <v>0</v>
      </c>
      <c r="AA221">
        <f t="shared" si="50"/>
        <v>0</v>
      </c>
      <c r="AB221">
        <f t="shared" si="51"/>
        <v>0</v>
      </c>
      <c r="AC221">
        <f t="shared" si="52"/>
        <v>0</v>
      </c>
      <c r="AD221">
        <f t="shared" si="53"/>
        <v>0</v>
      </c>
      <c r="AE221">
        <f t="shared" si="54"/>
        <v>0</v>
      </c>
      <c r="AF221">
        <f t="shared" si="55"/>
        <v>0</v>
      </c>
      <c r="AH221">
        <f>SUM(table_2[[#This Row],[First dose, less than 21 days ago]:[Third dose or booster, at least 21 days ago]])</f>
        <v>0</v>
      </c>
      <c r="AI221">
        <f>SUM(table_2[[#This Row],[Second dose, less than 21 days ago]:[Third dose or booster, at least 21 days ago]])</f>
        <v>0</v>
      </c>
      <c r="AJ221">
        <f>table_2[[#This Row],[Third dose or booster, less than 21 days ago]]+table_2[[#This Row],[Third dose or booster, at least 21 days ago]]</f>
        <v>0</v>
      </c>
    </row>
    <row r="222" spans="1:36" x14ac:dyDescent="0.25">
      <c r="A222" s="1" t="s">
        <v>60</v>
      </c>
      <c r="B222" s="4">
        <v>2021</v>
      </c>
      <c r="C222" s="1" t="s">
        <v>147</v>
      </c>
      <c r="D222" s="1" t="s">
        <v>1132</v>
      </c>
      <c r="E222" s="1" t="s">
        <v>62</v>
      </c>
      <c r="F222" s="4" t="s">
        <v>1609</v>
      </c>
      <c r="G222" s="4">
        <v>25056</v>
      </c>
      <c r="H222" s="4" t="s">
        <v>1610</v>
      </c>
      <c r="I222" s="1"/>
      <c r="J222" s="4" t="s">
        <v>1611</v>
      </c>
      <c r="K222" s="4" t="s">
        <v>1612</v>
      </c>
      <c r="L222" s="22" t="str">
        <f t="shared" si="48"/>
        <v>499</v>
      </c>
      <c r="M222" s="26">
        <f>IF(table_2[[#This Row],[Count of deaths2]]=1,(M221+1),M221)</f>
        <v>15</v>
      </c>
      <c r="Z222">
        <f t="shared" si="49"/>
        <v>0</v>
      </c>
      <c r="AA222">
        <f t="shared" si="50"/>
        <v>0</v>
      </c>
      <c r="AB222">
        <f t="shared" si="51"/>
        <v>0</v>
      </c>
      <c r="AC222">
        <f t="shared" si="52"/>
        <v>0</v>
      </c>
      <c r="AD222">
        <f t="shared" si="53"/>
        <v>0</v>
      </c>
      <c r="AE222">
        <f t="shared" si="54"/>
        <v>0</v>
      </c>
      <c r="AF222">
        <f t="shared" si="55"/>
        <v>0</v>
      </c>
      <c r="AH222">
        <f>SUM(table_2[[#This Row],[First dose, less than 21 days ago]:[Third dose or booster, at least 21 days ago]])</f>
        <v>0</v>
      </c>
      <c r="AI222">
        <f>SUM(table_2[[#This Row],[Second dose, less than 21 days ago]:[Third dose or booster, at least 21 days ago]])</f>
        <v>0</v>
      </c>
      <c r="AJ222">
        <f>table_2[[#This Row],[Third dose or booster, less than 21 days ago]]+table_2[[#This Row],[Third dose or booster, at least 21 days ago]]</f>
        <v>0</v>
      </c>
    </row>
    <row r="223" spans="1:36" ht="30" x14ac:dyDescent="0.25">
      <c r="A223" s="1" t="s">
        <v>60</v>
      </c>
      <c r="B223" s="4">
        <v>2021</v>
      </c>
      <c r="C223" s="1" t="s">
        <v>147</v>
      </c>
      <c r="D223" s="1" t="s">
        <v>1132</v>
      </c>
      <c r="E223" s="1" t="s">
        <v>66</v>
      </c>
      <c r="F223" s="4" t="s">
        <v>1613</v>
      </c>
      <c r="G223" s="4">
        <v>1274</v>
      </c>
      <c r="H223" s="4" t="s">
        <v>1614</v>
      </c>
      <c r="I223" s="1" t="s">
        <v>234</v>
      </c>
      <c r="J223" s="4" t="s">
        <v>1615</v>
      </c>
      <c r="K223" s="4" t="s">
        <v>1616</v>
      </c>
      <c r="L223" s="22" t="str">
        <f t="shared" si="48"/>
        <v>19</v>
      </c>
      <c r="M223" s="26">
        <f>IF(table_2[[#This Row],[Count of deaths2]]=1,(M222+1),M222)</f>
        <v>15</v>
      </c>
      <c r="Z223">
        <f t="shared" si="49"/>
        <v>0</v>
      </c>
      <c r="AA223">
        <f t="shared" si="50"/>
        <v>0</v>
      </c>
      <c r="AB223">
        <f t="shared" si="51"/>
        <v>0</v>
      </c>
      <c r="AC223">
        <f t="shared" si="52"/>
        <v>0</v>
      </c>
      <c r="AD223">
        <f t="shared" si="53"/>
        <v>0</v>
      </c>
      <c r="AE223">
        <f t="shared" si="54"/>
        <v>0</v>
      </c>
      <c r="AF223">
        <f t="shared" si="55"/>
        <v>0</v>
      </c>
      <c r="AH223">
        <f>SUM(table_2[[#This Row],[First dose, less than 21 days ago]:[Third dose or booster, at least 21 days ago]])</f>
        <v>0</v>
      </c>
      <c r="AI223">
        <f>SUM(table_2[[#This Row],[Second dose, less than 21 days ago]:[Third dose or booster, at least 21 days ago]])</f>
        <v>0</v>
      </c>
      <c r="AJ223">
        <f>table_2[[#This Row],[Third dose or booster, less than 21 days ago]]+table_2[[#This Row],[Third dose or booster, at least 21 days ago]]</f>
        <v>0</v>
      </c>
    </row>
    <row r="224" spans="1:36" ht="30" x14ac:dyDescent="0.25">
      <c r="A224" s="1" t="s">
        <v>60</v>
      </c>
      <c r="B224" s="4">
        <v>2021</v>
      </c>
      <c r="C224" s="1" t="s">
        <v>147</v>
      </c>
      <c r="D224" s="1" t="s">
        <v>1132</v>
      </c>
      <c r="E224" s="1" t="s">
        <v>70</v>
      </c>
      <c r="F224" s="4" t="s">
        <v>1617</v>
      </c>
      <c r="G224" s="4">
        <v>136397</v>
      </c>
      <c r="H224" s="4" t="s">
        <v>1618</v>
      </c>
      <c r="I224" s="1"/>
      <c r="J224" s="4" t="s">
        <v>1619</v>
      </c>
      <c r="K224" s="4" t="s">
        <v>1620</v>
      </c>
      <c r="L224" s="22" t="str">
        <f t="shared" si="48"/>
        <v>1486</v>
      </c>
      <c r="M224" s="26">
        <f>IF(table_2[[#This Row],[Count of deaths2]]=1,(M223+1),M223)</f>
        <v>15</v>
      </c>
      <c r="Z224">
        <f t="shared" si="49"/>
        <v>0</v>
      </c>
      <c r="AA224">
        <f t="shared" si="50"/>
        <v>0</v>
      </c>
      <c r="AB224">
        <f t="shared" si="51"/>
        <v>0</v>
      </c>
      <c r="AC224">
        <f t="shared" si="52"/>
        <v>0</v>
      </c>
      <c r="AD224">
        <f t="shared" si="53"/>
        <v>0</v>
      </c>
      <c r="AE224">
        <f t="shared" si="54"/>
        <v>0</v>
      </c>
      <c r="AF224">
        <f t="shared" si="55"/>
        <v>0</v>
      </c>
      <c r="AH224">
        <f>SUM(table_2[[#This Row],[First dose, less than 21 days ago]:[Third dose or booster, at least 21 days ago]])</f>
        <v>0</v>
      </c>
      <c r="AI224">
        <f>SUM(table_2[[#This Row],[Second dose, less than 21 days ago]:[Third dose or booster, at least 21 days ago]])</f>
        <v>0</v>
      </c>
      <c r="AJ224">
        <f>table_2[[#This Row],[Third dose or booster, less than 21 days ago]]+table_2[[#This Row],[Third dose or booster, at least 21 days ago]]</f>
        <v>0</v>
      </c>
    </row>
    <row r="225" spans="1:36" ht="30" x14ac:dyDescent="0.25">
      <c r="A225" s="1" t="s">
        <v>60</v>
      </c>
      <c r="B225" s="4">
        <v>2021</v>
      </c>
      <c r="C225" s="1" t="s">
        <v>147</v>
      </c>
      <c r="D225" s="1" t="s">
        <v>1132</v>
      </c>
      <c r="E225" s="1" t="s">
        <v>74</v>
      </c>
      <c r="F225" s="4" t="s">
        <v>1621</v>
      </c>
      <c r="G225" s="4">
        <v>162847</v>
      </c>
      <c r="H225" s="4" t="s">
        <v>1622</v>
      </c>
      <c r="I225" s="1"/>
      <c r="J225" s="4" t="s">
        <v>1623</v>
      </c>
      <c r="K225" s="4" t="s">
        <v>1624</v>
      </c>
      <c r="L225" s="22" t="str">
        <f t="shared" si="48"/>
        <v>599</v>
      </c>
      <c r="M225" s="26">
        <f>IF(table_2[[#This Row],[Count of deaths2]]=1,(M224+1),M224)</f>
        <v>15</v>
      </c>
      <c r="Z225">
        <f t="shared" si="49"/>
        <v>0</v>
      </c>
      <c r="AA225">
        <f t="shared" si="50"/>
        <v>0</v>
      </c>
      <c r="AB225">
        <f t="shared" si="51"/>
        <v>0</v>
      </c>
      <c r="AC225">
        <f t="shared" si="52"/>
        <v>0</v>
      </c>
      <c r="AD225">
        <f t="shared" si="53"/>
        <v>0</v>
      </c>
      <c r="AE225">
        <f t="shared" si="54"/>
        <v>0</v>
      </c>
      <c r="AF225">
        <f t="shared" si="55"/>
        <v>0</v>
      </c>
      <c r="AH225">
        <f>SUM(table_2[[#This Row],[First dose, less than 21 days ago]:[Third dose or booster, at least 21 days ago]])</f>
        <v>0</v>
      </c>
      <c r="AI225">
        <f>SUM(table_2[[#This Row],[Second dose, less than 21 days ago]:[Third dose or booster, at least 21 days ago]])</f>
        <v>0</v>
      </c>
      <c r="AJ225">
        <f>table_2[[#This Row],[Third dose or booster, less than 21 days ago]]+table_2[[#This Row],[Third dose or booster, at least 21 days ago]]</f>
        <v>0</v>
      </c>
    </row>
    <row r="226" spans="1:36" ht="30" x14ac:dyDescent="0.25">
      <c r="A226" s="1" t="s">
        <v>60</v>
      </c>
      <c r="B226" s="4">
        <v>2021</v>
      </c>
      <c r="C226" s="1" t="s">
        <v>147</v>
      </c>
      <c r="D226" s="1" t="s">
        <v>1132</v>
      </c>
      <c r="E226" s="1" t="s">
        <v>1102</v>
      </c>
      <c r="F226" s="4" t="s">
        <v>1625</v>
      </c>
      <c r="G226" s="4">
        <v>120402</v>
      </c>
      <c r="H226" s="4" t="s">
        <v>1626</v>
      </c>
      <c r="I226" s="1"/>
      <c r="J226" s="4" t="s">
        <v>1627</v>
      </c>
      <c r="K226" s="4" t="s">
        <v>1628</v>
      </c>
      <c r="L226" s="22" t="str">
        <f t="shared" si="48"/>
        <v>1021</v>
      </c>
      <c r="M226" s="26">
        <f>IF(table_2[[#This Row],[Count of deaths2]]=1,(M225+1),M225)</f>
        <v>15</v>
      </c>
      <c r="Z226">
        <f t="shared" si="49"/>
        <v>0</v>
      </c>
      <c r="AA226">
        <f t="shared" si="50"/>
        <v>0</v>
      </c>
      <c r="AB226">
        <f t="shared" si="51"/>
        <v>0</v>
      </c>
      <c r="AC226">
        <f t="shared" si="52"/>
        <v>0</v>
      </c>
      <c r="AD226">
        <f t="shared" si="53"/>
        <v>0</v>
      </c>
      <c r="AE226">
        <f t="shared" si="54"/>
        <v>0</v>
      </c>
      <c r="AF226">
        <f t="shared" si="55"/>
        <v>0</v>
      </c>
      <c r="AH226">
        <f>SUM(table_2[[#This Row],[First dose, less than 21 days ago]:[Third dose or booster, at least 21 days ago]])</f>
        <v>0</v>
      </c>
      <c r="AI226">
        <f>SUM(table_2[[#This Row],[Second dose, less than 21 days ago]:[Third dose or booster, at least 21 days ago]])</f>
        <v>0</v>
      </c>
      <c r="AJ226">
        <f>table_2[[#This Row],[Third dose or booster, less than 21 days ago]]+table_2[[#This Row],[Third dose or booster, at least 21 days ago]]</f>
        <v>0</v>
      </c>
    </row>
    <row r="227" spans="1:36" ht="45" x14ac:dyDescent="0.25">
      <c r="A227" s="1" t="s">
        <v>60</v>
      </c>
      <c r="B227" s="4">
        <v>2021</v>
      </c>
      <c r="C227" s="1" t="s">
        <v>147</v>
      </c>
      <c r="D227" s="1" t="s">
        <v>1132</v>
      </c>
      <c r="E227" s="1" t="s">
        <v>84</v>
      </c>
      <c r="F227" s="4" t="s">
        <v>1103</v>
      </c>
      <c r="G227" s="4">
        <v>0</v>
      </c>
      <c r="H227" s="4" t="s">
        <v>83</v>
      </c>
      <c r="I227" s="1"/>
      <c r="J227" s="4" t="s">
        <v>83</v>
      </c>
      <c r="K227" s="4" t="s">
        <v>83</v>
      </c>
      <c r="L227" s="22" t="str">
        <f t="shared" si="48"/>
        <v>0</v>
      </c>
      <c r="M227" s="26">
        <f>IF(table_2[[#This Row],[Count of deaths2]]=1,(M226+1),M226)</f>
        <v>15</v>
      </c>
      <c r="Z227">
        <f t="shared" si="49"/>
        <v>0</v>
      </c>
      <c r="AA227">
        <f t="shared" si="50"/>
        <v>0</v>
      </c>
      <c r="AB227">
        <f t="shared" si="51"/>
        <v>0</v>
      </c>
      <c r="AC227">
        <f t="shared" si="52"/>
        <v>0</v>
      </c>
      <c r="AD227">
        <f t="shared" si="53"/>
        <v>0</v>
      </c>
      <c r="AE227">
        <f t="shared" si="54"/>
        <v>0</v>
      </c>
      <c r="AF227">
        <f t="shared" si="55"/>
        <v>0</v>
      </c>
      <c r="AH227">
        <f>SUM(table_2[[#This Row],[First dose, less than 21 days ago]:[Third dose or booster, at least 21 days ago]])</f>
        <v>0</v>
      </c>
      <c r="AI227">
        <f>SUM(table_2[[#This Row],[Second dose, less than 21 days ago]:[Third dose or booster, at least 21 days ago]])</f>
        <v>0</v>
      </c>
      <c r="AJ227">
        <f>table_2[[#This Row],[Third dose or booster, less than 21 days ago]]+table_2[[#This Row],[Third dose or booster, at least 21 days ago]]</f>
        <v>0</v>
      </c>
    </row>
    <row r="228" spans="1:36" ht="45" x14ac:dyDescent="0.25">
      <c r="A228" s="1" t="s">
        <v>60</v>
      </c>
      <c r="B228" s="4">
        <v>2021</v>
      </c>
      <c r="C228" s="1" t="s">
        <v>147</v>
      </c>
      <c r="D228" s="1" t="s">
        <v>1132</v>
      </c>
      <c r="E228" s="1" t="s">
        <v>85</v>
      </c>
      <c r="F228" s="4" t="s">
        <v>1103</v>
      </c>
      <c r="G228" s="4">
        <v>0</v>
      </c>
      <c r="H228" s="4" t="s">
        <v>83</v>
      </c>
      <c r="I228" s="1"/>
      <c r="J228" s="4" t="s">
        <v>83</v>
      </c>
      <c r="K228" s="4" t="s">
        <v>83</v>
      </c>
      <c r="L228" s="22" t="str">
        <f t="shared" si="48"/>
        <v>0</v>
      </c>
      <c r="M228" s="26">
        <f>IF(table_2[[#This Row],[Count of deaths2]]=1,(M227+1),M227)</f>
        <v>15</v>
      </c>
      <c r="Z228">
        <f t="shared" si="49"/>
        <v>0</v>
      </c>
      <c r="AA228">
        <f t="shared" si="50"/>
        <v>0</v>
      </c>
      <c r="AB228">
        <f t="shared" si="51"/>
        <v>0</v>
      </c>
      <c r="AC228">
        <f t="shared" si="52"/>
        <v>0</v>
      </c>
      <c r="AD228">
        <f t="shared" si="53"/>
        <v>0</v>
      </c>
      <c r="AE228">
        <f t="shared" si="54"/>
        <v>0</v>
      </c>
      <c r="AF228">
        <f t="shared" si="55"/>
        <v>0</v>
      </c>
      <c r="AH228">
        <f>SUM(table_2[[#This Row],[First dose, less than 21 days ago]:[Third dose or booster, at least 21 days ago]])</f>
        <v>0</v>
      </c>
      <c r="AI228">
        <f>SUM(table_2[[#This Row],[Second dose, less than 21 days ago]:[Third dose or booster, at least 21 days ago]])</f>
        <v>0</v>
      </c>
      <c r="AJ228">
        <f>table_2[[#This Row],[Third dose or booster, less than 21 days ago]]+table_2[[#This Row],[Third dose or booster, at least 21 days ago]]</f>
        <v>0</v>
      </c>
    </row>
    <row r="229" spans="1:36" x14ac:dyDescent="0.25">
      <c r="A229" s="1" t="s">
        <v>60</v>
      </c>
      <c r="B229" s="4">
        <v>2021</v>
      </c>
      <c r="C229" s="1" t="s">
        <v>147</v>
      </c>
      <c r="D229" s="1" t="s">
        <v>1147</v>
      </c>
      <c r="E229" s="1" t="s">
        <v>62</v>
      </c>
      <c r="F229" s="4" t="s">
        <v>1629</v>
      </c>
      <c r="G229" s="4">
        <v>11371</v>
      </c>
      <c r="H229" s="4" t="s">
        <v>1630</v>
      </c>
      <c r="I229" s="1"/>
      <c r="J229" s="4" t="s">
        <v>1631</v>
      </c>
      <c r="K229" s="4" t="s">
        <v>1632</v>
      </c>
      <c r="L229" s="22" t="str">
        <f t="shared" si="48"/>
        <v>591</v>
      </c>
      <c r="M229" s="26">
        <f>IF(table_2[[#This Row],[Count of deaths2]]=1,(M228+1),M228)</f>
        <v>15</v>
      </c>
      <c r="Z229">
        <f t="shared" si="49"/>
        <v>0</v>
      </c>
      <c r="AA229">
        <f t="shared" si="50"/>
        <v>0</v>
      </c>
      <c r="AB229">
        <f t="shared" si="51"/>
        <v>0</v>
      </c>
      <c r="AC229">
        <f t="shared" si="52"/>
        <v>0</v>
      </c>
      <c r="AD229">
        <f t="shared" si="53"/>
        <v>0</v>
      </c>
      <c r="AE229">
        <f t="shared" si="54"/>
        <v>0</v>
      </c>
      <c r="AF229">
        <f t="shared" si="55"/>
        <v>0</v>
      </c>
      <c r="AH229">
        <f>SUM(table_2[[#This Row],[First dose, less than 21 days ago]:[Third dose or booster, at least 21 days ago]])</f>
        <v>0</v>
      </c>
      <c r="AI229">
        <f>SUM(table_2[[#This Row],[Second dose, less than 21 days ago]:[Third dose or booster, at least 21 days ago]])</f>
        <v>0</v>
      </c>
      <c r="AJ229">
        <f>table_2[[#This Row],[Third dose or booster, less than 21 days ago]]+table_2[[#This Row],[Third dose or booster, at least 21 days ago]]</f>
        <v>0</v>
      </c>
    </row>
    <row r="230" spans="1:36" ht="30" x14ac:dyDescent="0.25">
      <c r="A230" s="1" t="s">
        <v>60</v>
      </c>
      <c r="B230" s="4">
        <v>2021</v>
      </c>
      <c r="C230" s="1" t="s">
        <v>147</v>
      </c>
      <c r="D230" s="1" t="s">
        <v>1147</v>
      </c>
      <c r="E230" s="1" t="s">
        <v>66</v>
      </c>
      <c r="F230" s="4" t="s">
        <v>1200</v>
      </c>
      <c r="G230" s="4">
        <v>416</v>
      </c>
      <c r="H230" s="4" t="s">
        <v>1633</v>
      </c>
      <c r="I230" s="1"/>
      <c r="J230" s="4" t="s">
        <v>1634</v>
      </c>
      <c r="K230" s="4" t="s">
        <v>1635</v>
      </c>
      <c r="L230" s="22" t="str">
        <f t="shared" si="48"/>
        <v>29</v>
      </c>
      <c r="M230" s="26">
        <f>IF(table_2[[#This Row],[Count of deaths2]]=1,(M229+1),M229)</f>
        <v>15</v>
      </c>
      <c r="Z230">
        <f t="shared" si="49"/>
        <v>0</v>
      </c>
      <c r="AA230">
        <f t="shared" si="50"/>
        <v>0</v>
      </c>
      <c r="AB230">
        <f t="shared" si="51"/>
        <v>0</v>
      </c>
      <c r="AC230">
        <f t="shared" si="52"/>
        <v>0</v>
      </c>
      <c r="AD230">
        <f t="shared" si="53"/>
        <v>0</v>
      </c>
      <c r="AE230">
        <f t="shared" si="54"/>
        <v>0</v>
      </c>
      <c r="AF230">
        <f t="shared" si="55"/>
        <v>0</v>
      </c>
      <c r="AH230">
        <f>SUM(table_2[[#This Row],[First dose, less than 21 days ago]:[Third dose or booster, at least 21 days ago]])</f>
        <v>0</v>
      </c>
      <c r="AI230">
        <f>SUM(table_2[[#This Row],[Second dose, less than 21 days ago]:[Third dose or booster, at least 21 days ago]])</f>
        <v>0</v>
      </c>
      <c r="AJ230">
        <f>table_2[[#This Row],[Third dose or booster, less than 21 days ago]]+table_2[[#This Row],[Third dose or booster, at least 21 days ago]]</f>
        <v>0</v>
      </c>
    </row>
    <row r="231" spans="1:36" ht="30" x14ac:dyDescent="0.25">
      <c r="A231" s="1" t="s">
        <v>60</v>
      </c>
      <c r="B231" s="4">
        <v>2021</v>
      </c>
      <c r="C231" s="1" t="s">
        <v>147</v>
      </c>
      <c r="D231" s="1" t="s">
        <v>1147</v>
      </c>
      <c r="E231" s="1" t="s">
        <v>70</v>
      </c>
      <c r="F231" s="4" t="s">
        <v>1636</v>
      </c>
      <c r="G231" s="4">
        <v>11851</v>
      </c>
      <c r="H231" s="4" t="s">
        <v>1637</v>
      </c>
      <c r="I231" s="1"/>
      <c r="J231" s="4" t="s">
        <v>1638</v>
      </c>
      <c r="K231" s="4" t="s">
        <v>1639</v>
      </c>
      <c r="L231" s="22" t="str">
        <f t="shared" si="48"/>
        <v>2042</v>
      </c>
      <c r="M231" s="26">
        <f>IF(table_2[[#This Row],[Count of deaths2]]=1,(M230+1),M230)</f>
        <v>15</v>
      </c>
      <c r="Z231">
        <f t="shared" si="49"/>
        <v>0</v>
      </c>
      <c r="AA231">
        <f t="shared" si="50"/>
        <v>0</v>
      </c>
      <c r="AB231">
        <f t="shared" si="51"/>
        <v>0</v>
      </c>
      <c r="AC231">
        <f t="shared" si="52"/>
        <v>0</v>
      </c>
      <c r="AD231">
        <f t="shared" si="53"/>
        <v>0</v>
      </c>
      <c r="AE231">
        <f t="shared" si="54"/>
        <v>0</v>
      </c>
      <c r="AF231">
        <f t="shared" si="55"/>
        <v>0</v>
      </c>
      <c r="AH231">
        <f>SUM(table_2[[#This Row],[First dose, less than 21 days ago]:[Third dose or booster, at least 21 days ago]])</f>
        <v>0</v>
      </c>
      <c r="AI231">
        <f>SUM(table_2[[#This Row],[Second dose, less than 21 days ago]:[Third dose or booster, at least 21 days ago]])</f>
        <v>0</v>
      </c>
      <c r="AJ231">
        <f>table_2[[#This Row],[Third dose or booster, less than 21 days ago]]+table_2[[#This Row],[Third dose or booster, at least 21 days ago]]</f>
        <v>0</v>
      </c>
    </row>
    <row r="232" spans="1:36" ht="30" x14ac:dyDescent="0.25">
      <c r="A232" s="1" t="s">
        <v>60</v>
      </c>
      <c r="B232" s="4">
        <v>2021</v>
      </c>
      <c r="C232" s="1" t="s">
        <v>147</v>
      </c>
      <c r="D232" s="1" t="s">
        <v>1147</v>
      </c>
      <c r="E232" s="1" t="s">
        <v>74</v>
      </c>
      <c r="F232" s="4" t="s">
        <v>1640</v>
      </c>
      <c r="G232" s="4">
        <v>86880</v>
      </c>
      <c r="H232" s="4" t="s">
        <v>1641</v>
      </c>
      <c r="I232" s="1"/>
      <c r="J232" s="4" t="s">
        <v>1642</v>
      </c>
      <c r="K232" s="4" t="s">
        <v>1643</v>
      </c>
      <c r="L232" s="22" t="str">
        <f t="shared" si="48"/>
        <v>1045</v>
      </c>
      <c r="M232" s="26">
        <f>IF(table_2[[#This Row],[Count of deaths2]]=1,(M231+1),M231)</f>
        <v>15</v>
      </c>
      <c r="Z232">
        <f t="shared" si="49"/>
        <v>0</v>
      </c>
      <c r="AA232">
        <f t="shared" si="50"/>
        <v>0</v>
      </c>
      <c r="AB232">
        <f t="shared" si="51"/>
        <v>0</v>
      </c>
      <c r="AC232">
        <f t="shared" si="52"/>
        <v>0</v>
      </c>
      <c r="AD232">
        <f t="shared" si="53"/>
        <v>0</v>
      </c>
      <c r="AE232">
        <f t="shared" si="54"/>
        <v>0</v>
      </c>
      <c r="AF232">
        <f t="shared" si="55"/>
        <v>0</v>
      </c>
      <c r="AH232">
        <f>SUM(table_2[[#This Row],[First dose, less than 21 days ago]:[Third dose or booster, at least 21 days ago]])</f>
        <v>0</v>
      </c>
      <c r="AI232">
        <f>SUM(table_2[[#This Row],[Second dose, less than 21 days ago]:[Third dose or booster, at least 21 days ago]])</f>
        <v>0</v>
      </c>
      <c r="AJ232">
        <f>table_2[[#This Row],[Third dose or booster, less than 21 days ago]]+table_2[[#This Row],[Third dose or booster, at least 21 days ago]]</f>
        <v>0</v>
      </c>
    </row>
    <row r="233" spans="1:36" ht="30" x14ac:dyDescent="0.25">
      <c r="A233" s="1" t="s">
        <v>60</v>
      </c>
      <c r="B233" s="4">
        <v>2021</v>
      </c>
      <c r="C233" s="1" t="s">
        <v>147</v>
      </c>
      <c r="D233" s="1" t="s">
        <v>1147</v>
      </c>
      <c r="E233" s="1" t="s">
        <v>1102</v>
      </c>
      <c r="F233" s="4" t="s">
        <v>1644</v>
      </c>
      <c r="G233" s="4">
        <v>253109</v>
      </c>
      <c r="H233" s="4" t="s">
        <v>1645</v>
      </c>
      <c r="I233" s="1"/>
      <c r="J233" s="4" t="s">
        <v>1646</v>
      </c>
      <c r="K233" s="4" t="s">
        <v>1647</v>
      </c>
      <c r="L233" s="22" t="str">
        <f t="shared" si="48"/>
        <v>3985</v>
      </c>
      <c r="M233" s="26">
        <f>IF(table_2[[#This Row],[Count of deaths2]]=1,(M232+1),M232)</f>
        <v>15</v>
      </c>
      <c r="Z233">
        <f t="shared" si="49"/>
        <v>0</v>
      </c>
      <c r="AA233">
        <f t="shared" si="50"/>
        <v>0</v>
      </c>
      <c r="AB233">
        <f t="shared" si="51"/>
        <v>0</v>
      </c>
      <c r="AC233">
        <f t="shared" si="52"/>
        <v>0</v>
      </c>
      <c r="AD233">
        <f t="shared" si="53"/>
        <v>0</v>
      </c>
      <c r="AE233">
        <f t="shared" si="54"/>
        <v>0</v>
      </c>
      <c r="AF233">
        <f t="shared" si="55"/>
        <v>0</v>
      </c>
      <c r="AH233">
        <f>SUM(table_2[[#This Row],[First dose, less than 21 days ago]:[Third dose or booster, at least 21 days ago]])</f>
        <v>0</v>
      </c>
      <c r="AI233">
        <f>SUM(table_2[[#This Row],[Second dose, less than 21 days ago]:[Third dose or booster, at least 21 days ago]])</f>
        <v>0</v>
      </c>
      <c r="AJ233">
        <f>table_2[[#This Row],[Third dose or booster, less than 21 days ago]]+table_2[[#This Row],[Third dose or booster, at least 21 days ago]]</f>
        <v>0</v>
      </c>
    </row>
    <row r="234" spans="1:36" ht="45" x14ac:dyDescent="0.25">
      <c r="A234" s="1" t="s">
        <v>60</v>
      </c>
      <c r="B234" s="4">
        <v>2021</v>
      </c>
      <c r="C234" s="1" t="s">
        <v>147</v>
      </c>
      <c r="D234" s="1" t="s">
        <v>1147</v>
      </c>
      <c r="E234" s="1" t="s">
        <v>84</v>
      </c>
      <c r="F234" s="4" t="s">
        <v>1103</v>
      </c>
      <c r="G234" s="4">
        <v>0</v>
      </c>
      <c r="H234" s="4" t="s">
        <v>83</v>
      </c>
      <c r="I234" s="1"/>
      <c r="J234" s="4" t="s">
        <v>83</v>
      </c>
      <c r="K234" s="4" t="s">
        <v>83</v>
      </c>
      <c r="L234" s="22" t="str">
        <f t="shared" si="48"/>
        <v>0</v>
      </c>
      <c r="M234" s="26">
        <f>IF(table_2[[#This Row],[Count of deaths2]]=1,(M233+1),M233)</f>
        <v>15</v>
      </c>
      <c r="Z234">
        <f t="shared" si="49"/>
        <v>0</v>
      </c>
      <c r="AA234">
        <f t="shared" si="50"/>
        <v>0</v>
      </c>
      <c r="AB234">
        <f t="shared" si="51"/>
        <v>0</v>
      </c>
      <c r="AC234">
        <f t="shared" si="52"/>
        <v>0</v>
      </c>
      <c r="AD234">
        <f t="shared" si="53"/>
        <v>0</v>
      </c>
      <c r="AE234">
        <f t="shared" si="54"/>
        <v>0</v>
      </c>
      <c r="AF234">
        <f t="shared" si="55"/>
        <v>0</v>
      </c>
      <c r="AH234">
        <f>SUM(table_2[[#This Row],[First dose, less than 21 days ago]:[Third dose or booster, at least 21 days ago]])</f>
        <v>0</v>
      </c>
      <c r="AI234">
        <f>SUM(table_2[[#This Row],[Second dose, less than 21 days ago]:[Third dose or booster, at least 21 days ago]])</f>
        <v>0</v>
      </c>
      <c r="AJ234">
        <f>table_2[[#This Row],[Third dose or booster, less than 21 days ago]]+table_2[[#This Row],[Third dose or booster, at least 21 days ago]]</f>
        <v>0</v>
      </c>
    </row>
    <row r="235" spans="1:36" ht="45" x14ac:dyDescent="0.25">
      <c r="A235" s="1" t="s">
        <v>60</v>
      </c>
      <c r="B235" s="4">
        <v>2021</v>
      </c>
      <c r="C235" s="1" t="s">
        <v>147</v>
      </c>
      <c r="D235" s="1" t="s">
        <v>1147</v>
      </c>
      <c r="E235" s="1" t="s">
        <v>85</v>
      </c>
      <c r="F235" s="4" t="s">
        <v>1103</v>
      </c>
      <c r="G235" s="4">
        <v>0</v>
      </c>
      <c r="H235" s="4" t="s">
        <v>83</v>
      </c>
      <c r="I235" s="1"/>
      <c r="J235" s="4" t="s">
        <v>83</v>
      </c>
      <c r="K235" s="4" t="s">
        <v>83</v>
      </c>
      <c r="L235" s="22" t="str">
        <f t="shared" si="48"/>
        <v>0</v>
      </c>
      <c r="M235" s="26">
        <f>IF(table_2[[#This Row],[Count of deaths2]]=1,(M234+1),M234)</f>
        <v>15</v>
      </c>
      <c r="Z235">
        <f t="shared" si="49"/>
        <v>0</v>
      </c>
      <c r="AA235">
        <f t="shared" si="50"/>
        <v>0</v>
      </c>
      <c r="AB235">
        <f t="shared" si="51"/>
        <v>0</v>
      </c>
      <c r="AC235">
        <f t="shared" si="52"/>
        <v>0</v>
      </c>
      <c r="AD235">
        <f t="shared" si="53"/>
        <v>0</v>
      </c>
      <c r="AE235">
        <f t="shared" si="54"/>
        <v>0</v>
      </c>
      <c r="AF235">
        <f t="shared" si="55"/>
        <v>0</v>
      </c>
      <c r="AH235">
        <f>SUM(table_2[[#This Row],[First dose, less than 21 days ago]:[Third dose or booster, at least 21 days ago]])</f>
        <v>0</v>
      </c>
      <c r="AI235">
        <f>SUM(table_2[[#This Row],[Second dose, less than 21 days ago]:[Third dose or booster, at least 21 days ago]])</f>
        <v>0</v>
      </c>
      <c r="AJ235">
        <f>table_2[[#This Row],[Third dose or booster, less than 21 days ago]]+table_2[[#This Row],[Third dose or booster, at least 21 days ago]]</f>
        <v>0</v>
      </c>
    </row>
    <row r="236" spans="1:36" x14ac:dyDescent="0.25">
      <c r="A236" s="1" t="s">
        <v>60</v>
      </c>
      <c r="B236" s="4">
        <v>2021</v>
      </c>
      <c r="C236" s="1" t="s">
        <v>147</v>
      </c>
      <c r="D236" s="1" t="s">
        <v>1162</v>
      </c>
      <c r="E236" s="1" t="s">
        <v>62</v>
      </c>
      <c r="F236" s="4" t="s">
        <v>1648</v>
      </c>
      <c r="G236" s="4">
        <v>4802</v>
      </c>
      <c r="H236" s="4" t="s">
        <v>1649</v>
      </c>
      <c r="I236" s="1"/>
      <c r="J236" s="4" t="s">
        <v>1650</v>
      </c>
      <c r="K236" s="4" t="s">
        <v>1651</v>
      </c>
      <c r="L236" s="22" t="str">
        <f t="shared" si="48"/>
        <v>521</v>
      </c>
      <c r="M236" s="26">
        <f>IF(table_2[[#This Row],[Count of deaths2]]=1,(M235+1),M235)</f>
        <v>15</v>
      </c>
      <c r="Z236">
        <f t="shared" si="49"/>
        <v>0</v>
      </c>
      <c r="AA236">
        <f t="shared" si="50"/>
        <v>0</v>
      </c>
      <c r="AB236">
        <f t="shared" si="51"/>
        <v>0</v>
      </c>
      <c r="AC236">
        <f t="shared" si="52"/>
        <v>0</v>
      </c>
      <c r="AD236">
        <f t="shared" si="53"/>
        <v>0</v>
      </c>
      <c r="AE236">
        <f t="shared" si="54"/>
        <v>0</v>
      </c>
      <c r="AF236">
        <f t="shared" si="55"/>
        <v>0</v>
      </c>
      <c r="AH236">
        <f>SUM(table_2[[#This Row],[First dose, less than 21 days ago]:[Third dose or booster, at least 21 days ago]])</f>
        <v>0</v>
      </c>
      <c r="AI236">
        <f>SUM(table_2[[#This Row],[Second dose, less than 21 days ago]:[Third dose or booster, at least 21 days ago]])</f>
        <v>0</v>
      </c>
      <c r="AJ236">
        <f>table_2[[#This Row],[Third dose or booster, less than 21 days ago]]+table_2[[#This Row],[Third dose or booster, at least 21 days ago]]</f>
        <v>0</v>
      </c>
    </row>
    <row r="237" spans="1:36" ht="30" x14ac:dyDescent="0.25">
      <c r="A237" s="1" t="s">
        <v>60</v>
      </c>
      <c r="B237" s="4">
        <v>2021</v>
      </c>
      <c r="C237" s="1" t="s">
        <v>147</v>
      </c>
      <c r="D237" s="1" t="s">
        <v>1162</v>
      </c>
      <c r="E237" s="1" t="s">
        <v>66</v>
      </c>
      <c r="F237" s="4" t="s">
        <v>1200</v>
      </c>
      <c r="G237" s="4">
        <v>179</v>
      </c>
      <c r="H237" s="4" t="s">
        <v>1652</v>
      </c>
      <c r="I237" s="1"/>
      <c r="J237" s="4" t="s">
        <v>1653</v>
      </c>
      <c r="K237" s="4" t="s">
        <v>1654</v>
      </c>
      <c r="L237" s="22" t="str">
        <f t="shared" si="48"/>
        <v>29</v>
      </c>
      <c r="M237" s="26">
        <f>IF(table_2[[#This Row],[Count of deaths2]]=1,(M236+1),M236)</f>
        <v>15</v>
      </c>
      <c r="Z237">
        <f t="shared" si="49"/>
        <v>0</v>
      </c>
      <c r="AA237">
        <f t="shared" si="50"/>
        <v>0</v>
      </c>
      <c r="AB237">
        <f t="shared" si="51"/>
        <v>0</v>
      </c>
      <c r="AC237">
        <f t="shared" si="52"/>
        <v>0</v>
      </c>
      <c r="AD237">
        <f t="shared" si="53"/>
        <v>0</v>
      </c>
      <c r="AE237">
        <f t="shared" si="54"/>
        <v>0</v>
      </c>
      <c r="AF237">
        <f t="shared" si="55"/>
        <v>0</v>
      </c>
      <c r="AH237">
        <f>SUM(table_2[[#This Row],[First dose, less than 21 days ago]:[Third dose or booster, at least 21 days ago]])</f>
        <v>0</v>
      </c>
      <c r="AI237">
        <f>SUM(table_2[[#This Row],[Second dose, less than 21 days ago]:[Third dose or booster, at least 21 days ago]])</f>
        <v>0</v>
      </c>
      <c r="AJ237">
        <f>table_2[[#This Row],[Third dose or booster, less than 21 days ago]]+table_2[[#This Row],[Third dose or booster, at least 21 days ago]]</f>
        <v>0</v>
      </c>
    </row>
    <row r="238" spans="1:36" ht="30" x14ac:dyDescent="0.25">
      <c r="A238" s="1" t="s">
        <v>60</v>
      </c>
      <c r="B238" s="4">
        <v>2021</v>
      </c>
      <c r="C238" s="1" t="s">
        <v>147</v>
      </c>
      <c r="D238" s="1" t="s">
        <v>1162</v>
      </c>
      <c r="E238" s="1" t="s">
        <v>70</v>
      </c>
      <c r="F238" s="4" t="s">
        <v>1655</v>
      </c>
      <c r="G238" s="4">
        <v>4154</v>
      </c>
      <c r="H238" s="4" t="s">
        <v>1656</v>
      </c>
      <c r="I238" s="1"/>
      <c r="J238" s="4" t="s">
        <v>1657</v>
      </c>
      <c r="K238" s="4" t="s">
        <v>1658</v>
      </c>
      <c r="L238" s="22" t="str">
        <f t="shared" si="48"/>
        <v>2010</v>
      </c>
      <c r="M238" s="26">
        <f>IF(table_2[[#This Row],[Count of deaths2]]=1,(M237+1),M237)</f>
        <v>15</v>
      </c>
      <c r="Z238">
        <f t="shared" si="49"/>
        <v>0</v>
      </c>
      <c r="AA238">
        <f t="shared" si="50"/>
        <v>0</v>
      </c>
      <c r="AB238">
        <f t="shared" si="51"/>
        <v>0</v>
      </c>
      <c r="AC238">
        <f t="shared" si="52"/>
        <v>0</v>
      </c>
      <c r="AD238">
        <f t="shared" si="53"/>
        <v>0</v>
      </c>
      <c r="AE238">
        <f t="shared" si="54"/>
        <v>0</v>
      </c>
      <c r="AF238">
        <f t="shared" si="55"/>
        <v>0</v>
      </c>
      <c r="AH238">
        <f>SUM(table_2[[#This Row],[First dose, less than 21 days ago]:[Third dose or booster, at least 21 days ago]])</f>
        <v>0</v>
      </c>
      <c r="AI238">
        <f>SUM(table_2[[#This Row],[Second dose, less than 21 days ago]:[Third dose or booster, at least 21 days ago]])</f>
        <v>0</v>
      </c>
      <c r="AJ238">
        <f>table_2[[#This Row],[Third dose or booster, less than 21 days ago]]+table_2[[#This Row],[Third dose or booster, at least 21 days ago]]</f>
        <v>0</v>
      </c>
    </row>
    <row r="239" spans="1:36" ht="30" x14ac:dyDescent="0.25">
      <c r="A239" s="1" t="s">
        <v>60</v>
      </c>
      <c r="B239" s="4">
        <v>2021</v>
      </c>
      <c r="C239" s="1" t="s">
        <v>147</v>
      </c>
      <c r="D239" s="1" t="s">
        <v>1162</v>
      </c>
      <c r="E239" s="1" t="s">
        <v>74</v>
      </c>
      <c r="F239" s="4" t="s">
        <v>1659</v>
      </c>
      <c r="G239" s="4">
        <v>9648</v>
      </c>
      <c r="H239" s="4" t="s">
        <v>1660</v>
      </c>
      <c r="I239" s="1"/>
      <c r="J239" s="4" t="s">
        <v>1661</v>
      </c>
      <c r="K239" s="4" t="s">
        <v>1662</v>
      </c>
      <c r="L239" s="22" t="str">
        <f t="shared" si="48"/>
        <v>762</v>
      </c>
      <c r="M239" s="26">
        <f>IF(table_2[[#This Row],[Count of deaths2]]=1,(M238+1),M238)</f>
        <v>15</v>
      </c>
      <c r="Z239">
        <f t="shared" si="49"/>
        <v>0</v>
      </c>
      <c r="AA239">
        <f t="shared" si="50"/>
        <v>0</v>
      </c>
      <c r="AB239">
        <f t="shared" si="51"/>
        <v>0</v>
      </c>
      <c r="AC239">
        <f t="shared" si="52"/>
        <v>0</v>
      </c>
      <c r="AD239">
        <f t="shared" si="53"/>
        <v>0</v>
      </c>
      <c r="AE239">
        <f t="shared" si="54"/>
        <v>0</v>
      </c>
      <c r="AF239">
        <f t="shared" si="55"/>
        <v>0</v>
      </c>
      <c r="AH239">
        <f>SUM(table_2[[#This Row],[First dose, less than 21 days ago]:[Third dose or booster, at least 21 days ago]])</f>
        <v>0</v>
      </c>
      <c r="AI239">
        <f>SUM(table_2[[#This Row],[Second dose, less than 21 days ago]:[Third dose or booster, at least 21 days ago]])</f>
        <v>0</v>
      </c>
      <c r="AJ239">
        <f>table_2[[#This Row],[Third dose or booster, less than 21 days ago]]+table_2[[#This Row],[Third dose or booster, at least 21 days ago]]</f>
        <v>0</v>
      </c>
    </row>
    <row r="240" spans="1:36" ht="30" x14ac:dyDescent="0.25">
      <c r="A240" s="1" t="s">
        <v>60</v>
      </c>
      <c r="B240" s="4">
        <v>2021</v>
      </c>
      <c r="C240" s="1" t="s">
        <v>147</v>
      </c>
      <c r="D240" s="1" t="s">
        <v>1162</v>
      </c>
      <c r="E240" s="1" t="s">
        <v>1102</v>
      </c>
      <c r="F240" s="4" t="s">
        <v>1663</v>
      </c>
      <c r="G240" s="4">
        <v>154715</v>
      </c>
      <c r="H240" s="4" t="s">
        <v>1664</v>
      </c>
      <c r="I240" s="1"/>
      <c r="J240" s="4" t="s">
        <v>1665</v>
      </c>
      <c r="K240" s="4" t="s">
        <v>1666</v>
      </c>
      <c r="L240" s="22" t="str">
        <f t="shared" si="48"/>
        <v>8070</v>
      </c>
      <c r="M240" s="26">
        <f>IF(table_2[[#This Row],[Count of deaths2]]=1,(M239+1),M239)</f>
        <v>15</v>
      </c>
      <c r="Z240">
        <f t="shared" si="49"/>
        <v>0</v>
      </c>
      <c r="AA240">
        <f t="shared" si="50"/>
        <v>0</v>
      </c>
      <c r="AB240">
        <f t="shared" si="51"/>
        <v>0</v>
      </c>
      <c r="AC240">
        <f t="shared" si="52"/>
        <v>0</v>
      </c>
      <c r="AD240">
        <f t="shared" si="53"/>
        <v>0</v>
      </c>
      <c r="AE240">
        <f t="shared" si="54"/>
        <v>0</v>
      </c>
      <c r="AF240">
        <f t="shared" si="55"/>
        <v>0</v>
      </c>
      <c r="AH240">
        <f>SUM(table_2[[#This Row],[First dose, less than 21 days ago]:[Third dose or booster, at least 21 days ago]])</f>
        <v>0</v>
      </c>
      <c r="AI240">
        <f>SUM(table_2[[#This Row],[Second dose, less than 21 days ago]:[Third dose or booster, at least 21 days ago]])</f>
        <v>0</v>
      </c>
      <c r="AJ240">
        <f>table_2[[#This Row],[Third dose or booster, less than 21 days ago]]+table_2[[#This Row],[Third dose or booster, at least 21 days ago]]</f>
        <v>0</v>
      </c>
    </row>
    <row r="241" spans="1:36" ht="45" x14ac:dyDescent="0.25">
      <c r="A241" s="1" t="s">
        <v>60</v>
      </c>
      <c r="B241" s="4">
        <v>2021</v>
      </c>
      <c r="C241" s="1" t="s">
        <v>147</v>
      </c>
      <c r="D241" s="1" t="s">
        <v>1162</v>
      </c>
      <c r="E241" s="1" t="s">
        <v>84</v>
      </c>
      <c r="F241" s="4" t="s">
        <v>1103</v>
      </c>
      <c r="G241" s="4">
        <v>0</v>
      </c>
      <c r="H241" s="4" t="s">
        <v>83</v>
      </c>
      <c r="I241" s="1"/>
      <c r="J241" s="4" t="s">
        <v>83</v>
      </c>
      <c r="K241" s="4" t="s">
        <v>83</v>
      </c>
      <c r="L241" s="22" t="str">
        <f t="shared" si="48"/>
        <v>0</v>
      </c>
      <c r="M241" s="26">
        <f>IF(table_2[[#This Row],[Count of deaths2]]=1,(M240+1),M240)</f>
        <v>15</v>
      </c>
      <c r="Z241">
        <f t="shared" si="49"/>
        <v>0</v>
      </c>
      <c r="AA241">
        <f t="shared" si="50"/>
        <v>0</v>
      </c>
      <c r="AB241">
        <f t="shared" si="51"/>
        <v>0</v>
      </c>
      <c r="AC241">
        <f t="shared" si="52"/>
        <v>0</v>
      </c>
      <c r="AD241">
        <f t="shared" si="53"/>
        <v>0</v>
      </c>
      <c r="AE241">
        <f t="shared" si="54"/>
        <v>0</v>
      </c>
      <c r="AF241">
        <f t="shared" si="55"/>
        <v>0</v>
      </c>
      <c r="AH241">
        <f>SUM(table_2[[#This Row],[First dose, less than 21 days ago]:[Third dose or booster, at least 21 days ago]])</f>
        <v>0</v>
      </c>
      <c r="AI241">
        <f>SUM(table_2[[#This Row],[Second dose, less than 21 days ago]:[Third dose or booster, at least 21 days ago]])</f>
        <v>0</v>
      </c>
      <c r="AJ241">
        <f>table_2[[#This Row],[Third dose or booster, less than 21 days ago]]+table_2[[#This Row],[Third dose or booster, at least 21 days ago]]</f>
        <v>0</v>
      </c>
    </row>
    <row r="242" spans="1:36" ht="45" x14ac:dyDescent="0.25">
      <c r="A242" s="1" t="s">
        <v>60</v>
      </c>
      <c r="B242" s="4">
        <v>2021</v>
      </c>
      <c r="C242" s="1" t="s">
        <v>147</v>
      </c>
      <c r="D242" s="1" t="s">
        <v>1162</v>
      </c>
      <c r="E242" s="1" t="s">
        <v>85</v>
      </c>
      <c r="F242" s="4" t="s">
        <v>1103</v>
      </c>
      <c r="G242" s="4">
        <v>0</v>
      </c>
      <c r="H242" s="4" t="s">
        <v>83</v>
      </c>
      <c r="I242" s="1"/>
      <c r="J242" s="4" t="s">
        <v>83</v>
      </c>
      <c r="K242" s="4" t="s">
        <v>83</v>
      </c>
      <c r="L242" s="22" t="str">
        <f t="shared" si="48"/>
        <v>0</v>
      </c>
      <c r="M242" s="26">
        <f>IF(table_2[[#This Row],[Count of deaths2]]=1,(M241+1),M241)</f>
        <v>15</v>
      </c>
      <c r="Z242">
        <f t="shared" si="49"/>
        <v>0</v>
      </c>
      <c r="AA242">
        <f t="shared" si="50"/>
        <v>0</v>
      </c>
      <c r="AB242">
        <f t="shared" si="51"/>
        <v>0</v>
      </c>
      <c r="AC242">
        <f t="shared" si="52"/>
        <v>0</v>
      </c>
      <c r="AD242">
        <f t="shared" si="53"/>
        <v>0</v>
      </c>
      <c r="AE242">
        <f t="shared" si="54"/>
        <v>0</v>
      </c>
      <c r="AF242">
        <f t="shared" si="55"/>
        <v>0</v>
      </c>
      <c r="AH242">
        <f>SUM(table_2[[#This Row],[First dose, less than 21 days ago]:[Third dose or booster, at least 21 days ago]])</f>
        <v>0</v>
      </c>
      <c r="AI242">
        <f>SUM(table_2[[#This Row],[Second dose, less than 21 days ago]:[Third dose or booster, at least 21 days ago]])</f>
        <v>0</v>
      </c>
      <c r="AJ242">
        <f>table_2[[#This Row],[Third dose or booster, less than 21 days ago]]+table_2[[#This Row],[Third dose or booster, at least 21 days ago]]</f>
        <v>0</v>
      </c>
    </row>
    <row r="243" spans="1:36" x14ac:dyDescent="0.25">
      <c r="A243" s="1" t="s">
        <v>60</v>
      </c>
      <c r="B243" s="4">
        <v>2021</v>
      </c>
      <c r="C243" s="1" t="s">
        <v>147</v>
      </c>
      <c r="D243" s="1" t="s">
        <v>1183</v>
      </c>
      <c r="E243" s="1" t="s">
        <v>62</v>
      </c>
      <c r="F243" s="4" t="s">
        <v>1667</v>
      </c>
      <c r="G243" s="4">
        <v>1402</v>
      </c>
      <c r="H243" s="4" t="s">
        <v>1668</v>
      </c>
      <c r="I243" s="1"/>
      <c r="J243" s="4" t="s">
        <v>1669</v>
      </c>
      <c r="K243" s="4" t="s">
        <v>1670</v>
      </c>
      <c r="L243" s="22" t="str">
        <f t="shared" si="48"/>
        <v>323</v>
      </c>
      <c r="M243" s="26">
        <f>IF(table_2[[#This Row],[Count of deaths2]]=1,(M242+1),M242)</f>
        <v>15</v>
      </c>
      <c r="Z243">
        <f t="shared" si="49"/>
        <v>0</v>
      </c>
      <c r="AA243">
        <f t="shared" si="50"/>
        <v>0</v>
      </c>
      <c r="AB243">
        <f t="shared" si="51"/>
        <v>0</v>
      </c>
      <c r="AC243">
        <f t="shared" si="52"/>
        <v>0</v>
      </c>
      <c r="AD243">
        <f t="shared" si="53"/>
        <v>0</v>
      </c>
      <c r="AE243">
        <f t="shared" si="54"/>
        <v>0</v>
      </c>
      <c r="AF243">
        <f t="shared" si="55"/>
        <v>0</v>
      </c>
      <c r="AH243">
        <f>SUM(table_2[[#This Row],[First dose, less than 21 days ago]:[Third dose or booster, at least 21 days ago]])</f>
        <v>0</v>
      </c>
      <c r="AI243">
        <f>SUM(table_2[[#This Row],[Second dose, less than 21 days ago]:[Third dose or booster, at least 21 days ago]])</f>
        <v>0</v>
      </c>
      <c r="AJ243">
        <f>table_2[[#This Row],[Third dose or booster, less than 21 days ago]]+table_2[[#This Row],[Third dose or booster, at least 21 days ago]]</f>
        <v>0</v>
      </c>
    </row>
    <row r="244" spans="1:36" ht="30" x14ac:dyDescent="0.25">
      <c r="A244" s="1" t="s">
        <v>60</v>
      </c>
      <c r="B244" s="4">
        <v>2021</v>
      </c>
      <c r="C244" s="1" t="s">
        <v>147</v>
      </c>
      <c r="D244" s="1" t="s">
        <v>1183</v>
      </c>
      <c r="E244" s="1" t="s">
        <v>66</v>
      </c>
      <c r="F244" s="4" t="s">
        <v>1671</v>
      </c>
      <c r="G244" s="4">
        <v>71</v>
      </c>
      <c r="H244" s="4" t="s">
        <v>1672</v>
      </c>
      <c r="I244" s="1" t="s">
        <v>234</v>
      </c>
      <c r="J244" s="4" t="s">
        <v>1673</v>
      </c>
      <c r="K244" s="4" t="s">
        <v>1674</v>
      </c>
      <c r="L244" s="22" t="str">
        <f t="shared" si="48"/>
        <v>5</v>
      </c>
      <c r="M244" s="26">
        <f>IF(table_2[[#This Row],[Count of deaths2]]=1,(M243+1),M243)</f>
        <v>15</v>
      </c>
      <c r="Z244">
        <f t="shared" si="49"/>
        <v>0</v>
      </c>
      <c r="AA244">
        <f t="shared" si="50"/>
        <v>0</v>
      </c>
      <c r="AB244">
        <f t="shared" si="51"/>
        <v>0</v>
      </c>
      <c r="AC244">
        <f t="shared" si="52"/>
        <v>0</v>
      </c>
      <c r="AD244">
        <f t="shared" si="53"/>
        <v>0</v>
      </c>
      <c r="AE244">
        <f t="shared" si="54"/>
        <v>0</v>
      </c>
      <c r="AF244">
        <f t="shared" si="55"/>
        <v>0</v>
      </c>
      <c r="AH244">
        <f>SUM(table_2[[#This Row],[First dose, less than 21 days ago]:[Third dose or booster, at least 21 days ago]])</f>
        <v>0</v>
      </c>
      <c r="AI244">
        <f>SUM(table_2[[#This Row],[Second dose, less than 21 days ago]:[Third dose or booster, at least 21 days ago]])</f>
        <v>0</v>
      </c>
      <c r="AJ244">
        <f>table_2[[#This Row],[Third dose or booster, less than 21 days ago]]+table_2[[#This Row],[Third dose or booster, at least 21 days ago]]</f>
        <v>0</v>
      </c>
    </row>
    <row r="245" spans="1:36" ht="30" x14ac:dyDescent="0.25">
      <c r="A245" s="1" t="s">
        <v>60</v>
      </c>
      <c r="B245" s="4">
        <v>2021</v>
      </c>
      <c r="C245" s="1" t="s">
        <v>147</v>
      </c>
      <c r="D245" s="1" t="s">
        <v>1183</v>
      </c>
      <c r="E245" s="1" t="s">
        <v>70</v>
      </c>
      <c r="F245" s="4" t="s">
        <v>1675</v>
      </c>
      <c r="G245" s="4">
        <v>1446</v>
      </c>
      <c r="H245" s="4" t="s">
        <v>1676</v>
      </c>
      <c r="I245" s="1"/>
      <c r="J245" s="4" t="s">
        <v>1677</v>
      </c>
      <c r="K245" s="4" t="s">
        <v>1678</v>
      </c>
      <c r="L245" s="22" t="str">
        <f t="shared" si="48"/>
        <v>1073</v>
      </c>
      <c r="M245" s="26">
        <f>IF(table_2[[#This Row],[Count of deaths2]]=1,(M244+1),M244)</f>
        <v>15</v>
      </c>
      <c r="Z245">
        <f t="shared" si="49"/>
        <v>0</v>
      </c>
      <c r="AA245">
        <f t="shared" si="50"/>
        <v>0</v>
      </c>
      <c r="AB245">
        <f t="shared" si="51"/>
        <v>0</v>
      </c>
      <c r="AC245">
        <f t="shared" si="52"/>
        <v>0</v>
      </c>
      <c r="AD245">
        <f t="shared" si="53"/>
        <v>0</v>
      </c>
      <c r="AE245">
        <f t="shared" si="54"/>
        <v>0</v>
      </c>
      <c r="AF245">
        <f t="shared" si="55"/>
        <v>0</v>
      </c>
      <c r="AH245">
        <f>SUM(table_2[[#This Row],[First dose, less than 21 days ago]:[Third dose or booster, at least 21 days ago]])</f>
        <v>0</v>
      </c>
      <c r="AI245">
        <f>SUM(table_2[[#This Row],[Second dose, less than 21 days ago]:[Third dose or booster, at least 21 days ago]])</f>
        <v>0</v>
      </c>
      <c r="AJ245">
        <f>table_2[[#This Row],[Third dose or booster, less than 21 days ago]]+table_2[[#This Row],[Third dose or booster, at least 21 days ago]]</f>
        <v>0</v>
      </c>
    </row>
    <row r="246" spans="1:36" ht="30" x14ac:dyDescent="0.25">
      <c r="A246" s="1" t="s">
        <v>60</v>
      </c>
      <c r="B246" s="4">
        <v>2021</v>
      </c>
      <c r="C246" s="1" t="s">
        <v>147</v>
      </c>
      <c r="D246" s="1" t="s">
        <v>1183</v>
      </c>
      <c r="E246" s="1" t="s">
        <v>74</v>
      </c>
      <c r="F246" s="4" t="s">
        <v>1679</v>
      </c>
      <c r="G246" s="4">
        <v>2854</v>
      </c>
      <c r="H246" s="4" t="s">
        <v>1680</v>
      </c>
      <c r="I246" s="1"/>
      <c r="J246" s="4" t="s">
        <v>1681</v>
      </c>
      <c r="K246" s="4" t="s">
        <v>1682</v>
      </c>
      <c r="L246" s="22" t="str">
        <f t="shared" si="48"/>
        <v>502</v>
      </c>
      <c r="M246" s="26">
        <f>IF(table_2[[#This Row],[Count of deaths2]]=1,(M245+1),M245)</f>
        <v>15</v>
      </c>
      <c r="Z246">
        <f t="shared" si="49"/>
        <v>0</v>
      </c>
      <c r="AA246">
        <f t="shared" si="50"/>
        <v>0</v>
      </c>
      <c r="AB246">
        <f t="shared" si="51"/>
        <v>0</v>
      </c>
      <c r="AC246">
        <f t="shared" si="52"/>
        <v>0</v>
      </c>
      <c r="AD246">
        <f t="shared" si="53"/>
        <v>0</v>
      </c>
      <c r="AE246">
        <f t="shared" si="54"/>
        <v>0</v>
      </c>
      <c r="AF246">
        <f t="shared" si="55"/>
        <v>0</v>
      </c>
      <c r="AH246">
        <f>SUM(table_2[[#This Row],[First dose, less than 21 days ago]:[Third dose or booster, at least 21 days ago]])</f>
        <v>0</v>
      </c>
      <c r="AI246">
        <f>SUM(table_2[[#This Row],[Second dose, less than 21 days ago]:[Third dose or booster, at least 21 days ago]])</f>
        <v>0</v>
      </c>
      <c r="AJ246">
        <f>table_2[[#This Row],[Third dose or booster, less than 21 days ago]]+table_2[[#This Row],[Third dose or booster, at least 21 days ago]]</f>
        <v>0</v>
      </c>
    </row>
    <row r="247" spans="1:36" ht="60" x14ac:dyDescent="0.25">
      <c r="A247" s="1" t="s">
        <v>60</v>
      </c>
      <c r="B247" s="4">
        <v>2021</v>
      </c>
      <c r="C247" s="1" t="s">
        <v>147</v>
      </c>
      <c r="D247" s="1" t="s">
        <v>1183</v>
      </c>
      <c r="E247" s="1" t="s">
        <v>1102</v>
      </c>
      <c r="F247" s="4" t="s">
        <v>1683</v>
      </c>
      <c r="G247" s="4">
        <v>32342</v>
      </c>
      <c r="H247" s="4" t="s">
        <v>1684</v>
      </c>
      <c r="I247" s="1"/>
      <c r="J247" s="4" t="s">
        <v>1685</v>
      </c>
      <c r="K247" s="4" t="s">
        <v>1686</v>
      </c>
      <c r="L247" s="22" t="str">
        <f t="shared" si="48"/>
        <v>5224</v>
      </c>
      <c r="M247" s="26">
        <f>IF(table_2[[#This Row],[Count of deaths2]]=1,(M246+1),M246)</f>
        <v>15</v>
      </c>
      <c r="N247" s="23" t="s">
        <v>11464</v>
      </c>
      <c r="O247" s="24" t="s">
        <v>66</v>
      </c>
      <c r="P247" s="24" t="s">
        <v>70</v>
      </c>
      <c r="Q247" s="24" t="s">
        <v>74</v>
      </c>
      <c r="R247" s="24" t="s">
        <v>1102</v>
      </c>
      <c r="S247" s="24" t="s">
        <v>84</v>
      </c>
      <c r="T247" s="24" t="s">
        <v>85</v>
      </c>
      <c r="U247" s="24" t="s">
        <v>11475</v>
      </c>
      <c r="V247" s="24" t="s">
        <v>11475</v>
      </c>
      <c r="W247" s="24" t="s">
        <v>11482</v>
      </c>
      <c r="Z247">
        <f t="shared" si="49"/>
        <v>0</v>
      </c>
      <c r="AA247">
        <f t="shared" si="50"/>
        <v>0</v>
      </c>
      <c r="AB247">
        <f t="shared" si="51"/>
        <v>0</v>
      </c>
      <c r="AC247">
        <f t="shared" si="52"/>
        <v>0</v>
      </c>
      <c r="AD247">
        <f t="shared" si="53"/>
        <v>0</v>
      </c>
      <c r="AE247">
        <f t="shared" si="54"/>
        <v>0</v>
      </c>
      <c r="AF247">
        <f t="shared" si="55"/>
        <v>0</v>
      </c>
      <c r="AH247">
        <f>SUM(table_2[[#This Row],[First dose, less than 21 days ago]:[Third dose or booster, at least 21 days ago]])</f>
        <v>0</v>
      </c>
      <c r="AI247">
        <f>SUM(table_2[[#This Row],[Second dose, less than 21 days ago]:[Third dose or booster, at least 21 days ago]])</f>
        <v>0</v>
      </c>
      <c r="AJ247">
        <f>table_2[[#This Row],[Third dose or booster, less than 21 days ago]]+table_2[[#This Row],[Third dose or booster, at least 21 days ago]]</f>
        <v>0</v>
      </c>
    </row>
    <row r="248" spans="1:36" ht="45" x14ac:dyDescent="0.25">
      <c r="A248" s="1" t="s">
        <v>60</v>
      </c>
      <c r="B248" s="4">
        <v>2021</v>
      </c>
      <c r="C248" s="1" t="s">
        <v>147</v>
      </c>
      <c r="D248" s="1" t="s">
        <v>1183</v>
      </c>
      <c r="E248" s="1" t="s">
        <v>84</v>
      </c>
      <c r="F248" s="4" t="s">
        <v>1103</v>
      </c>
      <c r="G248" s="4">
        <v>0</v>
      </c>
      <c r="H248" s="4" t="s">
        <v>83</v>
      </c>
      <c r="I248" s="1"/>
      <c r="J248" s="4" t="s">
        <v>83</v>
      </c>
      <c r="K248" s="4" t="s">
        <v>83</v>
      </c>
      <c r="L248" s="22" t="str">
        <f t="shared" si="48"/>
        <v>0</v>
      </c>
      <c r="M248" s="26">
        <f>IF(table_2[[#This Row],[Count of deaths2]]=1,(M247+1),M247)</f>
        <v>15</v>
      </c>
      <c r="N248" s="23" t="s">
        <v>11465</v>
      </c>
      <c r="O248" s="23" t="s">
        <v>11465</v>
      </c>
      <c r="P248" s="23" t="s">
        <v>11465</v>
      </c>
      <c r="Q248" s="23" t="s">
        <v>11465</v>
      </c>
      <c r="R248" s="23" t="s">
        <v>11465</v>
      </c>
      <c r="S248" s="23" t="s">
        <v>11465</v>
      </c>
      <c r="T248" s="23" t="s">
        <v>11465</v>
      </c>
      <c r="U248" s="23" t="s">
        <v>11476</v>
      </c>
      <c r="V248" s="23" t="s">
        <v>11477</v>
      </c>
      <c r="W248" s="23" t="s">
        <v>11465</v>
      </c>
      <c r="Z248">
        <f t="shared" si="49"/>
        <v>0</v>
      </c>
      <c r="AA248">
        <f t="shared" si="50"/>
        <v>0</v>
      </c>
      <c r="AB248">
        <f t="shared" si="51"/>
        <v>0</v>
      </c>
      <c r="AC248">
        <f t="shared" si="52"/>
        <v>0</v>
      </c>
      <c r="AD248">
        <f t="shared" si="53"/>
        <v>0</v>
      </c>
      <c r="AE248">
        <f t="shared" si="54"/>
        <v>0</v>
      </c>
      <c r="AF248">
        <f t="shared" si="55"/>
        <v>0</v>
      </c>
      <c r="AH248">
        <f>SUM(table_2[[#This Row],[First dose, less than 21 days ago]:[Third dose or booster, at least 21 days ago]])</f>
        <v>0</v>
      </c>
      <c r="AI248">
        <f>SUM(table_2[[#This Row],[Second dose, less than 21 days ago]:[Third dose or booster, at least 21 days ago]])</f>
        <v>0</v>
      </c>
      <c r="AJ248">
        <f>table_2[[#This Row],[Third dose or booster, less than 21 days ago]]+table_2[[#This Row],[Third dose or booster, at least 21 days ago]]</f>
        <v>0</v>
      </c>
    </row>
    <row r="249" spans="1:36" ht="45" x14ac:dyDescent="0.25">
      <c r="A249" s="1" t="s">
        <v>60</v>
      </c>
      <c r="B249" s="4">
        <v>2021</v>
      </c>
      <c r="C249" s="1" t="s">
        <v>147</v>
      </c>
      <c r="D249" s="1" t="s">
        <v>1183</v>
      </c>
      <c r="E249" s="1" t="s">
        <v>85</v>
      </c>
      <c r="F249" s="4" t="s">
        <v>1103</v>
      </c>
      <c r="G249" s="4">
        <v>0</v>
      </c>
      <c r="H249" s="4" t="s">
        <v>83</v>
      </c>
      <c r="I249" s="1"/>
      <c r="J249" s="4" t="s">
        <v>83</v>
      </c>
      <c r="K249" s="4" t="s">
        <v>83</v>
      </c>
      <c r="L249" s="22" t="str">
        <f t="shared" si="48"/>
        <v>0</v>
      </c>
      <c r="M249" s="26">
        <f>IF(table_2[[#This Row],[Count of deaths2]]=1,(M248+1),M248)</f>
        <v>15</v>
      </c>
      <c r="N249">
        <f>$L201+$L208+$L215+$L222+$L229+$L236+$L243</f>
        <v>2782</v>
      </c>
      <c r="O249">
        <f>$L202+$L209+$L216+$L223+$L230+$L237+$L244</f>
        <v>142</v>
      </c>
      <c r="P249">
        <f>$L203+$L210+$L217+$L224+$L231+$L238+$L245</f>
        <v>7869</v>
      </c>
      <c r="Q249">
        <f>$L204+$L211+$L218+$L225+$L232+$L239+$L246</f>
        <v>3222</v>
      </c>
      <c r="R249">
        <f>$L205+$L212+$L219+$L226+$L233+$L240+$L247</f>
        <v>18850</v>
      </c>
      <c r="S249">
        <f>$L206+$L213+$L220+$L227+$L234+$L241+$L248</f>
        <v>0</v>
      </c>
      <c r="T249">
        <f>$L207+$L214+$L221+$L228+$L235+$L242+$L249</f>
        <v>0</v>
      </c>
      <c r="U249">
        <f>SUM(table_2[[#This Row],[Column1]:[Column7]])</f>
        <v>32865</v>
      </c>
      <c r="V249" s="21">
        <f>table_2[[#This Row],[Count of deaths2]]+L248+L247+L246+L245+L244+L243+L242+L241+L240+L239+L238+L237+L236+L235+L234+L233+L232+L231+L230+L229+L228+L227+L226+L225+L224+L223+L222+L221+L220+L219+L218+L217+L216+L215+L214+L213+L212+L211+L210+L209+L208+L207+L206+L205+L204+L203+L202+L201</f>
        <v>32865</v>
      </c>
      <c r="W249">
        <f>'Table 8'!G179</f>
        <v>0</v>
      </c>
      <c r="X249">
        <f>X200+14</f>
        <v>74</v>
      </c>
      <c r="Z249" t="str">
        <f t="shared" si="49"/>
        <v xml:space="preserve">Unvaccinated </v>
      </c>
      <c r="AA249">
        <f t="shared" si="50"/>
        <v>0</v>
      </c>
      <c r="AB249">
        <f t="shared" si="51"/>
        <v>0</v>
      </c>
      <c r="AC249">
        <f t="shared" si="52"/>
        <v>0</v>
      </c>
      <c r="AD249">
        <f t="shared" si="53"/>
        <v>0</v>
      </c>
      <c r="AE249">
        <f t="shared" si="54"/>
        <v>0</v>
      </c>
      <c r="AF249">
        <f t="shared" si="55"/>
        <v>0</v>
      </c>
      <c r="AH249">
        <f>SUM(table_2[[#This Row],[First dose, less than 21 days ago]:[Third dose or booster, at least 21 days ago]])</f>
        <v>0</v>
      </c>
      <c r="AI249">
        <f>SUM(table_2[[#This Row],[Second dose, less than 21 days ago]:[Third dose or booster, at least 21 days ago]])</f>
        <v>0</v>
      </c>
      <c r="AJ249">
        <f>table_2[[#This Row],[Third dose or booster, less than 21 days ago]]+table_2[[#This Row],[Third dose or booster, at least 21 days ago]]</f>
        <v>0</v>
      </c>
    </row>
    <row r="250" spans="1:36" s="32" customFormat="1" x14ac:dyDescent="0.25">
      <c r="A250" s="35" t="s">
        <v>60</v>
      </c>
      <c r="B250" s="33">
        <v>2021</v>
      </c>
      <c r="C250" s="35" t="s">
        <v>166</v>
      </c>
      <c r="D250" s="35" t="s">
        <v>1089</v>
      </c>
      <c r="E250" s="35" t="s">
        <v>62</v>
      </c>
      <c r="F250" s="33" t="s">
        <v>1687</v>
      </c>
      <c r="G250" s="33">
        <v>433417</v>
      </c>
      <c r="H250" s="33" t="s">
        <v>1688</v>
      </c>
      <c r="I250" s="35"/>
      <c r="J250" s="33" t="s">
        <v>1689</v>
      </c>
      <c r="K250" s="33" t="s">
        <v>1690</v>
      </c>
      <c r="L250" s="27" t="str">
        <f t="shared" si="48"/>
        <v>185</v>
      </c>
      <c r="M250" s="26">
        <f>IF(table_2[[#This Row],[Count of deaths2]]=1,(M249+1),M249)</f>
        <v>15</v>
      </c>
      <c r="Z250" s="32" t="str">
        <f t="shared" si="49"/>
        <v>Total</v>
      </c>
      <c r="AA250" s="32" t="str">
        <f t="shared" si="50"/>
        <v>First dose, less than 21 days ago</v>
      </c>
      <c r="AB250" s="32" t="str">
        <f t="shared" si="51"/>
        <v>First dose, at least 21 days ago</v>
      </c>
      <c r="AC250" s="32" t="str">
        <f t="shared" si="52"/>
        <v>Second dose, less than 21 days ago</v>
      </c>
      <c r="AD250" s="32" t="str">
        <f t="shared" si="53"/>
        <v>Second dose, at least 21 days ago</v>
      </c>
      <c r="AE250" s="32" t="str">
        <f t="shared" si="54"/>
        <v>Third dose or booster, less than 21 days ago</v>
      </c>
      <c r="AF250" s="32" t="str">
        <f t="shared" si="55"/>
        <v>Third dose or booster, at least 21 days ago</v>
      </c>
      <c r="AH250" s="32">
        <f>SUM(table_2[[#This Row],[First dose, less than 21 days ago]:[Third dose or booster, at least 21 days ago]])</f>
        <v>0</v>
      </c>
      <c r="AI250" s="32">
        <f>SUM(table_2[[#This Row],[Second dose, less than 21 days ago]:[Third dose or booster, at least 21 days ago]])</f>
        <v>0</v>
      </c>
      <c r="AJ250" s="32" t="e">
        <f>table_2[[#This Row],[Third dose or booster, less than 21 days ago]]+table_2[[#This Row],[Third dose or booster, at least 21 days ago]]</f>
        <v>#VALUE!</v>
      </c>
    </row>
    <row r="251" spans="1:36" ht="30" x14ac:dyDescent="0.25">
      <c r="A251" s="1" t="s">
        <v>60</v>
      </c>
      <c r="B251" s="4">
        <v>2021</v>
      </c>
      <c r="C251" s="1" t="s">
        <v>166</v>
      </c>
      <c r="D251" s="1" t="s">
        <v>1089</v>
      </c>
      <c r="E251" s="1" t="s">
        <v>66</v>
      </c>
      <c r="F251" s="4" t="s">
        <v>1691</v>
      </c>
      <c r="G251" s="4">
        <v>148043</v>
      </c>
      <c r="H251" s="4" t="s">
        <v>1692</v>
      </c>
      <c r="I251" s="1"/>
      <c r="J251" s="4" t="s">
        <v>1693</v>
      </c>
      <c r="K251" s="4" t="s">
        <v>559</v>
      </c>
      <c r="L251" s="22" t="str">
        <f t="shared" si="48"/>
        <v>22</v>
      </c>
      <c r="M251" s="26">
        <f>IF(table_2[[#This Row],[Count of deaths2]]=1,(M250+1),M250)</f>
        <v>15</v>
      </c>
      <c r="Z251">
        <f t="shared" si="49"/>
        <v>2315</v>
      </c>
      <c r="AA251" t="str">
        <f t="shared" si="50"/>
        <v>Total</v>
      </c>
      <c r="AB251" t="str">
        <f t="shared" si="51"/>
        <v>Total</v>
      </c>
      <c r="AC251" t="str">
        <f t="shared" si="52"/>
        <v>Total</v>
      </c>
      <c r="AD251" t="str">
        <f t="shared" si="53"/>
        <v>Total</v>
      </c>
      <c r="AE251" t="str">
        <f t="shared" si="54"/>
        <v>Total</v>
      </c>
      <c r="AF251" t="str">
        <f t="shared" si="55"/>
        <v>Total</v>
      </c>
      <c r="AH251">
        <f>SUM(table_2[[#This Row],[First dose, less than 21 days ago]:[Third dose or booster, at least 21 days ago]])</f>
        <v>0</v>
      </c>
      <c r="AI251">
        <f>SUM(table_2[[#This Row],[Second dose, less than 21 days ago]:[Third dose or booster, at least 21 days ago]])</f>
        <v>0</v>
      </c>
      <c r="AJ251" t="e">
        <f>table_2[[#This Row],[Third dose or booster, less than 21 days ago]]+table_2[[#This Row],[Third dose or booster, at least 21 days ago]]</f>
        <v>#VALUE!</v>
      </c>
    </row>
    <row r="252" spans="1:36" ht="30" x14ac:dyDescent="0.25">
      <c r="A252" s="1" t="s">
        <v>60</v>
      </c>
      <c r="B252" s="4">
        <v>2021</v>
      </c>
      <c r="C252" s="1" t="s">
        <v>166</v>
      </c>
      <c r="D252" s="1" t="s">
        <v>1089</v>
      </c>
      <c r="E252" s="1" t="s">
        <v>70</v>
      </c>
      <c r="F252" s="4" t="s">
        <v>1526</v>
      </c>
      <c r="G252" s="4">
        <v>130744</v>
      </c>
      <c r="H252" s="4" t="s">
        <v>689</v>
      </c>
      <c r="I252" s="1"/>
      <c r="J252" s="4" t="s">
        <v>530</v>
      </c>
      <c r="K252" s="4" t="s">
        <v>1694</v>
      </c>
      <c r="L252" s="22" t="str">
        <f t="shared" si="48"/>
        <v>91</v>
      </c>
      <c r="M252" s="26">
        <f>IF(table_2[[#This Row],[Count of deaths2]]=1,(M251+1),M251)</f>
        <v>15</v>
      </c>
      <c r="Z252">
        <f t="shared" si="49"/>
        <v>0</v>
      </c>
      <c r="AA252">
        <f t="shared" si="50"/>
        <v>53</v>
      </c>
      <c r="AB252">
        <f t="shared" si="51"/>
        <v>2208</v>
      </c>
      <c r="AC252">
        <f t="shared" si="52"/>
        <v>289</v>
      </c>
      <c r="AD252">
        <f t="shared" si="53"/>
        <v>30336</v>
      </c>
      <c r="AE252">
        <f t="shared" si="54"/>
        <v>0</v>
      </c>
      <c r="AF252">
        <f t="shared" si="55"/>
        <v>0</v>
      </c>
      <c r="AH252">
        <f>SUM(table_2[[#This Row],[First dose, less than 21 days ago]:[Third dose or booster, at least 21 days ago]])</f>
        <v>32886</v>
      </c>
      <c r="AI252">
        <f>SUM(table_2[[#This Row],[Second dose, less than 21 days ago]:[Third dose or booster, at least 21 days ago]])</f>
        <v>30625</v>
      </c>
      <c r="AJ252">
        <f>table_2[[#This Row],[Third dose or booster, less than 21 days ago]]+table_2[[#This Row],[Third dose or booster, at least 21 days ago]]</f>
        <v>0</v>
      </c>
    </row>
    <row r="253" spans="1:36" ht="30" x14ac:dyDescent="0.25">
      <c r="A253" s="1" t="s">
        <v>60</v>
      </c>
      <c r="B253" s="4">
        <v>2021</v>
      </c>
      <c r="C253" s="1" t="s">
        <v>166</v>
      </c>
      <c r="D253" s="1" t="s">
        <v>1089</v>
      </c>
      <c r="E253" s="1" t="s">
        <v>74</v>
      </c>
      <c r="F253" s="4" t="s">
        <v>1125</v>
      </c>
      <c r="G253" s="4">
        <v>53452</v>
      </c>
      <c r="H253" s="4" t="s">
        <v>1695</v>
      </c>
      <c r="I253" s="1" t="s">
        <v>234</v>
      </c>
      <c r="J253" s="4" t="s">
        <v>1696</v>
      </c>
      <c r="K253" s="4" t="s">
        <v>1697</v>
      </c>
      <c r="L253" s="22" t="str">
        <f t="shared" si="48"/>
        <v>14</v>
      </c>
      <c r="M253" s="26">
        <f>IF(table_2[[#This Row],[Count of deaths2]]=1,(M252+1),M252)</f>
        <v>15</v>
      </c>
      <c r="Z253">
        <f t="shared" si="49"/>
        <v>0</v>
      </c>
      <c r="AA253">
        <f t="shared" si="50"/>
        <v>0</v>
      </c>
      <c r="AB253">
        <f t="shared" si="51"/>
        <v>0</v>
      </c>
      <c r="AC253">
        <f t="shared" si="52"/>
        <v>0</v>
      </c>
      <c r="AD253">
        <f t="shared" si="53"/>
        <v>0</v>
      </c>
      <c r="AE253">
        <f t="shared" si="54"/>
        <v>0</v>
      </c>
      <c r="AF253">
        <f t="shared" si="55"/>
        <v>0</v>
      </c>
      <c r="AH253">
        <f>SUM(table_2[[#This Row],[First dose, less than 21 days ago]:[Third dose or booster, at least 21 days ago]])</f>
        <v>0</v>
      </c>
      <c r="AI253">
        <f>SUM(table_2[[#This Row],[Second dose, less than 21 days ago]:[Third dose or booster, at least 21 days ago]])</f>
        <v>0</v>
      </c>
      <c r="AJ253">
        <f>table_2[[#This Row],[Third dose or booster, less than 21 days ago]]+table_2[[#This Row],[Third dose or booster, at least 21 days ago]]</f>
        <v>0</v>
      </c>
    </row>
    <row r="254" spans="1:36" ht="30" x14ac:dyDescent="0.25">
      <c r="A254" s="1" t="s">
        <v>60</v>
      </c>
      <c r="B254" s="4">
        <v>2021</v>
      </c>
      <c r="C254" s="1" t="s">
        <v>166</v>
      </c>
      <c r="D254" s="1" t="s">
        <v>1089</v>
      </c>
      <c r="E254" s="1" t="s">
        <v>1102</v>
      </c>
      <c r="F254" s="4" t="s">
        <v>1698</v>
      </c>
      <c r="G254" s="4">
        <v>153194</v>
      </c>
      <c r="H254" s="4" t="s">
        <v>1699</v>
      </c>
      <c r="I254" s="1"/>
      <c r="J254" s="4" t="s">
        <v>1700</v>
      </c>
      <c r="K254" s="4" t="s">
        <v>1701</v>
      </c>
      <c r="L254" s="22" t="str">
        <f t="shared" si="48"/>
        <v>115</v>
      </c>
      <c r="M254" s="26">
        <f>IF(table_2[[#This Row],[Count of deaths2]]=1,(M253+1),M253)</f>
        <v>15</v>
      </c>
      <c r="Z254">
        <f t="shared" si="49"/>
        <v>0</v>
      </c>
      <c r="AA254">
        <f t="shared" si="50"/>
        <v>0</v>
      </c>
      <c r="AB254">
        <f t="shared" si="51"/>
        <v>0</v>
      </c>
      <c r="AC254">
        <f t="shared" si="52"/>
        <v>0</v>
      </c>
      <c r="AD254">
        <f t="shared" si="53"/>
        <v>0</v>
      </c>
      <c r="AE254">
        <f t="shared" si="54"/>
        <v>0</v>
      </c>
      <c r="AF254">
        <f t="shared" si="55"/>
        <v>0</v>
      </c>
      <c r="AH254">
        <f>SUM(table_2[[#This Row],[First dose, less than 21 days ago]:[Third dose or booster, at least 21 days ago]])</f>
        <v>0</v>
      </c>
      <c r="AI254">
        <f>SUM(table_2[[#This Row],[Second dose, less than 21 days ago]:[Third dose or booster, at least 21 days ago]])</f>
        <v>0</v>
      </c>
      <c r="AJ254">
        <f>table_2[[#This Row],[Third dose or booster, less than 21 days ago]]+table_2[[#This Row],[Third dose or booster, at least 21 days ago]]</f>
        <v>0</v>
      </c>
    </row>
    <row r="255" spans="1:36" ht="45" x14ac:dyDescent="0.25">
      <c r="A255" s="1" t="s">
        <v>60</v>
      </c>
      <c r="B255" s="4">
        <v>2021</v>
      </c>
      <c r="C255" s="1" t="s">
        <v>166</v>
      </c>
      <c r="D255" s="1" t="s">
        <v>1089</v>
      </c>
      <c r="E255" s="1" t="s">
        <v>84</v>
      </c>
      <c r="F255" s="4" t="s">
        <v>1103</v>
      </c>
      <c r="G255" s="4">
        <v>0</v>
      </c>
      <c r="H255" s="4" t="s">
        <v>83</v>
      </c>
      <c r="I255" s="1"/>
      <c r="J255" s="4" t="s">
        <v>83</v>
      </c>
      <c r="K255" s="4" t="s">
        <v>83</v>
      </c>
      <c r="L255" s="22" t="str">
        <f t="shared" si="48"/>
        <v>0</v>
      </c>
      <c r="M255" s="26">
        <f>IF(table_2[[#This Row],[Count of deaths2]]=1,(M254+1),M254)</f>
        <v>15</v>
      </c>
      <c r="Z255">
        <f t="shared" si="49"/>
        <v>0</v>
      </c>
      <c r="AA255">
        <f t="shared" si="50"/>
        <v>0</v>
      </c>
      <c r="AB255">
        <f t="shared" si="51"/>
        <v>0</v>
      </c>
      <c r="AC255">
        <f t="shared" si="52"/>
        <v>0</v>
      </c>
      <c r="AD255">
        <f t="shared" si="53"/>
        <v>0</v>
      </c>
      <c r="AE255">
        <f t="shared" si="54"/>
        <v>0</v>
      </c>
      <c r="AF255">
        <f t="shared" si="55"/>
        <v>0</v>
      </c>
      <c r="AH255">
        <f>SUM(table_2[[#This Row],[First dose, less than 21 days ago]:[Third dose or booster, at least 21 days ago]])</f>
        <v>0</v>
      </c>
      <c r="AI255">
        <f>SUM(table_2[[#This Row],[Second dose, less than 21 days ago]:[Third dose or booster, at least 21 days ago]])</f>
        <v>0</v>
      </c>
      <c r="AJ255">
        <f>table_2[[#This Row],[Third dose or booster, less than 21 days ago]]+table_2[[#This Row],[Third dose or booster, at least 21 days ago]]</f>
        <v>0</v>
      </c>
    </row>
    <row r="256" spans="1:36" ht="45" x14ac:dyDescent="0.25">
      <c r="A256" s="1" t="s">
        <v>60</v>
      </c>
      <c r="B256" s="4">
        <v>2021</v>
      </c>
      <c r="C256" s="1" t="s">
        <v>166</v>
      </c>
      <c r="D256" s="1" t="s">
        <v>1089</v>
      </c>
      <c r="E256" s="1" t="s">
        <v>85</v>
      </c>
      <c r="F256" s="4" t="s">
        <v>1103</v>
      </c>
      <c r="G256" s="4">
        <v>0</v>
      </c>
      <c r="H256" s="4" t="s">
        <v>83</v>
      </c>
      <c r="I256" s="1"/>
      <c r="J256" s="4" t="s">
        <v>83</v>
      </c>
      <c r="K256" s="4" t="s">
        <v>83</v>
      </c>
      <c r="L256" s="22" t="str">
        <f t="shared" si="48"/>
        <v>0</v>
      </c>
      <c r="M256" s="26">
        <f>IF(table_2[[#This Row],[Count of deaths2]]=1,(M255+1),M255)</f>
        <v>15</v>
      </c>
      <c r="Z256">
        <f t="shared" si="49"/>
        <v>0</v>
      </c>
      <c r="AA256">
        <f t="shared" si="50"/>
        <v>0</v>
      </c>
      <c r="AB256">
        <f t="shared" si="51"/>
        <v>0</v>
      </c>
      <c r="AC256">
        <f t="shared" si="52"/>
        <v>0</v>
      </c>
      <c r="AD256">
        <f t="shared" si="53"/>
        <v>0</v>
      </c>
      <c r="AE256">
        <f t="shared" si="54"/>
        <v>0</v>
      </c>
      <c r="AF256">
        <f t="shared" si="55"/>
        <v>0</v>
      </c>
      <c r="AH256">
        <f>SUM(table_2[[#This Row],[First dose, less than 21 days ago]:[Third dose or booster, at least 21 days ago]])</f>
        <v>0</v>
      </c>
      <c r="AI256">
        <f>SUM(table_2[[#This Row],[Second dose, less than 21 days ago]:[Third dose or booster, at least 21 days ago]])</f>
        <v>0</v>
      </c>
      <c r="AJ256">
        <f>table_2[[#This Row],[Third dose or booster, less than 21 days ago]]+table_2[[#This Row],[Third dose or booster, at least 21 days ago]]</f>
        <v>0</v>
      </c>
    </row>
    <row r="257" spans="1:36" x14ac:dyDescent="0.25">
      <c r="A257" s="1" t="s">
        <v>60</v>
      </c>
      <c r="B257" s="4">
        <v>2021</v>
      </c>
      <c r="C257" s="1" t="s">
        <v>166</v>
      </c>
      <c r="D257" s="1" t="s">
        <v>1104</v>
      </c>
      <c r="E257" s="1" t="s">
        <v>62</v>
      </c>
      <c r="F257" s="4" t="s">
        <v>1702</v>
      </c>
      <c r="G257" s="4">
        <v>71044</v>
      </c>
      <c r="H257" s="4" t="s">
        <v>1703</v>
      </c>
      <c r="I257" s="1"/>
      <c r="J257" s="4" t="s">
        <v>1704</v>
      </c>
      <c r="K257" s="4" t="s">
        <v>1705</v>
      </c>
      <c r="L257" s="22" t="str">
        <f t="shared" si="48"/>
        <v>187</v>
      </c>
      <c r="M257" s="26">
        <f>IF(table_2[[#This Row],[Count of deaths2]]=1,(M256+1),M256)</f>
        <v>15</v>
      </c>
      <c r="Z257">
        <f t="shared" si="49"/>
        <v>0</v>
      </c>
      <c r="AA257">
        <f t="shared" si="50"/>
        <v>0</v>
      </c>
      <c r="AB257">
        <f t="shared" si="51"/>
        <v>0</v>
      </c>
      <c r="AC257">
        <f t="shared" si="52"/>
        <v>0</v>
      </c>
      <c r="AD257">
        <f t="shared" si="53"/>
        <v>0</v>
      </c>
      <c r="AE257">
        <f t="shared" si="54"/>
        <v>0</v>
      </c>
      <c r="AF257">
        <f t="shared" si="55"/>
        <v>0</v>
      </c>
      <c r="AH257">
        <f>SUM(table_2[[#This Row],[First dose, less than 21 days ago]:[Third dose or booster, at least 21 days ago]])</f>
        <v>0</v>
      </c>
      <c r="AI257">
        <f>SUM(table_2[[#This Row],[Second dose, less than 21 days ago]:[Third dose or booster, at least 21 days ago]])</f>
        <v>0</v>
      </c>
      <c r="AJ257">
        <f>table_2[[#This Row],[Third dose or booster, less than 21 days ago]]+table_2[[#This Row],[Third dose or booster, at least 21 days ago]]</f>
        <v>0</v>
      </c>
    </row>
    <row r="258" spans="1:36" ht="30" x14ac:dyDescent="0.25">
      <c r="A258" s="1" t="s">
        <v>60</v>
      </c>
      <c r="B258" s="4">
        <v>2021</v>
      </c>
      <c r="C258" s="1" t="s">
        <v>166</v>
      </c>
      <c r="D258" s="1" t="s">
        <v>1104</v>
      </c>
      <c r="E258" s="1" t="s">
        <v>66</v>
      </c>
      <c r="F258" s="4" t="s">
        <v>1093</v>
      </c>
      <c r="G258" s="4">
        <v>14538</v>
      </c>
      <c r="H258" s="4" t="s">
        <v>1706</v>
      </c>
      <c r="I258" s="1" t="s">
        <v>234</v>
      </c>
      <c r="J258" s="4" t="s">
        <v>1707</v>
      </c>
      <c r="K258" s="4" t="s">
        <v>641</v>
      </c>
      <c r="L258" s="22" t="str">
        <f t="shared" si="48"/>
        <v>13</v>
      </c>
      <c r="M258" s="26">
        <f>IF(table_2[[#This Row],[Count of deaths2]]=1,(M257+1),M257)</f>
        <v>15</v>
      </c>
      <c r="Z258">
        <f t="shared" si="49"/>
        <v>0</v>
      </c>
      <c r="AA258">
        <f t="shared" si="50"/>
        <v>0</v>
      </c>
      <c r="AB258">
        <f t="shared" si="51"/>
        <v>0</v>
      </c>
      <c r="AC258">
        <f t="shared" si="52"/>
        <v>0</v>
      </c>
      <c r="AD258">
        <f t="shared" si="53"/>
        <v>0</v>
      </c>
      <c r="AE258">
        <f t="shared" si="54"/>
        <v>0</v>
      </c>
      <c r="AF258">
        <f t="shared" si="55"/>
        <v>0</v>
      </c>
      <c r="AH258">
        <f>SUM(table_2[[#This Row],[First dose, less than 21 days ago]:[Third dose or booster, at least 21 days ago]])</f>
        <v>0</v>
      </c>
      <c r="AI258">
        <f>SUM(table_2[[#This Row],[Second dose, less than 21 days ago]:[Third dose or booster, at least 21 days ago]])</f>
        <v>0</v>
      </c>
      <c r="AJ258">
        <f>table_2[[#This Row],[Third dose or booster, less than 21 days ago]]+table_2[[#This Row],[Third dose or booster, at least 21 days ago]]</f>
        <v>0</v>
      </c>
    </row>
    <row r="259" spans="1:36" ht="30" x14ac:dyDescent="0.25">
      <c r="A259" s="1" t="s">
        <v>60</v>
      </c>
      <c r="B259" s="4">
        <v>2021</v>
      </c>
      <c r="C259" s="1" t="s">
        <v>166</v>
      </c>
      <c r="D259" s="1" t="s">
        <v>1104</v>
      </c>
      <c r="E259" s="1" t="s">
        <v>70</v>
      </c>
      <c r="F259" s="4" t="s">
        <v>1708</v>
      </c>
      <c r="G259" s="4">
        <v>164914</v>
      </c>
      <c r="H259" s="4" t="s">
        <v>1709</v>
      </c>
      <c r="I259" s="1"/>
      <c r="J259" s="4" t="s">
        <v>1710</v>
      </c>
      <c r="K259" s="4" t="s">
        <v>1711</v>
      </c>
      <c r="L259" s="22" t="str">
        <f t="shared" si="48"/>
        <v>177</v>
      </c>
      <c r="M259" s="26">
        <f>IF(table_2[[#This Row],[Count of deaths2]]=1,(M258+1),M258)</f>
        <v>15</v>
      </c>
      <c r="Z259">
        <f t="shared" si="49"/>
        <v>0</v>
      </c>
      <c r="AA259">
        <f t="shared" si="50"/>
        <v>0</v>
      </c>
      <c r="AB259">
        <f t="shared" si="51"/>
        <v>0</v>
      </c>
      <c r="AC259">
        <f t="shared" si="52"/>
        <v>0</v>
      </c>
      <c r="AD259">
        <f t="shared" si="53"/>
        <v>0</v>
      </c>
      <c r="AE259">
        <f t="shared" si="54"/>
        <v>0</v>
      </c>
      <c r="AF259">
        <f t="shared" si="55"/>
        <v>0</v>
      </c>
      <c r="AH259">
        <f>SUM(table_2[[#This Row],[First dose, less than 21 days ago]:[Third dose or booster, at least 21 days ago]])</f>
        <v>0</v>
      </c>
      <c r="AI259">
        <f>SUM(table_2[[#This Row],[Second dose, less than 21 days ago]:[Third dose or booster, at least 21 days ago]])</f>
        <v>0</v>
      </c>
      <c r="AJ259">
        <f>table_2[[#This Row],[Third dose or booster, less than 21 days ago]]+table_2[[#This Row],[Third dose or booster, at least 21 days ago]]</f>
        <v>0</v>
      </c>
    </row>
    <row r="260" spans="1:36" ht="30" x14ac:dyDescent="0.25">
      <c r="A260" s="1" t="s">
        <v>60</v>
      </c>
      <c r="B260" s="4">
        <v>2021</v>
      </c>
      <c r="C260" s="1" t="s">
        <v>166</v>
      </c>
      <c r="D260" s="1" t="s">
        <v>1104</v>
      </c>
      <c r="E260" s="1" t="s">
        <v>74</v>
      </c>
      <c r="F260" s="4" t="s">
        <v>1712</v>
      </c>
      <c r="G260" s="4">
        <v>70956</v>
      </c>
      <c r="H260" s="4" t="s">
        <v>1713</v>
      </c>
      <c r="I260" s="1"/>
      <c r="J260" s="4" t="s">
        <v>1714</v>
      </c>
      <c r="K260" s="4" t="s">
        <v>1715</v>
      </c>
      <c r="L260" s="22" t="str">
        <f t="shared" si="48"/>
        <v>48</v>
      </c>
      <c r="M260" s="26">
        <f>IF(table_2[[#This Row],[Count of deaths2]]=1,(M259+1),M259)</f>
        <v>15</v>
      </c>
      <c r="Z260">
        <f t="shared" si="49"/>
        <v>0</v>
      </c>
      <c r="AA260">
        <f t="shared" si="50"/>
        <v>0</v>
      </c>
      <c r="AB260">
        <f t="shared" si="51"/>
        <v>0</v>
      </c>
      <c r="AC260">
        <f t="shared" si="52"/>
        <v>0</v>
      </c>
      <c r="AD260">
        <f t="shared" si="53"/>
        <v>0</v>
      </c>
      <c r="AE260">
        <f t="shared" si="54"/>
        <v>0</v>
      </c>
      <c r="AF260">
        <f t="shared" si="55"/>
        <v>0</v>
      </c>
      <c r="AH260">
        <f>SUM(table_2[[#This Row],[First dose, less than 21 days ago]:[Third dose or booster, at least 21 days ago]])</f>
        <v>0</v>
      </c>
      <c r="AI260">
        <f>SUM(table_2[[#This Row],[Second dose, less than 21 days ago]:[Third dose or booster, at least 21 days ago]])</f>
        <v>0</v>
      </c>
      <c r="AJ260">
        <f>table_2[[#This Row],[Third dose or booster, less than 21 days ago]]+table_2[[#This Row],[Third dose or booster, at least 21 days ago]]</f>
        <v>0</v>
      </c>
    </row>
    <row r="261" spans="1:36" ht="30" x14ac:dyDescent="0.25">
      <c r="A261" s="1" t="s">
        <v>60</v>
      </c>
      <c r="B261" s="4">
        <v>2021</v>
      </c>
      <c r="C261" s="1" t="s">
        <v>166</v>
      </c>
      <c r="D261" s="1" t="s">
        <v>1104</v>
      </c>
      <c r="E261" s="1" t="s">
        <v>1102</v>
      </c>
      <c r="F261" s="4" t="s">
        <v>1716</v>
      </c>
      <c r="G261" s="4">
        <v>130983</v>
      </c>
      <c r="H261" s="4" t="s">
        <v>1717</v>
      </c>
      <c r="I261" s="1"/>
      <c r="J261" s="4" t="s">
        <v>1718</v>
      </c>
      <c r="K261" s="4" t="s">
        <v>1719</v>
      </c>
      <c r="L261" s="22" t="str">
        <f t="shared" ref="L261:L324" si="56">IF(F261="&lt;3",1,F261)</f>
        <v>253</v>
      </c>
      <c r="M261" s="26">
        <f>IF(table_2[[#This Row],[Count of deaths2]]=1,(M260+1),M260)</f>
        <v>15</v>
      </c>
      <c r="Z261">
        <f t="shared" ref="Z261:Z324" si="57">N308</f>
        <v>0</v>
      </c>
      <c r="AA261">
        <f t="shared" ref="AA261:AA324" si="58">O356</f>
        <v>0</v>
      </c>
      <c r="AB261">
        <f t="shared" ref="AB261:AB324" si="59">P356</f>
        <v>0</v>
      </c>
      <c r="AC261">
        <f t="shared" ref="AC261:AC324" si="60">Q356</f>
        <v>0</v>
      </c>
      <c r="AD261">
        <f t="shared" ref="AD261:AD324" si="61">R356</f>
        <v>0</v>
      </c>
      <c r="AE261">
        <f t="shared" ref="AE261:AE324" si="62">S356</f>
        <v>0</v>
      </c>
      <c r="AF261">
        <f t="shared" ref="AF261:AF324" si="63">T356</f>
        <v>0</v>
      </c>
      <c r="AH261">
        <f>SUM(table_2[[#This Row],[First dose, less than 21 days ago]:[Third dose or booster, at least 21 days ago]])</f>
        <v>0</v>
      </c>
      <c r="AI261">
        <f>SUM(table_2[[#This Row],[Second dose, less than 21 days ago]:[Third dose or booster, at least 21 days ago]])</f>
        <v>0</v>
      </c>
      <c r="AJ261">
        <f>table_2[[#This Row],[Third dose or booster, less than 21 days ago]]+table_2[[#This Row],[Third dose or booster, at least 21 days ago]]</f>
        <v>0</v>
      </c>
    </row>
    <row r="262" spans="1:36" ht="45" x14ac:dyDescent="0.25">
      <c r="A262" s="1" t="s">
        <v>60</v>
      </c>
      <c r="B262" s="4">
        <v>2021</v>
      </c>
      <c r="C262" s="1" t="s">
        <v>166</v>
      </c>
      <c r="D262" s="1" t="s">
        <v>1104</v>
      </c>
      <c r="E262" s="1" t="s">
        <v>84</v>
      </c>
      <c r="F262" s="4" t="s">
        <v>1103</v>
      </c>
      <c r="G262" s="4">
        <v>0</v>
      </c>
      <c r="H262" s="4" t="s">
        <v>83</v>
      </c>
      <c r="I262" s="1"/>
      <c r="J262" s="4" t="s">
        <v>83</v>
      </c>
      <c r="K262" s="4" t="s">
        <v>83</v>
      </c>
      <c r="L262" s="22" t="str">
        <f t="shared" si="56"/>
        <v>0</v>
      </c>
      <c r="M262" s="26">
        <f>IF(table_2[[#This Row],[Count of deaths2]]=1,(M261+1),M261)</f>
        <v>15</v>
      </c>
      <c r="Z262">
        <f t="shared" si="57"/>
        <v>0</v>
      </c>
      <c r="AA262">
        <f t="shared" si="58"/>
        <v>0</v>
      </c>
      <c r="AB262">
        <f t="shared" si="59"/>
        <v>0</v>
      </c>
      <c r="AC262">
        <f t="shared" si="60"/>
        <v>0</v>
      </c>
      <c r="AD262">
        <f t="shared" si="61"/>
        <v>0</v>
      </c>
      <c r="AE262">
        <f t="shared" si="62"/>
        <v>0</v>
      </c>
      <c r="AF262">
        <f t="shared" si="63"/>
        <v>0</v>
      </c>
      <c r="AH262">
        <f>SUM(table_2[[#This Row],[First dose, less than 21 days ago]:[Third dose or booster, at least 21 days ago]])</f>
        <v>0</v>
      </c>
      <c r="AI262">
        <f>SUM(table_2[[#This Row],[Second dose, less than 21 days ago]:[Third dose or booster, at least 21 days ago]])</f>
        <v>0</v>
      </c>
      <c r="AJ262">
        <f>table_2[[#This Row],[Third dose or booster, less than 21 days ago]]+table_2[[#This Row],[Third dose or booster, at least 21 days ago]]</f>
        <v>0</v>
      </c>
    </row>
    <row r="263" spans="1:36" ht="45" x14ac:dyDescent="0.25">
      <c r="A263" s="1" t="s">
        <v>60</v>
      </c>
      <c r="B263" s="4">
        <v>2021</v>
      </c>
      <c r="C263" s="1" t="s">
        <v>166</v>
      </c>
      <c r="D263" s="1" t="s">
        <v>1104</v>
      </c>
      <c r="E263" s="1" t="s">
        <v>85</v>
      </c>
      <c r="F263" s="4" t="s">
        <v>1103</v>
      </c>
      <c r="G263" s="4">
        <v>0</v>
      </c>
      <c r="H263" s="4" t="s">
        <v>83</v>
      </c>
      <c r="I263" s="1"/>
      <c r="J263" s="4" t="s">
        <v>83</v>
      </c>
      <c r="K263" s="4" t="s">
        <v>83</v>
      </c>
      <c r="L263" s="22" t="str">
        <f t="shared" si="56"/>
        <v>0</v>
      </c>
      <c r="M263" s="26">
        <f>IF(table_2[[#This Row],[Count of deaths2]]=1,(M262+1),M262)</f>
        <v>15</v>
      </c>
      <c r="Z263">
        <f t="shared" si="57"/>
        <v>0</v>
      </c>
      <c r="AA263">
        <f t="shared" si="58"/>
        <v>0</v>
      </c>
      <c r="AB263">
        <f t="shared" si="59"/>
        <v>0</v>
      </c>
      <c r="AC263">
        <f t="shared" si="60"/>
        <v>0</v>
      </c>
      <c r="AD263">
        <f t="shared" si="61"/>
        <v>0</v>
      </c>
      <c r="AE263">
        <f t="shared" si="62"/>
        <v>0</v>
      </c>
      <c r="AF263">
        <f t="shared" si="63"/>
        <v>0</v>
      </c>
      <c r="AH263">
        <f>SUM(table_2[[#This Row],[First dose, less than 21 days ago]:[Third dose or booster, at least 21 days ago]])</f>
        <v>0</v>
      </c>
      <c r="AI263">
        <f>SUM(table_2[[#This Row],[Second dose, less than 21 days ago]:[Third dose or booster, at least 21 days ago]])</f>
        <v>0</v>
      </c>
      <c r="AJ263">
        <f>table_2[[#This Row],[Third dose or booster, less than 21 days ago]]+table_2[[#This Row],[Third dose or booster, at least 21 days ago]]</f>
        <v>0</v>
      </c>
    </row>
    <row r="264" spans="1:36" x14ac:dyDescent="0.25">
      <c r="A264" s="1" t="s">
        <v>60</v>
      </c>
      <c r="B264" s="4">
        <v>2021</v>
      </c>
      <c r="C264" s="1" t="s">
        <v>166</v>
      </c>
      <c r="D264" s="1" t="s">
        <v>1116</v>
      </c>
      <c r="E264" s="1" t="s">
        <v>62</v>
      </c>
      <c r="F264" s="4" t="s">
        <v>1720</v>
      </c>
      <c r="G264" s="4">
        <v>43139</v>
      </c>
      <c r="H264" s="4" t="s">
        <v>1721</v>
      </c>
      <c r="I264" s="1"/>
      <c r="J264" s="4" t="s">
        <v>1722</v>
      </c>
      <c r="K264" s="4" t="s">
        <v>1723</v>
      </c>
      <c r="L264" s="22" t="str">
        <f t="shared" si="56"/>
        <v>319</v>
      </c>
      <c r="M264" s="26">
        <f>IF(table_2[[#This Row],[Count of deaths2]]=1,(M263+1),M263)</f>
        <v>15</v>
      </c>
      <c r="Z264">
        <f t="shared" si="57"/>
        <v>0</v>
      </c>
      <c r="AA264">
        <f t="shared" si="58"/>
        <v>0</v>
      </c>
      <c r="AB264">
        <f t="shared" si="59"/>
        <v>0</v>
      </c>
      <c r="AC264">
        <f t="shared" si="60"/>
        <v>0</v>
      </c>
      <c r="AD264">
        <f t="shared" si="61"/>
        <v>0</v>
      </c>
      <c r="AE264">
        <f t="shared" si="62"/>
        <v>0</v>
      </c>
      <c r="AF264">
        <f t="shared" si="63"/>
        <v>0</v>
      </c>
      <c r="AH264">
        <f>SUM(table_2[[#This Row],[First dose, less than 21 days ago]:[Third dose or booster, at least 21 days ago]])</f>
        <v>0</v>
      </c>
      <c r="AI264">
        <f>SUM(table_2[[#This Row],[Second dose, less than 21 days ago]:[Third dose or booster, at least 21 days ago]])</f>
        <v>0</v>
      </c>
      <c r="AJ264">
        <f>table_2[[#This Row],[Third dose or booster, less than 21 days ago]]+table_2[[#This Row],[Third dose or booster, at least 21 days ago]]</f>
        <v>0</v>
      </c>
    </row>
    <row r="265" spans="1:36" ht="30" x14ac:dyDescent="0.25">
      <c r="A265" s="1" t="s">
        <v>60</v>
      </c>
      <c r="B265" s="4">
        <v>2021</v>
      </c>
      <c r="C265" s="1" t="s">
        <v>166</v>
      </c>
      <c r="D265" s="1" t="s">
        <v>1116</v>
      </c>
      <c r="E265" s="1" t="s">
        <v>66</v>
      </c>
      <c r="F265" s="4" t="s">
        <v>1270</v>
      </c>
      <c r="G265" s="4">
        <v>2501</v>
      </c>
      <c r="H265" s="4" t="s">
        <v>1724</v>
      </c>
      <c r="I265" s="1" t="s">
        <v>234</v>
      </c>
      <c r="J265" s="4" t="s">
        <v>1725</v>
      </c>
      <c r="K265" s="4" t="s">
        <v>1726</v>
      </c>
      <c r="L265" s="22" t="str">
        <f t="shared" si="56"/>
        <v>12</v>
      </c>
      <c r="M265" s="26">
        <f>IF(table_2[[#This Row],[Count of deaths2]]=1,(M264+1),M264)</f>
        <v>15</v>
      </c>
      <c r="Z265">
        <f t="shared" si="57"/>
        <v>0</v>
      </c>
      <c r="AA265">
        <f t="shared" si="58"/>
        <v>0</v>
      </c>
      <c r="AB265">
        <f t="shared" si="59"/>
        <v>0</v>
      </c>
      <c r="AC265">
        <f t="shared" si="60"/>
        <v>0</v>
      </c>
      <c r="AD265">
        <f t="shared" si="61"/>
        <v>0</v>
      </c>
      <c r="AE265">
        <f t="shared" si="62"/>
        <v>0</v>
      </c>
      <c r="AF265">
        <f t="shared" si="63"/>
        <v>0</v>
      </c>
      <c r="AH265">
        <f>SUM(table_2[[#This Row],[First dose, less than 21 days ago]:[Third dose or booster, at least 21 days ago]])</f>
        <v>0</v>
      </c>
      <c r="AI265">
        <f>SUM(table_2[[#This Row],[Second dose, less than 21 days ago]:[Third dose or booster, at least 21 days ago]])</f>
        <v>0</v>
      </c>
      <c r="AJ265">
        <f>table_2[[#This Row],[Third dose or booster, less than 21 days ago]]+table_2[[#This Row],[Third dose or booster, at least 21 days ago]]</f>
        <v>0</v>
      </c>
    </row>
    <row r="266" spans="1:36" ht="30" x14ac:dyDescent="0.25">
      <c r="A266" s="1" t="s">
        <v>60</v>
      </c>
      <c r="B266" s="4">
        <v>2021</v>
      </c>
      <c r="C266" s="1" t="s">
        <v>166</v>
      </c>
      <c r="D266" s="1" t="s">
        <v>1116</v>
      </c>
      <c r="E266" s="1" t="s">
        <v>70</v>
      </c>
      <c r="F266" s="4" t="s">
        <v>1727</v>
      </c>
      <c r="G266" s="4">
        <v>55130</v>
      </c>
      <c r="H266" s="4" t="s">
        <v>1728</v>
      </c>
      <c r="I266" s="1"/>
      <c r="J266" s="4" t="s">
        <v>1729</v>
      </c>
      <c r="K266" s="4" t="s">
        <v>1730</v>
      </c>
      <c r="L266" s="22" t="str">
        <f t="shared" si="56"/>
        <v>393</v>
      </c>
      <c r="M266" s="26">
        <f>IF(table_2[[#This Row],[Count of deaths2]]=1,(M265+1),M265)</f>
        <v>15</v>
      </c>
      <c r="Z266">
        <f t="shared" si="57"/>
        <v>0</v>
      </c>
      <c r="AA266">
        <f t="shared" si="58"/>
        <v>0</v>
      </c>
      <c r="AB266">
        <f t="shared" si="59"/>
        <v>0</v>
      </c>
      <c r="AC266">
        <f t="shared" si="60"/>
        <v>0</v>
      </c>
      <c r="AD266">
        <f t="shared" si="61"/>
        <v>0</v>
      </c>
      <c r="AE266">
        <f t="shared" si="62"/>
        <v>0</v>
      </c>
      <c r="AF266">
        <f t="shared" si="63"/>
        <v>0</v>
      </c>
      <c r="AH266">
        <f>SUM(table_2[[#This Row],[First dose, less than 21 days ago]:[Third dose or booster, at least 21 days ago]])</f>
        <v>0</v>
      </c>
      <c r="AI266">
        <f>SUM(table_2[[#This Row],[Second dose, less than 21 days ago]:[Third dose or booster, at least 21 days ago]])</f>
        <v>0</v>
      </c>
      <c r="AJ266">
        <f>table_2[[#This Row],[Third dose or booster, less than 21 days ago]]+table_2[[#This Row],[Third dose or booster, at least 21 days ago]]</f>
        <v>0</v>
      </c>
    </row>
    <row r="267" spans="1:36" ht="30" x14ac:dyDescent="0.25">
      <c r="A267" s="1" t="s">
        <v>60</v>
      </c>
      <c r="B267" s="4">
        <v>2021</v>
      </c>
      <c r="C267" s="1" t="s">
        <v>166</v>
      </c>
      <c r="D267" s="1" t="s">
        <v>1116</v>
      </c>
      <c r="E267" s="1" t="s">
        <v>74</v>
      </c>
      <c r="F267" s="4" t="s">
        <v>1731</v>
      </c>
      <c r="G267" s="4">
        <v>159050</v>
      </c>
      <c r="H267" s="4" t="s">
        <v>1732</v>
      </c>
      <c r="I267" s="1"/>
      <c r="J267" s="4" t="s">
        <v>1733</v>
      </c>
      <c r="K267" s="4" t="s">
        <v>1734</v>
      </c>
      <c r="L267" s="22" t="str">
        <f t="shared" si="56"/>
        <v>174</v>
      </c>
      <c r="M267" s="26">
        <f>IF(table_2[[#This Row],[Count of deaths2]]=1,(M266+1),M266)</f>
        <v>15</v>
      </c>
      <c r="Z267">
        <f t="shared" si="57"/>
        <v>0</v>
      </c>
      <c r="AA267">
        <f t="shared" si="58"/>
        <v>0</v>
      </c>
      <c r="AB267">
        <f t="shared" si="59"/>
        <v>0</v>
      </c>
      <c r="AC267">
        <f t="shared" si="60"/>
        <v>0</v>
      </c>
      <c r="AD267">
        <f t="shared" si="61"/>
        <v>0</v>
      </c>
      <c r="AE267">
        <f t="shared" si="62"/>
        <v>0</v>
      </c>
      <c r="AF267">
        <f t="shared" si="63"/>
        <v>0</v>
      </c>
      <c r="AH267">
        <f>SUM(table_2[[#This Row],[First dose, less than 21 days ago]:[Third dose or booster, at least 21 days ago]])</f>
        <v>0</v>
      </c>
      <c r="AI267">
        <f>SUM(table_2[[#This Row],[Second dose, less than 21 days ago]:[Third dose or booster, at least 21 days ago]])</f>
        <v>0</v>
      </c>
      <c r="AJ267">
        <f>table_2[[#This Row],[Third dose or booster, less than 21 days ago]]+table_2[[#This Row],[Third dose or booster, at least 21 days ago]]</f>
        <v>0</v>
      </c>
    </row>
    <row r="268" spans="1:36" ht="30" x14ac:dyDescent="0.25">
      <c r="A268" s="1" t="s">
        <v>60</v>
      </c>
      <c r="B268" s="4">
        <v>2021</v>
      </c>
      <c r="C268" s="1" t="s">
        <v>166</v>
      </c>
      <c r="D268" s="1" t="s">
        <v>1116</v>
      </c>
      <c r="E268" s="1" t="s">
        <v>1102</v>
      </c>
      <c r="F268" s="4" t="s">
        <v>1735</v>
      </c>
      <c r="G268" s="4">
        <v>267955</v>
      </c>
      <c r="H268" s="4" t="s">
        <v>1736</v>
      </c>
      <c r="I268" s="1"/>
      <c r="J268" s="4" t="s">
        <v>1737</v>
      </c>
      <c r="K268" s="4" t="s">
        <v>1738</v>
      </c>
      <c r="L268" s="22" t="str">
        <f t="shared" si="56"/>
        <v>891</v>
      </c>
      <c r="M268" s="26">
        <f>IF(table_2[[#This Row],[Count of deaths2]]=1,(M267+1),M267)</f>
        <v>15</v>
      </c>
      <c r="Z268">
        <f t="shared" si="57"/>
        <v>0</v>
      </c>
      <c r="AA268">
        <f t="shared" si="58"/>
        <v>0</v>
      </c>
      <c r="AB268">
        <f t="shared" si="59"/>
        <v>0</v>
      </c>
      <c r="AC268">
        <f t="shared" si="60"/>
        <v>0</v>
      </c>
      <c r="AD268">
        <f t="shared" si="61"/>
        <v>0</v>
      </c>
      <c r="AE268">
        <f t="shared" si="62"/>
        <v>0</v>
      </c>
      <c r="AF268">
        <f t="shared" si="63"/>
        <v>0</v>
      </c>
      <c r="AH268">
        <f>SUM(table_2[[#This Row],[First dose, less than 21 days ago]:[Third dose or booster, at least 21 days ago]])</f>
        <v>0</v>
      </c>
      <c r="AI268">
        <f>SUM(table_2[[#This Row],[Second dose, less than 21 days ago]:[Third dose or booster, at least 21 days ago]])</f>
        <v>0</v>
      </c>
      <c r="AJ268">
        <f>table_2[[#This Row],[Third dose or booster, less than 21 days ago]]+table_2[[#This Row],[Third dose or booster, at least 21 days ago]]</f>
        <v>0</v>
      </c>
    </row>
    <row r="269" spans="1:36" ht="45" x14ac:dyDescent="0.25">
      <c r="A269" s="1" t="s">
        <v>60</v>
      </c>
      <c r="B269" s="4">
        <v>2021</v>
      </c>
      <c r="C269" s="1" t="s">
        <v>166</v>
      </c>
      <c r="D269" s="1" t="s">
        <v>1116</v>
      </c>
      <c r="E269" s="1" t="s">
        <v>84</v>
      </c>
      <c r="F269" s="4" t="s">
        <v>1103</v>
      </c>
      <c r="G269" s="4">
        <v>0</v>
      </c>
      <c r="H269" s="4" t="s">
        <v>83</v>
      </c>
      <c r="I269" s="1"/>
      <c r="J269" s="4" t="s">
        <v>83</v>
      </c>
      <c r="K269" s="4" t="s">
        <v>83</v>
      </c>
      <c r="L269" s="22" t="str">
        <f t="shared" si="56"/>
        <v>0</v>
      </c>
      <c r="M269" s="26">
        <f>IF(table_2[[#This Row],[Count of deaths2]]=1,(M268+1),M268)</f>
        <v>15</v>
      </c>
      <c r="Z269">
        <f t="shared" si="57"/>
        <v>0</v>
      </c>
      <c r="AA269">
        <f t="shared" si="58"/>
        <v>0</v>
      </c>
      <c r="AB269">
        <f t="shared" si="59"/>
        <v>0</v>
      </c>
      <c r="AC269">
        <f t="shared" si="60"/>
        <v>0</v>
      </c>
      <c r="AD269">
        <f t="shared" si="61"/>
        <v>0</v>
      </c>
      <c r="AE269">
        <f t="shared" si="62"/>
        <v>0</v>
      </c>
      <c r="AF269">
        <f t="shared" si="63"/>
        <v>0</v>
      </c>
      <c r="AH269">
        <f>SUM(table_2[[#This Row],[First dose, less than 21 days ago]:[Third dose or booster, at least 21 days ago]])</f>
        <v>0</v>
      </c>
      <c r="AI269">
        <f>SUM(table_2[[#This Row],[Second dose, less than 21 days ago]:[Third dose or booster, at least 21 days ago]])</f>
        <v>0</v>
      </c>
      <c r="AJ269">
        <f>table_2[[#This Row],[Third dose or booster, less than 21 days ago]]+table_2[[#This Row],[Third dose or booster, at least 21 days ago]]</f>
        <v>0</v>
      </c>
    </row>
    <row r="270" spans="1:36" ht="45" x14ac:dyDescent="0.25">
      <c r="A270" s="1" t="s">
        <v>60</v>
      </c>
      <c r="B270" s="4">
        <v>2021</v>
      </c>
      <c r="C270" s="1" t="s">
        <v>166</v>
      </c>
      <c r="D270" s="1" t="s">
        <v>1116</v>
      </c>
      <c r="E270" s="1" t="s">
        <v>85</v>
      </c>
      <c r="F270" s="4" t="s">
        <v>1103</v>
      </c>
      <c r="G270" s="4">
        <v>0</v>
      </c>
      <c r="H270" s="4" t="s">
        <v>83</v>
      </c>
      <c r="I270" s="1"/>
      <c r="J270" s="4" t="s">
        <v>83</v>
      </c>
      <c r="K270" s="4" t="s">
        <v>83</v>
      </c>
      <c r="L270" s="22" t="str">
        <f t="shared" si="56"/>
        <v>0</v>
      </c>
      <c r="M270" s="26">
        <f>IF(table_2[[#This Row],[Count of deaths2]]=1,(M269+1),M269)</f>
        <v>15</v>
      </c>
      <c r="Z270">
        <f t="shared" si="57"/>
        <v>0</v>
      </c>
      <c r="AA270">
        <f t="shared" si="58"/>
        <v>0</v>
      </c>
      <c r="AB270">
        <f t="shared" si="59"/>
        <v>0</v>
      </c>
      <c r="AC270">
        <f t="shared" si="60"/>
        <v>0</v>
      </c>
      <c r="AD270">
        <f t="shared" si="61"/>
        <v>0</v>
      </c>
      <c r="AE270">
        <f t="shared" si="62"/>
        <v>0</v>
      </c>
      <c r="AF270">
        <f t="shared" si="63"/>
        <v>0</v>
      </c>
      <c r="AH270">
        <f>SUM(table_2[[#This Row],[First dose, less than 21 days ago]:[Third dose or booster, at least 21 days ago]])</f>
        <v>0</v>
      </c>
      <c r="AI270">
        <f>SUM(table_2[[#This Row],[Second dose, less than 21 days ago]:[Third dose or booster, at least 21 days ago]])</f>
        <v>0</v>
      </c>
      <c r="AJ270">
        <f>table_2[[#This Row],[Third dose or booster, less than 21 days ago]]+table_2[[#This Row],[Third dose or booster, at least 21 days ago]]</f>
        <v>0</v>
      </c>
    </row>
    <row r="271" spans="1:36" x14ac:dyDescent="0.25">
      <c r="A271" s="1" t="s">
        <v>60</v>
      </c>
      <c r="B271" s="4">
        <v>2021</v>
      </c>
      <c r="C271" s="1" t="s">
        <v>166</v>
      </c>
      <c r="D271" s="1" t="s">
        <v>1132</v>
      </c>
      <c r="E271" s="1" t="s">
        <v>62</v>
      </c>
      <c r="F271" s="4" t="s">
        <v>1739</v>
      </c>
      <c r="G271" s="4">
        <v>22861</v>
      </c>
      <c r="H271" s="4" t="s">
        <v>1740</v>
      </c>
      <c r="I271" s="1"/>
      <c r="J271" s="4" t="s">
        <v>1741</v>
      </c>
      <c r="K271" s="4" t="s">
        <v>1742</v>
      </c>
      <c r="L271" s="22" t="str">
        <f t="shared" si="56"/>
        <v>376</v>
      </c>
      <c r="M271" s="26">
        <f>IF(table_2[[#This Row],[Count of deaths2]]=1,(M270+1),M270)</f>
        <v>15</v>
      </c>
      <c r="Z271">
        <f t="shared" si="57"/>
        <v>0</v>
      </c>
      <c r="AA271">
        <f t="shared" si="58"/>
        <v>0</v>
      </c>
      <c r="AB271">
        <f t="shared" si="59"/>
        <v>0</v>
      </c>
      <c r="AC271">
        <f t="shared" si="60"/>
        <v>0</v>
      </c>
      <c r="AD271">
        <f t="shared" si="61"/>
        <v>0</v>
      </c>
      <c r="AE271">
        <f t="shared" si="62"/>
        <v>0</v>
      </c>
      <c r="AF271">
        <f t="shared" si="63"/>
        <v>0</v>
      </c>
      <c r="AH271">
        <f>SUM(table_2[[#This Row],[First dose, less than 21 days ago]:[Third dose or booster, at least 21 days ago]])</f>
        <v>0</v>
      </c>
      <c r="AI271">
        <f>SUM(table_2[[#This Row],[Second dose, less than 21 days ago]:[Third dose or booster, at least 21 days ago]])</f>
        <v>0</v>
      </c>
      <c r="AJ271">
        <f>table_2[[#This Row],[Third dose or booster, less than 21 days ago]]+table_2[[#This Row],[Third dose or booster, at least 21 days ago]]</f>
        <v>0</v>
      </c>
    </row>
    <row r="272" spans="1:36" ht="30" x14ac:dyDescent="0.25">
      <c r="A272" s="1" t="s">
        <v>60</v>
      </c>
      <c r="B272" s="4">
        <v>2021</v>
      </c>
      <c r="C272" s="1" t="s">
        <v>166</v>
      </c>
      <c r="D272" s="1" t="s">
        <v>1132</v>
      </c>
      <c r="E272" s="1" t="s">
        <v>66</v>
      </c>
      <c r="F272" s="4" t="s">
        <v>1743</v>
      </c>
      <c r="G272" s="4">
        <v>899</v>
      </c>
      <c r="H272" s="4" t="s">
        <v>1744</v>
      </c>
      <c r="I272" s="1" t="s">
        <v>234</v>
      </c>
      <c r="J272" s="4" t="s">
        <v>1745</v>
      </c>
      <c r="K272" s="4" t="s">
        <v>1746</v>
      </c>
      <c r="L272" s="22" t="str">
        <f t="shared" si="56"/>
        <v>8</v>
      </c>
      <c r="M272" s="26">
        <f>IF(table_2[[#This Row],[Count of deaths2]]=1,(M271+1),M271)</f>
        <v>15</v>
      </c>
      <c r="Z272">
        <f t="shared" si="57"/>
        <v>0</v>
      </c>
      <c r="AA272">
        <f t="shared" si="58"/>
        <v>0</v>
      </c>
      <c r="AB272">
        <f t="shared" si="59"/>
        <v>0</v>
      </c>
      <c r="AC272">
        <f t="shared" si="60"/>
        <v>0</v>
      </c>
      <c r="AD272">
        <f t="shared" si="61"/>
        <v>0</v>
      </c>
      <c r="AE272">
        <f t="shared" si="62"/>
        <v>0</v>
      </c>
      <c r="AF272">
        <f t="shared" si="63"/>
        <v>0</v>
      </c>
      <c r="AH272">
        <f>SUM(table_2[[#This Row],[First dose, less than 21 days ago]:[Third dose or booster, at least 21 days ago]])</f>
        <v>0</v>
      </c>
      <c r="AI272">
        <f>SUM(table_2[[#This Row],[Second dose, less than 21 days ago]:[Third dose or booster, at least 21 days ago]])</f>
        <v>0</v>
      </c>
      <c r="AJ272">
        <f>table_2[[#This Row],[Third dose or booster, less than 21 days ago]]+table_2[[#This Row],[Third dose or booster, at least 21 days ago]]</f>
        <v>0</v>
      </c>
    </row>
    <row r="273" spans="1:36" ht="30" x14ac:dyDescent="0.25">
      <c r="A273" s="1" t="s">
        <v>60</v>
      </c>
      <c r="B273" s="4">
        <v>2021</v>
      </c>
      <c r="C273" s="1" t="s">
        <v>166</v>
      </c>
      <c r="D273" s="1" t="s">
        <v>1132</v>
      </c>
      <c r="E273" s="1" t="s">
        <v>70</v>
      </c>
      <c r="F273" s="4" t="s">
        <v>1747</v>
      </c>
      <c r="G273" s="4">
        <v>13467</v>
      </c>
      <c r="H273" s="4" t="s">
        <v>1748</v>
      </c>
      <c r="I273" s="1"/>
      <c r="J273" s="4" t="s">
        <v>1749</v>
      </c>
      <c r="K273" s="4" t="s">
        <v>1750</v>
      </c>
      <c r="L273" s="22" t="str">
        <f t="shared" si="56"/>
        <v>666</v>
      </c>
      <c r="M273" s="26">
        <f>IF(table_2[[#This Row],[Count of deaths2]]=1,(M272+1),M272)</f>
        <v>15</v>
      </c>
      <c r="Z273">
        <f t="shared" si="57"/>
        <v>0</v>
      </c>
      <c r="AA273">
        <f t="shared" si="58"/>
        <v>0</v>
      </c>
      <c r="AB273">
        <f t="shared" si="59"/>
        <v>0</v>
      </c>
      <c r="AC273">
        <f t="shared" si="60"/>
        <v>0</v>
      </c>
      <c r="AD273">
        <f t="shared" si="61"/>
        <v>0</v>
      </c>
      <c r="AE273">
        <f t="shared" si="62"/>
        <v>0</v>
      </c>
      <c r="AF273">
        <f t="shared" si="63"/>
        <v>0</v>
      </c>
      <c r="AH273">
        <f>SUM(table_2[[#This Row],[First dose, less than 21 days ago]:[Third dose or booster, at least 21 days ago]])</f>
        <v>0</v>
      </c>
      <c r="AI273">
        <f>SUM(table_2[[#This Row],[Second dose, less than 21 days ago]:[Third dose or booster, at least 21 days ago]])</f>
        <v>0</v>
      </c>
      <c r="AJ273">
        <f>table_2[[#This Row],[Third dose or booster, less than 21 days ago]]+table_2[[#This Row],[Third dose or booster, at least 21 days ago]]</f>
        <v>0</v>
      </c>
    </row>
    <row r="274" spans="1:36" ht="30" x14ac:dyDescent="0.25">
      <c r="A274" s="1" t="s">
        <v>60</v>
      </c>
      <c r="B274" s="4">
        <v>2021</v>
      </c>
      <c r="C274" s="1" t="s">
        <v>166</v>
      </c>
      <c r="D274" s="1" t="s">
        <v>1132</v>
      </c>
      <c r="E274" s="1" t="s">
        <v>74</v>
      </c>
      <c r="F274" s="4" t="s">
        <v>1561</v>
      </c>
      <c r="G274" s="4">
        <v>61371</v>
      </c>
      <c r="H274" s="4" t="s">
        <v>1751</v>
      </c>
      <c r="I274" s="1"/>
      <c r="J274" s="4" t="s">
        <v>1752</v>
      </c>
      <c r="K274" s="4" t="s">
        <v>1753</v>
      </c>
      <c r="L274" s="22" t="str">
        <f t="shared" si="56"/>
        <v>231</v>
      </c>
      <c r="M274" s="26">
        <f>IF(table_2[[#This Row],[Count of deaths2]]=1,(M273+1),M273)</f>
        <v>15</v>
      </c>
      <c r="Z274">
        <f t="shared" si="57"/>
        <v>0</v>
      </c>
      <c r="AA274">
        <f t="shared" si="58"/>
        <v>0</v>
      </c>
      <c r="AB274">
        <f t="shared" si="59"/>
        <v>0</v>
      </c>
      <c r="AC274">
        <f t="shared" si="60"/>
        <v>0</v>
      </c>
      <c r="AD274">
        <f t="shared" si="61"/>
        <v>0</v>
      </c>
      <c r="AE274">
        <f t="shared" si="62"/>
        <v>0</v>
      </c>
      <c r="AF274">
        <f t="shared" si="63"/>
        <v>0</v>
      </c>
      <c r="AH274">
        <f>SUM(table_2[[#This Row],[First dose, less than 21 days ago]:[Third dose or booster, at least 21 days ago]])</f>
        <v>0</v>
      </c>
      <c r="AI274">
        <f>SUM(table_2[[#This Row],[Second dose, less than 21 days ago]:[Third dose or booster, at least 21 days ago]])</f>
        <v>0</v>
      </c>
      <c r="AJ274">
        <f>table_2[[#This Row],[Third dose or booster, less than 21 days ago]]+table_2[[#This Row],[Third dose or booster, at least 21 days ago]]</f>
        <v>0</v>
      </c>
    </row>
    <row r="275" spans="1:36" ht="30" x14ac:dyDescent="0.25">
      <c r="A275" s="1" t="s">
        <v>60</v>
      </c>
      <c r="B275" s="4">
        <v>2021</v>
      </c>
      <c r="C275" s="1" t="s">
        <v>166</v>
      </c>
      <c r="D275" s="1" t="s">
        <v>1132</v>
      </c>
      <c r="E275" s="1" t="s">
        <v>1102</v>
      </c>
      <c r="F275" s="4" t="s">
        <v>1754</v>
      </c>
      <c r="G275" s="4">
        <v>333623</v>
      </c>
      <c r="H275" s="4" t="s">
        <v>1755</v>
      </c>
      <c r="I275" s="1"/>
      <c r="J275" s="4" t="s">
        <v>1756</v>
      </c>
      <c r="K275" s="4" t="s">
        <v>1757</v>
      </c>
      <c r="L275" s="22" t="str">
        <f t="shared" si="56"/>
        <v>2263</v>
      </c>
      <c r="M275" s="26">
        <f>IF(table_2[[#This Row],[Count of deaths2]]=1,(M274+1),M274)</f>
        <v>15</v>
      </c>
      <c r="Z275">
        <f t="shared" si="57"/>
        <v>0</v>
      </c>
      <c r="AA275">
        <f t="shared" si="58"/>
        <v>0</v>
      </c>
      <c r="AB275">
        <f t="shared" si="59"/>
        <v>0</v>
      </c>
      <c r="AC275">
        <f t="shared" si="60"/>
        <v>0</v>
      </c>
      <c r="AD275">
        <f t="shared" si="61"/>
        <v>0</v>
      </c>
      <c r="AE275">
        <f t="shared" si="62"/>
        <v>0</v>
      </c>
      <c r="AF275">
        <f t="shared" si="63"/>
        <v>0</v>
      </c>
      <c r="AH275">
        <f>SUM(table_2[[#This Row],[First dose, less than 21 days ago]:[Third dose or booster, at least 21 days ago]])</f>
        <v>0</v>
      </c>
      <c r="AI275">
        <f>SUM(table_2[[#This Row],[Second dose, less than 21 days ago]:[Third dose or booster, at least 21 days ago]])</f>
        <v>0</v>
      </c>
      <c r="AJ275">
        <f>table_2[[#This Row],[Third dose or booster, less than 21 days ago]]+table_2[[#This Row],[Third dose or booster, at least 21 days ago]]</f>
        <v>0</v>
      </c>
    </row>
    <row r="276" spans="1:36" ht="45" x14ac:dyDescent="0.25">
      <c r="A276" s="1" t="s">
        <v>60</v>
      </c>
      <c r="B276" s="4">
        <v>2021</v>
      </c>
      <c r="C276" s="1" t="s">
        <v>166</v>
      </c>
      <c r="D276" s="1" t="s">
        <v>1132</v>
      </c>
      <c r="E276" s="1" t="s">
        <v>84</v>
      </c>
      <c r="F276" s="4" t="s">
        <v>1103</v>
      </c>
      <c r="G276" s="4">
        <v>0</v>
      </c>
      <c r="H276" s="4" t="s">
        <v>83</v>
      </c>
      <c r="I276" s="1"/>
      <c r="J276" s="4" t="s">
        <v>83</v>
      </c>
      <c r="K276" s="4" t="s">
        <v>83</v>
      </c>
      <c r="L276" s="22" t="str">
        <f t="shared" si="56"/>
        <v>0</v>
      </c>
      <c r="M276" s="26">
        <f>IF(table_2[[#This Row],[Count of deaths2]]=1,(M275+1),M275)</f>
        <v>15</v>
      </c>
      <c r="Z276">
        <f t="shared" si="57"/>
        <v>0</v>
      </c>
      <c r="AA276">
        <f t="shared" si="58"/>
        <v>0</v>
      </c>
      <c r="AB276">
        <f t="shared" si="59"/>
        <v>0</v>
      </c>
      <c r="AC276">
        <f t="shared" si="60"/>
        <v>0</v>
      </c>
      <c r="AD276">
        <f t="shared" si="61"/>
        <v>0</v>
      </c>
      <c r="AE276">
        <f t="shared" si="62"/>
        <v>0</v>
      </c>
      <c r="AF276">
        <f t="shared" si="63"/>
        <v>0</v>
      </c>
      <c r="AH276">
        <f>SUM(table_2[[#This Row],[First dose, less than 21 days ago]:[Third dose or booster, at least 21 days ago]])</f>
        <v>0</v>
      </c>
      <c r="AI276">
        <f>SUM(table_2[[#This Row],[Second dose, less than 21 days ago]:[Third dose or booster, at least 21 days ago]])</f>
        <v>0</v>
      </c>
      <c r="AJ276">
        <f>table_2[[#This Row],[Third dose or booster, less than 21 days ago]]+table_2[[#This Row],[Third dose or booster, at least 21 days ago]]</f>
        <v>0</v>
      </c>
    </row>
    <row r="277" spans="1:36" ht="45" x14ac:dyDescent="0.25">
      <c r="A277" s="1" t="s">
        <v>60</v>
      </c>
      <c r="B277" s="4">
        <v>2021</v>
      </c>
      <c r="C277" s="1" t="s">
        <v>166</v>
      </c>
      <c r="D277" s="1" t="s">
        <v>1132</v>
      </c>
      <c r="E277" s="1" t="s">
        <v>85</v>
      </c>
      <c r="F277" s="4" t="s">
        <v>1103</v>
      </c>
      <c r="G277" s="4">
        <v>0</v>
      </c>
      <c r="H277" s="4" t="s">
        <v>83</v>
      </c>
      <c r="I277" s="1"/>
      <c r="J277" s="4" t="s">
        <v>83</v>
      </c>
      <c r="K277" s="4" t="s">
        <v>83</v>
      </c>
      <c r="L277" s="22" t="str">
        <f t="shared" si="56"/>
        <v>0</v>
      </c>
      <c r="M277" s="26">
        <f>IF(table_2[[#This Row],[Count of deaths2]]=1,(M276+1),M276)</f>
        <v>15</v>
      </c>
      <c r="Z277">
        <f t="shared" si="57"/>
        <v>0</v>
      </c>
      <c r="AA277">
        <f t="shared" si="58"/>
        <v>0</v>
      </c>
      <c r="AB277">
        <f t="shared" si="59"/>
        <v>0</v>
      </c>
      <c r="AC277">
        <f t="shared" si="60"/>
        <v>0</v>
      </c>
      <c r="AD277">
        <f t="shared" si="61"/>
        <v>0</v>
      </c>
      <c r="AE277">
        <f t="shared" si="62"/>
        <v>0</v>
      </c>
      <c r="AF277">
        <f t="shared" si="63"/>
        <v>0</v>
      </c>
      <c r="AH277">
        <f>SUM(table_2[[#This Row],[First dose, less than 21 days ago]:[Third dose or booster, at least 21 days ago]])</f>
        <v>0</v>
      </c>
      <c r="AI277">
        <f>SUM(table_2[[#This Row],[Second dose, less than 21 days ago]:[Third dose or booster, at least 21 days ago]])</f>
        <v>0</v>
      </c>
      <c r="AJ277">
        <f>table_2[[#This Row],[Third dose or booster, less than 21 days ago]]+table_2[[#This Row],[Third dose or booster, at least 21 days ago]]</f>
        <v>0</v>
      </c>
    </row>
    <row r="278" spans="1:36" x14ac:dyDescent="0.25">
      <c r="A278" s="1" t="s">
        <v>60</v>
      </c>
      <c r="B278" s="4">
        <v>2021</v>
      </c>
      <c r="C278" s="1" t="s">
        <v>166</v>
      </c>
      <c r="D278" s="1" t="s">
        <v>1147</v>
      </c>
      <c r="E278" s="1" t="s">
        <v>62</v>
      </c>
      <c r="F278" s="4" t="s">
        <v>1758</v>
      </c>
      <c r="G278" s="4">
        <v>10565</v>
      </c>
      <c r="H278" s="4" t="s">
        <v>1759</v>
      </c>
      <c r="I278" s="1"/>
      <c r="J278" s="4" t="s">
        <v>1760</v>
      </c>
      <c r="K278" s="4" t="s">
        <v>1761</v>
      </c>
      <c r="L278" s="22" t="str">
        <f t="shared" si="56"/>
        <v>469</v>
      </c>
      <c r="M278" s="26">
        <f>IF(table_2[[#This Row],[Count of deaths2]]=1,(M277+1),M277)</f>
        <v>15</v>
      </c>
      <c r="Z278">
        <f t="shared" si="57"/>
        <v>0</v>
      </c>
      <c r="AA278">
        <f t="shared" si="58"/>
        <v>0</v>
      </c>
      <c r="AB278">
        <f t="shared" si="59"/>
        <v>0</v>
      </c>
      <c r="AC278">
        <f t="shared" si="60"/>
        <v>0</v>
      </c>
      <c r="AD278">
        <f t="shared" si="61"/>
        <v>0</v>
      </c>
      <c r="AE278">
        <f t="shared" si="62"/>
        <v>0</v>
      </c>
      <c r="AF278">
        <f t="shared" si="63"/>
        <v>0</v>
      </c>
      <c r="AH278">
        <f>SUM(table_2[[#This Row],[First dose, less than 21 days ago]:[Third dose or booster, at least 21 days ago]])</f>
        <v>0</v>
      </c>
      <c r="AI278">
        <f>SUM(table_2[[#This Row],[Second dose, less than 21 days ago]:[Third dose or booster, at least 21 days ago]])</f>
        <v>0</v>
      </c>
      <c r="AJ278">
        <f>table_2[[#This Row],[Third dose or booster, less than 21 days ago]]+table_2[[#This Row],[Third dose or booster, at least 21 days ago]]</f>
        <v>0</v>
      </c>
    </row>
    <row r="279" spans="1:36" ht="30" x14ac:dyDescent="0.25">
      <c r="A279" s="1" t="s">
        <v>60</v>
      </c>
      <c r="B279" s="4">
        <v>2021</v>
      </c>
      <c r="C279" s="1" t="s">
        <v>166</v>
      </c>
      <c r="D279" s="1" t="s">
        <v>1147</v>
      </c>
      <c r="E279" s="1" t="s">
        <v>66</v>
      </c>
      <c r="F279" s="4" t="s">
        <v>1109</v>
      </c>
      <c r="G279" s="4">
        <v>299</v>
      </c>
      <c r="H279" s="4" t="s">
        <v>1762</v>
      </c>
      <c r="I279" s="1" t="s">
        <v>234</v>
      </c>
      <c r="J279" s="4" t="s">
        <v>1763</v>
      </c>
      <c r="K279" s="4" t="s">
        <v>1764</v>
      </c>
      <c r="L279" s="22" t="str">
        <f t="shared" si="56"/>
        <v>15</v>
      </c>
      <c r="M279" s="26">
        <f>IF(table_2[[#This Row],[Count of deaths2]]=1,(M278+1),M278)</f>
        <v>15</v>
      </c>
      <c r="Z279">
        <f t="shared" si="57"/>
        <v>0</v>
      </c>
      <c r="AA279">
        <f t="shared" si="58"/>
        <v>0</v>
      </c>
      <c r="AB279">
        <f t="shared" si="59"/>
        <v>0</v>
      </c>
      <c r="AC279">
        <f t="shared" si="60"/>
        <v>0</v>
      </c>
      <c r="AD279">
        <f t="shared" si="61"/>
        <v>0</v>
      </c>
      <c r="AE279">
        <f t="shared" si="62"/>
        <v>0</v>
      </c>
      <c r="AF279">
        <f t="shared" si="63"/>
        <v>0</v>
      </c>
      <c r="AH279">
        <f>SUM(table_2[[#This Row],[First dose, less than 21 days ago]:[Third dose or booster, at least 21 days ago]])</f>
        <v>0</v>
      </c>
      <c r="AI279">
        <f>SUM(table_2[[#This Row],[Second dose, less than 21 days ago]:[Third dose or booster, at least 21 days ago]])</f>
        <v>0</v>
      </c>
      <c r="AJ279">
        <f>table_2[[#This Row],[Third dose or booster, less than 21 days ago]]+table_2[[#This Row],[Third dose or booster, at least 21 days ago]]</f>
        <v>0</v>
      </c>
    </row>
    <row r="280" spans="1:36" ht="30" x14ac:dyDescent="0.25">
      <c r="A280" s="1" t="s">
        <v>60</v>
      </c>
      <c r="B280" s="4">
        <v>2021</v>
      </c>
      <c r="C280" s="1" t="s">
        <v>166</v>
      </c>
      <c r="D280" s="1" t="s">
        <v>1147</v>
      </c>
      <c r="E280" s="1" t="s">
        <v>70</v>
      </c>
      <c r="F280" s="4" t="s">
        <v>1765</v>
      </c>
      <c r="G280" s="4">
        <v>3423</v>
      </c>
      <c r="H280" s="4" t="s">
        <v>1766</v>
      </c>
      <c r="I280" s="1"/>
      <c r="J280" s="4" t="s">
        <v>1767</v>
      </c>
      <c r="K280" s="4" t="s">
        <v>1768</v>
      </c>
      <c r="L280" s="22" t="str">
        <f t="shared" si="56"/>
        <v>883</v>
      </c>
      <c r="M280" s="26">
        <f>IF(table_2[[#This Row],[Count of deaths2]]=1,(M279+1),M279)</f>
        <v>15</v>
      </c>
      <c r="Z280">
        <f t="shared" si="57"/>
        <v>0</v>
      </c>
      <c r="AA280">
        <f t="shared" si="58"/>
        <v>0</v>
      </c>
      <c r="AB280">
        <f t="shared" si="59"/>
        <v>0</v>
      </c>
      <c r="AC280">
        <f t="shared" si="60"/>
        <v>0</v>
      </c>
      <c r="AD280">
        <f t="shared" si="61"/>
        <v>0</v>
      </c>
      <c r="AE280">
        <f t="shared" si="62"/>
        <v>0</v>
      </c>
      <c r="AF280">
        <f t="shared" si="63"/>
        <v>0</v>
      </c>
      <c r="AH280">
        <f>SUM(table_2[[#This Row],[First dose, less than 21 days ago]:[Third dose or booster, at least 21 days ago]])</f>
        <v>0</v>
      </c>
      <c r="AI280">
        <f>SUM(table_2[[#This Row],[Second dose, less than 21 days ago]:[Third dose or booster, at least 21 days ago]])</f>
        <v>0</v>
      </c>
      <c r="AJ280">
        <f>table_2[[#This Row],[Third dose or booster, less than 21 days ago]]+table_2[[#This Row],[Third dose or booster, at least 21 days ago]]</f>
        <v>0</v>
      </c>
    </row>
    <row r="281" spans="1:36" ht="30" x14ac:dyDescent="0.25">
      <c r="A281" s="1" t="s">
        <v>60</v>
      </c>
      <c r="B281" s="4">
        <v>2021</v>
      </c>
      <c r="C281" s="1" t="s">
        <v>166</v>
      </c>
      <c r="D281" s="1" t="s">
        <v>1147</v>
      </c>
      <c r="E281" s="1" t="s">
        <v>74</v>
      </c>
      <c r="F281" s="4" t="s">
        <v>1769</v>
      </c>
      <c r="G281" s="4">
        <v>3507</v>
      </c>
      <c r="H281" s="4" t="s">
        <v>1770</v>
      </c>
      <c r="I281" s="1"/>
      <c r="J281" s="4" t="s">
        <v>1771</v>
      </c>
      <c r="K281" s="4" t="s">
        <v>1772</v>
      </c>
      <c r="L281" s="22" t="str">
        <f t="shared" si="56"/>
        <v>188</v>
      </c>
      <c r="M281" s="26">
        <f>IF(table_2[[#This Row],[Count of deaths2]]=1,(M280+1),M280)</f>
        <v>15</v>
      </c>
      <c r="Z281">
        <f t="shared" si="57"/>
        <v>0</v>
      </c>
      <c r="AA281">
        <f t="shared" si="58"/>
        <v>0</v>
      </c>
      <c r="AB281">
        <f t="shared" si="59"/>
        <v>0</v>
      </c>
      <c r="AC281">
        <f t="shared" si="60"/>
        <v>0</v>
      </c>
      <c r="AD281">
        <f t="shared" si="61"/>
        <v>0</v>
      </c>
      <c r="AE281">
        <f t="shared" si="62"/>
        <v>0</v>
      </c>
      <c r="AF281">
        <f t="shared" si="63"/>
        <v>0</v>
      </c>
      <c r="AH281">
        <f>SUM(table_2[[#This Row],[First dose, less than 21 days ago]:[Third dose or booster, at least 21 days ago]])</f>
        <v>0</v>
      </c>
      <c r="AI281">
        <f>SUM(table_2[[#This Row],[Second dose, less than 21 days ago]:[Third dose or booster, at least 21 days ago]])</f>
        <v>0</v>
      </c>
      <c r="AJ281">
        <f>table_2[[#This Row],[Third dose or booster, less than 21 days ago]]+table_2[[#This Row],[Third dose or booster, at least 21 days ago]]</f>
        <v>0</v>
      </c>
    </row>
    <row r="282" spans="1:36" ht="30" x14ac:dyDescent="0.25">
      <c r="A282" s="1" t="s">
        <v>60</v>
      </c>
      <c r="B282" s="4">
        <v>2021</v>
      </c>
      <c r="C282" s="1" t="s">
        <v>166</v>
      </c>
      <c r="D282" s="1" t="s">
        <v>1147</v>
      </c>
      <c r="E282" s="1" t="s">
        <v>1102</v>
      </c>
      <c r="F282" s="4" t="s">
        <v>1773</v>
      </c>
      <c r="G282" s="4">
        <v>335020</v>
      </c>
      <c r="H282" s="4" t="s">
        <v>1774</v>
      </c>
      <c r="I282" s="1"/>
      <c r="J282" s="4" t="s">
        <v>1775</v>
      </c>
      <c r="K282" s="4" t="s">
        <v>1776</v>
      </c>
      <c r="L282" s="22" t="str">
        <f t="shared" si="56"/>
        <v>6018</v>
      </c>
      <c r="M282" s="26">
        <f>IF(table_2[[#This Row],[Count of deaths2]]=1,(M281+1),M281)</f>
        <v>15</v>
      </c>
      <c r="Z282">
        <f t="shared" si="57"/>
        <v>0</v>
      </c>
      <c r="AA282">
        <f t="shared" si="58"/>
        <v>0</v>
      </c>
      <c r="AB282">
        <f t="shared" si="59"/>
        <v>0</v>
      </c>
      <c r="AC282">
        <f t="shared" si="60"/>
        <v>0</v>
      </c>
      <c r="AD282">
        <f t="shared" si="61"/>
        <v>0</v>
      </c>
      <c r="AE282">
        <f t="shared" si="62"/>
        <v>0</v>
      </c>
      <c r="AF282">
        <f t="shared" si="63"/>
        <v>0</v>
      </c>
      <c r="AH282">
        <f>SUM(table_2[[#This Row],[First dose, less than 21 days ago]:[Third dose or booster, at least 21 days ago]])</f>
        <v>0</v>
      </c>
      <c r="AI282">
        <f>SUM(table_2[[#This Row],[Second dose, less than 21 days ago]:[Third dose or booster, at least 21 days ago]])</f>
        <v>0</v>
      </c>
      <c r="AJ282">
        <f>table_2[[#This Row],[Third dose or booster, less than 21 days ago]]+table_2[[#This Row],[Third dose or booster, at least 21 days ago]]</f>
        <v>0</v>
      </c>
    </row>
    <row r="283" spans="1:36" ht="45" x14ac:dyDescent="0.25">
      <c r="A283" s="1" t="s">
        <v>60</v>
      </c>
      <c r="B283" s="4">
        <v>2021</v>
      </c>
      <c r="C283" s="1" t="s">
        <v>166</v>
      </c>
      <c r="D283" s="1" t="s">
        <v>1147</v>
      </c>
      <c r="E283" s="1" t="s">
        <v>84</v>
      </c>
      <c r="F283" s="4" t="s">
        <v>1103</v>
      </c>
      <c r="G283" s="4">
        <v>0</v>
      </c>
      <c r="H283" s="4" t="s">
        <v>83</v>
      </c>
      <c r="I283" s="1"/>
      <c r="J283" s="4" t="s">
        <v>83</v>
      </c>
      <c r="K283" s="4" t="s">
        <v>83</v>
      </c>
      <c r="L283" s="22" t="str">
        <f t="shared" si="56"/>
        <v>0</v>
      </c>
      <c r="M283" s="26">
        <f>IF(table_2[[#This Row],[Count of deaths2]]=1,(M282+1),M282)</f>
        <v>15</v>
      </c>
      <c r="Z283">
        <f t="shared" si="57"/>
        <v>0</v>
      </c>
      <c r="AA283">
        <f t="shared" si="58"/>
        <v>0</v>
      </c>
      <c r="AB283">
        <f t="shared" si="59"/>
        <v>0</v>
      </c>
      <c r="AC283">
        <f t="shared" si="60"/>
        <v>0</v>
      </c>
      <c r="AD283">
        <f t="shared" si="61"/>
        <v>0</v>
      </c>
      <c r="AE283">
        <f t="shared" si="62"/>
        <v>0</v>
      </c>
      <c r="AF283">
        <f t="shared" si="63"/>
        <v>0</v>
      </c>
      <c r="AH283">
        <f>SUM(table_2[[#This Row],[First dose, less than 21 days ago]:[Third dose or booster, at least 21 days ago]])</f>
        <v>0</v>
      </c>
      <c r="AI283">
        <f>SUM(table_2[[#This Row],[Second dose, less than 21 days ago]:[Third dose or booster, at least 21 days ago]])</f>
        <v>0</v>
      </c>
      <c r="AJ283">
        <f>table_2[[#This Row],[Third dose or booster, less than 21 days ago]]+table_2[[#This Row],[Third dose or booster, at least 21 days ago]]</f>
        <v>0</v>
      </c>
    </row>
    <row r="284" spans="1:36" ht="45" x14ac:dyDescent="0.25">
      <c r="A284" s="1" t="s">
        <v>60</v>
      </c>
      <c r="B284" s="4">
        <v>2021</v>
      </c>
      <c r="C284" s="1" t="s">
        <v>166</v>
      </c>
      <c r="D284" s="1" t="s">
        <v>1147</v>
      </c>
      <c r="E284" s="1" t="s">
        <v>85</v>
      </c>
      <c r="F284" s="4" t="s">
        <v>1103</v>
      </c>
      <c r="G284" s="4">
        <v>0</v>
      </c>
      <c r="H284" s="4" t="s">
        <v>83</v>
      </c>
      <c r="I284" s="1"/>
      <c r="J284" s="4" t="s">
        <v>83</v>
      </c>
      <c r="K284" s="4" t="s">
        <v>83</v>
      </c>
      <c r="L284" s="22" t="str">
        <f t="shared" si="56"/>
        <v>0</v>
      </c>
      <c r="M284" s="26">
        <f>IF(table_2[[#This Row],[Count of deaths2]]=1,(M283+1),M283)</f>
        <v>15</v>
      </c>
      <c r="Z284">
        <f t="shared" si="57"/>
        <v>0</v>
      </c>
      <c r="AA284">
        <f t="shared" si="58"/>
        <v>0</v>
      </c>
      <c r="AB284">
        <f t="shared" si="59"/>
        <v>0</v>
      </c>
      <c r="AC284">
        <f t="shared" si="60"/>
        <v>0</v>
      </c>
      <c r="AD284">
        <f t="shared" si="61"/>
        <v>0</v>
      </c>
      <c r="AE284">
        <f t="shared" si="62"/>
        <v>0</v>
      </c>
      <c r="AF284">
        <f t="shared" si="63"/>
        <v>0</v>
      </c>
      <c r="AH284">
        <f>SUM(table_2[[#This Row],[First dose, less than 21 days ago]:[Third dose or booster, at least 21 days ago]])</f>
        <v>0</v>
      </c>
      <c r="AI284">
        <f>SUM(table_2[[#This Row],[Second dose, less than 21 days ago]:[Third dose or booster, at least 21 days ago]])</f>
        <v>0</v>
      </c>
      <c r="AJ284">
        <f>table_2[[#This Row],[Third dose or booster, less than 21 days ago]]+table_2[[#This Row],[Third dose or booster, at least 21 days ago]]</f>
        <v>0</v>
      </c>
    </row>
    <row r="285" spans="1:36" x14ac:dyDescent="0.25">
      <c r="A285" s="1" t="s">
        <v>60</v>
      </c>
      <c r="B285" s="4">
        <v>2021</v>
      </c>
      <c r="C285" s="1" t="s">
        <v>166</v>
      </c>
      <c r="D285" s="1" t="s">
        <v>1162</v>
      </c>
      <c r="E285" s="1" t="s">
        <v>62</v>
      </c>
      <c r="F285" s="4" t="s">
        <v>1777</v>
      </c>
      <c r="G285" s="4">
        <v>4423</v>
      </c>
      <c r="H285" s="4" t="s">
        <v>1778</v>
      </c>
      <c r="I285" s="1"/>
      <c r="J285" s="4" t="s">
        <v>1779</v>
      </c>
      <c r="K285" s="4" t="s">
        <v>1780</v>
      </c>
      <c r="L285" s="22" t="str">
        <f t="shared" si="56"/>
        <v>484</v>
      </c>
      <c r="M285" s="26">
        <f>IF(table_2[[#This Row],[Count of deaths2]]=1,(M284+1),M284)</f>
        <v>15</v>
      </c>
      <c r="Z285">
        <f t="shared" si="57"/>
        <v>0</v>
      </c>
      <c r="AA285">
        <f t="shared" si="58"/>
        <v>0</v>
      </c>
      <c r="AB285">
        <f t="shared" si="59"/>
        <v>0</v>
      </c>
      <c r="AC285">
        <f t="shared" si="60"/>
        <v>0</v>
      </c>
      <c r="AD285">
        <f t="shared" si="61"/>
        <v>0</v>
      </c>
      <c r="AE285">
        <f t="shared" si="62"/>
        <v>0</v>
      </c>
      <c r="AF285">
        <f t="shared" si="63"/>
        <v>0</v>
      </c>
      <c r="AH285">
        <f>SUM(table_2[[#This Row],[First dose, less than 21 days ago]:[Third dose or booster, at least 21 days ago]])</f>
        <v>0</v>
      </c>
      <c r="AI285">
        <f>SUM(table_2[[#This Row],[Second dose, less than 21 days ago]:[Third dose or booster, at least 21 days ago]])</f>
        <v>0</v>
      </c>
      <c r="AJ285">
        <f>table_2[[#This Row],[Third dose or booster, less than 21 days ago]]+table_2[[#This Row],[Third dose or booster, at least 21 days ago]]</f>
        <v>0</v>
      </c>
    </row>
    <row r="286" spans="1:36" ht="30" x14ac:dyDescent="0.25">
      <c r="A286" s="1" t="s">
        <v>60</v>
      </c>
      <c r="B286" s="4">
        <v>2021</v>
      </c>
      <c r="C286" s="1" t="s">
        <v>166</v>
      </c>
      <c r="D286" s="1" t="s">
        <v>1162</v>
      </c>
      <c r="E286" s="1" t="s">
        <v>66</v>
      </c>
      <c r="F286" s="4" t="s">
        <v>1371</v>
      </c>
      <c r="G286" s="4">
        <v>128</v>
      </c>
      <c r="H286" s="4" t="s">
        <v>1781</v>
      </c>
      <c r="I286" s="1" t="s">
        <v>234</v>
      </c>
      <c r="J286" s="4" t="s">
        <v>1782</v>
      </c>
      <c r="K286" s="4" t="s">
        <v>1783</v>
      </c>
      <c r="L286" s="22" t="str">
        <f t="shared" si="56"/>
        <v>9</v>
      </c>
      <c r="M286" s="26">
        <f>IF(table_2[[#This Row],[Count of deaths2]]=1,(M285+1),M285)</f>
        <v>15</v>
      </c>
      <c r="Z286">
        <f t="shared" si="57"/>
        <v>0</v>
      </c>
      <c r="AA286">
        <f t="shared" si="58"/>
        <v>0</v>
      </c>
      <c r="AB286">
        <f t="shared" si="59"/>
        <v>0</v>
      </c>
      <c r="AC286">
        <f t="shared" si="60"/>
        <v>0</v>
      </c>
      <c r="AD286">
        <f t="shared" si="61"/>
        <v>0</v>
      </c>
      <c r="AE286">
        <f t="shared" si="62"/>
        <v>0</v>
      </c>
      <c r="AF286">
        <f t="shared" si="63"/>
        <v>0</v>
      </c>
      <c r="AH286">
        <f>SUM(table_2[[#This Row],[First dose, less than 21 days ago]:[Third dose or booster, at least 21 days ago]])</f>
        <v>0</v>
      </c>
      <c r="AI286">
        <f>SUM(table_2[[#This Row],[Second dose, less than 21 days ago]:[Third dose or booster, at least 21 days ago]])</f>
        <v>0</v>
      </c>
      <c r="AJ286">
        <f>table_2[[#This Row],[Third dose or booster, less than 21 days ago]]+table_2[[#This Row],[Third dose or booster, at least 21 days ago]]</f>
        <v>0</v>
      </c>
    </row>
    <row r="287" spans="1:36" ht="30" x14ac:dyDescent="0.25">
      <c r="A287" s="1" t="s">
        <v>60</v>
      </c>
      <c r="B287" s="4">
        <v>2021</v>
      </c>
      <c r="C287" s="1" t="s">
        <v>166</v>
      </c>
      <c r="D287" s="1" t="s">
        <v>1162</v>
      </c>
      <c r="E287" s="1" t="s">
        <v>70</v>
      </c>
      <c r="F287" s="4" t="s">
        <v>1784</v>
      </c>
      <c r="G287" s="4">
        <v>1743</v>
      </c>
      <c r="H287" s="4" t="s">
        <v>1785</v>
      </c>
      <c r="I287" s="1"/>
      <c r="J287" s="4" t="s">
        <v>1786</v>
      </c>
      <c r="K287" s="4" t="s">
        <v>1787</v>
      </c>
      <c r="L287" s="22" t="str">
        <f t="shared" si="56"/>
        <v>830</v>
      </c>
      <c r="M287" s="26">
        <f>IF(table_2[[#This Row],[Count of deaths2]]=1,(M286+1),M286)</f>
        <v>15</v>
      </c>
      <c r="Z287">
        <f t="shared" si="57"/>
        <v>0</v>
      </c>
      <c r="AA287">
        <f t="shared" si="58"/>
        <v>0</v>
      </c>
      <c r="AB287">
        <f t="shared" si="59"/>
        <v>0</v>
      </c>
      <c r="AC287">
        <f t="shared" si="60"/>
        <v>0</v>
      </c>
      <c r="AD287">
        <f t="shared" si="61"/>
        <v>0</v>
      </c>
      <c r="AE287">
        <f t="shared" si="62"/>
        <v>0</v>
      </c>
      <c r="AF287">
        <f t="shared" si="63"/>
        <v>0</v>
      </c>
      <c r="AH287">
        <f>SUM(table_2[[#This Row],[First dose, less than 21 days ago]:[Third dose or booster, at least 21 days ago]])</f>
        <v>0</v>
      </c>
      <c r="AI287">
        <f>SUM(table_2[[#This Row],[Second dose, less than 21 days ago]:[Third dose or booster, at least 21 days ago]])</f>
        <v>0</v>
      </c>
      <c r="AJ287">
        <f>table_2[[#This Row],[Third dose or booster, less than 21 days ago]]+table_2[[#This Row],[Third dose or booster, at least 21 days ago]]</f>
        <v>0</v>
      </c>
    </row>
    <row r="288" spans="1:36" ht="30" x14ac:dyDescent="0.25">
      <c r="A288" s="1" t="s">
        <v>60</v>
      </c>
      <c r="B288" s="4">
        <v>2021</v>
      </c>
      <c r="C288" s="1" t="s">
        <v>166</v>
      </c>
      <c r="D288" s="1" t="s">
        <v>1162</v>
      </c>
      <c r="E288" s="1" t="s">
        <v>74</v>
      </c>
      <c r="F288" s="4" t="s">
        <v>1788</v>
      </c>
      <c r="G288" s="4">
        <v>1243</v>
      </c>
      <c r="H288" s="4" t="s">
        <v>1789</v>
      </c>
      <c r="I288" s="1"/>
      <c r="J288" s="4" t="s">
        <v>1790</v>
      </c>
      <c r="K288" s="4" t="s">
        <v>1791</v>
      </c>
      <c r="L288" s="22" t="str">
        <f t="shared" si="56"/>
        <v>150</v>
      </c>
      <c r="M288" s="26">
        <f>IF(table_2[[#This Row],[Count of deaths2]]=1,(M287+1),M287)</f>
        <v>15</v>
      </c>
      <c r="Z288">
        <f t="shared" si="57"/>
        <v>0</v>
      </c>
      <c r="AA288">
        <f t="shared" si="58"/>
        <v>0</v>
      </c>
      <c r="AB288">
        <f t="shared" si="59"/>
        <v>0</v>
      </c>
      <c r="AC288">
        <f t="shared" si="60"/>
        <v>0</v>
      </c>
      <c r="AD288">
        <f t="shared" si="61"/>
        <v>0</v>
      </c>
      <c r="AE288">
        <f t="shared" si="62"/>
        <v>0</v>
      </c>
      <c r="AF288">
        <f t="shared" si="63"/>
        <v>0</v>
      </c>
      <c r="AH288">
        <f>SUM(table_2[[#This Row],[First dose, less than 21 days ago]:[Third dose or booster, at least 21 days ago]])</f>
        <v>0</v>
      </c>
      <c r="AI288">
        <f>SUM(table_2[[#This Row],[Second dose, less than 21 days ago]:[Third dose or booster, at least 21 days ago]])</f>
        <v>0</v>
      </c>
      <c r="AJ288">
        <f>table_2[[#This Row],[Third dose or booster, less than 21 days ago]]+table_2[[#This Row],[Third dose or booster, at least 21 days ago]]</f>
        <v>0</v>
      </c>
    </row>
    <row r="289" spans="1:36" ht="30" x14ac:dyDescent="0.25">
      <c r="A289" s="1" t="s">
        <v>60</v>
      </c>
      <c r="B289" s="4">
        <v>2021</v>
      </c>
      <c r="C289" s="1" t="s">
        <v>166</v>
      </c>
      <c r="D289" s="1" t="s">
        <v>1162</v>
      </c>
      <c r="E289" s="1" t="s">
        <v>1102</v>
      </c>
      <c r="F289" s="4" t="s">
        <v>1792</v>
      </c>
      <c r="G289" s="4">
        <v>160568</v>
      </c>
      <c r="H289" s="4" t="s">
        <v>1793</v>
      </c>
      <c r="I289" s="1"/>
      <c r="J289" s="4" t="s">
        <v>1794</v>
      </c>
      <c r="K289" s="4" t="s">
        <v>1795</v>
      </c>
      <c r="L289" s="22" t="str">
        <f t="shared" si="56"/>
        <v>9312</v>
      </c>
      <c r="M289" s="26">
        <f>IF(table_2[[#This Row],[Count of deaths2]]=1,(M288+1),M288)</f>
        <v>15</v>
      </c>
      <c r="Z289">
        <f t="shared" si="57"/>
        <v>0</v>
      </c>
      <c r="AA289">
        <f t="shared" si="58"/>
        <v>0</v>
      </c>
      <c r="AB289">
        <f t="shared" si="59"/>
        <v>0</v>
      </c>
      <c r="AC289">
        <f t="shared" si="60"/>
        <v>0</v>
      </c>
      <c r="AD289">
        <f t="shared" si="61"/>
        <v>0</v>
      </c>
      <c r="AE289">
        <f t="shared" si="62"/>
        <v>0</v>
      </c>
      <c r="AF289">
        <f t="shared" si="63"/>
        <v>0</v>
      </c>
      <c r="AH289">
        <f>SUM(table_2[[#This Row],[First dose, less than 21 days ago]:[Third dose or booster, at least 21 days ago]])</f>
        <v>0</v>
      </c>
      <c r="AI289">
        <f>SUM(table_2[[#This Row],[Second dose, less than 21 days ago]:[Third dose or booster, at least 21 days ago]])</f>
        <v>0</v>
      </c>
      <c r="AJ289">
        <f>table_2[[#This Row],[Third dose or booster, less than 21 days ago]]+table_2[[#This Row],[Third dose or booster, at least 21 days ago]]</f>
        <v>0</v>
      </c>
    </row>
    <row r="290" spans="1:36" ht="45" x14ac:dyDescent="0.25">
      <c r="A290" s="1" t="s">
        <v>60</v>
      </c>
      <c r="B290" s="4">
        <v>2021</v>
      </c>
      <c r="C290" s="1" t="s">
        <v>166</v>
      </c>
      <c r="D290" s="1" t="s">
        <v>1162</v>
      </c>
      <c r="E290" s="1" t="s">
        <v>84</v>
      </c>
      <c r="F290" s="4" t="s">
        <v>1103</v>
      </c>
      <c r="G290" s="4">
        <v>0</v>
      </c>
      <c r="H290" s="4" t="s">
        <v>83</v>
      </c>
      <c r="I290" s="1"/>
      <c r="J290" s="4" t="s">
        <v>83</v>
      </c>
      <c r="K290" s="4" t="s">
        <v>83</v>
      </c>
      <c r="L290" s="22" t="str">
        <f t="shared" si="56"/>
        <v>0</v>
      </c>
      <c r="M290" s="26">
        <f>IF(table_2[[#This Row],[Count of deaths2]]=1,(M289+1),M289)</f>
        <v>15</v>
      </c>
      <c r="Z290">
        <f t="shared" si="57"/>
        <v>0</v>
      </c>
      <c r="AA290">
        <f t="shared" si="58"/>
        <v>0</v>
      </c>
      <c r="AB290">
        <f t="shared" si="59"/>
        <v>0</v>
      </c>
      <c r="AC290">
        <f t="shared" si="60"/>
        <v>0</v>
      </c>
      <c r="AD290">
        <f t="shared" si="61"/>
        <v>0</v>
      </c>
      <c r="AE290">
        <f t="shared" si="62"/>
        <v>0</v>
      </c>
      <c r="AF290">
        <f t="shared" si="63"/>
        <v>0</v>
      </c>
      <c r="AH290">
        <f>SUM(table_2[[#This Row],[First dose, less than 21 days ago]:[Third dose or booster, at least 21 days ago]])</f>
        <v>0</v>
      </c>
      <c r="AI290">
        <f>SUM(table_2[[#This Row],[Second dose, less than 21 days ago]:[Third dose or booster, at least 21 days ago]])</f>
        <v>0</v>
      </c>
      <c r="AJ290">
        <f>table_2[[#This Row],[Third dose or booster, less than 21 days ago]]+table_2[[#This Row],[Third dose or booster, at least 21 days ago]]</f>
        <v>0</v>
      </c>
    </row>
    <row r="291" spans="1:36" ht="45" x14ac:dyDescent="0.25">
      <c r="A291" s="1" t="s">
        <v>60</v>
      </c>
      <c r="B291" s="4">
        <v>2021</v>
      </c>
      <c r="C291" s="1" t="s">
        <v>166</v>
      </c>
      <c r="D291" s="1" t="s">
        <v>1162</v>
      </c>
      <c r="E291" s="1" t="s">
        <v>85</v>
      </c>
      <c r="F291" s="4" t="s">
        <v>1103</v>
      </c>
      <c r="G291" s="4">
        <v>0</v>
      </c>
      <c r="H291" s="4" t="s">
        <v>83</v>
      </c>
      <c r="I291" s="1"/>
      <c r="J291" s="4" t="s">
        <v>83</v>
      </c>
      <c r="K291" s="4" t="s">
        <v>83</v>
      </c>
      <c r="L291" s="22" t="str">
        <f t="shared" si="56"/>
        <v>0</v>
      </c>
      <c r="M291" s="26">
        <f>IF(table_2[[#This Row],[Count of deaths2]]=1,(M290+1),M290)</f>
        <v>15</v>
      </c>
      <c r="Z291">
        <f t="shared" si="57"/>
        <v>0</v>
      </c>
      <c r="AA291">
        <f t="shared" si="58"/>
        <v>0</v>
      </c>
      <c r="AB291">
        <f t="shared" si="59"/>
        <v>0</v>
      </c>
      <c r="AC291">
        <f t="shared" si="60"/>
        <v>0</v>
      </c>
      <c r="AD291">
        <f t="shared" si="61"/>
        <v>0</v>
      </c>
      <c r="AE291">
        <f t="shared" si="62"/>
        <v>0</v>
      </c>
      <c r="AF291">
        <f t="shared" si="63"/>
        <v>0</v>
      </c>
      <c r="AH291">
        <f>SUM(table_2[[#This Row],[First dose, less than 21 days ago]:[Third dose or booster, at least 21 days ago]])</f>
        <v>0</v>
      </c>
      <c r="AI291">
        <f>SUM(table_2[[#This Row],[Second dose, less than 21 days ago]:[Third dose or booster, at least 21 days ago]])</f>
        <v>0</v>
      </c>
      <c r="AJ291">
        <f>table_2[[#This Row],[Third dose or booster, less than 21 days ago]]+table_2[[#This Row],[Third dose or booster, at least 21 days ago]]</f>
        <v>0</v>
      </c>
    </row>
    <row r="292" spans="1:36" x14ac:dyDescent="0.25">
      <c r="A292" s="1" t="s">
        <v>60</v>
      </c>
      <c r="B292" s="4">
        <v>2021</v>
      </c>
      <c r="C292" s="1" t="s">
        <v>166</v>
      </c>
      <c r="D292" s="1" t="s">
        <v>1183</v>
      </c>
      <c r="E292" s="1" t="s">
        <v>62</v>
      </c>
      <c r="F292" s="4" t="s">
        <v>1796</v>
      </c>
      <c r="G292" s="4">
        <v>1289</v>
      </c>
      <c r="H292" s="4" t="s">
        <v>1797</v>
      </c>
      <c r="I292" s="1"/>
      <c r="J292" s="4" t="s">
        <v>1798</v>
      </c>
      <c r="K292" s="4" t="s">
        <v>1799</v>
      </c>
      <c r="L292" s="22" t="str">
        <f t="shared" si="56"/>
        <v>295</v>
      </c>
      <c r="M292" s="26">
        <f>IF(table_2[[#This Row],[Count of deaths2]]=1,(M291+1),M291)</f>
        <v>15</v>
      </c>
      <c r="Z292">
        <f t="shared" si="57"/>
        <v>0</v>
      </c>
      <c r="AA292">
        <f t="shared" si="58"/>
        <v>0</v>
      </c>
      <c r="AB292">
        <f t="shared" si="59"/>
        <v>0</v>
      </c>
      <c r="AC292">
        <f t="shared" si="60"/>
        <v>0</v>
      </c>
      <c r="AD292">
        <f t="shared" si="61"/>
        <v>0</v>
      </c>
      <c r="AE292">
        <f t="shared" si="62"/>
        <v>0</v>
      </c>
      <c r="AF292">
        <f t="shared" si="63"/>
        <v>0</v>
      </c>
      <c r="AH292">
        <f>SUM(table_2[[#This Row],[First dose, less than 21 days ago]:[Third dose or booster, at least 21 days ago]])</f>
        <v>0</v>
      </c>
      <c r="AI292">
        <f>SUM(table_2[[#This Row],[Second dose, less than 21 days ago]:[Third dose or booster, at least 21 days ago]])</f>
        <v>0</v>
      </c>
      <c r="AJ292">
        <f>table_2[[#This Row],[Third dose or booster, less than 21 days ago]]+table_2[[#This Row],[Third dose or booster, at least 21 days ago]]</f>
        <v>0</v>
      </c>
    </row>
    <row r="293" spans="1:36" ht="30" x14ac:dyDescent="0.25">
      <c r="A293" s="1" t="s">
        <v>60</v>
      </c>
      <c r="B293" s="4">
        <v>2021</v>
      </c>
      <c r="C293" s="1" t="s">
        <v>166</v>
      </c>
      <c r="D293" s="1" t="s">
        <v>1183</v>
      </c>
      <c r="E293" s="1" t="s">
        <v>66</v>
      </c>
      <c r="F293" s="4" t="s">
        <v>1800</v>
      </c>
      <c r="G293" s="4">
        <v>38</v>
      </c>
      <c r="H293" s="4" t="s">
        <v>1801</v>
      </c>
      <c r="I293" s="1" t="s">
        <v>234</v>
      </c>
      <c r="J293" s="4" t="s">
        <v>1802</v>
      </c>
      <c r="K293" s="4" t="s">
        <v>1803</v>
      </c>
      <c r="L293" s="22" t="str">
        <f t="shared" si="56"/>
        <v>6</v>
      </c>
      <c r="M293" s="26">
        <f>IF(table_2[[#This Row],[Count of deaths2]]=1,(M292+1),M292)</f>
        <v>15</v>
      </c>
      <c r="Z293">
        <f t="shared" si="57"/>
        <v>0</v>
      </c>
      <c r="AA293">
        <f t="shared" si="58"/>
        <v>0</v>
      </c>
      <c r="AB293">
        <f t="shared" si="59"/>
        <v>0</v>
      </c>
      <c r="AC293">
        <f t="shared" si="60"/>
        <v>0</v>
      </c>
      <c r="AD293">
        <f t="shared" si="61"/>
        <v>0</v>
      </c>
      <c r="AE293">
        <f t="shared" si="62"/>
        <v>0</v>
      </c>
      <c r="AF293">
        <f t="shared" si="63"/>
        <v>0</v>
      </c>
      <c r="AH293">
        <f>SUM(table_2[[#This Row],[First dose, less than 21 days ago]:[Third dose or booster, at least 21 days ago]])</f>
        <v>0</v>
      </c>
      <c r="AI293">
        <f>SUM(table_2[[#This Row],[Second dose, less than 21 days ago]:[Third dose or booster, at least 21 days ago]])</f>
        <v>0</v>
      </c>
      <c r="AJ293">
        <f>table_2[[#This Row],[Third dose or booster, less than 21 days ago]]+table_2[[#This Row],[Third dose or booster, at least 21 days ago]]</f>
        <v>0</v>
      </c>
    </row>
    <row r="294" spans="1:36" ht="30" x14ac:dyDescent="0.25">
      <c r="A294" s="1" t="s">
        <v>60</v>
      </c>
      <c r="B294" s="4">
        <v>2021</v>
      </c>
      <c r="C294" s="1" t="s">
        <v>166</v>
      </c>
      <c r="D294" s="1" t="s">
        <v>1183</v>
      </c>
      <c r="E294" s="1" t="s">
        <v>70</v>
      </c>
      <c r="F294" s="4" t="s">
        <v>1804</v>
      </c>
      <c r="G294" s="4">
        <v>641</v>
      </c>
      <c r="H294" s="4" t="s">
        <v>1805</v>
      </c>
      <c r="I294" s="1"/>
      <c r="J294" s="4" t="s">
        <v>1806</v>
      </c>
      <c r="K294" s="4" t="s">
        <v>1807</v>
      </c>
      <c r="L294" s="22" t="str">
        <f t="shared" si="56"/>
        <v>454</v>
      </c>
      <c r="M294" s="26">
        <f>IF(table_2[[#This Row],[Count of deaths2]]=1,(M293+1),M293)</f>
        <v>15</v>
      </c>
      <c r="Z294">
        <f t="shared" si="57"/>
        <v>0</v>
      </c>
      <c r="AA294">
        <f t="shared" si="58"/>
        <v>0</v>
      </c>
      <c r="AB294">
        <f t="shared" si="59"/>
        <v>0</v>
      </c>
      <c r="AC294">
        <f t="shared" si="60"/>
        <v>0</v>
      </c>
      <c r="AD294">
        <f t="shared" si="61"/>
        <v>0</v>
      </c>
      <c r="AE294">
        <f t="shared" si="62"/>
        <v>0</v>
      </c>
      <c r="AF294">
        <f t="shared" si="63"/>
        <v>0</v>
      </c>
      <c r="AH294">
        <f>SUM(table_2[[#This Row],[First dose, less than 21 days ago]:[Third dose or booster, at least 21 days ago]])</f>
        <v>0</v>
      </c>
      <c r="AI294">
        <f>SUM(table_2[[#This Row],[Second dose, less than 21 days ago]:[Third dose or booster, at least 21 days ago]])</f>
        <v>0</v>
      </c>
      <c r="AJ294">
        <f>table_2[[#This Row],[Third dose or booster, less than 21 days ago]]+table_2[[#This Row],[Third dose or booster, at least 21 days ago]]</f>
        <v>0</v>
      </c>
    </row>
    <row r="295" spans="1:36" ht="30" x14ac:dyDescent="0.25">
      <c r="A295" s="1" t="s">
        <v>60</v>
      </c>
      <c r="B295" s="4">
        <v>2021</v>
      </c>
      <c r="C295" s="1" t="s">
        <v>166</v>
      </c>
      <c r="D295" s="1" t="s">
        <v>1183</v>
      </c>
      <c r="E295" s="1" t="s">
        <v>74</v>
      </c>
      <c r="F295" s="4" t="s">
        <v>1808</v>
      </c>
      <c r="G295" s="4">
        <v>412</v>
      </c>
      <c r="H295" s="4" t="s">
        <v>1809</v>
      </c>
      <c r="I295" s="1"/>
      <c r="J295" s="4" t="s">
        <v>1810</v>
      </c>
      <c r="K295" s="4" t="s">
        <v>1811</v>
      </c>
      <c r="L295" s="22" t="str">
        <f t="shared" si="56"/>
        <v>104</v>
      </c>
      <c r="M295" s="26">
        <f>IF(table_2[[#This Row],[Count of deaths2]]=1,(M294+1),M294)</f>
        <v>15</v>
      </c>
      <c r="Z295">
        <f t="shared" si="57"/>
        <v>0</v>
      </c>
      <c r="AA295">
        <f t="shared" si="58"/>
        <v>0</v>
      </c>
      <c r="AB295">
        <f t="shared" si="59"/>
        <v>0</v>
      </c>
      <c r="AC295">
        <f t="shared" si="60"/>
        <v>0</v>
      </c>
      <c r="AD295">
        <f t="shared" si="61"/>
        <v>0</v>
      </c>
      <c r="AE295">
        <f t="shared" si="62"/>
        <v>0</v>
      </c>
      <c r="AF295">
        <f t="shared" si="63"/>
        <v>0</v>
      </c>
      <c r="AH295">
        <f>SUM(table_2[[#This Row],[First dose, less than 21 days ago]:[Third dose or booster, at least 21 days ago]])</f>
        <v>0</v>
      </c>
      <c r="AI295">
        <f>SUM(table_2[[#This Row],[Second dose, less than 21 days ago]:[Third dose or booster, at least 21 days ago]])</f>
        <v>0</v>
      </c>
      <c r="AJ295">
        <f>table_2[[#This Row],[Third dose or booster, less than 21 days ago]]+table_2[[#This Row],[Third dose or booster, at least 21 days ago]]</f>
        <v>0</v>
      </c>
    </row>
    <row r="296" spans="1:36" ht="60" x14ac:dyDescent="0.25">
      <c r="A296" s="1" t="s">
        <v>60</v>
      </c>
      <c r="B296" s="4">
        <v>2021</v>
      </c>
      <c r="C296" s="1" t="s">
        <v>166</v>
      </c>
      <c r="D296" s="1" t="s">
        <v>1183</v>
      </c>
      <c r="E296" s="1" t="s">
        <v>1102</v>
      </c>
      <c r="F296" s="4" t="s">
        <v>1812</v>
      </c>
      <c r="G296" s="4">
        <v>34772</v>
      </c>
      <c r="H296" s="4" t="s">
        <v>1813</v>
      </c>
      <c r="I296" s="1"/>
      <c r="J296" s="4" t="s">
        <v>1814</v>
      </c>
      <c r="K296" s="4" t="s">
        <v>1815</v>
      </c>
      <c r="L296" s="22" t="str">
        <f t="shared" si="56"/>
        <v>5578</v>
      </c>
      <c r="M296" s="26">
        <f>IF(table_2[[#This Row],[Count of deaths2]]=1,(M295+1),M295)</f>
        <v>15</v>
      </c>
      <c r="N296" s="23" t="s">
        <v>11464</v>
      </c>
      <c r="O296" s="24" t="s">
        <v>66</v>
      </c>
      <c r="P296" s="24" t="s">
        <v>70</v>
      </c>
      <c r="Q296" s="24" t="s">
        <v>74</v>
      </c>
      <c r="R296" s="24" t="s">
        <v>1102</v>
      </c>
      <c r="S296" s="24" t="s">
        <v>84</v>
      </c>
      <c r="T296" s="24" t="s">
        <v>85</v>
      </c>
      <c r="U296" s="24" t="s">
        <v>11475</v>
      </c>
      <c r="V296" s="24" t="s">
        <v>11475</v>
      </c>
      <c r="W296" s="24" t="s">
        <v>11482</v>
      </c>
      <c r="Z296">
        <f t="shared" si="57"/>
        <v>0</v>
      </c>
      <c r="AA296">
        <f t="shared" si="58"/>
        <v>0</v>
      </c>
      <c r="AB296">
        <f t="shared" si="59"/>
        <v>0</v>
      </c>
      <c r="AC296">
        <f t="shared" si="60"/>
        <v>0</v>
      </c>
      <c r="AD296">
        <f t="shared" si="61"/>
        <v>0</v>
      </c>
      <c r="AE296">
        <f t="shared" si="62"/>
        <v>0</v>
      </c>
      <c r="AF296">
        <f t="shared" si="63"/>
        <v>0</v>
      </c>
      <c r="AH296">
        <f>SUM(table_2[[#This Row],[First dose, less than 21 days ago]:[Third dose or booster, at least 21 days ago]])</f>
        <v>0</v>
      </c>
      <c r="AI296">
        <f>SUM(table_2[[#This Row],[Second dose, less than 21 days ago]:[Third dose or booster, at least 21 days ago]])</f>
        <v>0</v>
      </c>
      <c r="AJ296">
        <f>table_2[[#This Row],[Third dose or booster, less than 21 days ago]]+table_2[[#This Row],[Third dose or booster, at least 21 days ago]]</f>
        <v>0</v>
      </c>
    </row>
    <row r="297" spans="1:36" ht="45" x14ac:dyDescent="0.25">
      <c r="A297" s="1" t="s">
        <v>60</v>
      </c>
      <c r="B297" s="4">
        <v>2021</v>
      </c>
      <c r="C297" s="1" t="s">
        <v>166</v>
      </c>
      <c r="D297" s="1" t="s">
        <v>1183</v>
      </c>
      <c r="E297" s="1" t="s">
        <v>84</v>
      </c>
      <c r="F297" s="4" t="s">
        <v>1103</v>
      </c>
      <c r="G297" s="4">
        <v>0</v>
      </c>
      <c r="H297" s="4" t="s">
        <v>83</v>
      </c>
      <c r="I297" s="1"/>
      <c r="J297" s="4" t="s">
        <v>83</v>
      </c>
      <c r="K297" s="4" t="s">
        <v>83</v>
      </c>
      <c r="L297" s="22" t="str">
        <f t="shared" si="56"/>
        <v>0</v>
      </c>
      <c r="M297" s="26">
        <f>IF(table_2[[#This Row],[Count of deaths2]]=1,(M296+1),M296)</f>
        <v>15</v>
      </c>
      <c r="N297" s="23" t="s">
        <v>11465</v>
      </c>
      <c r="O297" s="23" t="s">
        <v>11465</v>
      </c>
      <c r="P297" s="23" t="s">
        <v>11465</v>
      </c>
      <c r="Q297" s="23" t="s">
        <v>11465</v>
      </c>
      <c r="R297" s="23" t="s">
        <v>11465</v>
      </c>
      <c r="S297" s="23" t="s">
        <v>11465</v>
      </c>
      <c r="T297" s="23" t="s">
        <v>11465</v>
      </c>
      <c r="U297" s="23" t="s">
        <v>11476</v>
      </c>
      <c r="V297" s="23" t="s">
        <v>11477</v>
      </c>
      <c r="W297" s="23" t="s">
        <v>11465</v>
      </c>
      <c r="Z297">
        <f t="shared" si="57"/>
        <v>0</v>
      </c>
      <c r="AA297">
        <f t="shared" si="58"/>
        <v>0</v>
      </c>
      <c r="AB297">
        <f t="shared" si="59"/>
        <v>0</v>
      </c>
      <c r="AC297">
        <f t="shared" si="60"/>
        <v>0</v>
      </c>
      <c r="AD297">
        <f t="shared" si="61"/>
        <v>0</v>
      </c>
      <c r="AE297">
        <f t="shared" si="62"/>
        <v>0</v>
      </c>
      <c r="AF297">
        <f t="shared" si="63"/>
        <v>0</v>
      </c>
      <c r="AH297">
        <f>SUM(table_2[[#This Row],[First dose, less than 21 days ago]:[Third dose or booster, at least 21 days ago]])</f>
        <v>0</v>
      </c>
      <c r="AI297">
        <f>SUM(table_2[[#This Row],[Second dose, less than 21 days ago]:[Third dose or booster, at least 21 days ago]])</f>
        <v>0</v>
      </c>
      <c r="AJ297">
        <f>table_2[[#This Row],[Third dose or booster, less than 21 days ago]]+table_2[[#This Row],[Third dose or booster, at least 21 days ago]]</f>
        <v>0</v>
      </c>
    </row>
    <row r="298" spans="1:36" ht="45" x14ac:dyDescent="0.25">
      <c r="A298" s="1" t="s">
        <v>60</v>
      </c>
      <c r="B298" s="4">
        <v>2021</v>
      </c>
      <c r="C298" s="1" t="s">
        <v>166</v>
      </c>
      <c r="D298" s="1" t="s">
        <v>1183</v>
      </c>
      <c r="E298" s="1" t="s">
        <v>85</v>
      </c>
      <c r="F298" s="4" t="s">
        <v>1103</v>
      </c>
      <c r="G298" s="4">
        <v>0</v>
      </c>
      <c r="H298" s="4" t="s">
        <v>83</v>
      </c>
      <c r="I298" s="1"/>
      <c r="J298" s="4" t="s">
        <v>83</v>
      </c>
      <c r="K298" s="4" t="s">
        <v>83</v>
      </c>
      <c r="L298" s="22" t="str">
        <f t="shared" si="56"/>
        <v>0</v>
      </c>
      <c r="M298" s="26">
        <f>IF(table_2[[#This Row],[Count of deaths2]]=1,(M297+1),M297)</f>
        <v>15</v>
      </c>
      <c r="N298">
        <f>$L250+$L257+$L264+$L271+$L278+$L285+$L292</f>
        <v>2315</v>
      </c>
      <c r="O298">
        <f>$L251+$L258+$L265+$L272+$L279+$L286+$L293</f>
        <v>85</v>
      </c>
      <c r="P298">
        <f>$L252+$L259+$L266+$L273+$L280+$L287+$L294</f>
        <v>3494</v>
      </c>
      <c r="Q298">
        <f>$L253+$L260+$L267+$L274+$L281+$L288+$L295</f>
        <v>909</v>
      </c>
      <c r="R298">
        <f>$L254+$L261+$L268+$L275+$L282+$L289+$L296</f>
        <v>24430</v>
      </c>
      <c r="S298">
        <f>$L255+$L262+$L269+$L276+$L283+$L290+$L297</f>
        <v>0</v>
      </c>
      <c r="T298">
        <f>$L256+$L263+$L270+$L277+$L284+$L291+$L298</f>
        <v>0</v>
      </c>
      <c r="U298">
        <f>SUM(table_2[[#This Row],[Column1]:[Column7]])</f>
        <v>31233</v>
      </c>
      <c r="V298" s="21">
        <f>table_2[[#This Row],[Count of deaths2]]+L297+L296+L295+L294+L293+L292+L291+L290+L289+L288+L287+L286+L285+L284+L283+L282+L281+L280+L279+L278+L277+L276+L275+L274+L273+L272+L271+L270+L269+L268+L267+L266+L265+L264+L263+L262+L261+L260+L259+L258+L257+L256+L255+L254+L253+L252+L251+L250</f>
        <v>31233</v>
      </c>
      <c r="W298">
        <f>'Table 8'!G228</f>
        <v>41667</v>
      </c>
      <c r="X298">
        <f>X249+14</f>
        <v>88</v>
      </c>
      <c r="Z298" t="str">
        <f t="shared" si="57"/>
        <v xml:space="preserve">Unvaccinated </v>
      </c>
      <c r="AA298">
        <f t="shared" si="58"/>
        <v>0</v>
      </c>
      <c r="AB298">
        <f t="shared" si="59"/>
        <v>0</v>
      </c>
      <c r="AC298">
        <f t="shared" si="60"/>
        <v>0</v>
      </c>
      <c r="AD298">
        <f t="shared" si="61"/>
        <v>0</v>
      </c>
      <c r="AE298">
        <f t="shared" si="62"/>
        <v>0</v>
      </c>
      <c r="AF298">
        <f t="shared" si="63"/>
        <v>0</v>
      </c>
      <c r="AH298">
        <f>SUM(table_2[[#This Row],[First dose, less than 21 days ago]:[Third dose or booster, at least 21 days ago]])</f>
        <v>0</v>
      </c>
      <c r="AI298">
        <f>SUM(table_2[[#This Row],[Second dose, less than 21 days ago]:[Third dose or booster, at least 21 days ago]])</f>
        <v>0</v>
      </c>
      <c r="AJ298">
        <f>table_2[[#This Row],[Third dose or booster, less than 21 days ago]]+table_2[[#This Row],[Third dose or booster, at least 21 days ago]]</f>
        <v>0</v>
      </c>
    </row>
    <row r="299" spans="1:36" s="32" customFormat="1" x14ac:dyDescent="0.25">
      <c r="A299" s="35" t="s">
        <v>60</v>
      </c>
      <c r="B299" s="33">
        <v>2021</v>
      </c>
      <c r="C299" s="35" t="s">
        <v>185</v>
      </c>
      <c r="D299" s="35" t="s">
        <v>1089</v>
      </c>
      <c r="E299" s="35" t="s">
        <v>62</v>
      </c>
      <c r="F299" s="33" t="s">
        <v>1156</v>
      </c>
      <c r="G299" s="33">
        <v>277517</v>
      </c>
      <c r="H299" s="33" t="s">
        <v>499</v>
      </c>
      <c r="I299" s="35"/>
      <c r="J299" s="33" t="s">
        <v>543</v>
      </c>
      <c r="K299" s="33" t="s">
        <v>1816</v>
      </c>
      <c r="L299" s="27" t="str">
        <f t="shared" si="56"/>
        <v>161</v>
      </c>
      <c r="M299" s="26">
        <f>IF(table_2[[#This Row],[Count of deaths2]]=1,(M298+1),M298)</f>
        <v>15</v>
      </c>
      <c r="Z299" s="32" t="str">
        <f t="shared" si="57"/>
        <v>Total</v>
      </c>
      <c r="AA299" s="32" t="str">
        <f t="shared" si="58"/>
        <v>First dose, less than 21 days ago</v>
      </c>
      <c r="AB299" s="32" t="str">
        <f t="shared" si="59"/>
        <v>First dose, at least 21 days ago</v>
      </c>
      <c r="AC299" s="32" t="str">
        <f t="shared" si="60"/>
        <v>Second dose, less than 21 days ago</v>
      </c>
      <c r="AD299" s="32" t="str">
        <f t="shared" si="61"/>
        <v>Second dose, at least 21 days ago</v>
      </c>
      <c r="AE299" s="32" t="str">
        <f t="shared" si="62"/>
        <v>Third dose or booster, less than 21 days ago</v>
      </c>
      <c r="AF299" s="32" t="str">
        <f t="shared" si="63"/>
        <v>Third dose or booster, at least 21 days ago</v>
      </c>
      <c r="AH299" s="32">
        <f>SUM(table_2[[#This Row],[First dose, less than 21 days ago]:[Third dose or booster, at least 21 days ago]])</f>
        <v>0</v>
      </c>
      <c r="AI299" s="32">
        <f>SUM(table_2[[#This Row],[Second dose, less than 21 days ago]:[Third dose or booster, at least 21 days ago]])</f>
        <v>0</v>
      </c>
      <c r="AJ299" s="32" t="e">
        <f>table_2[[#This Row],[Third dose or booster, less than 21 days ago]]+table_2[[#This Row],[Third dose or booster, at least 21 days ago]]</f>
        <v>#VALUE!</v>
      </c>
    </row>
    <row r="300" spans="1:36" ht="30" x14ac:dyDescent="0.25">
      <c r="A300" s="1" t="s">
        <v>60</v>
      </c>
      <c r="B300" s="4">
        <v>2021</v>
      </c>
      <c r="C300" s="1" t="s">
        <v>185</v>
      </c>
      <c r="D300" s="1" t="s">
        <v>1089</v>
      </c>
      <c r="E300" s="1" t="s">
        <v>66</v>
      </c>
      <c r="F300" s="4" t="s">
        <v>1367</v>
      </c>
      <c r="G300" s="4">
        <v>99290</v>
      </c>
      <c r="H300" s="4" t="s">
        <v>1817</v>
      </c>
      <c r="I300" s="1"/>
      <c r="J300" s="4" t="s">
        <v>1818</v>
      </c>
      <c r="K300" s="4" t="s">
        <v>1819</v>
      </c>
      <c r="L300" s="22" t="str">
        <f t="shared" si="56"/>
        <v>28</v>
      </c>
      <c r="M300" s="26">
        <f>IF(table_2[[#This Row],[Count of deaths2]]=1,(M299+1),M299)</f>
        <v>15</v>
      </c>
      <c r="Z300">
        <f t="shared" si="57"/>
        <v>2324</v>
      </c>
      <c r="AA300" t="str">
        <f t="shared" si="58"/>
        <v>Total</v>
      </c>
      <c r="AB300" t="str">
        <f t="shared" si="59"/>
        <v>Total</v>
      </c>
      <c r="AC300" t="str">
        <f t="shared" si="60"/>
        <v>Total</v>
      </c>
      <c r="AD300" t="str">
        <f t="shared" si="61"/>
        <v>Total</v>
      </c>
      <c r="AE300" t="str">
        <f t="shared" si="62"/>
        <v>Total</v>
      </c>
      <c r="AF300" t="str">
        <f t="shared" si="63"/>
        <v>Total</v>
      </c>
      <c r="AH300">
        <f>SUM(table_2[[#This Row],[First dose, less than 21 days ago]:[Third dose or booster, at least 21 days ago]])</f>
        <v>0</v>
      </c>
      <c r="AI300">
        <f>SUM(table_2[[#This Row],[Second dose, less than 21 days ago]:[Third dose or booster, at least 21 days ago]])</f>
        <v>0</v>
      </c>
      <c r="AJ300" t="e">
        <f>table_2[[#This Row],[Third dose or booster, less than 21 days ago]]+table_2[[#This Row],[Third dose or booster, at least 21 days ago]]</f>
        <v>#VALUE!</v>
      </c>
    </row>
    <row r="301" spans="1:36" ht="30" x14ac:dyDescent="0.25">
      <c r="A301" s="1" t="s">
        <v>60</v>
      </c>
      <c r="B301" s="4">
        <v>2021</v>
      </c>
      <c r="C301" s="1" t="s">
        <v>185</v>
      </c>
      <c r="D301" s="1" t="s">
        <v>1089</v>
      </c>
      <c r="E301" s="1" t="s">
        <v>70</v>
      </c>
      <c r="F301" s="4" t="s">
        <v>1820</v>
      </c>
      <c r="G301" s="4">
        <v>277354</v>
      </c>
      <c r="H301" s="4" t="s">
        <v>1821</v>
      </c>
      <c r="I301" s="1"/>
      <c r="J301" s="4" t="s">
        <v>1822</v>
      </c>
      <c r="K301" s="4" t="s">
        <v>1823</v>
      </c>
      <c r="L301" s="22" t="str">
        <f t="shared" si="56"/>
        <v>108</v>
      </c>
      <c r="M301" s="26">
        <f>IF(table_2[[#This Row],[Count of deaths2]]=1,(M300+1),M300)</f>
        <v>15</v>
      </c>
      <c r="Z301">
        <f t="shared" si="57"/>
        <v>0</v>
      </c>
      <c r="AA301">
        <f t="shared" si="58"/>
        <v>36</v>
      </c>
      <c r="AB301">
        <f t="shared" si="59"/>
        <v>1468</v>
      </c>
      <c r="AC301">
        <f t="shared" si="60"/>
        <v>115</v>
      </c>
      <c r="AD301">
        <f t="shared" si="61"/>
        <v>31143</v>
      </c>
      <c r="AE301">
        <f t="shared" si="62"/>
        <v>0</v>
      </c>
      <c r="AF301">
        <f t="shared" si="63"/>
        <v>0</v>
      </c>
      <c r="AH301">
        <f>SUM(table_2[[#This Row],[First dose, less than 21 days ago]:[Third dose or booster, at least 21 days ago]])</f>
        <v>32762</v>
      </c>
      <c r="AI301">
        <f>SUM(table_2[[#This Row],[Second dose, less than 21 days ago]:[Third dose or booster, at least 21 days ago]])</f>
        <v>31258</v>
      </c>
      <c r="AJ301">
        <f>table_2[[#This Row],[Third dose or booster, less than 21 days ago]]+table_2[[#This Row],[Third dose or booster, at least 21 days ago]]</f>
        <v>0</v>
      </c>
    </row>
    <row r="302" spans="1:36" ht="30" x14ac:dyDescent="0.25">
      <c r="A302" s="1" t="s">
        <v>60</v>
      </c>
      <c r="B302" s="4">
        <v>2021</v>
      </c>
      <c r="C302" s="1" t="s">
        <v>185</v>
      </c>
      <c r="D302" s="1" t="s">
        <v>1089</v>
      </c>
      <c r="E302" s="1" t="s">
        <v>74</v>
      </c>
      <c r="F302" s="4" t="s">
        <v>1743</v>
      </c>
      <c r="G302" s="4">
        <v>61429</v>
      </c>
      <c r="H302" s="4" t="s">
        <v>1824</v>
      </c>
      <c r="I302" s="1" t="s">
        <v>234</v>
      </c>
      <c r="J302" s="4" t="s">
        <v>1825</v>
      </c>
      <c r="K302" s="4" t="s">
        <v>1826</v>
      </c>
      <c r="L302" s="22" t="str">
        <f t="shared" si="56"/>
        <v>8</v>
      </c>
      <c r="M302" s="26">
        <f>IF(table_2[[#This Row],[Count of deaths2]]=1,(M301+1),M301)</f>
        <v>15</v>
      </c>
      <c r="Z302">
        <f t="shared" si="57"/>
        <v>0</v>
      </c>
      <c r="AA302">
        <f t="shared" si="58"/>
        <v>0</v>
      </c>
      <c r="AB302">
        <f t="shared" si="59"/>
        <v>0</v>
      </c>
      <c r="AC302">
        <f t="shared" si="60"/>
        <v>0</v>
      </c>
      <c r="AD302">
        <f t="shared" si="61"/>
        <v>0</v>
      </c>
      <c r="AE302">
        <f t="shared" si="62"/>
        <v>0</v>
      </c>
      <c r="AF302">
        <f t="shared" si="63"/>
        <v>0</v>
      </c>
      <c r="AH302">
        <f>SUM(table_2[[#This Row],[First dose, less than 21 days ago]:[Third dose or booster, at least 21 days ago]])</f>
        <v>0</v>
      </c>
      <c r="AI302">
        <f>SUM(table_2[[#This Row],[Second dose, less than 21 days ago]:[Third dose or booster, at least 21 days ago]])</f>
        <v>0</v>
      </c>
      <c r="AJ302">
        <f>table_2[[#This Row],[Third dose or booster, less than 21 days ago]]+table_2[[#This Row],[Third dose or booster, at least 21 days ago]]</f>
        <v>0</v>
      </c>
    </row>
    <row r="303" spans="1:36" ht="30" x14ac:dyDescent="0.25">
      <c r="A303" s="1" t="s">
        <v>60</v>
      </c>
      <c r="B303" s="4">
        <v>2021</v>
      </c>
      <c r="C303" s="1" t="s">
        <v>185</v>
      </c>
      <c r="D303" s="1" t="s">
        <v>1089</v>
      </c>
      <c r="E303" s="1" t="s">
        <v>1102</v>
      </c>
      <c r="F303" s="4" t="s">
        <v>1827</v>
      </c>
      <c r="G303" s="4">
        <v>233340</v>
      </c>
      <c r="H303" s="4" t="s">
        <v>1828</v>
      </c>
      <c r="I303" s="1"/>
      <c r="J303" s="4" t="s">
        <v>501</v>
      </c>
      <c r="K303" s="4" t="s">
        <v>1829</v>
      </c>
      <c r="L303" s="22" t="str">
        <f t="shared" si="56"/>
        <v>197</v>
      </c>
      <c r="M303" s="26">
        <f>IF(table_2[[#This Row],[Count of deaths2]]=1,(M302+1),M302)</f>
        <v>15</v>
      </c>
      <c r="Z303">
        <f t="shared" si="57"/>
        <v>0</v>
      </c>
      <c r="AA303">
        <f t="shared" si="58"/>
        <v>0</v>
      </c>
      <c r="AB303">
        <f t="shared" si="59"/>
        <v>0</v>
      </c>
      <c r="AC303">
        <f t="shared" si="60"/>
        <v>0</v>
      </c>
      <c r="AD303">
        <f t="shared" si="61"/>
        <v>0</v>
      </c>
      <c r="AE303">
        <f t="shared" si="62"/>
        <v>0</v>
      </c>
      <c r="AF303">
        <f t="shared" si="63"/>
        <v>0</v>
      </c>
      <c r="AH303">
        <f>SUM(table_2[[#This Row],[First dose, less than 21 days ago]:[Third dose or booster, at least 21 days ago]])</f>
        <v>0</v>
      </c>
      <c r="AI303">
        <f>SUM(table_2[[#This Row],[Second dose, less than 21 days ago]:[Third dose or booster, at least 21 days ago]])</f>
        <v>0</v>
      </c>
      <c r="AJ303">
        <f>table_2[[#This Row],[Third dose or booster, less than 21 days ago]]+table_2[[#This Row],[Third dose or booster, at least 21 days ago]]</f>
        <v>0</v>
      </c>
    </row>
    <row r="304" spans="1:36" ht="45" x14ac:dyDescent="0.25">
      <c r="A304" s="1" t="s">
        <v>60</v>
      </c>
      <c r="B304" s="4">
        <v>2021</v>
      </c>
      <c r="C304" s="1" t="s">
        <v>185</v>
      </c>
      <c r="D304" s="1" t="s">
        <v>1089</v>
      </c>
      <c r="E304" s="1" t="s">
        <v>84</v>
      </c>
      <c r="F304" s="4" t="s">
        <v>1103</v>
      </c>
      <c r="G304" s="4">
        <v>0</v>
      </c>
      <c r="H304" s="4" t="s">
        <v>83</v>
      </c>
      <c r="I304" s="1"/>
      <c r="J304" s="4" t="s">
        <v>83</v>
      </c>
      <c r="K304" s="4" t="s">
        <v>83</v>
      </c>
      <c r="L304" s="22" t="str">
        <f t="shared" si="56"/>
        <v>0</v>
      </c>
      <c r="M304" s="26">
        <f>IF(table_2[[#This Row],[Count of deaths2]]=1,(M303+1),M303)</f>
        <v>15</v>
      </c>
      <c r="Z304">
        <f t="shared" si="57"/>
        <v>0</v>
      </c>
      <c r="AA304">
        <f t="shared" si="58"/>
        <v>0</v>
      </c>
      <c r="AB304">
        <f t="shared" si="59"/>
        <v>0</v>
      </c>
      <c r="AC304">
        <f t="shared" si="60"/>
        <v>0</v>
      </c>
      <c r="AD304">
        <f t="shared" si="61"/>
        <v>0</v>
      </c>
      <c r="AE304">
        <f t="shared" si="62"/>
        <v>0</v>
      </c>
      <c r="AF304">
        <f t="shared" si="63"/>
        <v>0</v>
      </c>
      <c r="AH304">
        <f>SUM(table_2[[#This Row],[First dose, less than 21 days ago]:[Third dose or booster, at least 21 days ago]])</f>
        <v>0</v>
      </c>
      <c r="AI304">
        <f>SUM(table_2[[#This Row],[Second dose, less than 21 days ago]:[Third dose or booster, at least 21 days ago]])</f>
        <v>0</v>
      </c>
      <c r="AJ304">
        <f>table_2[[#This Row],[Third dose or booster, less than 21 days ago]]+table_2[[#This Row],[Third dose or booster, at least 21 days ago]]</f>
        <v>0</v>
      </c>
    </row>
    <row r="305" spans="1:36" ht="45" x14ac:dyDescent="0.25">
      <c r="A305" s="1" t="s">
        <v>60</v>
      </c>
      <c r="B305" s="4">
        <v>2021</v>
      </c>
      <c r="C305" s="1" t="s">
        <v>185</v>
      </c>
      <c r="D305" s="1" t="s">
        <v>1089</v>
      </c>
      <c r="E305" s="1" t="s">
        <v>85</v>
      </c>
      <c r="F305" s="4" t="s">
        <v>1103</v>
      </c>
      <c r="G305" s="4">
        <v>0</v>
      </c>
      <c r="H305" s="4" t="s">
        <v>83</v>
      </c>
      <c r="I305" s="1"/>
      <c r="J305" s="4" t="s">
        <v>83</v>
      </c>
      <c r="K305" s="4" t="s">
        <v>83</v>
      </c>
      <c r="L305" s="22" t="str">
        <f t="shared" si="56"/>
        <v>0</v>
      </c>
      <c r="M305" s="26">
        <f>IF(table_2[[#This Row],[Count of deaths2]]=1,(M304+1),M304)</f>
        <v>15</v>
      </c>
      <c r="Z305">
        <f t="shared" si="57"/>
        <v>0</v>
      </c>
      <c r="AA305">
        <f t="shared" si="58"/>
        <v>0</v>
      </c>
      <c r="AB305">
        <f t="shared" si="59"/>
        <v>0</v>
      </c>
      <c r="AC305">
        <f t="shared" si="60"/>
        <v>0</v>
      </c>
      <c r="AD305">
        <f t="shared" si="61"/>
        <v>0</v>
      </c>
      <c r="AE305">
        <f t="shared" si="62"/>
        <v>0</v>
      </c>
      <c r="AF305">
        <f t="shared" si="63"/>
        <v>0</v>
      </c>
      <c r="AH305">
        <f>SUM(table_2[[#This Row],[First dose, less than 21 days ago]:[Third dose or booster, at least 21 days ago]])</f>
        <v>0</v>
      </c>
      <c r="AI305">
        <f>SUM(table_2[[#This Row],[Second dose, less than 21 days ago]:[Third dose or booster, at least 21 days ago]])</f>
        <v>0</v>
      </c>
      <c r="AJ305">
        <f>table_2[[#This Row],[Third dose or booster, less than 21 days ago]]+table_2[[#This Row],[Third dose or booster, at least 21 days ago]]</f>
        <v>0</v>
      </c>
    </row>
    <row r="306" spans="1:36" x14ac:dyDescent="0.25">
      <c r="A306" s="1" t="s">
        <v>60</v>
      </c>
      <c r="B306" s="4">
        <v>2021</v>
      </c>
      <c r="C306" s="1" t="s">
        <v>185</v>
      </c>
      <c r="D306" s="1" t="s">
        <v>1104</v>
      </c>
      <c r="E306" s="1" t="s">
        <v>62</v>
      </c>
      <c r="F306" s="4" t="s">
        <v>1769</v>
      </c>
      <c r="G306" s="4">
        <v>66425</v>
      </c>
      <c r="H306" s="4" t="s">
        <v>1830</v>
      </c>
      <c r="I306" s="1"/>
      <c r="J306" s="4" t="s">
        <v>623</v>
      </c>
      <c r="K306" s="4" t="s">
        <v>1831</v>
      </c>
      <c r="L306" s="22" t="str">
        <f t="shared" si="56"/>
        <v>188</v>
      </c>
      <c r="M306" s="26">
        <f>IF(table_2[[#This Row],[Count of deaths2]]=1,(M305+1),M305)</f>
        <v>15</v>
      </c>
      <c r="Z306">
        <f t="shared" si="57"/>
        <v>0</v>
      </c>
      <c r="AA306">
        <f t="shared" si="58"/>
        <v>0</v>
      </c>
      <c r="AB306">
        <f t="shared" si="59"/>
        <v>0</v>
      </c>
      <c r="AC306">
        <f t="shared" si="60"/>
        <v>0</v>
      </c>
      <c r="AD306">
        <f t="shared" si="61"/>
        <v>0</v>
      </c>
      <c r="AE306">
        <f t="shared" si="62"/>
        <v>0</v>
      </c>
      <c r="AF306">
        <f t="shared" si="63"/>
        <v>0</v>
      </c>
      <c r="AH306">
        <f>SUM(table_2[[#This Row],[First dose, less than 21 days ago]:[Third dose or booster, at least 21 days ago]])</f>
        <v>0</v>
      </c>
      <c r="AI306">
        <f>SUM(table_2[[#This Row],[Second dose, less than 21 days ago]:[Third dose or booster, at least 21 days ago]])</f>
        <v>0</v>
      </c>
      <c r="AJ306">
        <f>table_2[[#This Row],[Third dose or booster, less than 21 days ago]]+table_2[[#This Row],[Third dose or booster, at least 21 days ago]]</f>
        <v>0</v>
      </c>
    </row>
    <row r="307" spans="1:36" ht="30" x14ac:dyDescent="0.25">
      <c r="A307" s="1" t="s">
        <v>60</v>
      </c>
      <c r="B307" s="4">
        <v>2021</v>
      </c>
      <c r="C307" s="1" t="s">
        <v>185</v>
      </c>
      <c r="D307" s="1" t="s">
        <v>1104</v>
      </c>
      <c r="E307" s="1" t="s">
        <v>66</v>
      </c>
      <c r="F307" s="4" t="s">
        <v>1097</v>
      </c>
      <c r="G307" s="4">
        <v>4332</v>
      </c>
      <c r="H307" s="4" t="s">
        <v>1832</v>
      </c>
      <c r="I307" s="1" t="s">
        <v>234</v>
      </c>
      <c r="J307" s="4" t="s">
        <v>1833</v>
      </c>
      <c r="K307" s="4" t="s">
        <v>1834</v>
      </c>
      <c r="L307" s="22" t="str">
        <f t="shared" si="56"/>
        <v>4</v>
      </c>
      <c r="M307" s="26">
        <f>IF(table_2[[#This Row],[Count of deaths2]]=1,(M306+1),M306)</f>
        <v>15</v>
      </c>
      <c r="Z307">
        <f t="shared" si="57"/>
        <v>0</v>
      </c>
      <c r="AA307">
        <f t="shared" si="58"/>
        <v>0</v>
      </c>
      <c r="AB307">
        <f t="shared" si="59"/>
        <v>0</v>
      </c>
      <c r="AC307">
        <f t="shared" si="60"/>
        <v>0</v>
      </c>
      <c r="AD307">
        <f t="shared" si="61"/>
        <v>0</v>
      </c>
      <c r="AE307">
        <f t="shared" si="62"/>
        <v>0</v>
      </c>
      <c r="AF307">
        <f t="shared" si="63"/>
        <v>0</v>
      </c>
      <c r="AH307">
        <f>SUM(table_2[[#This Row],[First dose, less than 21 days ago]:[Third dose or booster, at least 21 days ago]])</f>
        <v>0</v>
      </c>
      <c r="AI307">
        <f>SUM(table_2[[#This Row],[Second dose, less than 21 days ago]:[Third dose or booster, at least 21 days ago]])</f>
        <v>0</v>
      </c>
      <c r="AJ307">
        <f>table_2[[#This Row],[Third dose or booster, less than 21 days ago]]+table_2[[#This Row],[Third dose or booster, at least 21 days ago]]</f>
        <v>0</v>
      </c>
    </row>
    <row r="308" spans="1:36" ht="30" x14ac:dyDescent="0.25">
      <c r="A308" s="1" t="s">
        <v>60</v>
      </c>
      <c r="B308" s="4">
        <v>2021</v>
      </c>
      <c r="C308" s="1" t="s">
        <v>185</v>
      </c>
      <c r="D308" s="1" t="s">
        <v>1104</v>
      </c>
      <c r="E308" s="1" t="s">
        <v>70</v>
      </c>
      <c r="F308" s="4" t="s">
        <v>1835</v>
      </c>
      <c r="G308" s="4">
        <v>64265</v>
      </c>
      <c r="H308" s="4" t="s">
        <v>1836</v>
      </c>
      <c r="I308" s="1"/>
      <c r="J308" s="4" t="s">
        <v>750</v>
      </c>
      <c r="K308" s="4" t="s">
        <v>1837</v>
      </c>
      <c r="L308" s="22" t="str">
        <f t="shared" si="56"/>
        <v>116</v>
      </c>
      <c r="M308" s="26">
        <f>IF(table_2[[#This Row],[Count of deaths2]]=1,(M307+1),M307)</f>
        <v>15</v>
      </c>
      <c r="Z308">
        <f t="shared" si="57"/>
        <v>0</v>
      </c>
      <c r="AA308">
        <f t="shared" si="58"/>
        <v>0</v>
      </c>
      <c r="AB308">
        <f t="shared" si="59"/>
        <v>0</v>
      </c>
      <c r="AC308">
        <f t="shared" si="60"/>
        <v>0</v>
      </c>
      <c r="AD308">
        <f t="shared" si="61"/>
        <v>0</v>
      </c>
      <c r="AE308">
        <f t="shared" si="62"/>
        <v>0</v>
      </c>
      <c r="AF308">
        <f t="shared" si="63"/>
        <v>0</v>
      </c>
      <c r="AH308">
        <f>SUM(table_2[[#This Row],[First dose, less than 21 days ago]:[Third dose or booster, at least 21 days ago]])</f>
        <v>0</v>
      </c>
      <c r="AI308">
        <f>SUM(table_2[[#This Row],[Second dose, less than 21 days ago]:[Third dose or booster, at least 21 days ago]])</f>
        <v>0</v>
      </c>
      <c r="AJ308">
        <f>table_2[[#This Row],[Third dose or booster, less than 21 days ago]]+table_2[[#This Row],[Third dose or booster, at least 21 days ago]]</f>
        <v>0</v>
      </c>
    </row>
    <row r="309" spans="1:36" ht="30" x14ac:dyDescent="0.25">
      <c r="A309" s="1" t="s">
        <v>60</v>
      </c>
      <c r="B309" s="4">
        <v>2021</v>
      </c>
      <c r="C309" s="1" t="s">
        <v>185</v>
      </c>
      <c r="D309" s="1" t="s">
        <v>1104</v>
      </c>
      <c r="E309" s="1" t="s">
        <v>74</v>
      </c>
      <c r="F309" s="4" t="s">
        <v>1208</v>
      </c>
      <c r="G309" s="4">
        <v>83938</v>
      </c>
      <c r="H309" s="4" t="s">
        <v>1838</v>
      </c>
      <c r="I309" s="1"/>
      <c r="J309" s="4" t="s">
        <v>1565</v>
      </c>
      <c r="K309" s="4" t="s">
        <v>1839</v>
      </c>
      <c r="L309" s="22" t="str">
        <f t="shared" si="56"/>
        <v>47</v>
      </c>
      <c r="M309" s="26">
        <f>IF(table_2[[#This Row],[Count of deaths2]]=1,(M308+1),M308)</f>
        <v>15</v>
      </c>
      <c r="Z309">
        <f t="shared" si="57"/>
        <v>0</v>
      </c>
      <c r="AA309">
        <f t="shared" si="58"/>
        <v>0</v>
      </c>
      <c r="AB309">
        <f t="shared" si="59"/>
        <v>0</v>
      </c>
      <c r="AC309">
        <f t="shared" si="60"/>
        <v>0</v>
      </c>
      <c r="AD309">
        <f t="shared" si="61"/>
        <v>0</v>
      </c>
      <c r="AE309">
        <f t="shared" si="62"/>
        <v>0</v>
      </c>
      <c r="AF309">
        <f t="shared" si="63"/>
        <v>0</v>
      </c>
      <c r="AH309">
        <f>SUM(table_2[[#This Row],[First dose, less than 21 days ago]:[Third dose or booster, at least 21 days ago]])</f>
        <v>0</v>
      </c>
      <c r="AI309">
        <f>SUM(table_2[[#This Row],[Second dose, less than 21 days ago]:[Third dose or booster, at least 21 days ago]])</f>
        <v>0</v>
      </c>
      <c r="AJ309">
        <f>table_2[[#This Row],[Third dose or booster, less than 21 days ago]]+table_2[[#This Row],[Third dose or booster, at least 21 days ago]]</f>
        <v>0</v>
      </c>
    </row>
    <row r="310" spans="1:36" ht="30" x14ac:dyDescent="0.25">
      <c r="A310" s="1" t="s">
        <v>60</v>
      </c>
      <c r="B310" s="4">
        <v>2021</v>
      </c>
      <c r="C310" s="1" t="s">
        <v>185</v>
      </c>
      <c r="D310" s="1" t="s">
        <v>1104</v>
      </c>
      <c r="E310" s="1" t="s">
        <v>1102</v>
      </c>
      <c r="F310" s="4" t="s">
        <v>1840</v>
      </c>
      <c r="G310" s="4">
        <v>247911</v>
      </c>
      <c r="H310" s="4" t="s">
        <v>1841</v>
      </c>
      <c r="I310" s="1"/>
      <c r="J310" s="4" t="s">
        <v>1842</v>
      </c>
      <c r="K310" s="4" t="s">
        <v>1843</v>
      </c>
      <c r="L310" s="22" t="str">
        <f t="shared" si="56"/>
        <v>438</v>
      </c>
      <c r="M310" s="26">
        <f>IF(table_2[[#This Row],[Count of deaths2]]=1,(M309+1),M309)</f>
        <v>15</v>
      </c>
      <c r="Z310">
        <f t="shared" si="57"/>
        <v>0</v>
      </c>
      <c r="AA310">
        <f t="shared" si="58"/>
        <v>0</v>
      </c>
      <c r="AB310">
        <f t="shared" si="59"/>
        <v>0</v>
      </c>
      <c r="AC310">
        <f t="shared" si="60"/>
        <v>0</v>
      </c>
      <c r="AD310">
        <f t="shared" si="61"/>
        <v>0</v>
      </c>
      <c r="AE310">
        <f t="shared" si="62"/>
        <v>0</v>
      </c>
      <c r="AF310">
        <f t="shared" si="63"/>
        <v>0</v>
      </c>
      <c r="AH310">
        <f>SUM(table_2[[#This Row],[First dose, less than 21 days ago]:[Third dose or booster, at least 21 days ago]])</f>
        <v>0</v>
      </c>
      <c r="AI310">
        <f>SUM(table_2[[#This Row],[Second dose, less than 21 days ago]:[Third dose or booster, at least 21 days ago]])</f>
        <v>0</v>
      </c>
      <c r="AJ310">
        <f>table_2[[#This Row],[Third dose or booster, less than 21 days ago]]+table_2[[#This Row],[Third dose or booster, at least 21 days ago]]</f>
        <v>0</v>
      </c>
    </row>
    <row r="311" spans="1:36" ht="45" x14ac:dyDescent="0.25">
      <c r="A311" s="1" t="s">
        <v>60</v>
      </c>
      <c r="B311" s="4">
        <v>2021</v>
      </c>
      <c r="C311" s="1" t="s">
        <v>185</v>
      </c>
      <c r="D311" s="1" t="s">
        <v>1104</v>
      </c>
      <c r="E311" s="1" t="s">
        <v>84</v>
      </c>
      <c r="F311" s="4" t="s">
        <v>1103</v>
      </c>
      <c r="G311" s="4">
        <v>0</v>
      </c>
      <c r="H311" s="4" t="s">
        <v>83</v>
      </c>
      <c r="I311" s="1"/>
      <c r="J311" s="4" t="s">
        <v>83</v>
      </c>
      <c r="K311" s="4" t="s">
        <v>83</v>
      </c>
      <c r="L311" s="22" t="str">
        <f t="shared" si="56"/>
        <v>0</v>
      </c>
      <c r="M311" s="26">
        <f>IF(table_2[[#This Row],[Count of deaths2]]=1,(M310+1),M310)</f>
        <v>15</v>
      </c>
      <c r="Z311">
        <f t="shared" si="57"/>
        <v>0</v>
      </c>
      <c r="AA311">
        <f t="shared" si="58"/>
        <v>0</v>
      </c>
      <c r="AB311">
        <f t="shared" si="59"/>
        <v>0</v>
      </c>
      <c r="AC311">
        <f t="shared" si="60"/>
        <v>0</v>
      </c>
      <c r="AD311">
        <f t="shared" si="61"/>
        <v>0</v>
      </c>
      <c r="AE311">
        <f t="shared" si="62"/>
        <v>0</v>
      </c>
      <c r="AF311">
        <f t="shared" si="63"/>
        <v>0</v>
      </c>
      <c r="AH311">
        <f>SUM(table_2[[#This Row],[First dose, less than 21 days ago]:[Third dose or booster, at least 21 days ago]])</f>
        <v>0</v>
      </c>
      <c r="AI311">
        <f>SUM(table_2[[#This Row],[Second dose, less than 21 days ago]:[Third dose or booster, at least 21 days ago]])</f>
        <v>0</v>
      </c>
      <c r="AJ311">
        <f>table_2[[#This Row],[Third dose or booster, less than 21 days ago]]+table_2[[#This Row],[Third dose or booster, at least 21 days ago]]</f>
        <v>0</v>
      </c>
    </row>
    <row r="312" spans="1:36" ht="45" x14ac:dyDescent="0.25">
      <c r="A312" s="1" t="s">
        <v>60</v>
      </c>
      <c r="B312" s="4">
        <v>2021</v>
      </c>
      <c r="C312" s="1" t="s">
        <v>185</v>
      </c>
      <c r="D312" s="1" t="s">
        <v>1104</v>
      </c>
      <c r="E312" s="1" t="s">
        <v>85</v>
      </c>
      <c r="F312" s="4" t="s">
        <v>1103</v>
      </c>
      <c r="G312" s="4">
        <v>0</v>
      </c>
      <c r="H312" s="4" t="s">
        <v>83</v>
      </c>
      <c r="I312" s="1"/>
      <c r="J312" s="4" t="s">
        <v>83</v>
      </c>
      <c r="K312" s="4" t="s">
        <v>83</v>
      </c>
      <c r="L312" s="22" t="str">
        <f t="shared" si="56"/>
        <v>0</v>
      </c>
      <c r="M312" s="26">
        <f>IF(table_2[[#This Row],[Count of deaths2]]=1,(M311+1),M311)</f>
        <v>15</v>
      </c>
      <c r="Z312">
        <f t="shared" si="57"/>
        <v>0</v>
      </c>
      <c r="AA312">
        <f t="shared" si="58"/>
        <v>0</v>
      </c>
      <c r="AB312">
        <f t="shared" si="59"/>
        <v>0</v>
      </c>
      <c r="AC312">
        <f t="shared" si="60"/>
        <v>0</v>
      </c>
      <c r="AD312">
        <f t="shared" si="61"/>
        <v>0</v>
      </c>
      <c r="AE312">
        <f t="shared" si="62"/>
        <v>0</v>
      </c>
      <c r="AF312">
        <f t="shared" si="63"/>
        <v>0</v>
      </c>
      <c r="AH312">
        <f>SUM(table_2[[#This Row],[First dose, less than 21 days ago]:[Third dose or booster, at least 21 days ago]])</f>
        <v>0</v>
      </c>
      <c r="AI312">
        <f>SUM(table_2[[#This Row],[Second dose, less than 21 days ago]:[Third dose or booster, at least 21 days ago]])</f>
        <v>0</v>
      </c>
      <c r="AJ312">
        <f>table_2[[#This Row],[Third dose or booster, less than 21 days ago]]+table_2[[#This Row],[Third dose or booster, at least 21 days ago]]</f>
        <v>0</v>
      </c>
    </row>
    <row r="313" spans="1:36" x14ac:dyDescent="0.25">
      <c r="A313" s="1" t="s">
        <v>60</v>
      </c>
      <c r="B313" s="4">
        <v>2021</v>
      </c>
      <c r="C313" s="1" t="s">
        <v>185</v>
      </c>
      <c r="D313" s="1" t="s">
        <v>1116</v>
      </c>
      <c r="E313" s="1" t="s">
        <v>62</v>
      </c>
      <c r="F313" s="4" t="s">
        <v>1844</v>
      </c>
      <c r="G313" s="4">
        <v>42150</v>
      </c>
      <c r="H313" s="4" t="s">
        <v>1845</v>
      </c>
      <c r="I313" s="1"/>
      <c r="J313" s="4" t="s">
        <v>1846</v>
      </c>
      <c r="K313" s="4" t="s">
        <v>1847</v>
      </c>
      <c r="L313" s="22" t="str">
        <f t="shared" si="56"/>
        <v>333</v>
      </c>
      <c r="M313" s="26">
        <f>IF(table_2[[#This Row],[Count of deaths2]]=1,(M312+1),M312)</f>
        <v>15</v>
      </c>
      <c r="Z313">
        <f t="shared" si="57"/>
        <v>0</v>
      </c>
      <c r="AA313">
        <f t="shared" si="58"/>
        <v>0</v>
      </c>
      <c r="AB313">
        <f t="shared" si="59"/>
        <v>0</v>
      </c>
      <c r="AC313">
        <f t="shared" si="60"/>
        <v>0</v>
      </c>
      <c r="AD313">
        <f t="shared" si="61"/>
        <v>0</v>
      </c>
      <c r="AE313">
        <f t="shared" si="62"/>
        <v>0</v>
      </c>
      <c r="AF313">
        <f t="shared" si="63"/>
        <v>0</v>
      </c>
      <c r="AH313">
        <f>SUM(table_2[[#This Row],[First dose, less than 21 days ago]:[Third dose or booster, at least 21 days ago]])</f>
        <v>0</v>
      </c>
      <c r="AI313">
        <f>SUM(table_2[[#This Row],[Second dose, less than 21 days ago]:[Third dose or booster, at least 21 days ago]])</f>
        <v>0</v>
      </c>
      <c r="AJ313">
        <f>table_2[[#This Row],[Third dose or booster, less than 21 days ago]]+table_2[[#This Row],[Third dose or booster, at least 21 days ago]]</f>
        <v>0</v>
      </c>
    </row>
    <row r="314" spans="1:36" ht="30" x14ac:dyDescent="0.25">
      <c r="A314" s="1" t="s">
        <v>60</v>
      </c>
      <c r="B314" s="4">
        <v>2021</v>
      </c>
      <c r="C314" s="1" t="s">
        <v>185</v>
      </c>
      <c r="D314" s="1" t="s">
        <v>1116</v>
      </c>
      <c r="E314" s="1" t="s">
        <v>66</v>
      </c>
      <c r="F314" s="4" t="s">
        <v>1112</v>
      </c>
      <c r="G314" s="4">
        <v>1632</v>
      </c>
      <c r="H314" s="4" t="s">
        <v>1848</v>
      </c>
      <c r="I314" s="1" t="s">
        <v>234</v>
      </c>
      <c r="J314" s="4" t="s">
        <v>1849</v>
      </c>
      <c r="K314" s="4" t="s">
        <v>1850</v>
      </c>
      <c r="L314" s="22" t="str">
        <f t="shared" si="56"/>
        <v>3</v>
      </c>
      <c r="M314" s="26">
        <f>IF(table_2[[#This Row],[Count of deaths2]]=1,(M313+1),M313)</f>
        <v>15</v>
      </c>
      <c r="Z314">
        <f t="shared" si="57"/>
        <v>0</v>
      </c>
      <c r="AA314">
        <f t="shared" si="58"/>
        <v>0</v>
      </c>
      <c r="AB314">
        <f t="shared" si="59"/>
        <v>0</v>
      </c>
      <c r="AC314">
        <f t="shared" si="60"/>
        <v>0</v>
      </c>
      <c r="AD314">
        <f t="shared" si="61"/>
        <v>0</v>
      </c>
      <c r="AE314">
        <f t="shared" si="62"/>
        <v>0</v>
      </c>
      <c r="AF314">
        <f t="shared" si="63"/>
        <v>0</v>
      </c>
      <c r="AH314">
        <f>SUM(table_2[[#This Row],[First dose, less than 21 days ago]:[Third dose or booster, at least 21 days ago]])</f>
        <v>0</v>
      </c>
      <c r="AI314">
        <f>SUM(table_2[[#This Row],[Second dose, less than 21 days ago]:[Third dose or booster, at least 21 days ago]])</f>
        <v>0</v>
      </c>
      <c r="AJ314">
        <f>table_2[[#This Row],[Third dose or booster, less than 21 days ago]]+table_2[[#This Row],[Third dose or booster, at least 21 days ago]]</f>
        <v>0</v>
      </c>
    </row>
    <row r="315" spans="1:36" ht="30" x14ac:dyDescent="0.25">
      <c r="A315" s="1" t="s">
        <v>60</v>
      </c>
      <c r="B315" s="4">
        <v>2021</v>
      </c>
      <c r="C315" s="1" t="s">
        <v>185</v>
      </c>
      <c r="D315" s="1" t="s">
        <v>1116</v>
      </c>
      <c r="E315" s="1" t="s">
        <v>70</v>
      </c>
      <c r="F315" s="4" t="s">
        <v>1851</v>
      </c>
      <c r="G315" s="4">
        <v>13644</v>
      </c>
      <c r="H315" s="4" t="s">
        <v>1852</v>
      </c>
      <c r="I315" s="1"/>
      <c r="J315" s="4" t="s">
        <v>1853</v>
      </c>
      <c r="K315" s="4" t="s">
        <v>1854</v>
      </c>
      <c r="L315" s="22" t="str">
        <f t="shared" si="56"/>
        <v>254</v>
      </c>
      <c r="M315" s="26">
        <f>IF(table_2[[#This Row],[Count of deaths2]]=1,(M314+1),M314)</f>
        <v>15</v>
      </c>
      <c r="Z315">
        <f t="shared" si="57"/>
        <v>0</v>
      </c>
      <c r="AA315">
        <f t="shared" si="58"/>
        <v>0</v>
      </c>
      <c r="AB315">
        <f t="shared" si="59"/>
        <v>0</v>
      </c>
      <c r="AC315">
        <f t="shared" si="60"/>
        <v>0</v>
      </c>
      <c r="AD315">
        <f t="shared" si="61"/>
        <v>0</v>
      </c>
      <c r="AE315">
        <f t="shared" si="62"/>
        <v>0</v>
      </c>
      <c r="AF315">
        <f t="shared" si="63"/>
        <v>0</v>
      </c>
      <c r="AH315">
        <f>SUM(table_2[[#This Row],[First dose, less than 21 days ago]:[Third dose or booster, at least 21 days ago]])</f>
        <v>0</v>
      </c>
      <c r="AI315">
        <f>SUM(table_2[[#This Row],[Second dose, less than 21 days ago]:[Third dose or booster, at least 21 days ago]])</f>
        <v>0</v>
      </c>
      <c r="AJ315">
        <f>table_2[[#This Row],[Third dose or booster, less than 21 days ago]]+table_2[[#This Row],[Third dose or booster, at least 21 days ago]]</f>
        <v>0</v>
      </c>
    </row>
    <row r="316" spans="1:36" ht="30" x14ac:dyDescent="0.25">
      <c r="A316" s="1" t="s">
        <v>60</v>
      </c>
      <c r="B316" s="4">
        <v>2021</v>
      </c>
      <c r="C316" s="1" t="s">
        <v>185</v>
      </c>
      <c r="D316" s="1" t="s">
        <v>1116</v>
      </c>
      <c r="E316" s="1" t="s">
        <v>74</v>
      </c>
      <c r="F316" s="4" t="s">
        <v>1855</v>
      </c>
      <c r="G316" s="4">
        <v>16113</v>
      </c>
      <c r="H316" s="4" t="s">
        <v>1856</v>
      </c>
      <c r="I316" s="1"/>
      <c r="J316" s="4" t="s">
        <v>1857</v>
      </c>
      <c r="K316" s="4" t="s">
        <v>1858</v>
      </c>
      <c r="L316" s="22" t="str">
        <f t="shared" si="56"/>
        <v>35</v>
      </c>
      <c r="M316" s="26">
        <f>IF(table_2[[#This Row],[Count of deaths2]]=1,(M315+1),M315)</f>
        <v>15</v>
      </c>
      <c r="Z316">
        <f t="shared" si="57"/>
        <v>0</v>
      </c>
      <c r="AA316">
        <f t="shared" si="58"/>
        <v>0</v>
      </c>
      <c r="AB316">
        <f t="shared" si="59"/>
        <v>0</v>
      </c>
      <c r="AC316">
        <f t="shared" si="60"/>
        <v>0</v>
      </c>
      <c r="AD316">
        <f t="shared" si="61"/>
        <v>0</v>
      </c>
      <c r="AE316">
        <f t="shared" si="62"/>
        <v>0</v>
      </c>
      <c r="AF316">
        <f t="shared" si="63"/>
        <v>0</v>
      </c>
      <c r="AH316">
        <f>SUM(table_2[[#This Row],[First dose, less than 21 days ago]:[Third dose or booster, at least 21 days ago]])</f>
        <v>0</v>
      </c>
      <c r="AI316">
        <f>SUM(table_2[[#This Row],[Second dose, less than 21 days ago]:[Third dose or booster, at least 21 days ago]])</f>
        <v>0</v>
      </c>
      <c r="AJ316">
        <f>table_2[[#This Row],[Third dose or booster, less than 21 days ago]]+table_2[[#This Row],[Third dose or booster, at least 21 days ago]]</f>
        <v>0</v>
      </c>
    </row>
    <row r="317" spans="1:36" ht="30" x14ac:dyDescent="0.25">
      <c r="A317" s="1" t="s">
        <v>60</v>
      </c>
      <c r="B317" s="4">
        <v>2021</v>
      </c>
      <c r="C317" s="1" t="s">
        <v>185</v>
      </c>
      <c r="D317" s="1" t="s">
        <v>1116</v>
      </c>
      <c r="E317" s="1" t="s">
        <v>1102</v>
      </c>
      <c r="F317" s="4" t="s">
        <v>1859</v>
      </c>
      <c r="G317" s="4">
        <v>471815</v>
      </c>
      <c r="H317" s="4" t="s">
        <v>1860</v>
      </c>
      <c r="I317" s="1"/>
      <c r="J317" s="4" t="s">
        <v>1861</v>
      </c>
      <c r="K317" s="4" t="s">
        <v>1862</v>
      </c>
      <c r="L317" s="22" t="str">
        <f t="shared" si="56"/>
        <v>1345</v>
      </c>
      <c r="M317" s="26">
        <f>IF(table_2[[#This Row],[Count of deaths2]]=1,(M316+1),M316)</f>
        <v>15</v>
      </c>
      <c r="Z317">
        <f t="shared" si="57"/>
        <v>0</v>
      </c>
      <c r="AA317">
        <f t="shared" si="58"/>
        <v>0</v>
      </c>
      <c r="AB317">
        <f t="shared" si="59"/>
        <v>0</v>
      </c>
      <c r="AC317">
        <f t="shared" si="60"/>
        <v>0</v>
      </c>
      <c r="AD317">
        <f t="shared" si="61"/>
        <v>0</v>
      </c>
      <c r="AE317">
        <f t="shared" si="62"/>
        <v>0</v>
      </c>
      <c r="AF317">
        <f t="shared" si="63"/>
        <v>0</v>
      </c>
      <c r="AH317">
        <f>SUM(table_2[[#This Row],[First dose, less than 21 days ago]:[Third dose or booster, at least 21 days ago]])</f>
        <v>0</v>
      </c>
      <c r="AI317">
        <f>SUM(table_2[[#This Row],[Second dose, less than 21 days ago]:[Third dose or booster, at least 21 days ago]])</f>
        <v>0</v>
      </c>
      <c r="AJ317">
        <f>table_2[[#This Row],[Third dose or booster, less than 21 days ago]]+table_2[[#This Row],[Third dose or booster, at least 21 days ago]]</f>
        <v>0</v>
      </c>
    </row>
    <row r="318" spans="1:36" ht="45" x14ac:dyDescent="0.25">
      <c r="A318" s="1" t="s">
        <v>60</v>
      </c>
      <c r="B318" s="4">
        <v>2021</v>
      </c>
      <c r="C318" s="1" t="s">
        <v>185</v>
      </c>
      <c r="D318" s="1" t="s">
        <v>1116</v>
      </c>
      <c r="E318" s="1" t="s">
        <v>84</v>
      </c>
      <c r="F318" s="4" t="s">
        <v>1103</v>
      </c>
      <c r="G318" s="4">
        <v>0</v>
      </c>
      <c r="H318" s="4" t="s">
        <v>83</v>
      </c>
      <c r="I318" s="1"/>
      <c r="J318" s="4" t="s">
        <v>83</v>
      </c>
      <c r="K318" s="4" t="s">
        <v>83</v>
      </c>
      <c r="L318" s="22" t="str">
        <f t="shared" si="56"/>
        <v>0</v>
      </c>
      <c r="M318" s="26">
        <f>IF(table_2[[#This Row],[Count of deaths2]]=1,(M317+1),M317)</f>
        <v>15</v>
      </c>
      <c r="Z318">
        <f t="shared" si="57"/>
        <v>0</v>
      </c>
      <c r="AA318">
        <f t="shared" si="58"/>
        <v>0</v>
      </c>
      <c r="AB318">
        <f t="shared" si="59"/>
        <v>0</v>
      </c>
      <c r="AC318">
        <f t="shared" si="60"/>
        <v>0</v>
      </c>
      <c r="AD318">
        <f t="shared" si="61"/>
        <v>0</v>
      </c>
      <c r="AE318">
        <f t="shared" si="62"/>
        <v>0</v>
      </c>
      <c r="AF318">
        <f t="shared" si="63"/>
        <v>0</v>
      </c>
      <c r="AH318">
        <f>SUM(table_2[[#This Row],[First dose, less than 21 days ago]:[Third dose or booster, at least 21 days ago]])</f>
        <v>0</v>
      </c>
      <c r="AI318">
        <f>SUM(table_2[[#This Row],[Second dose, less than 21 days ago]:[Third dose or booster, at least 21 days ago]])</f>
        <v>0</v>
      </c>
      <c r="AJ318">
        <f>table_2[[#This Row],[Third dose or booster, less than 21 days ago]]+table_2[[#This Row],[Third dose or booster, at least 21 days ago]]</f>
        <v>0</v>
      </c>
    </row>
    <row r="319" spans="1:36" ht="45" x14ac:dyDescent="0.25">
      <c r="A319" s="1" t="s">
        <v>60</v>
      </c>
      <c r="B319" s="4">
        <v>2021</v>
      </c>
      <c r="C319" s="1" t="s">
        <v>185</v>
      </c>
      <c r="D319" s="1" t="s">
        <v>1116</v>
      </c>
      <c r="E319" s="1" t="s">
        <v>85</v>
      </c>
      <c r="F319" s="4" t="s">
        <v>1103</v>
      </c>
      <c r="G319" s="4">
        <v>0</v>
      </c>
      <c r="H319" s="4" t="s">
        <v>83</v>
      </c>
      <c r="I319" s="1"/>
      <c r="J319" s="4" t="s">
        <v>83</v>
      </c>
      <c r="K319" s="4" t="s">
        <v>83</v>
      </c>
      <c r="L319" s="22" t="str">
        <f t="shared" si="56"/>
        <v>0</v>
      </c>
      <c r="M319" s="26">
        <f>IF(table_2[[#This Row],[Count of deaths2]]=1,(M318+1),M318)</f>
        <v>15</v>
      </c>
      <c r="Z319">
        <f t="shared" si="57"/>
        <v>0</v>
      </c>
      <c r="AA319">
        <f t="shared" si="58"/>
        <v>0</v>
      </c>
      <c r="AB319">
        <f t="shared" si="59"/>
        <v>0</v>
      </c>
      <c r="AC319">
        <f t="shared" si="60"/>
        <v>0</v>
      </c>
      <c r="AD319">
        <f t="shared" si="61"/>
        <v>0</v>
      </c>
      <c r="AE319">
        <f t="shared" si="62"/>
        <v>0</v>
      </c>
      <c r="AF319">
        <f t="shared" si="63"/>
        <v>0</v>
      </c>
      <c r="AH319">
        <f>SUM(table_2[[#This Row],[First dose, less than 21 days ago]:[Third dose or booster, at least 21 days ago]])</f>
        <v>0</v>
      </c>
      <c r="AI319">
        <f>SUM(table_2[[#This Row],[Second dose, less than 21 days ago]:[Third dose or booster, at least 21 days ago]])</f>
        <v>0</v>
      </c>
      <c r="AJ319">
        <f>table_2[[#This Row],[Third dose or booster, less than 21 days ago]]+table_2[[#This Row],[Third dose or booster, at least 21 days ago]]</f>
        <v>0</v>
      </c>
    </row>
    <row r="320" spans="1:36" x14ac:dyDescent="0.25">
      <c r="A320" s="1" t="s">
        <v>60</v>
      </c>
      <c r="B320" s="4">
        <v>2021</v>
      </c>
      <c r="C320" s="1" t="s">
        <v>185</v>
      </c>
      <c r="D320" s="1" t="s">
        <v>1132</v>
      </c>
      <c r="E320" s="1" t="s">
        <v>62</v>
      </c>
      <c r="F320" s="4" t="s">
        <v>1863</v>
      </c>
      <c r="G320" s="4">
        <v>22759</v>
      </c>
      <c r="H320" s="4" t="s">
        <v>1864</v>
      </c>
      <c r="I320" s="1"/>
      <c r="J320" s="4" t="s">
        <v>1865</v>
      </c>
      <c r="K320" s="4" t="s">
        <v>1866</v>
      </c>
      <c r="L320" s="22" t="str">
        <f t="shared" si="56"/>
        <v>413</v>
      </c>
      <c r="M320" s="26">
        <f>IF(table_2[[#This Row],[Count of deaths2]]=1,(M319+1),M319)</f>
        <v>15</v>
      </c>
      <c r="Z320">
        <f t="shared" si="57"/>
        <v>0</v>
      </c>
      <c r="AA320">
        <f t="shared" si="58"/>
        <v>0</v>
      </c>
      <c r="AB320">
        <f t="shared" si="59"/>
        <v>0</v>
      </c>
      <c r="AC320">
        <f t="shared" si="60"/>
        <v>0</v>
      </c>
      <c r="AD320">
        <f t="shared" si="61"/>
        <v>0</v>
      </c>
      <c r="AE320">
        <f t="shared" si="62"/>
        <v>0</v>
      </c>
      <c r="AF320">
        <f t="shared" si="63"/>
        <v>0</v>
      </c>
      <c r="AH320">
        <f>SUM(table_2[[#This Row],[First dose, less than 21 days ago]:[Third dose or booster, at least 21 days ago]])</f>
        <v>0</v>
      </c>
      <c r="AI320">
        <f>SUM(table_2[[#This Row],[Second dose, less than 21 days ago]:[Third dose or booster, at least 21 days ago]])</f>
        <v>0</v>
      </c>
      <c r="AJ320">
        <f>table_2[[#This Row],[Third dose or booster, less than 21 days ago]]+table_2[[#This Row],[Third dose or booster, at least 21 days ago]]</f>
        <v>0</v>
      </c>
    </row>
    <row r="321" spans="1:36" ht="30" x14ac:dyDescent="0.25">
      <c r="A321" s="1" t="s">
        <v>60</v>
      </c>
      <c r="B321" s="4">
        <v>2021</v>
      </c>
      <c r="C321" s="1" t="s">
        <v>185</v>
      </c>
      <c r="D321" s="1" t="s">
        <v>1132</v>
      </c>
      <c r="E321" s="1" t="s">
        <v>66</v>
      </c>
      <c r="F321" s="4" t="s">
        <v>1671</v>
      </c>
      <c r="G321" s="4">
        <v>600</v>
      </c>
      <c r="H321" s="4" t="s">
        <v>1867</v>
      </c>
      <c r="I321" s="1" t="s">
        <v>234</v>
      </c>
      <c r="J321" s="4" t="s">
        <v>1576</v>
      </c>
      <c r="K321" s="4" t="s">
        <v>1868</v>
      </c>
      <c r="L321" s="22" t="str">
        <f t="shared" si="56"/>
        <v>5</v>
      </c>
      <c r="M321" s="26">
        <f>IF(table_2[[#This Row],[Count of deaths2]]=1,(M320+1),M320)</f>
        <v>15</v>
      </c>
      <c r="Z321">
        <f t="shared" si="57"/>
        <v>0</v>
      </c>
      <c r="AA321">
        <f t="shared" si="58"/>
        <v>0</v>
      </c>
      <c r="AB321">
        <f t="shared" si="59"/>
        <v>0</v>
      </c>
      <c r="AC321">
        <f t="shared" si="60"/>
        <v>0</v>
      </c>
      <c r="AD321">
        <f t="shared" si="61"/>
        <v>0</v>
      </c>
      <c r="AE321">
        <f t="shared" si="62"/>
        <v>0</v>
      </c>
      <c r="AF321">
        <f t="shared" si="63"/>
        <v>0</v>
      </c>
      <c r="AH321">
        <f>SUM(table_2[[#This Row],[First dose, less than 21 days ago]:[Third dose or booster, at least 21 days ago]])</f>
        <v>0</v>
      </c>
      <c r="AI321">
        <f>SUM(table_2[[#This Row],[Second dose, less than 21 days ago]:[Third dose or booster, at least 21 days ago]])</f>
        <v>0</v>
      </c>
      <c r="AJ321">
        <f>table_2[[#This Row],[Third dose or booster, less than 21 days ago]]+table_2[[#This Row],[Third dose or booster, at least 21 days ago]]</f>
        <v>0</v>
      </c>
    </row>
    <row r="322" spans="1:36" ht="30" x14ac:dyDescent="0.25">
      <c r="A322" s="1" t="s">
        <v>60</v>
      </c>
      <c r="B322" s="4">
        <v>2021</v>
      </c>
      <c r="C322" s="1" t="s">
        <v>185</v>
      </c>
      <c r="D322" s="1" t="s">
        <v>1132</v>
      </c>
      <c r="E322" s="1" t="s">
        <v>70</v>
      </c>
      <c r="F322" s="4" t="s">
        <v>1869</v>
      </c>
      <c r="G322" s="4">
        <v>5575</v>
      </c>
      <c r="H322" s="4" t="s">
        <v>1870</v>
      </c>
      <c r="I322" s="1"/>
      <c r="J322" s="4" t="s">
        <v>1871</v>
      </c>
      <c r="K322" s="4" t="s">
        <v>1872</v>
      </c>
      <c r="L322" s="22" t="str">
        <f t="shared" si="56"/>
        <v>397</v>
      </c>
      <c r="M322" s="26">
        <f>IF(table_2[[#This Row],[Count of deaths2]]=1,(M321+1),M321)</f>
        <v>15</v>
      </c>
      <c r="Z322">
        <f t="shared" si="57"/>
        <v>0</v>
      </c>
      <c r="AA322">
        <f t="shared" si="58"/>
        <v>0</v>
      </c>
      <c r="AB322">
        <f t="shared" si="59"/>
        <v>0</v>
      </c>
      <c r="AC322">
        <f t="shared" si="60"/>
        <v>0</v>
      </c>
      <c r="AD322">
        <f t="shared" si="61"/>
        <v>0</v>
      </c>
      <c r="AE322">
        <f t="shared" si="62"/>
        <v>0</v>
      </c>
      <c r="AF322">
        <f t="shared" si="63"/>
        <v>0</v>
      </c>
      <c r="AH322">
        <f>SUM(table_2[[#This Row],[First dose, less than 21 days ago]:[Third dose or booster, at least 21 days ago]])</f>
        <v>0</v>
      </c>
      <c r="AI322">
        <f>SUM(table_2[[#This Row],[Second dose, less than 21 days ago]:[Third dose or booster, at least 21 days ago]])</f>
        <v>0</v>
      </c>
      <c r="AJ322">
        <f>table_2[[#This Row],[Third dose or booster, less than 21 days ago]]+table_2[[#This Row],[Third dose or booster, at least 21 days ago]]</f>
        <v>0</v>
      </c>
    </row>
    <row r="323" spans="1:36" ht="30" x14ac:dyDescent="0.25">
      <c r="A323" s="1" t="s">
        <v>60</v>
      </c>
      <c r="B323" s="4">
        <v>2021</v>
      </c>
      <c r="C323" s="1" t="s">
        <v>185</v>
      </c>
      <c r="D323" s="1" t="s">
        <v>1132</v>
      </c>
      <c r="E323" s="1" t="s">
        <v>74</v>
      </c>
      <c r="F323" s="4" t="s">
        <v>1873</v>
      </c>
      <c r="G323" s="4">
        <v>3688</v>
      </c>
      <c r="H323" s="4" t="s">
        <v>1874</v>
      </c>
      <c r="I323" s="1"/>
      <c r="J323" s="4" t="s">
        <v>1875</v>
      </c>
      <c r="K323" s="4" t="s">
        <v>1876</v>
      </c>
      <c r="L323" s="22" t="str">
        <f t="shared" si="56"/>
        <v>58</v>
      </c>
      <c r="M323" s="26">
        <f>IF(table_2[[#This Row],[Count of deaths2]]=1,(M322+1),M322)</f>
        <v>15</v>
      </c>
      <c r="Z323">
        <f t="shared" si="57"/>
        <v>0</v>
      </c>
      <c r="AA323">
        <f t="shared" si="58"/>
        <v>0</v>
      </c>
      <c r="AB323">
        <f t="shared" si="59"/>
        <v>0</v>
      </c>
      <c r="AC323">
        <f t="shared" si="60"/>
        <v>0</v>
      </c>
      <c r="AD323">
        <f t="shared" si="61"/>
        <v>0</v>
      </c>
      <c r="AE323">
        <f t="shared" si="62"/>
        <v>0</v>
      </c>
      <c r="AF323">
        <f t="shared" si="63"/>
        <v>0</v>
      </c>
      <c r="AH323">
        <f>SUM(table_2[[#This Row],[First dose, less than 21 days ago]:[Third dose or booster, at least 21 days ago]])</f>
        <v>0</v>
      </c>
      <c r="AI323">
        <f>SUM(table_2[[#This Row],[Second dose, less than 21 days ago]:[Third dose or booster, at least 21 days ago]])</f>
        <v>0</v>
      </c>
      <c r="AJ323">
        <f>table_2[[#This Row],[Third dose or booster, less than 21 days ago]]+table_2[[#This Row],[Third dose or booster, at least 21 days ago]]</f>
        <v>0</v>
      </c>
    </row>
    <row r="324" spans="1:36" ht="30" x14ac:dyDescent="0.25">
      <c r="A324" s="1" t="s">
        <v>60</v>
      </c>
      <c r="B324" s="4">
        <v>2021</v>
      </c>
      <c r="C324" s="1" t="s">
        <v>185</v>
      </c>
      <c r="D324" s="1" t="s">
        <v>1132</v>
      </c>
      <c r="E324" s="1" t="s">
        <v>1102</v>
      </c>
      <c r="F324" s="4" t="s">
        <v>1877</v>
      </c>
      <c r="G324" s="4">
        <v>414635</v>
      </c>
      <c r="H324" s="4" t="s">
        <v>1878</v>
      </c>
      <c r="I324" s="1"/>
      <c r="J324" s="4" t="s">
        <v>1879</v>
      </c>
      <c r="K324" s="4" t="s">
        <v>1880</v>
      </c>
      <c r="L324" s="22" t="str">
        <f t="shared" si="56"/>
        <v>3095</v>
      </c>
      <c r="M324" s="26">
        <f>IF(table_2[[#This Row],[Count of deaths2]]=1,(M323+1),M323)</f>
        <v>15</v>
      </c>
      <c r="Z324">
        <f t="shared" si="57"/>
        <v>0</v>
      </c>
      <c r="AA324">
        <f t="shared" si="58"/>
        <v>0</v>
      </c>
      <c r="AB324">
        <f t="shared" si="59"/>
        <v>0</v>
      </c>
      <c r="AC324">
        <f t="shared" si="60"/>
        <v>0</v>
      </c>
      <c r="AD324">
        <f t="shared" si="61"/>
        <v>0</v>
      </c>
      <c r="AE324">
        <f t="shared" si="62"/>
        <v>0</v>
      </c>
      <c r="AF324">
        <f t="shared" si="63"/>
        <v>0</v>
      </c>
      <c r="AH324">
        <f>SUM(table_2[[#This Row],[First dose, less than 21 days ago]:[Third dose or booster, at least 21 days ago]])</f>
        <v>0</v>
      </c>
      <c r="AI324">
        <f>SUM(table_2[[#This Row],[Second dose, less than 21 days ago]:[Third dose or booster, at least 21 days ago]])</f>
        <v>0</v>
      </c>
      <c r="AJ324">
        <f>table_2[[#This Row],[Third dose or booster, less than 21 days ago]]+table_2[[#This Row],[Third dose or booster, at least 21 days ago]]</f>
        <v>0</v>
      </c>
    </row>
    <row r="325" spans="1:36" ht="45" x14ac:dyDescent="0.25">
      <c r="A325" s="1" t="s">
        <v>60</v>
      </c>
      <c r="B325" s="4">
        <v>2021</v>
      </c>
      <c r="C325" s="1" t="s">
        <v>185</v>
      </c>
      <c r="D325" s="1" t="s">
        <v>1132</v>
      </c>
      <c r="E325" s="1" t="s">
        <v>84</v>
      </c>
      <c r="F325" s="4" t="s">
        <v>1103</v>
      </c>
      <c r="G325" s="4">
        <v>0</v>
      </c>
      <c r="H325" s="4" t="s">
        <v>83</v>
      </c>
      <c r="I325" s="1"/>
      <c r="J325" s="4" t="s">
        <v>83</v>
      </c>
      <c r="K325" s="4" t="s">
        <v>83</v>
      </c>
      <c r="L325" s="22" t="str">
        <f t="shared" ref="L325:L388" si="64">IF(F325="&lt;3",1,F325)</f>
        <v>0</v>
      </c>
      <c r="M325" s="26">
        <f>IF(table_2[[#This Row],[Count of deaths2]]=1,(M324+1),M324)</f>
        <v>15</v>
      </c>
      <c r="Z325">
        <f t="shared" ref="Z325:Z388" si="65">N372</f>
        <v>0</v>
      </c>
      <c r="AA325">
        <f t="shared" ref="AA325:AA388" si="66">O420</f>
        <v>0</v>
      </c>
      <c r="AB325">
        <f t="shared" ref="AB325:AB388" si="67">P420</f>
        <v>0</v>
      </c>
      <c r="AC325">
        <f t="shared" ref="AC325:AC388" si="68">Q420</f>
        <v>0</v>
      </c>
      <c r="AD325">
        <f t="shared" ref="AD325:AD388" si="69">R420</f>
        <v>0</v>
      </c>
      <c r="AE325">
        <f t="shared" ref="AE325:AE388" si="70">S420</f>
        <v>0</v>
      </c>
      <c r="AF325">
        <f t="shared" ref="AF325:AF388" si="71">T420</f>
        <v>0</v>
      </c>
      <c r="AH325">
        <f>SUM(table_2[[#This Row],[First dose, less than 21 days ago]:[Third dose or booster, at least 21 days ago]])</f>
        <v>0</v>
      </c>
      <c r="AI325">
        <f>SUM(table_2[[#This Row],[Second dose, less than 21 days ago]:[Third dose or booster, at least 21 days ago]])</f>
        <v>0</v>
      </c>
      <c r="AJ325">
        <f>table_2[[#This Row],[Third dose or booster, less than 21 days ago]]+table_2[[#This Row],[Third dose or booster, at least 21 days ago]]</f>
        <v>0</v>
      </c>
    </row>
    <row r="326" spans="1:36" ht="45" x14ac:dyDescent="0.25">
      <c r="A326" s="1" t="s">
        <v>60</v>
      </c>
      <c r="B326" s="4">
        <v>2021</v>
      </c>
      <c r="C326" s="1" t="s">
        <v>185</v>
      </c>
      <c r="D326" s="1" t="s">
        <v>1132</v>
      </c>
      <c r="E326" s="1" t="s">
        <v>85</v>
      </c>
      <c r="F326" s="4" t="s">
        <v>1103</v>
      </c>
      <c r="G326" s="4">
        <v>0</v>
      </c>
      <c r="H326" s="4" t="s">
        <v>83</v>
      </c>
      <c r="I326" s="1"/>
      <c r="J326" s="4" t="s">
        <v>83</v>
      </c>
      <c r="K326" s="4" t="s">
        <v>83</v>
      </c>
      <c r="L326" s="22" t="str">
        <f t="shared" si="64"/>
        <v>0</v>
      </c>
      <c r="M326" s="26">
        <f>IF(table_2[[#This Row],[Count of deaths2]]=1,(M325+1),M325)</f>
        <v>15</v>
      </c>
      <c r="Z326">
        <f t="shared" si="65"/>
        <v>0</v>
      </c>
      <c r="AA326">
        <f t="shared" si="66"/>
        <v>0</v>
      </c>
      <c r="AB326">
        <f t="shared" si="67"/>
        <v>0</v>
      </c>
      <c r="AC326">
        <f t="shared" si="68"/>
        <v>0</v>
      </c>
      <c r="AD326">
        <f t="shared" si="69"/>
        <v>0</v>
      </c>
      <c r="AE326">
        <f t="shared" si="70"/>
        <v>0</v>
      </c>
      <c r="AF326">
        <f t="shared" si="71"/>
        <v>0</v>
      </c>
      <c r="AH326">
        <f>SUM(table_2[[#This Row],[First dose, less than 21 days ago]:[Third dose or booster, at least 21 days ago]])</f>
        <v>0</v>
      </c>
      <c r="AI326">
        <f>SUM(table_2[[#This Row],[Second dose, less than 21 days ago]:[Third dose or booster, at least 21 days ago]])</f>
        <v>0</v>
      </c>
      <c r="AJ326">
        <f>table_2[[#This Row],[Third dose or booster, less than 21 days ago]]+table_2[[#This Row],[Third dose or booster, at least 21 days ago]]</f>
        <v>0</v>
      </c>
    </row>
    <row r="327" spans="1:36" x14ac:dyDescent="0.25">
      <c r="A327" s="1" t="s">
        <v>60</v>
      </c>
      <c r="B327" s="4">
        <v>2021</v>
      </c>
      <c r="C327" s="1" t="s">
        <v>185</v>
      </c>
      <c r="D327" s="1" t="s">
        <v>1147</v>
      </c>
      <c r="E327" s="1" t="s">
        <v>62</v>
      </c>
      <c r="F327" s="4" t="s">
        <v>1881</v>
      </c>
      <c r="G327" s="4">
        <v>10632</v>
      </c>
      <c r="H327" s="4" t="s">
        <v>1882</v>
      </c>
      <c r="I327" s="1"/>
      <c r="J327" s="4" t="s">
        <v>1883</v>
      </c>
      <c r="K327" s="4" t="s">
        <v>1884</v>
      </c>
      <c r="L327" s="22" t="str">
        <f t="shared" si="64"/>
        <v>412</v>
      </c>
      <c r="M327" s="26">
        <f>IF(table_2[[#This Row],[Count of deaths2]]=1,(M326+1),M326)</f>
        <v>15</v>
      </c>
      <c r="Z327">
        <f t="shared" si="65"/>
        <v>0</v>
      </c>
      <c r="AA327">
        <f t="shared" si="66"/>
        <v>0</v>
      </c>
      <c r="AB327">
        <f t="shared" si="67"/>
        <v>0</v>
      </c>
      <c r="AC327">
        <f t="shared" si="68"/>
        <v>0</v>
      </c>
      <c r="AD327">
        <f t="shared" si="69"/>
        <v>0</v>
      </c>
      <c r="AE327">
        <f t="shared" si="70"/>
        <v>0</v>
      </c>
      <c r="AF327">
        <f t="shared" si="71"/>
        <v>0</v>
      </c>
      <c r="AH327">
        <f>SUM(table_2[[#This Row],[First dose, less than 21 days ago]:[Third dose or booster, at least 21 days ago]])</f>
        <v>0</v>
      </c>
      <c r="AI327">
        <f>SUM(table_2[[#This Row],[Second dose, less than 21 days ago]:[Third dose or booster, at least 21 days ago]])</f>
        <v>0</v>
      </c>
      <c r="AJ327">
        <f>table_2[[#This Row],[Third dose or booster, less than 21 days ago]]+table_2[[#This Row],[Third dose or booster, at least 21 days ago]]</f>
        <v>0</v>
      </c>
    </row>
    <row r="328" spans="1:36" ht="30" x14ac:dyDescent="0.25">
      <c r="A328" s="1" t="s">
        <v>60</v>
      </c>
      <c r="B328" s="4">
        <v>2021</v>
      </c>
      <c r="C328" s="1" t="s">
        <v>185</v>
      </c>
      <c r="D328" s="1" t="s">
        <v>1147</v>
      </c>
      <c r="E328" s="1" t="s">
        <v>66</v>
      </c>
      <c r="F328" s="4" t="s">
        <v>1097</v>
      </c>
      <c r="G328" s="4">
        <v>206</v>
      </c>
      <c r="H328" s="4" t="s">
        <v>1885</v>
      </c>
      <c r="I328" s="1" t="s">
        <v>234</v>
      </c>
      <c r="J328" s="4" t="s">
        <v>1751</v>
      </c>
      <c r="K328" s="4" t="s">
        <v>1886</v>
      </c>
      <c r="L328" s="22" t="str">
        <f t="shared" si="64"/>
        <v>4</v>
      </c>
      <c r="M328" s="26">
        <f>IF(table_2[[#This Row],[Count of deaths2]]=1,(M327+1),M327)</f>
        <v>15</v>
      </c>
      <c r="Z328">
        <f t="shared" si="65"/>
        <v>0</v>
      </c>
      <c r="AA328">
        <f t="shared" si="66"/>
        <v>0</v>
      </c>
      <c r="AB328">
        <f t="shared" si="67"/>
        <v>0</v>
      </c>
      <c r="AC328">
        <f t="shared" si="68"/>
        <v>0</v>
      </c>
      <c r="AD328">
        <f t="shared" si="69"/>
        <v>0</v>
      </c>
      <c r="AE328">
        <f t="shared" si="70"/>
        <v>0</v>
      </c>
      <c r="AF328">
        <f t="shared" si="71"/>
        <v>0</v>
      </c>
      <c r="AH328">
        <f>SUM(table_2[[#This Row],[First dose, less than 21 days ago]:[Third dose or booster, at least 21 days ago]])</f>
        <v>0</v>
      </c>
      <c r="AI328">
        <f>SUM(table_2[[#This Row],[Second dose, less than 21 days ago]:[Third dose or booster, at least 21 days ago]])</f>
        <v>0</v>
      </c>
      <c r="AJ328">
        <f>table_2[[#This Row],[Third dose or booster, less than 21 days ago]]+table_2[[#This Row],[Third dose or booster, at least 21 days ago]]</f>
        <v>0</v>
      </c>
    </row>
    <row r="329" spans="1:36" ht="30" x14ac:dyDescent="0.25">
      <c r="A329" s="1" t="s">
        <v>60</v>
      </c>
      <c r="B329" s="4">
        <v>2021</v>
      </c>
      <c r="C329" s="1" t="s">
        <v>185</v>
      </c>
      <c r="D329" s="1" t="s">
        <v>1147</v>
      </c>
      <c r="E329" s="1" t="s">
        <v>70</v>
      </c>
      <c r="F329" s="4" t="s">
        <v>1887</v>
      </c>
      <c r="G329" s="4">
        <v>2368</v>
      </c>
      <c r="H329" s="4" t="s">
        <v>1888</v>
      </c>
      <c r="I329" s="1"/>
      <c r="J329" s="4" t="s">
        <v>1889</v>
      </c>
      <c r="K329" s="4" t="s">
        <v>1890</v>
      </c>
      <c r="L329" s="22" t="str">
        <f t="shared" si="64"/>
        <v>526</v>
      </c>
      <c r="M329" s="26">
        <f>IF(table_2[[#This Row],[Count of deaths2]]=1,(M328+1),M328)</f>
        <v>15</v>
      </c>
      <c r="Z329">
        <f t="shared" si="65"/>
        <v>0</v>
      </c>
      <c r="AA329">
        <f t="shared" si="66"/>
        <v>0</v>
      </c>
      <c r="AB329">
        <f t="shared" si="67"/>
        <v>0</v>
      </c>
      <c r="AC329">
        <f t="shared" si="68"/>
        <v>0</v>
      </c>
      <c r="AD329">
        <f t="shared" si="69"/>
        <v>0</v>
      </c>
      <c r="AE329">
        <f t="shared" si="70"/>
        <v>0</v>
      </c>
      <c r="AF329">
        <f t="shared" si="71"/>
        <v>0</v>
      </c>
      <c r="AH329">
        <f>SUM(table_2[[#This Row],[First dose, less than 21 days ago]:[Third dose or booster, at least 21 days ago]])</f>
        <v>0</v>
      </c>
      <c r="AI329">
        <f>SUM(table_2[[#This Row],[Second dose, less than 21 days ago]:[Third dose or booster, at least 21 days ago]])</f>
        <v>0</v>
      </c>
      <c r="AJ329">
        <f>table_2[[#This Row],[Third dose or booster, less than 21 days ago]]+table_2[[#This Row],[Third dose or booster, at least 21 days ago]]</f>
        <v>0</v>
      </c>
    </row>
    <row r="330" spans="1:36" ht="30" x14ac:dyDescent="0.25">
      <c r="A330" s="1" t="s">
        <v>60</v>
      </c>
      <c r="B330" s="4">
        <v>2021</v>
      </c>
      <c r="C330" s="1" t="s">
        <v>185</v>
      </c>
      <c r="D330" s="1" t="s">
        <v>1147</v>
      </c>
      <c r="E330" s="1" t="s">
        <v>74</v>
      </c>
      <c r="F330" s="4" t="s">
        <v>1891</v>
      </c>
      <c r="G330" s="4">
        <v>860</v>
      </c>
      <c r="H330" s="4" t="s">
        <v>1892</v>
      </c>
      <c r="I330" s="1"/>
      <c r="J330" s="4" t="s">
        <v>1893</v>
      </c>
      <c r="K330" s="4" t="s">
        <v>1894</v>
      </c>
      <c r="L330" s="22" t="str">
        <f t="shared" si="64"/>
        <v>50</v>
      </c>
      <c r="M330" s="26">
        <f>IF(table_2[[#This Row],[Count of deaths2]]=1,(M329+1),M329)</f>
        <v>15</v>
      </c>
      <c r="Z330">
        <f t="shared" si="65"/>
        <v>0</v>
      </c>
      <c r="AA330">
        <f t="shared" si="66"/>
        <v>0</v>
      </c>
      <c r="AB330">
        <f t="shared" si="67"/>
        <v>0</v>
      </c>
      <c r="AC330">
        <f t="shared" si="68"/>
        <v>0</v>
      </c>
      <c r="AD330">
        <f t="shared" si="69"/>
        <v>0</v>
      </c>
      <c r="AE330">
        <f t="shared" si="70"/>
        <v>0</v>
      </c>
      <c r="AF330">
        <f t="shared" si="71"/>
        <v>0</v>
      </c>
      <c r="AH330">
        <f>SUM(table_2[[#This Row],[First dose, less than 21 days ago]:[Third dose or booster, at least 21 days ago]])</f>
        <v>0</v>
      </c>
      <c r="AI330">
        <f>SUM(table_2[[#This Row],[Second dose, less than 21 days ago]:[Third dose or booster, at least 21 days ago]])</f>
        <v>0</v>
      </c>
      <c r="AJ330">
        <f>table_2[[#This Row],[Third dose or booster, less than 21 days ago]]+table_2[[#This Row],[Third dose or booster, at least 21 days ago]]</f>
        <v>0</v>
      </c>
    </row>
    <row r="331" spans="1:36" ht="30" x14ac:dyDescent="0.25">
      <c r="A331" s="1" t="s">
        <v>60</v>
      </c>
      <c r="B331" s="4">
        <v>2021</v>
      </c>
      <c r="C331" s="1" t="s">
        <v>185</v>
      </c>
      <c r="D331" s="1" t="s">
        <v>1147</v>
      </c>
      <c r="E331" s="1" t="s">
        <v>1102</v>
      </c>
      <c r="F331" s="4" t="s">
        <v>1895</v>
      </c>
      <c r="G331" s="4">
        <v>351365</v>
      </c>
      <c r="H331" s="4" t="s">
        <v>1896</v>
      </c>
      <c r="I331" s="1"/>
      <c r="J331" s="4" t="s">
        <v>1897</v>
      </c>
      <c r="K331" s="4" t="s">
        <v>1898</v>
      </c>
      <c r="L331" s="22" t="str">
        <f t="shared" si="64"/>
        <v>7402</v>
      </c>
      <c r="M331" s="26">
        <f>IF(table_2[[#This Row],[Count of deaths2]]=1,(M330+1),M330)</f>
        <v>15</v>
      </c>
      <c r="Z331">
        <f t="shared" si="65"/>
        <v>0</v>
      </c>
      <c r="AA331">
        <f t="shared" si="66"/>
        <v>0</v>
      </c>
      <c r="AB331">
        <f t="shared" si="67"/>
        <v>0</v>
      </c>
      <c r="AC331">
        <f t="shared" si="68"/>
        <v>0</v>
      </c>
      <c r="AD331">
        <f t="shared" si="69"/>
        <v>0</v>
      </c>
      <c r="AE331">
        <f t="shared" si="70"/>
        <v>0</v>
      </c>
      <c r="AF331">
        <f t="shared" si="71"/>
        <v>0</v>
      </c>
      <c r="AH331">
        <f>SUM(table_2[[#This Row],[First dose, less than 21 days ago]:[Third dose or booster, at least 21 days ago]])</f>
        <v>0</v>
      </c>
      <c r="AI331">
        <f>SUM(table_2[[#This Row],[Second dose, less than 21 days ago]:[Third dose or booster, at least 21 days ago]])</f>
        <v>0</v>
      </c>
      <c r="AJ331">
        <f>table_2[[#This Row],[Third dose or booster, less than 21 days ago]]+table_2[[#This Row],[Third dose or booster, at least 21 days ago]]</f>
        <v>0</v>
      </c>
    </row>
    <row r="332" spans="1:36" ht="45" x14ac:dyDescent="0.25">
      <c r="A332" s="1" t="s">
        <v>60</v>
      </c>
      <c r="B332" s="4">
        <v>2021</v>
      </c>
      <c r="C332" s="1" t="s">
        <v>185</v>
      </c>
      <c r="D332" s="1" t="s">
        <v>1147</v>
      </c>
      <c r="E332" s="1" t="s">
        <v>84</v>
      </c>
      <c r="F332" s="4" t="s">
        <v>1103</v>
      </c>
      <c r="G332" s="4">
        <v>0</v>
      </c>
      <c r="H332" s="4" t="s">
        <v>83</v>
      </c>
      <c r="I332" s="1"/>
      <c r="J332" s="4" t="s">
        <v>83</v>
      </c>
      <c r="K332" s="4" t="s">
        <v>83</v>
      </c>
      <c r="L332" s="22" t="str">
        <f t="shared" si="64"/>
        <v>0</v>
      </c>
      <c r="M332" s="26">
        <f>IF(table_2[[#This Row],[Count of deaths2]]=1,(M331+1),M331)</f>
        <v>15</v>
      </c>
      <c r="Z332">
        <f t="shared" si="65"/>
        <v>0</v>
      </c>
      <c r="AA332">
        <f t="shared" si="66"/>
        <v>0</v>
      </c>
      <c r="AB332">
        <f t="shared" si="67"/>
        <v>0</v>
      </c>
      <c r="AC332">
        <f t="shared" si="68"/>
        <v>0</v>
      </c>
      <c r="AD332">
        <f t="shared" si="69"/>
        <v>0</v>
      </c>
      <c r="AE332">
        <f t="shared" si="70"/>
        <v>0</v>
      </c>
      <c r="AF332">
        <f t="shared" si="71"/>
        <v>0</v>
      </c>
      <c r="AH332">
        <f>SUM(table_2[[#This Row],[First dose, less than 21 days ago]:[Third dose or booster, at least 21 days ago]])</f>
        <v>0</v>
      </c>
      <c r="AI332">
        <f>SUM(table_2[[#This Row],[Second dose, less than 21 days ago]:[Third dose or booster, at least 21 days ago]])</f>
        <v>0</v>
      </c>
      <c r="AJ332">
        <f>table_2[[#This Row],[Third dose or booster, less than 21 days ago]]+table_2[[#This Row],[Third dose or booster, at least 21 days ago]]</f>
        <v>0</v>
      </c>
    </row>
    <row r="333" spans="1:36" ht="45" x14ac:dyDescent="0.25">
      <c r="A333" s="1" t="s">
        <v>60</v>
      </c>
      <c r="B333" s="4">
        <v>2021</v>
      </c>
      <c r="C333" s="1" t="s">
        <v>185</v>
      </c>
      <c r="D333" s="1" t="s">
        <v>1147</v>
      </c>
      <c r="E333" s="1" t="s">
        <v>85</v>
      </c>
      <c r="F333" s="4" t="s">
        <v>1103</v>
      </c>
      <c r="G333" s="4">
        <v>0</v>
      </c>
      <c r="H333" s="4" t="s">
        <v>83</v>
      </c>
      <c r="I333" s="1"/>
      <c r="J333" s="4" t="s">
        <v>83</v>
      </c>
      <c r="K333" s="4" t="s">
        <v>83</v>
      </c>
      <c r="L333" s="22" t="str">
        <f t="shared" si="64"/>
        <v>0</v>
      </c>
      <c r="M333" s="26">
        <f>IF(table_2[[#This Row],[Count of deaths2]]=1,(M332+1),M332)</f>
        <v>15</v>
      </c>
      <c r="Z333">
        <f t="shared" si="65"/>
        <v>0</v>
      </c>
      <c r="AA333">
        <f t="shared" si="66"/>
        <v>0</v>
      </c>
      <c r="AB333">
        <f t="shared" si="67"/>
        <v>0</v>
      </c>
      <c r="AC333">
        <f t="shared" si="68"/>
        <v>0</v>
      </c>
      <c r="AD333">
        <f t="shared" si="69"/>
        <v>0</v>
      </c>
      <c r="AE333">
        <f t="shared" si="70"/>
        <v>0</v>
      </c>
      <c r="AF333">
        <f t="shared" si="71"/>
        <v>0</v>
      </c>
      <c r="AH333">
        <f>SUM(table_2[[#This Row],[First dose, less than 21 days ago]:[Third dose or booster, at least 21 days ago]])</f>
        <v>0</v>
      </c>
      <c r="AI333">
        <f>SUM(table_2[[#This Row],[Second dose, less than 21 days ago]:[Third dose or booster, at least 21 days ago]])</f>
        <v>0</v>
      </c>
      <c r="AJ333">
        <f>table_2[[#This Row],[Third dose or booster, less than 21 days ago]]+table_2[[#This Row],[Third dose or booster, at least 21 days ago]]</f>
        <v>0</v>
      </c>
    </row>
    <row r="334" spans="1:36" x14ac:dyDescent="0.25">
      <c r="A334" s="1" t="s">
        <v>60</v>
      </c>
      <c r="B334" s="4">
        <v>2021</v>
      </c>
      <c r="C334" s="1" t="s">
        <v>185</v>
      </c>
      <c r="D334" s="1" t="s">
        <v>1162</v>
      </c>
      <c r="E334" s="1" t="s">
        <v>62</v>
      </c>
      <c r="F334" s="4" t="s">
        <v>1899</v>
      </c>
      <c r="G334" s="4">
        <v>4422</v>
      </c>
      <c r="H334" s="4" t="s">
        <v>1900</v>
      </c>
      <c r="I334" s="1"/>
      <c r="J334" s="4" t="s">
        <v>1901</v>
      </c>
      <c r="K334" s="4" t="s">
        <v>1902</v>
      </c>
      <c r="L334" s="22" t="str">
        <f t="shared" si="64"/>
        <v>513</v>
      </c>
      <c r="M334" s="26">
        <f>IF(table_2[[#This Row],[Count of deaths2]]=1,(M333+1),M333)</f>
        <v>15</v>
      </c>
      <c r="Z334">
        <f t="shared" si="65"/>
        <v>0</v>
      </c>
      <c r="AA334">
        <f t="shared" si="66"/>
        <v>0</v>
      </c>
      <c r="AB334">
        <f t="shared" si="67"/>
        <v>0</v>
      </c>
      <c r="AC334">
        <f t="shared" si="68"/>
        <v>0</v>
      </c>
      <c r="AD334">
        <f t="shared" si="69"/>
        <v>0</v>
      </c>
      <c r="AE334">
        <f t="shared" si="70"/>
        <v>0</v>
      </c>
      <c r="AF334">
        <f t="shared" si="71"/>
        <v>0</v>
      </c>
      <c r="AH334">
        <f>SUM(table_2[[#This Row],[First dose, less than 21 days ago]:[Third dose or booster, at least 21 days ago]])</f>
        <v>0</v>
      </c>
      <c r="AI334">
        <f>SUM(table_2[[#This Row],[Second dose, less than 21 days ago]:[Third dose or booster, at least 21 days ago]])</f>
        <v>0</v>
      </c>
      <c r="AJ334">
        <f>table_2[[#This Row],[Third dose or booster, less than 21 days ago]]+table_2[[#This Row],[Third dose or booster, at least 21 days ago]]</f>
        <v>0</v>
      </c>
    </row>
    <row r="335" spans="1:36" ht="30" x14ac:dyDescent="0.25">
      <c r="A335" s="1" t="s">
        <v>60</v>
      </c>
      <c r="B335" s="4">
        <v>2021</v>
      </c>
      <c r="C335" s="1" t="s">
        <v>185</v>
      </c>
      <c r="D335" s="1" t="s">
        <v>1162</v>
      </c>
      <c r="E335" s="1" t="s">
        <v>66</v>
      </c>
      <c r="F335" s="4" t="s">
        <v>1743</v>
      </c>
      <c r="G335" s="4">
        <v>79</v>
      </c>
      <c r="H335" s="4" t="s">
        <v>1903</v>
      </c>
      <c r="I335" s="1" t="s">
        <v>234</v>
      </c>
      <c r="J335" s="4" t="s">
        <v>1904</v>
      </c>
      <c r="K335" s="4" t="s">
        <v>1905</v>
      </c>
      <c r="L335" s="22" t="str">
        <f t="shared" si="64"/>
        <v>8</v>
      </c>
      <c r="M335" s="26">
        <f>IF(table_2[[#This Row],[Count of deaths2]]=1,(M334+1),M334)</f>
        <v>15</v>
      </c>
      <c r="Z335">
        <f t="shared" si="65"/>
        <v>0</v>
      </c>
      <c r="AA335">
        <f t="shared" si="66"/>
        <v>0</v>
      </c>
      <c r="AB335">
        <f t="shared" si="67"/>
        <v>0</v>
      </c>
      <c r="AC335">
        <f t="shared" si="68"/>
        <v>0</v>
      </c>
      <c r="AD335">
        <f t="shared" si="69"/>
        <v>0</v>
      </c>
      <c r="AE335">
        <f t="shared" si="70"/>
        <v>0</v>
      </c>
      <c r="AF335">
        <f t="shared" si="71"/>
        <v>0</v>
      </c>
      <c r="AH335">
        <f>SUM(table_2[[#This Row],[First dose, less than 21 days ago]:[Third dose or booster, at least 21 days ago]])</f>
        <v>0</v>
      </c>
      <c r="AI335">
        <f>SUM(table_2[[#This Row],[Second dose, less than 21 days ago]:[Third dose or booster, at least 21 days ago]])</f>
        <v>0</v>
      </c>
      <c r="AJ335">
        <f>table_2[[#This Row],[Third dose or booster, less than 21 days ago]]+table_2[[#This Row],[Third dose or booster, at least 21 days ago]]</f>
        <v>0</v>
      </c>
    </row>
    <row r="336" spans="1:36" ht="30" x14ac:dyDescent="0.25">
      <c r="A336" s="1" t="s">
        <v>60</v>
      </c>
      <c r="B336" s="4">
        <v>2021</v>
      </c>
      <c r="C336" s="1" t="s">
        <v>185</v>
      </c>
      <c r="D336" s="1" t="s">
        <v>1162</v>
      </c>
      <c r="E336" s="1" t="s">
        <v>70</v>
      </c>
      <c r="F336" s="4" t="s">
        <v>1648</v>
      </c>
      <c r="G336" s="4">
        <v>1241</v>
      </c>
      <c r="H336" s="4" t="s">
        <v>1906</v>
      </c>
      <c r="I336" s="1"/>
      <c r="J336" s="4" t="s">
        <v>1907</v>
      </c>
      <c r="K336" s="4" t="s">
        <v>1908</v>
      </c>
      <c r="L336" s="22" t="str">
        <f t="shared" si="64"/>
        <v>521</v>
      </c>
      <c r="M336" s="26">
        <f>IF(table_2[[#This Row],[Count of deaths2]]=1,(M335+1),M335)</f>
        <v>15</v>
      </c>
      <c r="Z336">
        <f t="shared" si="65"/>
        <v>0</v>
      </c>
      <c r="AA336">
        <f t="shared" si="66"/>
        <v>0</v>
      </c>
      <c r="AB336">
        <f t="shared" si="67"/>
        <v>0</v>
      </c>
      <c r="AC336">
        <f t="shared" si="68"/>
        <v>0</v>
      </c>
      <c r="AD336">
        <f t="shared" si="69"/>
        <v>0</v>
      </c>
      <c r="AE336">
        <f t="shared" si="70"/>
        <v>0</v>
      </c>
      <c r="AF336">
        <f t="shared" si="71"/>
        <v>0</v>
      </c>
      <c r="AH336">
        <f>SUM(table_2[[#This Row],[First dose, less than 21 days ago]:[Third dose or booster, at least 21 days ago]])</f>
        <v>0</v>
      </c>
      <c r="AI336">
        <f>SUM(table_2[[#This Row],[Second dose, less than 21 days ago]:[Third dose or booster, at least 21 days ago]])</f>
        <v>0</v>
      </c>
      <c r="AJ336">
        <f>table_2[[#This Row],[Third dose or booster, less than 21 days ago]]+table_2[[#This Row],[Third dose or booster, at least 21 days ago]]</f>
        <v>0</v>
      </c>
    </row>
    <row r="337" spans="1:36" ht="30" x14ac:dyDescent="0.25">
      <c r="A337" s="1" t="s">
        <v>60</v>
      </c>
      <c r="B337" s="4">
        <v>2021</v>
      </c>
      <c r="C337" s="1" t="s">
        <v>185</v>
      </c>
      <c r="D337" s="1" t="s">
        <v>1162</v>
      </c>
      <c r="E337" s="1" t="s">
        <v>74</v>
      </c>
      <c r="F337" s="4" t="s">
        <v>1121</v>
      </c>
      <c r="G337" s="4">
        <v>388</v>
      </c>
      <c r="H337" s="4" t="s">
        <v>1909</v>
      </c>
      <c r="I337" s="1"/>
      <c r="J337" s="4" t="s">
        <v>1910</v>
      </c>
      <c r="K337" s="4" t="s">
        <v>1911</v>
      </c>
      <c r="L337" s="22" t="str">
        <f t="shared" si="64"/>
        <v>56</v>
      </c>
      <c r="M337" s="26">
        <f>IF(table_2[[#This Row],[Count of deaths2]]=1,(M336+1),M336)</f>
        <v>15</v>
      </c>
      <c r="Z337">
        <f t="shared" si="65"/>
        <v>0</v>
      </c>
      <c r="AA337">
        <f t="shared" si="66"/>
        <v>0</v>
      </c>
      <c r="AB337">
        <f t="shared" si="67"/>
        <v>0</v>
      </c>
      <c r="AC337">
        <f t="shared" si="68"/>
        <v>0</v>
      </c>
      <c r="AD337">
        <f t="shared" si="69"/>
        <v>0</v>
      </c>
      <c r="AE337">
        <f t="shared" si="70"/>
        <v>0</v>
      </c>
      <c r="AF337">
        <f t="shared" si="71"/>
        <v>0</v>
      </c>
      <c r="AH337">
        <f>SUM(table_2[[#This Row],[First dose, less than 21 days ago]:[Third dose or booster, at least 21 days ago]])</f>
        <v>0</v>
      </c>
      <c r="AI337">
        <f>SUM(table_2[[#This Row],[Second dose, less than 21 days ago]:[Third dose or booster, at least 21 days ago]])</f>
        <v>0</v>
      </c>
      <c r="AJ337">
        <f>table_2[[#This Row],[Third dose or booster, less than 21 days ago]]+table_2[[#This Row],[Third dose or booster, at least 21 days ago]]</f>
        <v>0</v>
      </c>
    </row>
    <row r="338" spans="1:36" ht="30" x14ac:dyDescent="0.25">
      <c r="A338" s="1" t="s">
        <v>60</v>
      </c>
      <c r="B338" s="4">
        <v>2021</v>
      </c>
      <c r="C338" s="1" t="s">
        <v>185</v>
      </c>
      <c r="D338" s="1" t="s">
        <v>1162</v>
      </c>
      <c r="E338" s="1" t="s">
        <v>1102</v>
      </c>
      <c r="F338" s="4" t="s">
        <v>1912</v>
      </c>
      <c r="G338" s="4">
        <v>167672</v>
      </c>
      <c r="H338" s="4" t="s">
        <v>1913</v>
      </c>
      <c r="I338" s="1"/>
      <c r="J338" s="4" t="s">
        <v>1914</v>
      </c>
      <c r="K338" s="4" t="s">
        <v>1915</v>
      </c>
      <c r="L338" s="22" t="str">
        <f t="shared" si="64"/>
        <v>10990</v>
      </c>
      <c r="M338" s="26">
        <f>IF(table_2[[#This Row],[Count of deaths2]]=1,(M337+1),M337)</f>
        <v>15</v>
      </c>
      <c r="Z338">
        <f t="shared" si="65"/>
        <v>0</v>
      </c>
      <c r="AA338">
        <f t="shared" si="66"/>
        <v>0</v>
      </c>
      <c r="AB338">
        <f t="shared" si="67"/>
        <v>0</v>
      </c>
      <c r="AC338">
        <f t="shared" si="68"/>
        <v>0</v>
      </c>
      <c r="AD338">
        <f t="shared" si="69"/>
        <v>0</v>
      </c>
      <c r="AE338">
        <f t="shared" si="70"/>
        <v>0</v>
      </c>
      <c r="AF338">
        <f t="shared" si="71"/>
        <v>0</v>
      </c>
      <c r="AH338">
        <f>SUM(table_2[[#This Row],[First dose, less than 21 days ago]:[Third dose or booster, at least 21 days ago]])</f>
        <v>0</v>
      </c>
      <c r="AI338">
        <f>SUM(table_2[[#This Row],[Second dose, less than 21 days ago]:[Third dose or booster, at least 21 days ago]])</f>
        <v>0</v>
      </c>
      <c r="AJ338">
        <f>table_2[[#This Row],[Third dose or booster, less than 21 days ago]]+table_2[[#This Row],[Third dose or booster, at least 21 days ago]]</f>
        <v>0</v>
      </c>
    </row>
    <row r="339" spans="1:36" ht="45" x14ac:dyDescent="0.25">
      <c r="A339" s="1" t="s">
        <v>60</v>
      </c>
      <c r="B339" s="4">
        <v>2021</v>
      </c>
      <c r="C339" s="1" t="s">
        <v>185</v>
      </c>
      <c r="D339" s="1" t="s">
        <v>1162</v>
      </c>
      <c r="E339" s="1" t="s">
        <v>84</v>
      </c>
      <c r="F339" s="4" t="s">
        <v>1103</v>
      </c>
      <c r="G339" s="4">
        <v>0</v>
      </c>
      <c r="H339" s="4" t="s">
        <v>83</v>
      </c>
      <c r="I339" s="1"/>
      <c r="J339" s="4" t="s">
        <v>83</v>
      </c>
      <c r="K339" s="4" t="s">
        <v>83</v>
      </c>
      <c r="L339" s="22" t="str">
        <f t="shared" si="64"/>
        <v>0</v>
      </c>
      <c r="M339" s="26">
        <f>IF(table_2[[#This Row],[Count of deaths2]]=1,(M338+1),M338)</f>
        <v>15</v>
      </c>
      <c r="Z339">
        <f t="shared" si="65"/>
        <v>0</v>
      </c>
      <c r="AA339">
        <f t="shared" si="66"/>
        <v>0</v>
      </c>
      <c r="AB339">
        <f t="shared" si="67"/>
        <v>0</v>
      </c>
      <c r="AC339">
        <f t="shared" si="68"/>
        <v>0</v>
      </c>
      <c r="AD339">
        <f t="shared" si="69"/>
        <v>0</v>
      </c>
      <c r="AE339">
        <f t="shared" si="70"/>
        <v>0</v>
      </c>
      <c r="AF339">
        <f t="shared" si="71"/>
        <v>0</v>
      </c>
      <c r="AH339">
        <f>SUM(table_2[[#This Row],[First dose, less than 21 days ago]:[Third dose or booster, at least 21 days ago]])</f>
        <v>0</v>
      </c>
      <c r="AI339">
        <f>SUM(table_2[[#This Row],[Second dose, less than 21 days ago]:[Third dose or booster, at least 21 days ago]])</f>
        <v>0</v>
      </c>
      <c r="AJ339">
        <f>table_2[[#This Row],[Third dose or booster, less than 21 days ago]]+table_2[[#This Row],[Third dose or booster, at least 21 days ago]]</f>
        <v>0</v>
      </c>
    </row>
    <row r="340" spans="1:36" ht="45" x14ac:dyDescent="0.25">
      <c r="A340" s="1" t="s">
        <v>60</v>
      </c>
      <c r="B340" s="4">
        <v>2021</v>
      </c>
      <c r="C340" s="1" t="s">
        <v>185</v>
      </c>
      <c r="D340" s="1" t="s">
        <v>1162</v>
      </c>
      <c r="E340" s="1" t="s">
        <v>85</v>
      </c>
      <c r="F340" s="4" t="s">
        <v>1103</v>
      </c>
      <c r="G340" s="4">
        <v>0</v>
      </c>
      <c r="H340" s="4" t="s">
        <v>83</v>
      </c>
      <c r="I340" s="1"/>
      <c r="J340" s="4" t="s">
        <v>83</v>
      </c>
      <c r="K340" s="4" t="s">
        <v>83</v>
      </c>
      <c r="L340" s="22" t="str">
        <f t="shared" si="64"/>
        <v>0</v>
      </c>
      <c r="M340" s="26">
        <f>IF(table_2[[#This Row],[Count of deaths2]]=1,(M339+1),M339)</f>
        <v>15</v>
      </c>
      <c r="Z340">
        <f t="shared" si="65"/>
        <v>0</v>
      </c>
      <c r="AA340">
        <f t="shared" si="66"/>
        <v>0</v>
      </c>
      <c r="AB340">
        <f t="shared" si="67"/>
        <v>0</v>
      </c>
      <c r="AC340">
        <f t="shared" si="68"/>
        <v>0</v>
      </c>
      <c r="AD340">
        <f t="shared" si="69"/>
        <v>0</v>
      </c>
      <c r="AE340">
        <f t="shared" si="70"/>
        <v>0</v>
      </c>
      <c r="AF340">
        <f t="shared" si="71"/>
        <v>0</v>
      </c>
      <c r="AH340">
        <f>SUM(table_2[[#This Row],[First dose, less than 21 days ago]:[Third dose or booster, at least 21 days ago]])</f>
        <v>0</v>
      </c>
      <c r="AI340">
        <f>SUM(table_2[[#This Row],[Second dose, less than 21 days ago]:[Third dose or booster, at least 21 days ago]])</f>
        <v>0</v>
      </c>
      <c r="AJ340">
        <f>table_2[[#This Row],[Third dose or booster, less than 21 days ago]]+table_2[[#This Row],[Third dose or booster, at least 21 days ago]]</f>
        <v>0</v>
      </c>
    </row>
    <row r="341" spans="1:36" x14ac:dyDescent="0.25">
      <c r="A341" s="1" t="s">
        <v>60</v>
      </c>
      <c r="B341" s="4">
        <v>2021</v>
      </c>
      <c r="C341" s="1" t="s">
        <v>185</v>
      </c>
      <c r="D341" s="1" t="s">
        <v>1183</v>
      </c>
      <c r="E341" s="1" t="s">
        <v>62</v>
      </c>
      <c r="F341" s="4" t="s">
        <v>1447</v>
      </c>
      <c r="G341" s="4">
        <v>1289</v>
      </c>
      <c r="H341" s="4" t="s">
        <v>1916</v>
      </c>
      <c r="I341" s="1"/>
      <c r="J341" s="4" t="s">
        <v>1917</v>
      </c>
      <c r="K341" s="4" t="s">
        <v>1918</v>
      </c>
      <c r="L341" s="22" t="str">
        <f t="shared" si="64"/>
        <v>304</v>
      </c>
      <c r="M341" s="26">
        <f>IF(table_2[[#This Row],[Count of deaths2]]=1,(M340+1),M340)</f>
        <v>15</v>
      </c>
      <c r="Z341">
        <f t="shared" si="65"/>
        <v>0</v>
      </c>
      <c r="AA341">
        <f t="shared" si="66"/>
        <v>0</v>
      </c>
      <c r="AB341">
        <f t="shared" si="67"/>
        <v>0</v>
      </c>
      <c r="AC341">
        <f t="shared" si="68"/>
        <v>0</v>
      </c>
      <c r="AD341">
        <f t="shared" si="69"/>
        <v>0</v>
      </c>
      <c r="AE341">
        <f t="shared" si="70"/>
        <v>0</v>
      </c>
      <c r="AF341">
        <f t="shared" si="71"/>
        <v>0</v>
      </c>
      <c r="AH341">
        <f>SUM(table_2[[#This Row],[First dose, less than 21 days ago]:[Third dose or booster, at least 21 days ago]])</f>
        <v>0</v>
      </c>
      <c r="AI341">
        <f>SUM(table_2[[#This Row],[Second dose, less than 21 days ago]:[Third dose or booster, at least 21 days ago]])</f>
        <v>0</v>
      </c>
      <c r="AJ341">
        <f>table_2[[#This Row],[Third dose or booster, less than 21 days ago]]+table_2[[#This Row],[Third dose or booster, at least 21 days ago]]</f>
        <v>0</v>
      </c>
    </row>
    <row r="342" spans="1:36" ht="30" x14ac:dyDescent="0.25">
      <c r="A342" s="1" t="s">
        <v>60</v>
      </c>
      <c r="B342" s="4">
        <v>2021</v>
      </c>
      <c r="C342" s="1" t="s">
        <v>185</v>
      </c>
      <c r="D342" s="1" t="s">
        <v>1183</v>
      </c>
      <c r="E342" s="1" t="s">
        <v>66</v>
      </c>
      <c r="F342" s="4" t="s">
        <v>1101</v>
      </c>
      <c r="G342" s="4">
        <v>23</v>
      </c>
      <c r="H342" s="4" t="s">
        <v>83</v>
      </c>
      <c r="I342" s="1"/>
      <c r="J342" s="4" t="s">
        <v>83</v>
      </c>
      <c r="K342" s="4" t="s">
        <v>83</v>
      </c>
      <c r="L342" s="22">
        <f t="shared" si="64"/>
        <v>1</v>
      </c>
      <c r="M342" s="26">
        <f>IF(table_2[[#This Row],[Count of deaths2]]=1,(M341+1),M341)</f>
        <v>16</v>
      </c>
      <c r="Z342">
        <f t="shared" si="65"/>
        <v>0</v>
      </c>
      <c r="AA342">
        <f t="shared" si="66"/>
        <v>0</v>
      </c>
      <c r="AB342">
        <f t="shared" si="67"/>
        <v>0</v>
      </c>
      <c r="AC342">
        <f t="shared" si="68"/>
        <v>0</v>
      </c>
      <c r="AD342">
        <f t="shared" si="69"/>
        <v>0</v>
      </c>
      <c r="AE342">
        <f t="shared" si="70"/>
        <v>0</v>
      </c>
      <c r="AF342">
        <f t="shared" si="71"/>
        <v>0</v>
      </c>
      <c r="AH342">
        <f>SUM(table_2[[#This Row],[First dose, less than 21 days ago]:[Third dose or booster, at least 21 days ago]])</f>
        <v>0</v>
      </c>
      <c r="AI342">
        <f>SUM(table_2[[#This Row],[Second dose, less than 21 days ago]:[Third dose or booster, at least 21 days ago]])</f>
        <v>0</v>
      </c>
      <c r="AJ342">
        <f>table_2[[#This Row],[Third dose or booster, less than 21 days ago]]+table_2[[#This Row],[Third dose or booster, at least 21 days ago]]</f>
        <v>0</v>
      </c>
    </row>
    <row r="343" spans="1:36" ht="30" x14ac:dyDescent="0.25">
      <c r="A343" s="1" t="s">
        <v>60</v>
      </c>
      <c r="B343" s="4">
        <v>2021</v>
      </c>
      <c r="C343" s="1" t="s">
        <v>185</v>
      </c>
      <c r="D343" s="1" t="s">
        <v>1183</v>
      </c>
      <c r="E343" s="1" t="s">
        <v>70</v>
      </c>
      <c r="F343" s="4" t="s">
        <v>1175</v>
      </c>
      <c r="G343" s="4">
        <v>454</v>
      </c>
      <c r="H343" s="4" t="s">
        <v>1919</v>
      </c>
      <c r="I343" s="1"/>
      <c r="J343" s="4" t="s">
        <v>1920</v>
      </c>
      <c r="K343" s="4" t="s">
        <v>1921</v>
      </c>
      <c r="L343" s="22" t="str">
        <f t="shared" si="64"/>
        <v>286</v>
      </c>
      <c r="M343" s="26">
        <f>IF(table_2[[#This Row],[Count of deaths2]]=1,(M342+1),M342)</f>
        <v>16</v>
      </c>
      <c r="Z343">
        <f t="shared" si="65"/>
        <v>0</v>
      </c>
      <c r="AA343">
        <f t="shared" si="66"/>
        <v>0</v>
      </c>
      <c r="AB343">
        <f t="shared" si="67"/>
        <v>0</v>
      </c>
      <c r="AC343">
        <f t="shared" si="68"/>
        <v>0</v>
      </c>
      <c r="AD343">
        <f t="shared" si="69"/>
        <v>0</v>
      </c>
      <c r="AE343">
        <f t="shared" si="70"/>
        <v>0</v>
      </c>
      <c r="AF343">
        <f t="shared" si="71"/>
        <v>0</v>
      </c>
      <c r="AH343">
        <f>SUM(table_2[[#This Row],[First dose, less than 21 days ago]:[Third dose or booster, at least 21 days ago]])</f>
        <v>0</v>
      </c>
      <c r="AI343">
        <f>SUM(table_2[[#This Row],[Second dose, less than 21 days ago]:[Third dose or booster, at least 21 days ago]])</f>
        <v>0</v>
      </c>
      <c r="AJ343">
        <f>table_2[[#This Row],[Third dose or booster, less than 21 days ago]]+table_2[[#This Row],[Third dose or booster, at least 21 days ago]]</f>
        <v>0</v>
      </c>
    </row>
    <row r="344" spans="1:36" ht="30" x14ac:dyDescent="0.25">
      <c r="A344" s="1" t="s">
        <v>60</v>
      </c>
      <c r="B344" s="4">
        <v>2021</v>
      </c>
      <c r="C344" s="1" t="s">
        <v>185</v>
      </c>
      <c r="D344" s="1" t="s">
        <v>1183</v>
      </c>
      <c r="E344" s="1" t="s">
        <v>74</v>
      </c>
      <c r="F344" s="4" t="s">
        <v>1855</v>
      </c>
      <c r="G344" s="4">
        <v>138</v>
      </c>
      <c r="H344" s="4" t="s">
        <v>1922</v>
      </c>
      <c r="I344" s="1"/>
      <c r="J344" s="4" t="s">
        <v>1923</v>
      </c>
      <c r="K344" s="4" t="s">
        <v>1924</v>
      </c>
      <c r="L344" s="22" t="str">
        <f t="shared" si="64"/>
        <v>35</v>
      </c>
      <c r="M344" s="26">
        <f>IF(table_2[[#This Row],[Count of deaths2]]=1,(M343+1),M343)</f>
        <v>16</v>
      </c>
      <c r="Z344">
        <f t="shared" si="65"/>
        <v>0</v>
      </c>
      <c r="AA344">
        <f t="shared" si="66"/>
        <v>0</v>
      </c>
      <c r="AB344">
        <f t="shared" si="67"/>
        <v>0</v>
      </c>
      <c r="AC344">
        <f t="shared" si="68"/>
        <v>0</v>
      </c>
      <c r="AD344">
        <f t="shared" si="69"/>
        <v>0</v>
      </c>
      <c r="AE344">
        <f t="shared" si="70"/>
        <v>0</v>
      </c>
      <c r="AF344">
        <f t="shared" si="71"/>
        <v>0</v>
      </c>
      <c r="AH344">
        <f>SUM(table_2[[#This Row],[First dose, less than 21 days ago]:[Third dose or booster, at least 21 days ago]])</f>
        <v>0</v>
      </c>
      <c r="AI344">
        <f>SUM(table_2[[#This Row],[Second dose, less than 21 days ago]:[Third dose or booster, at least 21 days ago]])</f>
        <v>0</v>
      </c>
      <c r="AJ344">
        <f>table_2[[#This Row],[Third dose or booster, less than 21 days ago]]+table_2[[#This Row],[Third dose or booster, at least 21 days ago]]</f>
        <v>0</v>
      </c>
    </row>
    <row r="345" spans="1:36" ht="60" x14ac:dyDescent="0.25">
      <c r="A345" s="1" t="s">
        <v>60</v>
      </c>
      <c r="B345" s="4">
        <v>2021</v>
      </c>
      <c r="C345" s="1" t="s">
        <v>185</v>
      </c>
      <c r="D345" s="1" t="s">
        <v>1183</v>
      </c>
      <c r="E345" s="1" t="s">
        <v>1102</v>
      </c>
      <c r="F345" s="4" t="s">
        <v>1925</v>
      </c>
      <c r="G345" s="4">
        <v>36702</v>
      </c>
      <c r="H345" s="4" t="s">
        <v>1926</v>
      </c>
      <c r="I345" s="1"/>
      <c r="J345" s="4" t="s">
        <v>1927</v>
      </c>
      <c r="K345" s="4" t="s">
        <v>1928</v>
      </c>
      <c r="L345" s="22" t="str">
        <f t="shared" si="64"/>
        <v>6869</v>
      </c>
      <c r="M345" s="26">
        <f>IF(table_2[[#This Row],[Count of deaths2]]=1,(M344+1),M344)</f>
        <v>16</v>
      </c>
      <c r="N345" s="23" t="s">
        <v>11464</v>
      </c>
      <c r="O345" s="24" t="s">
        <v>66</v>
      </c>
      <c r="P345" s="24" t="s">
        <v>70</v>
      </c>
      <c r="Q345" s="24" t="s">
        <v>74</v>
      </c>
      <c r="R345" s="24" t="s">
        <v>1102</v>
      </c>
      <c r="S345" s="24" t="s">
        <v>84</v>
      </c>
      <c r="T345" s="24" t="s">
        <v>85</v>
      </c>
      <c r="U345" s="24" t="s">
        <v>11475</v>
      </c>
      <c r="V345" s="24" t="s">
        <v>11475</v>
      </c>
      <c r="W345" s="24" t="s">
        <v>11482</v>
      </c>
      <c r="Z345">
        <f t="shared" si="65"/>
        <v>0</v>
      </c>
      <c r="AA345">
        <f t="shared" si="66"/>
        <v>0</v>
      </c>
      <c r="AB345">
        <f t="shared" si="67"/>
        <v>0</v>
      </c>
      <c r="AC345">
        <f t="shared" si="68"/>
        <v>0</v>
      </c>
      <c r="AD345">
        <f t="shared" si="69"/>
        <v>0</v>
      </c>
      <c r="AE345">
        <f t="shared" si="70"/>
        <v>0</v>
      </c>
      <c r="AF345">
        <f t="shared" si="71"/>
        <v>0</v>
      </c>
      <c r="AH345">
        <f>SUM(table_2[[#This Row],[First dose, less than 21 days ago]:[Third dose or booster, at least 21 days ago]])</f>
        <v>0</v>
      </c>
      <c r="AI345">
        <f>SUM(table_2[[#This Row],[Second dose, less than 21 days ago]:[Third dose or booster, at least 21 days ago]])</f>
        <v>0</v>
      </c>
      <c r="AJ345">
        <f>table_2[[#This Row],[Third dose or booster, less than 21 days ago]]+table_2[[#This Row],[Third dose or booster, at least 21 days ago]]</f>
        <v>0</v>
      </c>
    </row>
    <row r="346" spans="1:36" ht="45" x14ac:dyDescent="0.25">
      <c r="A346" s="1" t="s">
        <v>60</v>
      </c>
      <c r="B346" s="4">
        <v>2021</v>
      </c>
      <c r="C346" s="1" t="s">
        <v>185</v>
      </c>
      <c r="D346" s="1" t="s">
        <v>1183</v>
      </c>
      <c r="E346" s="1" t="s">
        <v>84</v>
      </c>
      <c r="F346" s="4" t="s">
        <v>1103</v>
      </c>
      <c r="G346" s="4">
        <v>0</v>
      </c>
      <c r="H346" s="4" t="s">
        <v>83</v>
      </c>
      <c r="I346" s="1"/>
      <c r="J346" s="4" t="s">
        <v>83</v>
      </c>
      <c r="K346" s="4" t="s">
        <v>83</v>
      </c>
      <c r="L346" s="22" t="str">
        <f t="shared" si="64"/>
        <v>0</v>
      </c>
      <c r="M346" s="26">
        <f>IF(table_2[[#This Row],[Count of deaths2]]=1,(M345+1),M345)</f>
        <v>16</v>
      </c>
      <c r="N346" s="23" t="s">
        <v>11465</v>
      </c>
      <c r="O346" s="23" t="s">
        <v>11465</v>
      </c>
      <c r="P346" s="23" t="s">
        <v>11465</v>
      </c>
      <c r="Q346" s="23" t="s">
        <v>11465</v>
      </c>
      <c r="R346" s="23" t="s">
        <v>11465</v>
      </c>
      <c r="S346" s="23" t="s">
        <v>11465</v>
      </c>
      <c r="T346" s="23" t="s">
        <v>11465</v>
      </c>
      <c r="U346" s="23" t="s">
        <v>11476</v>
      </c>
      <c r="V346" s="23" t="s">
        <v>11477</v>
      </c>
      <c r="W346" s="23" t="s">
        <v>11465</v>
      </c>
      <c r="Z346">
        <f t="shared" si="65"/>
        <v>0</v>
      </c>
      <c r="AA346">
        <f t="shared" si="66"/>
        <v>0</v>
      </c>
      <c r="AB346">
        <f t="shared" si="67"/>
        <v>0</v>
      </c>
      <c r="AC346">
        <f t="shared" si="68"/>
        <v>0</v>
      </c>
      <c r="AD346">
        <f t="shared" si="69"/>
        <v>0</v>
      </c>
      <c r="AE346">
        <f t="shared" si="70"/>
        <v>0</v>
      </c>
      <c r="AF346">
        <f t="shared" si="71"/>
        <v>0</v>
      </c>
      <c r="AH346">
        <f>SUM(table_2[[#This Row],[First dose, less than 21 days ago]:[Third dose or booster, at least 21 days ago]])</f>
        <v>0</v>
      </c>
      <c r="AI346">
        <f>SUM(table_2[[#This Row],[Second dose, less than 21 days ago]:[Third dose or booster, at least 21 days ago]])</f>
        <v>0</v>
      </c>
      <c r="AJ346">
        <f>table_2[[#This Row],[Third dose or booster, less than 21 days ago]]+table_2[[#This Row],[Third dose or booster, at least 21 days ago]]</f>
        <v>0</v>
      </c>
    </row>
    <row r="347" spans="1:36" ht="45" x14ac:dyDescent="0.25">
      <c r="A347" s="1" t="s">
        <v>60</v>
      </c>
      <c r="B347" s="4">
        <v>2021</v>
      </c>
      <c r="C347" s="1" t="s">
        <v>185</v>
      </c>
      <c r="D347" s="1" t="s">
        <v>1183</v>
      </c>
      <c r="E347" s="1" t="s">
        <v>85</v>
      </c>
      <c r="F347" s="4" t="s">
        <v>1103</v>
      </c>
      <c r="G347" s="4">
        <v>0</v>
      </c>
      <c r="H347" s="4" t="s">
        <v>83</v>
      </c>
      <c r="I347" s="1"/>
      <c r="J347" s="4" t="s">
        <v>83</v>
      </c>
      <c r="K347" s="4" t="s">
        <v>83</v>
      </c>
      <c r="L347" s="22" t="str">
        <f t="shared" si="64"/>
        <v>0</v>
      </c>
      <c r="M347" s="26">
        <f>IF(table_2[[#This Row],[Count of deaths2]]=1,(M346+1),M346)</f>
        <v>16</v>
      </c>
      <c r="N347">
        <f>$L299+$L306+$L313+$L320+$L327+$L334+$L341</f>
        <v>2324</v>
      </c>
      <c r="O347">
        <f>$L300+$L307+$L314+$L321+$L328+$L335+$L342</f>
        <v>53</v>
      </c>
      <c r="P347">
        <f>$L301+$L308+$L315+$L322+$L329+$L336+$L343</f>
        <v>2208</v>
      </c>
      <c r="Q347">
        <f>$L302+$L309+$L316+$L323+$L330+$L337+$L344</f>
        <v>289</v>
      </c>
      <c r="R347">
        <f>$L303+$L310+$L317+$L324+$L331+$L338+$L345</f>
        <v>30336</v>
      </c>
      <c r="S347">
        <f>$L304+$L311+$L318+$L325+$L332+$L339+$L346</f>
        <v>0</v>
      </c>
      <c r="T347">
        <f>$L305+$L312+$L319+$L326+$L333+$L340+$L347</f>
        <v>0</v>
      </c>
      <c r="U347">
        <f>SUM(table_2[[#This Row],[Column1]:[Column7]])</f>
        <v>35210</v>
      </c>
      <c r="V347" s="21">
        <f>table_2[[#This Row],[Count of deaths2]]+L346+L345+L344+L343+L342+L341+L340+L339+L338+L337+L336+L335+L334+L333+L332+L331+L330+L329+L328+L327+L326+L325+L324+L323+L322+L321+L320+L319+L318+L317+L316+L315+L314+L313+L312+L311+L310+L309+L308+L307+L306+L305+L304+L303+L302+L301+L300+L299</f>
        <v>35210</v>
      </c>
      <c r="W347">
        <f>'Table 8'!G102</f>
        <v>41141</v>
      </c>
      <c r="X347">
        <f>X298+14</f>
        <v>102</v>
      </c>
      <c r="Z347" t="str">
        <f t="shared" si="65"/>
        <v xml:space="preserve">Unvaccinated </v>
      </c>
      <c r="AA347">
        <f t="shared" si="66"/>
        <v>0</v>
      </c>
      <c r="AB347">
        <f t="shared" si="67"/>
        <v>0</v>
      </c>
      <c r="AC347">
        <f t="shared" si="68"/>
        <v>0</v>
      </c>
      <c r="AD347">
        <f t="shared" si="69"/>
        <v>0</v>
      </c>
      <c r="AE347">
        <f t="shared" si="70"/>
        <v>0</v>
      </c>
      <c r="AF347">
        <f t="shared" si="71"/>
        <v>0</v>
      </c>
      <c r="AH347">
        <f>SUM(table_2[[#This Row],[First dose, less than 21 days ago]:[Third dose or booster, at least 21 days ago]])</f>
        <v>0</v>
      </c>
      <c r="AI347">
        <f>SUM(table_2[[#This Row],[Second dose, less than 21 days ago]:[Third dose or booster, at least 21 days ago]])</f>
        <v>0</v>
      </c>
      <c r="AJ347">
        <f>table_2[[#This Row],[Third dose or booster, less than 21 days ago]]+table_2[[#This Row],[Third dose or booster, at least 21 days ago]]</f>
        <v>0</v>
      </c>
    </row>
    <row r="348" spans="1:36" s="32" customFormat="1" x14ac:dyDescent="0.25">
      <c r="A348" s="35" t="s">
        <v>60</v>
      </c>
      <c r="B348" s="33">
        <v>2021</v>
      </c>
      <c r="C348" s="35" t="s">
        <v>207</v>
      </c>
      <c r="D348" s="35" t="s">
        <v>1089</v>
      </c>
      <c r="E348" s="35" t="s">
        <v>62</v>
      </c>
      <c r="F348" s="33" t="s">
        <v>1929</v>
      </c>
      <c r="G348" s="33">
        <v>240743</v>
      </c>
      <c r="H348" s="33" t="s">
        <v>587</v>
      </c>
      <c r="I348" s="35"/>
      <c r="J348" s="33" t="s">
        <v>1930</v>
      </c>
      <c r="K348" s="33" t="s">
        <v>1931</v>
      </c>
      <c r="L348" s="27" t="str">
        <f t="shared" si="64"/>
        <v>138</v>
      </c>
      <c r="M348" s="26">
        <f>IF(table_2[[#This Row],[Count of deaths2]]=1,(M347+1),M347)</f>
        <v>16</v>
      </c>
      <c r="Z348" s="32" t="str">
        <f t="shared" si="65"/>
        <v>Total</v>
      </c>
      <c r="AA348" s="32" t="str">
        <f t="shared" si="66"/>
        <v>First dose, less than 21 days ago</v>
      </c>
      <c r="AB348" s="32" t="str">
        <f t="shared" si="67"/>
        <v>First dose, at least 21 days ago</v>
      </c>
      <c r="AC348" s="32" t="str">
        <f t="shared" si="68"/>
        <v>Second dose, less than 21 days ago</v>
      </c>
      <c r="AD348" s="32" t="str">
        <f t="shared" si="69"/>
        <v>Second dose, at least 21 days ago</v>
      </c>
      <c r="AE348" s="32" t="str">
        <f t="shared" si="70"/>
        <v>Third dose or booster, less than 21 days ago</v>
      </c>
      <c r="AF348" s="32" t="str">
        <f t="shared" si="71"/>
        <v>Third dose or booster, at least 21 days ago</v>
      </c>
      <c r="AH348" s="32">
        <f>SUM(table_2[[#This Row],[First dose, less than 21 days ago]:[Third dose or booster, at least 21 days ago]])</f>
        <v>0</v>
      </c>
      <c r="AI348" s="32">
        <f>SUM(table_2[[#This Row],[Second dose, less than 21 days ago]:[Third dose or booster, at least 21 days ago]])</f>
        <v>0</v>
      </c>
      <c r="AJ348" s="32" t="e">
        <f>table_2[[#This Row],[Third dose or booster, less than 21 days ago]]+table_2[[#This Row],[Third dose or booster, at least 21 days ago]]</f>
        <v>#VALUE!</v>
      </c>
    </row>
    <row r="349" spans="1:36" ht="30" x14ac:dyDescent="0.25">
      <c r="A349" s="1" t="s">
        <v>60</v>
      </c>
      <c r="B349" s="4">
        <v>2021</v>
      </c>
      <c r="C349" s="1" t="s">
        <v>207</v>
      </c>
      <c r="D349" s="1" t="s">
        <v>1089</v>
      </c>
      <c r="E349" s="1" t="s">
        <v>66</v>
      </c>
      <c r="F349" s="4" t="s">
        <v>1112</v>
      </c>
      <c r="G349" s="4">
        <v>20392</v>
      </c>
      <c r="H349" s="4" t="s">
        <v>1932</v>
      </c>
      <c r="I349" s="1" t="s">
        <v>234</v>
      </c>
      <c r="J349" s="4" t="s">
        <v>1933</v>
      </c>
      <c r="K349" s="4" t="s">
        <v>1934</v>
      </c>
      <c r="L349" s="22" t="str">
        <f t="shared" si="64"/>
        <v>3</v>
      </c>
      <c r="M349" s="26">
        <f>IF(table_2[[#This Row],[Count of deaths2]]=1,(M348+1),M348)</f>
        <v>16</v>
      </c>
      <c r="Z349">
        <f t="shared" si="65"/>
        <v>2335</v>
      </c>
      <c r="AA349" t="str">
        <f t="shared" si="66"/>
        <v>Total</v>
      </c>
      <c r="AB349" t="str">
        <f t="shared" si="67"/>
        <v>Total</v>
      </c>
      <c r="AC349" t="str">
        <f t="shared" si="68"/>
        <v>Total</v>
      </c>
      <c r="AD349" t="str">
        <f t="shared" si="69"/>
        <v>Total</v>
      </c>
      <c r="AE349" t="str">
        <f t="shared" si="70"/>
        <v>Total</v>
      </c>
      <c r="AF349" t="str">
        <f t="shared" si="71"/>
        <v>Total</v>
      </c>
      <c r="AH349">
        <f>SUM(table_2[[#This Row],[First dose, less than 21 days ago]:[Third dose or booster, at least 21 days ago]])</f>
        <v>0</v>
      </c>
      <c r="AI349">
        <f>SUM(table_2[[#This Row],[Second dose, less than 21 days ago]:[Third dose or booster, at least 21 days ago]])</f>
        <v>0</v>
      </c>
      <c r="AJ349" t="e">
        <f>table_2[[#This Row],[Third dose or booster, less than 21 days ago]]+table_2[[#This Row],[Third dose or booster, at least 21 days ago]]</f>
        <v>#VALUE!</v>
      </c>
    </row>
    <row r="350" spans="1:36" ht="30" x14ac:dyDescent="0.25">
      <c r="A350" s="1" t="s">
        <v>60</v>
      </c>
      <c r="B350" s="4">
        <v>2021</v>
      </c>
      <c r="C350" s="1" t="s">
        <v>207</v>
      </c>
      <c r="D350" s="1" t="s">
        <v>1089</v>
      </c>
      <c r="E350" s="1" t="s">
        <v>70</v>
      </c>
      <c r="F350" s="4" t="s">
        <v>1487</v>
      </c>
      <c r="G350" s="4">
        <v>220981</v>
      </c>
      <c r="H350" s="4" t="s">
        <v>1318</v>
      </c>
      <c r="I350" s="1"/>
      <c r="J350" s="4" t="s">
        <v>1935</v>
      </c>
      <c r="K350" s="4" t="s">
        <v>1936</v>
      </c>
      <c r="L350" s="22" t="str">
        <f t="shared" si="64"/>
        <v>81</v>
      </c>
      <c r="M350" s="26">
        <f>IF(table_2[[#This Row],[Count of deaths2]]=1,(M349+1),M349)</f>
        <v>16</v>
      </c>
      <c r="Z350">
        <f t="shared" si="65"/>
        <v>0</v>
      </c>
      <c r="AA350">
        <f t="shared" si="66"/>
        <v>12</v>
      </c>
      <c r="AB350">
        <f t="shared" si="67"/>
        <v>1175</v>
      </c>
      <c r="AC350">
        <f t="shared" si="68"/>
        <v>40</v>
      </c>
      <c r="AD350">
        <f t="shared" si="69"/>
        <v>32192</v>
      </c>
      <c r="AE350">
        <f t="shared" si="70"/>
        <v>77</v>
      </c>
      <c r="AF350">
        <f t="shared" si="71"/>
        <v>0</v>
      </c>
      <c r="AH350">
        <f>SUM(table_2[[#This Row],[First dose, less than 21 days ago]:[Third dose or booster, at least 21 days ago]])</f>
        <v>33496</v>
      </c>
      <c r="AI350">
        <f>SUM(table_2[[#This Row],[Second dose, less than 21 days ago]:[Third dose or booster, at least 21 days ago]])</f>
        <v>32309</v>
      </c>
      <c r="AJ350">
        <f>table_2[[#This Row],[Third dose or booster, less than 21 days ago]]+table_2[[#This Row],[Third dose or booster, at least 21 days ago]]</f>
        <v>77</v>
      </c>
    </row>
    <row r="351" spans="1:36" ht="30" x14ac:dyDescent="0.25">
      <c r="A351" s="1" t="s">
        <v>60</v>
      </c>
      <c r="B351" s="4">
        <v>2021</v>
      </c>
      <c r="C351" s="1" t="s">
        <v>207</v>
      </c>
      <c r="D351" s="1" t="s">
        <v>1089</v>
      </c>
      <c r="E351" s="1" t="s">
        <v>74</v>
      </c>
      <c r="F351" s="4" t="s">
        <v>1141</v>
      </c>
      <c r="G351" s="4">
        <v>127428</v>
      </c>
      <c r="H351" s="4" t="s">
        <v>1937</v>
      </c>
      <c r="I351" s="1"/>
      <c r="J351" s="4" t="s">
        <v>1938</v>
      </c>
      <c r="K351" s="4" t="s">
        <v>1939</v>
      </c>
      <c r="L351" s="22" t="str">
        <f t="shared" si="64"/>
        <v>20</v>
      </c>
      <c r="M351" s="26">
        <f>IF(table_2[[#This Row],[Count of deaths2]]=1,(M350+1),M350)</f>
        <v>16</v>
      </c>
      <c r="Z351">
        <f t="shared" si="65"/>
        <v>0</v>
      </c>
      <c r="AA351">
        <f t="shared" si="66"/>
        <v>0</v>
      </c>
      <c r="AB351">
        <f t="shared" si="67"/>
        <v>0</v>
      </c>
      <c r="AC351">
        <f t="shared" si="68"/>
        <v>0</v>
      </c>
      <c r="AD351">
        <f t="shared" si="69"/>
        <v>0</v>
      </c>
      <c r="AE351">
        <f t="shared" si="70"/>
        <v>0</v>
      </c>
      <c r="AF351">
        <f t="shared" si="71"/>
        <v>0</v>
      </c>
      <c r="AH351">
        <f>SUM(table_2[[#This Row],[First dose, less than 21 days ago]:[Third dose or booster, at least 21 days ago]])</f>
        <v>0</v>
      </c>
      <c r="AI351">
        <f>SUM(table_2[[#This Row],[Second dose, less than 21 days ago]:[Third dose or booster, at least 21 days ago]])</f>
        <v>0</v>
      </c>
      <c r="AJ351">
        <f>table_2[[#This Row],[Third dose or booster, less than 21 days ago]]+table_2[[#This Row],[Third dose or booster, at least 21 days ago]]</f>
        <v>0</v>
      </c>
    </row>
    <row r="352" spans="1:36" ht="30" x14ac:dyDescent="0.25">
      <c r="A352" s="1" t="s">
        <v>60</v>
      </c>
      <c r="B352" s="4">
        <v>2021</v>
      </c>
      <c r="C352" s="1" t="s">
        <v>207</v>
      </c>
      <c r="D352" s="1" t="s">
        <v>1089</v>
      </c>
      <c r="E352" s="1" t="s">
        <v>1102</v>
      </c>
      <c r="F352" s="4" t="s">
        <v>1137</v>
      </c>
      <c r="G352" s="4">
        <v>338900</v>
      </c>
      <c r="H352" s="4" t="s">
        <v>1940</v>
      </c>
      <c r="I352" s="1"/>
      <c r="J352" s="4" t="s">
        <v>579</v>
      </c>
      <c r="K352" s="4" t="s">
        <v>1941</v>
      </c>
      <c r="L352" s="22" t="str">
        <f t="shared" si="64"/>
        <v>189</v>
      </c>
      <c r="M352" s="26">
        <f>IF(table_2[[#This Row],[Count of deaths2]]=1,(M351+1),M351)</f>
        <v>16</v>
      </c>
      <c r="Z352">
        <f t="shared" si="65"/>
        <v>0</v>
      </c>
      <c r="AA352">
        <f t="shared" si="66"/>
        <v>0</v>
      </c>
      <c r="AB352">
        <f t="shared" si="67"/>
        <v>0</v>
      </c>
      <c r="AC352">
        <f t="shared" si="68"/>
        <v>0</v>
      </c>
      <c r="AD352">
        <f t="shared" si="69"/>
        <v>0</v>
      </c>
      <c r="AE352">
        <f t="shared" si="70"/>
        <v>0</v>
      </c>
      <c r="AF352">
        <f t="shared" si="71"/>
        <v>0</v>
      </c>
      <c r="AH352">
        <f>SUM(table_2[[#This Row],[First dose, less than 21 days ago]:[Third dose or booster, at least 21 days ago]])</f>
        <v>0</v>
      </c>
      <c r="AI352">
        <f>SUM(table_2[[#This Row],[Second dose, less than 21 days ago]:[Third dose or booster, at least 21 days ago]])</f>
        <v>0</v>
      </c>
      <c r="AJ352">
        <f>table_2[[#This Row],[Third dose or booster, less than 21 days ago]]+table_2[[#This Row],[Third dose or booster, at least 21 days ago]]</f>
        <v>0</v>
      </c>
    </row>
    <row r="353" spans="1:36" ht="45" x14ac:dyDescent="0.25">
      <c r="A353" s="1" t="s">
        <v>60</v>
      </c>
      <c r="B353" s="4">
        <v>2021</v>
      </c>
      <c r="C353" s="1" t="s">
        <v>207</v>
      </c>
      <c r="D353" s="1" t="s">
        <v>1089</v>
      </c>
      <c r="E353" s="1" t="s">
        <v>84</v>
      </c>
      <c r="F353" s="4" t="s">
        <v>1103</v>
      </c>
      <c r="G353" s="4">
        <v>0</v>
      </c>
      <c r="H353" s="4" t="s">
        <v>83</v>
      </c>
      <c r="I353" s="1"/>
      <c r="J353" s="4" t="s">
        <v>83</v>
      </c>
      <c r="K353" s="4" t="s">
        <v>83</v>
      </c>
      <c r="L353" s="22" t="str">
        <f t="shared" si="64"/>
        <v>0</v>
      </c>
      <c r="M353" s="26">
        <f>IF(table_2[[#This Row],[Count of deaths2]]=1,(M352+1),M352)</f>
        <v>16</v>
      </c>
      <c r="Z353">
        <f t="shared" si="65"/>
        <v>0</v>
      </c>
      <c r="AA353">
        <f t="shared" si="66"/>
        <v>0</v>
      </c>
      <c r="AB353">
        <f t="shared" si="67"/>
        <v>0</v>
      </c>
      <c r="AC353">
        <f t="shared" si="68"/>
        <v>0</v>
      </c>
      <c r="AD353">
        <f t="shared" si="69"/>
        <v>0</v>
      </c>
      <c r="AE353">
        <f t="shared" si="70"/>
        <v>0</v>
      </c>
      <c r="AF353">
        <f t="shared" si="71"/>
        <v>0</v>
      </c>
      <c r="AH353">
        <f>SUM(table_2[[#This Row],[First dose, less than 21 days ago]:[Third dose or booster, at least 21 days ago]])</f>
        <v>0</v>
      </c>
      <c r="AI353">
        <f>SUM(table_2[[#This Row],[Second dose, less than 21 days ago]:[Third dose or booster, at least 21 days ago]])</f>
        <v>0</v>
      </c>
      <c r="AJ353">
        <f>table_2[[#This Row],[Third dose or booster, less than 21 days ago]]+table_2[[#This Row],[Third dose or booster, at least 21 days ago]]</f>
        <v>0</v>
      </c>
    </row>
    <row r="354" spans="1:36" ht="45" x14ac:dyDescent="0.25">
      <c r="A354" s="1" t="s">
        <v>60</v>
      </c>
      <c r="B354" s="4">
        <v>2021</v>
      </c>
      <c r="C354" s="1" t="s">
        <v>207</v>
      </c>
      <c r="D354" s="1" t="s">
        <v>1089</v>
      </c>
      <c r="E354" s="1" t="s">
        <v>85</v>
      </c>
      <c r="F354" s="4" t="s">
        <v>1103</v>
      </c>
      <c r="G354" s="4">
        <v>0</v>
      </c>
      <c r="H354" s="4" t="s">
        <v>83</v>
      </c>
      <c r="I354" s="1"/>
      <c r="J354" s="4" t="s">
        <v>83</v>
      </c>
      <c r="K354" s="4" t="s">
        <v>83</v>
      </c>
      <c r="L354" s="22" t="str">
        <f t="shared" si="64"/>
        <v>0</v>
      </c>
      <c r="M354" s="26">
        <f>IF(table_2[[#This Row],[Count of deaths2]]=1,(M353+1),M353)</f>
        <v>16</v>
      </c>
      <c r="Z354">
        <f t="shared" si="65"/>
        <v>0</v>
      </c>
      <c r="AA354">
        <f t="shared" si="66"/>
        <v>0</v>
      </c>
      <c r="AB354">
        <f t="shared" si="67"/>
        <v>0</v>
      </c>
      <c r="AC354">
        <f t="shared" si="68"/>
        <v>0</v>
      </c>
      <c r="AD354">
        <f t="shared" si="69"/>
        <v>0</v>
      </c>
      <c r="AE354">
        <f t="shared" si="70"/>
        <v>0</v>
      </c>
      <c r="AF354">
        <f t="shared" si="71"/>
        <v>0</v>
      </c>
      <c r="AH354">
        <f>SUM(table_2[[#This Row],[First dose, less than 21 days ago]:[Third dose or booster, at least 21 days ago]])</f>
        <v>0</v>
      </c>
      <c r="AI354">
        <f>SUM(table_2[[#This Row],[Second dose, less than 21 days ago]:[Third dose or booster, at least 21 days ago]])</f>
        <v>0</v>
      </c>
      <c r="AJ354">
        <f>table_2[[#This Row],[Third dose or booster, less than 21 days ago]]+table_2[[#This Row],[Third dose or booster, at least 21 days ago]]</f>
        <v>0</v>
      </c>
    </row>
    <row r="355" spans="1:36" x14ac:dyDescent="0.25">
      <c r="A355" s="1" t="s">
        <v>60</v>
      </c>
      <c r="B355" s="4">
        <v>2021</v>
      </c>
      <c r="C355" s="1" t="s">
        <v>207</v>
      </c>
      <c r="D355" s="1" t="s">
        <v>1104</v>
      </c>
      <c r="E355" s="1" t="s">
        <v>62</v>
      </c>
      <c r="F355" s="4" t="s">
        <v>1942</v>
      </c>
      <c r="G355" s="4">
        <v>63270</v>
      </c>
      <c r="H355" s="4" t="s">
        <v>1943</v>
      </c>
      <c r="I355" s="1"/>
      <c r="J355" s="4" t="s">
        <v>1944</v>
      </c>
      <c r="K355" s="4" t="s">
        <v>682</v>
      </c>
      <c r="L355" s="22" t="str">
        <f t="shared" si="64"/>
        <v>172</v>
      </c>
      <c r="M355" s="26">
        <f>IF(table_2[[#This Row],[Count of deaths2]]=1,(M354+1),M354)</f>
        <v>16</v>
      </c>
      <c r="Z355">
        <f t="shared" si="65"/>
        <v>0</v>
      </c>
      <c r="AA355">
        <f t="shared" si="66"/>
        <v>0</v>
      </c>
      <c r="AB355">
        <f t="shared" si="67"/>
        <v>0</v>
      </c>
      <c r="AC355">
        <f t="shared" si="68"/>
        <v>0</v>
      </c>
      <c r="AD355">
        <f t="shared" si="69"/>
        <v>0</v>
      </c>
      <c r="AE355">
        <f t="shared" si="70"/>
        <v>0</v>
      </c>
      <c r="AF355">
        <f t="shared" si="71"/>
        <v>0</v>
      </c>
      <c r="AH355">
        <f>SUM(table_2[[#This Row],[First dose, less than 21 days ago]:[Third dose or booster, at least 21 days ago]])</f>
        <v>0</v>
      </c>
      <c r="AI355">
        <f>SUM(table_2[[#This Row],[Second dose, less than 21 days ago]:[Third dose or booster, at least 21 days ago]])</f>
        <v>0</v>
      </c>
      <c r="AJ355">
        <f>table_2[[#This Row],[Third dose or booster, less than 21 days ago]]+table_2[[#This Row],[Third dose or booster, at least 21 days ago]]</f>
        <v>0</v>
      </c>
    </row>
    <row r="356" spans="1:36" ht="30" x14ac:dyDescent="0.25">
      <c r="A356" s="1" t="s">
        <v>60</v>
      </c>
      <c r="B356" s="4">
        <v>2021</v>
      </c>
      <c r="C356" s="1" t="s">
        <v>207</v>
      </c>
      <c r="D356" s="1" t="s">
        <v>1104</v>
      </c>
      <c r="E356" s="1" t="s">
        <v>66</v>
      </c>
      <c r="F356" s="4" t="s">
        <v>1671</v>
      </c>
      <c r="G356" s="4">
        <v>2049</v>
      </c>
      <c r="H356" s="4" t="s">
        <v>1945</v>
      </c>
      <c r="I356" s="1" t="s">
        <v>234</v>
      </c>
      <c r="J356" s="4" t="s">
        <v>1946</v>
      </c>
      <c r="K356" s="4" t="s">
        <v>1947</v>
      </c>
      <c r="L356" s="22" t="str">
        <f t="shared" si="64"/>
        <v>5</v>
      </c>
      <c r="M356" s="26">
        <f>IF(table_2[[#This Row],[Count of deaths2]]=1,(M355+1),M355)</f>
        <v>16</v>
      </c>
      <c r="Z356">
        <f t="shared" si="65"/>
        <v>0</v>
      </c>
      <c r="AA356">
        <f t="shared" si="66"/>
        <v>0</v>
      </c>
      <c r="AB356">
        <f t="shared" si="67"/>
        <v>0</v>
      </c>
      <c r="AC356">
        <f t="shared" si="68"/>
        <v>0</v>
      </c>
      <c r="AD356">
        <f t="shared" si="69"/>
        <v>0</v>
      </c>
      <c r="AE356">
        <f t="shared" si="70"/>
        <v>0</v>
      </c>
      <c r="AF356">
        <f t="shared" si="71"/>
        <v>0</v>
      </c>
      <c r="AH356">
        <f>SUM(table_2[[#This Row],[First dose, less than 21 days ago]:[Third dose or booster, at least 21 days ago]])</f>
        <v>0</v>
      </c>
      <c r="AI356">
        <f>SUM(table_2[[#This Row],[Second dose, less than 21 days ago]:[Third dose or booster, at least 21 days ago]])</f>
        <v>0</v>
      </c>
      <c r="AJ356">
        <f>table_2[[#This Row],[Third dose or booster, less than 21 days ago]]+table_2[[#This Row],[Third dose or booster, at least 21 days ago]]</f>
        <v>0</v>
      </c>
    </row>
    <row r="357" spans="1:36" ht="30" x14ac:dyDescent="0.25">
      <c r="A357" s="1" t="s">
        <v>60</v>
      </c>
      <c r="B357" s="4">
        <v>2021</v>
      </c>
      <c r="C357" s="1" t="s">
        <v>207</v>
      </c>
      <c r="D357" s="1" t="s">
        <v>1104</v>
      </c>
      <c r="E357" s="1" t="s">
        <v>70</v>
      </c>
      <c r="F357" s="4" t="s">
        <v>1475</v>
      </c>
      <c r="G357" s="4">
        <v>21568</v>
      </c>
      <c r="H357" s="4" t="s">
        <v>1948</v>
      </c>
      <c r="I357" s="1"/>
      <c r="J357" s="4" t="s">
        <v>1949</v>
      </c>
      <c r="K357" s="4" t="s">
        <v>1950</v>
      </c>
      <c r="L357" s="22" t="str">
        <f t="shared" si="64"/>
        <v>88</v>
      </c>
      <c r="M357" s="26">
        <f>IF(table_2[[#This Row],[Count of deaths2]]=1,(M356+1),M356)</f>
        <v>16</v>
      </c>
      <c r="Z357">
        <f t="shared" si="65"/>
        <v>0</v>
      </c>
      <c r="AA357">
        <f t="shared" si="66"/>
        <v>0</v>
      </c>
      <c r="AB357">
        <f t="shared" si="67"/>
        <v>0</v>
      </c>
      <c r="AC357">
        <f t="shared" si="68"/>
        <v>0</v>
      </c>
      <c r="AD357">
        <f t="shared" si="69"/>
        <v>0</v>
      </c>
      <c r="AE357">
        <f t="shared" si="70"/>
        <v>0</v>
      </c>
      <c r="AF357">
        <f t="shared" si="71"/>
        <v>0</v>
      </c>
      <c r="AH357">
        <f>SUM(table_2[[#This Row],[First dose, less than 21 days ago]:[Third dose or booster, at least 21 days ago]])</f>
        <v>0</v>
      </c>
      <c r="AI357">
        <f>SUM(table_2[[#This Row],[Second dose, less than 21 days ago]:[Third dose or booster, at least 21 days ago]])</f>
        <v>0</v>
      </c>
      <c r="AJ357">
        <f>table_2[[#This Row],[Third dose or booster, less than 21 days ago]]+table_2[[#This Row],[Third dose or booster, at least 21 days ago]]</f>
        <v>0</v>
      </c>
    </row>
    <row r="358" spans="1:36" ht="30" x14ac:dyDescent="0.25">
      <c r="A358" s="1" t="s">
        <v>60</v>
      </c>
      <c r="B358" s="4">
        <v>2021</v>
      </c>
      <c r="C358" s="1" t="s">
        <v>207</v>
      </c>
      <c r="D358" s="1" t="s">
        <v>1104</v>
      </c>
      <c r="E358" s="1" t="s">
        <v>74</v>
      </c>
      <c r="F358" s="4" t="s">
        <v>1093</v>
      </c>
      <c r="G358" s="4">
        <v>23882</v>
      </c>
      <c r="H358" s="4" t="s">
        <v>1951</v>
      </c>
      <c r="I358" s="1" t="s">
        <v>234</v>
      </c>
      <c r="J358" s="4" t="s">
        <v>1822</v>
      </c>
      <c r="K358" s="4" t="s">
        <v>1952</v>
      </c>
      <c r="L358" s="22" t="str">
        <f t="shared" si="64"/>
        <v>13</v>
      </c>
      <c r="M358" s="26">
        <f>IF(table_2[[#This Row],[Count of deaths2]]=1,(M357+1),M357)</f>
        <v>16</v>
      </c>
      <c r="Z358">
        <f t="shared" si="65"/>
        <v>0</v>
      </c>
      <c r="AA358">
        <f t="shared" si="66"/>
        <v>0</v>
      </c>
      <c r="AB358">
        <f t="shared" si="67"/>
        <v>0</v>
      </c>
      <c r="AC358">
        <f t="shared" si="68"/>
        <v>0</v>
      </c>
      <c r="AD358">
        <f t="shared" si="69"/>
        <v>0</v>
      </c>
      <c r="AE358">
        <f t="shared" si="70"/>
        <v>0</v>
      </c>
      <c r="AF358">
        <f t="shared" si="71"/>
        <v>0</v>
      </c>
      <c r="AH358">
        <f>SUM(table_2[[#This Row],[First dose, less than 21 days ago]:[Third dose or booster, at least 21 days ago]])</f>
        <v>0</v>
      </c>
      <c r="AI358">
        <f>SUM(table_2[[#This Row],[Second dose, less than 21 days ago]:[Third dose or booster, at least 21 days ago]])</f>
        <v>0</v>
      </c>
      <c r="AJ358">
        <f>table_2[[#This Row],[Third dose or booster, less than 21 days ago]]+table_2[[#This Row],[Third dose or booster, at least 21 days ago]]</f>
        <v>0</v>
      </c>
    </row>
    <row r="359" spans="1:36" ht="30" x14ac:dyDescent="0.25">
      <c r="A359" s="1" t="s">
        <v>60</v>
      </c>
      <c r="B359" s="4">
        <v>2021</v>
      </c>
      <c r="C359" s="1" t="s">
        <v>207</v>
      </c>
      <c r="D359" s="1" t="s">
        <v>1104</v>
      </c>
      <c r="E359" s="1" t="s">
        <v>1102</v>
      </c>
      <c r="F359" s="4" t="s">
        <v>1953</v>
      </c>
      <c r="G359" s="4">
        <v>355584</v>
      </c>
      <c r="H359" s="4" t="s">
        <v>1954</v>
      </c>
      <c r="I359" s="1"/>
      <c r="J359" s="4" t="s">
        <v>1955</v>
      </c>
      <c r="K359" s="4" t="s">
        <v>1956</v>
      </c>
      <c r="L359" s="22" t="str">
        <f t="shared" si="64"/>
        <v>404</v>
      </c>
      <c r="M359" s="26">
        <f>IF(table_2[[#This Row],[Count of deaths2]]=1,(M358+1),M358)</f>
        <v>16</v>
      </c>
      <c r="Z359">
        <f t="shared" si="65"/>
        <v>0</v>
      </c>
      <c r="AA359">
        <f t="shared" si="66"/>
        <v>0</v>
      </c>
      <c r="AB359">
        <f t="shared" si="67"/>
        <v>0</v>
      </c>
      <c r="AC359">
        <f t="shared" si="68"/>
        <v>0</v>
      </c>
      <c r="AD359">
        <f t="shared" si="69"/>
        <v>0</v>
      </c>
      <c r="AE359">
        <f t="shared" si="70"/>
        <v>0</v>
      </c>
      <c r="AF359">
        <f t="shared" si="71"/>
        <v>0</v>
      </c>
      <c r="AH359">
        <f>SUM(table_2[[#This Row],[First dose, less than 21 days ago]:[Third dose or booster, at least 21 days ago]])</f>
        <v>0</v>
      </c>
      <c r="AI359">
        <f>SUM(table_2[[#This Row],[Second dose, less than 21 days ago]:[Third dose or booster, at least 21 days ago]])</f>
        <v>0</v>
      </c>
      <c r="AJ359">
        <f>table_2[[#This Row],[Third dose or booster, less than 21 days ago]]+table_2[[#This Row],[Third dose or booster, at least 21 days ago]]</f>
        <v>0</v>
      </c>
    </row>
    <row r="360" spans="1:36" ht="45" x14ac:dyDescent="0.25">
      <c r="A360" s="1" t="s">
        <v>60</v>
      </c>
      <c r="B360" s="4">
        <v>2021</v>
      </c>
      <c r="C360" s="1" t="s">
        <v>207</v>
      </c>
      <c r="D360" s="1" t="s">
        <v>1104</v>
      </c>
      <c r="E360" s="1" t="s">
        <v>84</v>
      </c>
      <c r="F360" s="4" t="s">
        <v>1103</v>
      </c>
      <c r="G360" s="4">
        <v>0</v>
      </c>
      <c r="H360" s="4" t="s">
        <v>83</v>
      </c>
      <c r="I360" s="1"/>
      <c r="J360" s="4" t="s">
        <v>83</v>
      </c>
      <c r="K360" s="4" t="s">
        <v>83</v>
      </c>
      <c r="L360" s="22" t="str">
        <f t="shared" si="64"/>
        <v>0</v>
      </c>
      <c r="M360" s="26">
        <f>IF(table_2[[#This Row],[Count of deaths2]]=1,(M359+1),M359)</f>
        <v>16</v>
      </c>
      <c r="Z360">
        <f t="shared" si="65"/>
        <v>0</v>
      </c>
      <c r="AA360">
        <f t="shared" si="66"/>
        <v>0</v>
      </c>
      <c r="AB360">
        <f t="shared" si="67"/>
        <v>0</v>
      </c>
      <c r="AC360">
        <f t="shared" si="68"/>
        <v>0</v>
      </c>
      <c r="AD360">
        <f t="shared" si="69"/>
        <v>0</v>
      </c>
      <c r="AE360">
        <f t="shared" si="70"/>
        <v>0</v>
      </c>
      <c r="AF360">
        <f t="shared" si="71"/>
        <v>0</v>
      </c>
      <c r="AH360">
        <f>SUM(table_2[[#This Row],[First dose, less than 21 days ago]:[Third dose or booster, at least 21 days ago]])</f>
        <v>0</v>
      </c>
      <c r="AI360">
        <f>SUM(table_2[[#This Row],[Second dose, less than 21 days ago]:[Third dose or booster, at least 21 days ago]])</f>
        <v>0</v>
      </c>
      <c r="AJ360">
        <f>table_2[[#This Row],[Third dose or booster, less than 21 days ago]]+table_2[[#This Row],[Third dose or booster, at least 21 days ago]]</f>
        <v>0</v>
      </c>
    </row>
    <row r="361" spans="1:36" ht="45" x14ac:dyDescent="0.25">
      <c r="A361" s="1" t="s">
        <v>60</v>
      </c>
      <c r="B361" s="4">
        <v>2021</v>
      </c>
      <c r="C361" s="1" t="s">
        <v>207</v>
      </c>
      <c r="D361" s="1" t="s">
        <v>1104</v>
      </c>
      <c r="E361" s="1" t="s">
        <v>85</v>
      </c>
      <c r="F361" s="4" t="s">
        <v>1103</v>
      </c>
      <c r="G361" s="4">
        <v>0</v>
      </c>
      <c r="H361" s="4" t="s">
        <v>83</v>
      </c>
      <c r="I361" s="1"/>
      <c r="J361" s="4" t="s">
        <v>83</v>
      </c>
      <c r="K361" s="4" t="s">
        <v>83</v>
      </c>
      <c r="L361" s="22" t="str">
        <f t="shared" si="64"/>
        <v>0</v>
      </c>
      <c r="M361" s="26">
        <f>IF(table_2[[#This Row],[Count of deaths2]]=1,(M360+1),M360)</f>
        <v>16</v>
      </c>
      <c r="Z361">
        <f t="shared" si="65"/>
        <v>0</v>
      </c>
      <c r="AA361">
        <f t="shared" si="66"/>
        <v>0</v>
      </c>
      <c r="AB361">
        <f t="shared" si="67"/>
        <v>0</v>
      </c>
      <c r="AC361">
        <f t="shared" si="68"/>
        <v>0</v>
      </c>
      <c r="AD361">
        <f t="shared" si="69"/>
        <v>0</v>
      </c>
      <c r="AE361">
        <f t="shared" si="70"/>
        <v>0</v>
      </c>
      <c r="AF361">
        <f t="shared" si="71"/>
        <v>0</v>
      </c>
      <c r="AH361">
        <f>SUM(table_2[[#This Row],[First dose, less than 21 days ago]:[Third dose or booster, at least 21 days ago]])</f>
        <v>0</v>
      </c>
      <c r="AI361">
        <f>SUM(table_2[[#This Row],[Second dose, less than 21 days ago]:[Third dose or booster, at least 21 days ago]])</f>
        <v>0</v>
      </c>
      <c r="AJ361">
        <f>table_2[[#This Row],[Third dose or booster, less than 21 days ago]]+table_2[[#This Row],[Third dose or booster, at least 21 days ago]]</f>
        <v>0</v>
      </c>
    </row>
    <row r="362" spans="1:36" x14ac:dyDescent="0.25">
      <c r="A362" s="1" t="s">
        <v>60</v>
      </c>
      <c r="B362" s="4">
        <v>2021</v>
      </c>
      <c r="C362" s="1" t="s">
        <v>207</v>
      </c>
      <c r="D362" s="1" t="s">
        <v>1116</v>
      </c>
      <c r="E362" s="1" t="s">
        <v>62</v>
      </c>
      <c r="F362" s="4" t="s">
        <v>1957</v>
      </c>
      <c r="G362" s="4">
        <v>40770</v>
      </c>
      <c r="H362" s="4" t="s">
        <v>1958</v>
      </c>
      <c r="I362" s="1"/>
      <c r="J362" s="4" t="s">
        <v>1959</v>
      </c>
      <c r="K362" s="4" t="s">
        <v>1960</v>
      </c>
      <c r="L362" s="22" t="str">
        <f t="shared" si="64"/>
        <v>325</v>
      </c>
      <c r="M362" s="26">
        <f>IF(table_2[[#This Row],[Count of deaths2]]=1,(M361+1),M361)</f>
        <v>16</v>
      </c>
      <c r="Z362">
        <f t="shared" si="65"/>
        <v>0</v>
      </c>
      <c r="AA362">
        <f t="shared" si="66"/>
        <v>0</v>
      </c>
      <c r="AB362">
        <f t="shared" si="67"/>
        <v>0</v>
      </c>
      <c r="AC362">
        <f t="shared" si="68"/>
        <v>0</v>
      </c>
      <c r="AD362">
        <f t="shared" si="69"/>
        <v>0</v>
      </c>
      <c r="AE362">
        <f t="shared" si="70"/>
        <v>0</v>
      </c>
      <c r="AF362">
        <f t="shared" si="71"/>
        <v>0</v>
      </c>
      <c r="AH362">
        <f>SUM(table_2[[#This Row],[First dose, less than 21 days ago]:[Third dose or booster, at least 21 days ago]])</f>
        <v>0</v>
      </c>
      <c r="AI362">
        <f>SUM(table_2[[#This Row],[Second dose, less than 21 days ago]:[Third dose or booster, at least 21 days ago]])</f>
        <v>0</v>
      </c>
      <c r="AJ362">
        <f>table_2[[#This Row],[Third dose or booster, less than 21 days ago]]+table_2[[#This Row],[Third dose or booster, at least 21 days ago]]</f>
        <v>0</v>
      </c>
    </row>
    <row r="363" spans="1:36" ht="30" x14ac:dyDescent="0.25">
      <c r="A363" s="1" t="s">
        <v>60</v>
      </c>
      <c r="B363" s="4">
        <v>2021</v>
      </c>
      <c r="C363" s="1" t="s">
        <v>207</v>
      </c>
      <c r="D363" s="1" t="s">
        <v>1116</v>
      </c>
      <c r="E363" s="1" t="s">
        <v>66</v>
      </c>
      <c r="F363" s="4" t="s">
        <v>1101</v>
      </c>
      <c r="G363" s="4">
        <v>934</v>
      </c>
      <c r="H363" s="4" t="s">
        <v>83</v>
      </c>
      <c r="I363" s="1"/>
      <c r="J363" s="4" t="s">
        <v>83</v>
      </c>
      <c r="K363" s="4" t="s">
        <v>83</v>
      </c>
      <c r="L363" s="22">
        <f t="shared" si="64"/>
        <v>1</v>
      </c>
      <c r="M363" s="26">
        <f>IF(table_2[[#This Row],[Count of deaths2]]=1,(M362+1),M362)</f>
        <v>17</v>
      </c>
      <c r="Z363">
        <f t="shared" si="65"/>
        <v>0</v>
      </c>
      <c r="AA363">
        <f t="shared" si="66"/>
        <v>0</v>
      </c>
      <c r="AB363">
        <f t="shared" si="67"/>
        <v>0</v>
      </c>
      <c r="AC363">
        <f t="shared" si="68"/>
        <v>0</v>
      </c>
      <c r="AD363">
        <f t="shared" si="69"/>
        <v>0</v>
      </c>
      <c r="AE363">
        <f t="shared" si="70"/>
        <v>0</v>
      </c>
      <c r="AF363">
        <f t="shared" si="71"/>
        <v>0</v>
      </c>
      <c r="AH363">
        <f>SUM(table_2[[#This Row],[First dose, less than 21 days ago]:[Third dose or booster, at least 21 days ago]])</f>
        <v>0</v>
      </c>
      <c r="AI363">
        <f>SUM(table_2[[#This Row],[Second dose, less than 21 days ago]:[Third dose or booster, at least 21 days ago]])</f>
        <v>0</v>
      </c>
      <c r="AJ363">
        <f>table_2[[#This Row],[Third dose or booster, less than 21 days ago]]+table_2[[#This Row],[Third dose or booster, at least 21 days ago]]</f>
        <v>0</v>
      </c>
    </row>
    <row r="364" spans="1:36" ht="30" x14ac:dyDescent="0.25">
      <c r="A364" s="1" t="s">
        <v>60</v>
      </c>
      <c r="B364" s="4">
        <v>2021</v>
      </c>
      <c r="C364" s="1" t="s">
        <v>207</v>
      </c>
      <c r="D364" s="1" t="s">
        <v>1116</v>
      </c>
      <c r="E364" s="1" t="s">
        <v>70</v>
      </c>
      <c r="F364" s="4" t="s">
        <v>1731</v>
      </c>
      <c r="G364" s="4">
        <v>9818</v>
      </c>
      <c r="H364" s="4" t="s">
        <v>1961</v>
      </c>
      <c r="I364" s="1"/>
      <c r="J364" s="4" t="s">
        <v>1962</v>
      </c>
      <c r="K364" s="4" t="s">
        <v>1963</v>
      </c>
      <c r="L364" s="22" t="str">
        <f t="shared" si="64"/>
        <v>174</v>
      </c>
      <c r="M364" s="26">
        <f>IF(table_2[[#This Row],[Count of deaths2]]=1,(M363+1),M363)</f>
        <v>17</v>
      </c>
      <c r="Z364">
        <f t="shared" si="65"/>
        <v>0</v>
      </c>
      <c r="AA364">
        <f t="shared" si="66"/>
        <v>0</v>
      </c>
      <c r="AB364">
        <f t="shared" si="67"/>
        <v>0</v>
      </c>
      <c r="AC364">
        <f t="shared" si="68"/>
        <v>0</v>
      </c>
      <c r="AD364">
        <f t="shared" si="69"/>
        <v>0</v>
      </c>
      <c r="AE364">
        <f t="shared" si="70"/>
        <v>0</v>
      </c>
      <c r="AF364">
        <f t="shared" si="71"/>
        <v>0</v>
      </c>
      <c r="AH364">
        <f>SUM(table_2[[#This Row],[First dose, less than 21 days ago]:[Third dose or booster, at least 21 days ago]])</f>
        <v>0</v>
      </c>
      <c r="AI364">
        <f>SUM(table_2[[#This Row],[Second dose, less than 21 days ago]:[Third dose or booster, at least 21 days ago]])</f>
        <v>0</v>
      </c>
      <c r="AJ364">
        <f>table_2[[#This Row],[Third dose or booster, less than 21 days ago]]+table_2[[#This Row],[Third dose or booster, at least 21 days ago]]</f>
        <v>0</v>
      </c>
    </row>
    <row r="365" spans="1:36" ht="30" x14ac:dyDescent="0.25">
      <c r="A365" s="1" t="s">
        <v>60</v>
      </c>
      <c r="B365" s="4">
        <v>2021</v>
      </c>
      <c r="C365" s="1" t="s">
        <v>207</v>
      </c>
      <c r="D365" s="1" t="s">
        <v>1116</v>
      </c>
      <c r="E365" s="1" t="s">
        <v>74</v>
      </c>
      <c r="F365" s="4" t="s">
        <v>1435</v>
      </c>
      <c r="G365" s="4">
        <v>3604</v>
      </c>
      <c r="H365" s="4" t="s">
        <v>1964</v>
      </c>
      <c r="I365" s="1" t="s">
        <v>234</v>
      </c>
      <c r="J365" s="4" t="s">
        <v>1965</v>
      </c>
      <c r="K365" s="4" t="s">
        <v>1966</v>
      </c>
      <c r="L365" s="22" t="str">
        <f t="shared" si="64"/>
        <v>18</v>
      </c>
      <c r="M365" s="26">
        <f>IF(table_2[[#This Row],[Count of deaths2]]=1,(M364+1),M364)</f>
        <v>17</v>
      </c>
      <c r="Z365">
        <f t="shared" si="65"/>
        <v>0</v>
      </c>
      <c r="AA365">
        <f t="shared" si="66"/>
        <v>0</v>
      </c>
      <c r="AB365">
        <f t="shared" si="67"/>
        <v>0</v>
      </c>
      <c r="AC365">
        <f t="shared" si="68"/>
        <v>0</v>
      </c>
      <c r="AD365">
        <f t="shared" si="69"/>
        <v>0</v>
      </c>
      <c r="AE365">
        <f t="shared" si="70"/>
        <v>0</v>
      </c>
      <c r="AF365">
        <f t="shared" si="71"/>
        <v>0</v>
      </c>
      <c r="AH365">
        <f>SUM(table_2[[#This Row],[First dose, less than 21 days ago]:[Third dose or booster, at least 21 days ago]])</f>
        <v>0</v>
      </c>
      <c r="AI365">
        <f>SUM(table_2[[#This Row],[Second dose, less than 21 days ago]:[Third dose or booster, at least 21 days ago]])</f>
        <v>0</v>
      </c>
      <c r="AJ365">
        <f>table_2[[#This Row],[Third dose or booster, less than 21 days ago]]+table_2[[#This Row],[Third dose or booster, at least 21 days ago]]</f>
        <v>0</v>
      </c>
    </row>
    <row r="366" spans="1:36" ht="30" x14ac:dyDescent="0.25">
      <c r="A366" s="1" t="s">
        <v>60</v>
      </c>
      <c r="B366" s="4">
        <v>2021</v>
      </c>
      <c r="C366" s="1" t="s">
        <v>207</v>
      </c>
      <c r="D366" s="1" t="s">
        <v>1116</v>
      </c>
      <c r="E366" s="1" t="s">
        <v>1102</v>
      </c>
      <c r="F366" s="4" t="s">
        <v>1967</v>
      </c>
      <c r="G366" s="4">
        <v>490246</v>
      </c>
      <c r="H366" s="4" t="s">
        <v>1968</v>
      </c>
      <c r="I366" s="1"/>
      <c r="J366" s="4" t="s">
        <v>1478</v>
      </c>
      <c r="K366" s="4" t="s">
        <v>1969</v>
      </c>
      <c r="L366" s="22" t="str">
        <f t="shared" si="64"/>
        <v>1442</v>
      </c>
      <c r="M366" s="26">
        <f>IF(table_2[[#This Row],[Count of deaths2]]=1,(M365+1),M365)</f>
        <v>17</v>
      </c>
      <c r="Z366">
        <f t="shared" si="65"/>
        <v>0</v>
      </c>
      <c r="AA366">
        <f t="shared" si="66"/>
        <v>0</v>
      </c>
      <c r="AB366">
        <f t="shared" si="67"/>
        <v>0</v>
      </c>
      <c r="AC366">
        <f t="shared" si="68"/>
        <v>0</v>
      </c>
      <c r="AD366">
        <f t="shared" si="69"/>
        <v>0</v>
      </c>
      <c r="AE366">
        <f t="shared" si="70"/>
        <v>0</v>
      </c>
      <c r="AF366">
        <f t="shared" si="71"/>
        <v>0</v>
      </c>
      <c r="AH366">
        <f>SUM(table_2[[#This Row],[First dose, less than 21 days ago]:[Third dose or booster, at least 21 days ago]])</f>
        <v>0</v>
      </c>
      <c r="AI366">
        <f>SUM(table_2[[#This Row],[Second dose, less than 21 days ago]:[Third dose or booster, at least 21 days ago]])</f>
        <v>0</v>
      </c>
      <c r="AJ366">
        <f>table_2[[#This Row],[Third dose or booster, less than 21 days ago]]+table_2[[#This Row],[Third dose or booster, at least 21 days ago]]</f>
        <v>0</v>
      </c>
    </row>
    <row r="367" spans="1:36" ht="45" x14ac:dyDescent="0.25">
      <c r="A367" s="1" t="s">
        <v>60</v>
      </c>
      <c r="B367" s="4">
        <v>2021</v>
      </c>
      <c r="C367" s="1" t="s">
        <v>207</v>
      </c>
      <c r="D367" s="1" t="s">
        <v>1116</v>
      </c>
      <c r="E367" s="1" t="s">
        <v>84</v>
      </c>
      <c r="F367" s="4" t="s">
        <v>1103</v>
      </c>
      <c r="G367" s="4">
        <v>0</v>
      </c>
      <c r="H367" s="4" t="s">
        <v>83</v>
      </c>
      <c r="I367" s="1"/>
      <c r="J367" s="4" t="s">
        <v>83</v>
      </c>
      <c r="K367" s="4" t="s">
        <v>83</v>
      </c>
      <c r="L367" s="22" t="str">
        <f t="shared" si="64"/>
        <v>0</v>
      </c>
      <c r="M367" s="26">
        <f>IF(table_2[[#This Row],[Count of deaths2]]=1,(M366+1),M366)</f>
        <v>17</v>
      </c>
      <c r="Z367">
        <f t="shared" si="65"/>
        <v>0</v>
      </c>
      <c r="AA367">
        <f t="shared" si="66"/>
        <v>0</v>
      </c>
      <c r="AB367">
        <f t="shared" si="67"/>
        <v>0</v>
      </c>
      <c r="AC367">
        <f t="shared" si="68"/>
        <v>0</v>
      </c>
      <c r="AD367">
        <f t="shared" si="69"/>
        <v>0</v>
      </c>
      <c r="AE367">
        <f t="shared" si="70"/>
        <v>0</v>
      </c>
      <c r="AF367">
        <f t="shared" si="71"/>
        <v>0</v>
      </c>
      <c r="AH367">
        <f>SUM(table_2[[#This Row],[First dose, less than 21 days ago]:[Third dose or booster, at least 21 days ago]])</f>
        <v>0</v>
      </c>
      <c r="AI367">
        <f>SUM(table_2[[#This Row],[Second dose, less than 21 days ago]:[Third dose or booster, at least 21 days ago]])</f>
        <v>0</v>
      </c>
      <c r="AJ367">
        <f>table_2[[#This Row],[Third dose or booster, less than 21 days ago]]+table_2[[#This Row],[Third dose or booster, at least 21 days ago]]</f>
        <v>0</v>
      </c>
    </row>
    <row r="368" spans="1:36" ht="45" x14ac:dyDescent="0.25">
      <c r="A368" s="1" t="s">
        <v>60</v>
      </c>
      <c r="B368" s="4">
        <v>2021</v>
      </c>
      <c r="C368" s="1" t="s">
        <v>207</v>
      </c>
      <c r="D368" s="1" t="s">
        <v>1116</v>
      </c>
      <c r="E368" s="1" t="s">
        <v>85</v>
      </c>
      <c r="F368" s="4" t="s">
        <v>1103</v>
      </c>
      <c r="G368" s="4">
        <v>0</v>
      </c>
      <c r="H368" s="4" t="s">
        <v>83</v>
      </c>
      <c r="I368" s="1"/>
      <c r="J368" s="4" t="s">
        <v>83</v>
      </c>
      <c r="K368" s="4" t="s">
        <v>83</v>
      </c>
      <c r="L368" s="22" t="str">
        <f t="shared" si="64"/>
        <v>0</v>
      </c>
      <c r="M368" s="26">
        <f>IF(table_2[[#This Row],[Count of deaths2]]=1,(M367+1),M367)</f>
        <v>17</v>
      </c>
      <c r="Z368">
        <f t="shared" si="65"/>
        <v>0</v>
      </c>
      <c r="AA368">
        <f t="shared" si="66"/>
        <v>0</v>
      </c>
      <c r="AB368">
        <f t="shared" si="67"/>
        <v>0</v>
      </c>
      <c r="AC368">
        <f t="shared" si="68"/>
        <v>0</v>
      </c>
      <c r="AD368">
        <f t="shared" si="69"/>
        <v>0</v>
      </c>
      <c r="AE368">
        <f t="shared" si="70"/>
        <v>0</v>
      </c>
      <c r="AF368">
        <f t="shared" si="71"/>
        <v>0</v>
      </c>
      <c r="AH368">
        <f>SUM(table_2[[#This Row],[First dose, less than 21 days ago]:[Third dose or booster, at least 21 days ago]])</f>
        <v>0</v>
      </c>
      <c r="AI368">
        <f>SUM(table_2[[#This Row],[Second dose, less than 21 days ago]:[Third dose or booster, at least 21 days ago]])</f>
        <v>0</v>
      </c>
      <c r="AJ368">
        <f>table_2[[#This Row],[Third dose or booster, less than 21 days ago]]+table_2[[#This Row],[Third dose or booster, at least 21 days ago]]</f>
        <v>0</v>
      </c>
    </row>
    <row r="369" spans="1:36" x14ac:dyDescent="0.25">
      <c r="A369" s="1" t="s">
        <v>60</v>
      </c>
      <c r="B369" s="4">
        <v>2021</v>
      </c>
      <c r="C369" s="1" t="s">
        <v>207</v>
      </c>
      <c r="D369" s="1" t="s">
        <v>1132</v>
      </c>
      <c r="E369" s="1" t="s">
        <v>62</v>
      </c>
      <c r="F369" s="4" t="s">
        <v>1970</v>
      </c>
      <c r="G369" s="4">
        <v>22259</v>
      </c>
      <c r="H369" s="4" t="s">
        <v>1971</v>
      </c>
      <c r="I369" s="1"/>
      <c r="J369" s="4" t="s">
        <v>1972</v>
      </c>
      <c r="K369" s="4" t="s">
        <v>1973</v>
      </c>
      <c r="L369" s="22" t="str">
        <f t="shared" si="64"/>
        <v>391</v>
      </c>
      <c r="M369" s="26">
        <f>IF(table_2[[#This Row],[Count of deaths2]]=1,(M368+1),M368)</f>
        <v>17</v>
      </c>
      <c r="Z369">
        <f t="shared" si="65"/>
        <v>0</v>
      </c>
      <c r="AA369">
        <f t="shared" si="66"/>
        <v>0</v>
      </c>
      <c r="AB369">
        <f t="shared" si="67"/>
        <v>0</v>
      </c>
      <c r="AC369">
        <f t="shared" si="68"/>
        <v>0</v>
      </c>
      <c r="AD369">
        <f t="shared" si="69"/>
        <v>0</v>
      </c>
      <c r="AE369">
        <f t="shared" si="70"/>
        <v>0</v>
      </c>
      <c r="AF369">
        <f t="shared" si="71"/>
        <v>0</v>
      </c>
      <c r="AH369">
        <f>SUM(table_2[[#This Row],[First dose, less than 21 days ago]:[Third dose or booster, at least 21 days ago]])</f>
        <v>0</v>
      </c>
      <c r="AI369">
        <f>SUM(table_2[[#This Row],[Second dose, less than 21 days ago]:[Third dose or booster, at least 21 days ago]])</f>
        <v>0</v>
      </c>
      <c r="AJ369">
        <f>table_2[[#This Row],[Third dose or booster, less than 21 days ago]]+table_2[[#This Row],[Third dose or booster, at least 21 days ago]]</f>
        <v>0</v>
      </c>
    </row>
    <row r="370" spans="1:36" ht="30" x14ac:dyDescent="0.25">
      <c r="A370" s="1" t="s">
        <v>60</v>
      </c>
      <c r="B370" s="4">
        <v>2021</v>
      </c>
      <c r="C370" s="1" t="s">
        <v>207</v>
      </c>
      <c r="D370" s="1" t="s">
        <v>1132</v>
      </c>
      <c r="E370" s="1" t="s">
        <v>66</v>
      </c>
      <c r="F370" s="4" t="s">
        <v>1800</v>
      </c>
      <c r="G370" s="4">
        <v>360</v>
      </c>
      <c r="H370" s="4" t="s">
        <v>1974</v>
      </c>
      <c r="I370" s="1" t="s">
        <v>234</v>
      </c>
      <c r="J370" s="4" t="s">
        <v>1975</v>
      </c>
      <c r="K370" s="4" t="s">
        <v>1976</v>
      </c>
      <c r="L370" s="22" t="str">
        <f t="shared" si="64"/>
        <v>6</v>
      </c>
      <c r="M370" s="26">
        <f>IF(table_2[[#This Row],[Count of deaths2]]=1,(M369+1),M369)</f>
        <v>17</v>
      </c>
      <c r="Z370">
        <f t="shared" si="65"/>
        <v>0</v>
      </c>
      <c r="AA370">
        <f t="shared" si="66"/>
        <v>0</v>
      </c>
      <c r="AB370">
        <f t="shared" si="67"/>
        <v>0</v>
      </c>
      <c r="AC370">
        <f t="shared" si="68"/>
        <v>0</v>
      </c>
      <c r="AD370">
        <f t="shared" si="69"/>
        <v>0</v>
      </c>
      <c r="AE370">
        <f t="shared" si="70"/>
        <v>0</v>
      </c>
      <c r="AF370">
        <f t="shared" si="71"/>
        <v>0</v>
      </c>
      <c r="AH370">
        <f>SUM(table_2[[#This Row],[First dose, less than 21 days ago]:[Third dose or booster, at least 21 days ago]])</f>
        <v>0</v>
      </c>
      <c r="AI370">
        <f>SUM(table_2[[#This Row],[Second dose, less than 21 days ago]:[Third dose or booster, at least 21 days ago]])</f>
        <v>0</v>
      </c>
      <c r="AJ370">
        <f>table_2[[#This Row],[Third dose or booster, less than 21 days ago]]+table_2[[#This Row],[Third dose or booster, at least 21 days ago]]</f>
        <v>0</v>
      </c>
    </row>
    <row r="371" spans="1:36" ht="30" x14ac:dyDescent="0.25">
      <c r="A371" s="1" t="s">
        <v>60</v>
      </c>
      <c r="B371" s="4">
        <v>2021</v>
      </c>
      <c r="C371" s="1" t="s">
        <v>207</v>
      </c>
      <c r="D371" s="1" t="s">
        <v>1132</v>
      </c>
      <c r="E371" s="1" t="s">
        <v>70</v>
      </c>
      <c r="F371" s="4" t="s">
        <v>1977</v>
      </c>
      <c r="G371" s="4">
        <v>4356</v>
      </c>
      <c r="H371" s="4" t="s">
        <v>1978</v>
      </c>
      <c r="I371" s="1"/>
      <c r="J371" s="4" t="s">
        <v>1979</v>
      </c>
      <c r="K371" s="4" t="s">
        <v>1980</v>
      </c>
      <c r="L371" s="22" t="str">
        <f t="shared" si="64"/>
        <v>261</v>
      </c>
      <c r="M371" s="26">
        <f>IF(table_2[[#This Row],[Count of deaths2]]=1,(M370+1),M370)</f>
        <v>17</v>
      </c>
      <c r="Z371">
        <f t="shared" si="65"/>
        <v>0</v>
      </c>
      <c r="AA371">
        <f t="shared" si="66"/>
        <v>0</v>
      </c>
      <c r="AB371">
        <f t="shared" si="67"/>
        <v>0</v>
      </c>
      <c r="AC371">
        <f t="shared" si="68"/>
        <v>0</v>
      </c>
      <c r="AD371">
        <f t="shared" si="69"/>
        <v>0</v>
      </c>
      <c r="AE371">
        <f t="shared" si="70"/>
        <v>0</v>
      </c>
      <c r="AF371">
        <f t="shared" si="71"/>
        <v>0</v>
      </c>
      <c r="AH371">
        <f>SUM(table_2[[#This Row],[First dose, less than 21 days ago]:[Third dose or booster, at least 21 days ago]])</f>
        <v>0</v>
      </c>
      <c r="AI371">
        <f>SUM(table_2[[#This Row],[Second dose, less than 21 days ago]:[Third dose or booster, at least 21 days ago]])</f>
        <v>0</v>
      </c>
      <c r="AJ371">
        <f>table_2[[#This Row],[Third dose or booster, less than 21 days ago]]+table_2[[#This Row],[Third dose or booster, at least 21 days ago]]</f>
        <v>0</v>
      </c>
    </row>
    <row r="372" spans="1:36" ht="30" x14ac:dyDescent="0.25">
      <c r="A372" s="1" t="s">
        <v>60</v>
      </c>
      <c r="B372" s="4">
        <v>2021</v>
      </c>
      <c r="C372" s="1" t="s">
        <v>207</v>
      </c>
      <c r="D372" s="1" t="s">
        <v>1132</v>
      </c>
      <c r="E372" s="1" t="s">
        <v>74</v>
      </c>
      <c r="F372" s="4" t="s">
        <v>1981</v>
      </c>
      <c r="G372" s="4">
        <v>1244</v>
      </c>
      <c r="H372" s="4" t="s">
        <v>1982</v>
      </c>
      <c r="I372" s="1" t="s">
        <v>234</v>
      </c>
      <c r="J372" s="4" t="s">
        <v>138</v>
      </c>
      <c r="K372" s="4" t="s">
        <v>1983</v>
      </c>
      <c r="L372" s="22" t="str">
        <f t="shared" si="64"/>
        <v>11</v>
      </c>
      <c r="M372" s="26">
        <f>IF(table_2[[#This Row],[Count of deaths2]]=1,(M371+1),M371)</f>
        <v>17</v>
      </c>
      <c r="Z372">
        <f t="shared" si="65"/>
        <v>0</v>
      </c>
      <c r="AA372">
        <f t="shared" si="66"/>
        <v>0</v>
      </c>
      <c r="AB372">
        <f t="shared" si="67"/>
        <v>0</v>
      </c>
      <c r="AC372">
        <f t="shared" si="68"/>
        <v>0</v>
      </c>
      <c r="AD372">
        <f t="shared" si="69"/>
        <v>0</v>
      </c>
      <c r="AE372">
        <f t="shared" si="70"/>
        <v>0</v>
      </c>
      <c r="AF372">
        <f t="shared" si="71"/>
        <v>0</v>
      </c>
      <c r="AH372">
        <f>SUM(table_2[[#This Row],[First dose, less than 21 days ago]:[Third dose or booster, at least 21 days ago]])</f>
        <v>0</v>
      </c>
      <c r="AI372">
        <f>SUM(table_2[[#This Row],[Second dose, less than 21 days ago]:[Third dose or booster, at least 21 days ago]])</f>
        <v>0</v>
      </c>
      <c r="AJ372">
        <f>table_2[[#This Row],[Third dose or booster, less than 21 days ago]]+table_2[[#This Row],[Third dose or booster, at least 21 days ago]]</f>
        <v>0</v>
      </c>
    </row>
    <row r="373" spans="1:36" ht="30" x14ac:dyDescent="0.25">
      <c r="A373" s="1" t="s">
        <v>60</v>
      </c>
      <c r="B373" s="4">
        <v>2021</v>
      </c>
      <c r="C373" s="1" t="s">
        <v>207</v>
      </c>
      <c r="D373" s="1" t="s">
        <v>1132</v>
      </c>
      <c r="E373" s="1" t="s">
        <v>1102</v>
      </c>
      <c r="F373" s="4" t="s">
        <v>1984</v>
      </c>
      <c r="G373" s="4">
        <v>419675</v>
      </c>
      <c r="H373" s="4" t="s">
        <v>1985</v>
      </c>
      <c r="I373" s="1"/>
      <c r="J373" s="4" t="s">
        <v>1986</v>
      </c>
      <c r="K373" s="4" t="s">
        <v>1987</v>
      </c>
      <c r="L373" s="22" t="str">
        <f t="shared" si="64"/>
        <v>3286</v>
      </c>
      <c r="M373" s="26">
        <f>IF(table_2[[#This Row],[Count of deaths2]]=1,(M372+1),M372)</f>
        <v>17</v>
      </c>
      <c r="Z373">
        <f t="shared" si="65"/>
        <v>0</v>
      </c>
      <c r="AA373">
        <f t="shared" si="66"/>
        <v>0</v>
      </c>
      <c r="AB373">
        <f t="shared" si="67"/>
        <v>0</v>
      </c>
      <c r="AC373">
        <f t="shared" si="68"/>
        <v>0</v>
      </c>
      <c r="AD373">
        <f t="shared" si="69"/>
        <v>0</v>
      </c>
      <c r="AE373">
        <f t="shared" si="70"/>
        <v>0</v>
      </c>
      <c r="AF373">
        <f t="shared" si="71"/>
        <v>0</v>
      </c>
      <c r="AH373">
        <f>SUM(table_2[[#This Row],[First dose, less than 21 days ago]:[Third dose or booster, at least 21 days ago]])</f>
        <v>0</v>
      </c>
      <c r="AI373">
        <f>SUM(table_2[[#This Row],[Second dose, less than 21 days ago]:[Third dose or booster, at least 21 days ago]])</f>
        <v>0</v>
      </c>
      <c r="AJ373">
        <f>table_2[[#This Row],[Third dose or booster, less than 21 days ago]]+table_2[[#This Row],[Third dose or booster, at least 21 days ago]]</f>
        <v>0</v>
      </c>
    </row>
    <row r="374" spans="1:36" ht="45" x14ac:dyDescent="0.25">
      <c r="A374" s="1" t="s">
        <v>60</v>
      </c>
      <c r="B374" s="4">
        <v>2021</v>
      </c>
      <c r="C374" s="1" t="s">
        <v>207</v>
      </c>
      <c r="D374" s="1" t="s">
        <v>1132</v>
      </c>
      <c r="E374" s="1" t="s">
        <v>84</v>
      </c>
      <c r="F374" s="4" t="s">
        <v>1103</v>
      </c>
      <c r="G374" s="4">
        <v>0</v>
      </c>
      <c r="H374" s="4" t="s">
        <v>83</v>
      </c>
      <c r="I374" s="1"/>
      <c r="J374" s="4" t="s">
        <v>83</v>
      </c>
      <c r="K374" s="4" t="s">
        <v>83</v>
      </c>
      <c r="L374" s="22" t="str">
        <f t="shared" si="64"/>
        <v>0</v>
      </c>
      <c r="M374" s="26">
        <f>IF(table_2[[#This Row],[Count of deaths2]]=1,(M373+1),M373)</f>
        <v>17</v>
      </c>
      <c r="Z374">
        <f t="shared" si="65"/>
        <v>0</v>
      </c>
      <c r="AA374">
        <f t="shared" si="66"/>
        <v>0</v>
      </c>
      <c r="AB374">
        <f t="shared" si="67"/>
        <v>0</v>
      </c>
      <c r="AC374">
        <f t="shared" si="68"/>
        <v>0</v>
      </c>
      <c r="AD374">
        <f t="shared" si="69"/>
        <v>0</v>
      </c>
      <c r="AE374">
        <f t="shared" si="70"/>
        <v>0</v>
      </c>
      <c r="AF374">
        <f t="shared" si="71"/>
        <v>0</v>
      </c>
      <c r="AH374">
        <f>SUM(table_2[[#This Row],[First dose, less than 21 days ago]:[Third dose or booster, at least 21 days ago]])</f>
        <v>0</v>
      </c>
      <c r="AI374">
        <f>SUM(table_2[[#This Row],[Second dose, less than 21 days ago]:[Third dose or booster, at least 21 days ago]])</f>
        <v>0</v>
      </c>
      <c r="AJ374">
        <f>table_2[[#This Row],[Third dose or booster, less than 21 days ago]]+table_2[[#This Row],[Third dose or booster, at least 21 days ago]]</f>
        <v>0</v>
      </c>
    </row>
    <row r="375" spans="1:36" ht="45" x14ac:dyDescent="0.25">
      <c r="A375" s="1" t="s">
        <v>60</v>
      </c>
      <c r="B375" s="4">
        <v>2021</v>
      </c>
      <c r="C375" s="1" t="s">
        <v>207</v>
      </c>
      <c r="D375" s="1" t="s">
        <v>1132</v>
      </c>
      <c r="E375" s="1" t="s">
        <v>85</v>
      </c>
      <c r="F375" s="4" t="s">
        <v>1103</v>
      </c>
      <c r="G375" s="4">
        <v>0</v>
      </c>
      <c r="H375" s="4" t="s">
        <v>83</v>
      </c>
      <c r="I375" s="1"/>
      <c r="J375" s="4" t="s">
        <v>83</v>
      </c>
      <c r="K375" s="4" t="s">
        <v>83</v>
      </c>
      <c r="L375" s="22" t="str">
        <f t="shared" si="64"/>
        <v>0</v>
      </c>
      <c r="M375" s="26">
        <f>IF(table_2[[#This Row],[Count of deaths2]]=1,(M374+1),M374)</f>
        <v>17</v>
      </c>
      <c r="Z375">
        <f t="shared" si="65"/>
        <v>0</v>
      </c>
      <c r="AA375">
        <f t="shared" si="66"/>
        <v>0</v>
      </c>
      <c r="AB375">
        <f t="shared" si="67"/>
        <v>0</v>
      </c>
      <c r="AC375">
        <f t="shared" si="68"/>
        <v>0</v>
      </c>
      <c r="AD375">
        <f t="shared" si="69"/>
        <v>0</v>
      </c>
      <c r="AE375">
        <f t="shared" si="70"/>
        <v>0</v>
      </c>
      <c r="AF375">
        <f t="shared" si="71"/>
        <v>0</v>
      </c>
      <c r="AH375">
        <f>SUM(table_2[[#This Row],[First dose, less than 21 days ago]:[Third dose or booster, at least 21 days ago]])</f>
        <v>0</v>
      </c>
      <c r="AI375">
        <f>SUM(table_2[[#This Row],[Second dose, less than 21 days ago]:[Third dose or booster, at least 21 days ago]])</f>
        <v>0</v>
      </c>
      <c r="AJ375">
        <f>table_2[[#This Row],[Third dose or booster, less than 21 days ago]]+table_2[[#This Row],[Third dose or booster, at least 21 days ago]]</f>
        <v>0</v>
      </c>
    </row>
    <row r="376" spans="1:36" x14ac:dyDescent="0.25">
      <c r="A376" s="1" t="s">
        <v>60</v>
      </c>
      <c r="B376" s="4">
        <v>2021</v>
      </c>
      <c r="C376" s="1" t="s">
        <v>207</v>
      </c>
      <c r="D376" s="1" t="s">
        <v>1147</v>
      </c>
      <c r="E376" s="1" t="s">
        <v>62</v>
      </c>
      <c r="F376" s="4" t="s">
        <v>1988</v>
      </c>
      <c r="G376" s="4">
        <v>10473</v>
      </c>
      <c r="H376" s="4" t="s">
        <v>1989</v>
      </c>
      <c r="I376" s="1"/>
      <c r="J376" s="4" t="s">
        <v>1990</v>
      </c>
      <c r="K376" s="4" t="s">
        <v>1991</v>
      </c>
      <c r="L376" s="22" t="str">
        <f t="shared" si="64"/>
        <v>475</v>
      </c>
      <c r="M376" s="26">
        <f>IF(table_2[[#This Row],[Count of deaths2]]=1,(M375+1),M375)</f>
        <v>17</v>
      </c>
      <c r="Z376">
        <f t="shared" si="65"/>
        <v>0</v>
      </c>
      <c r="AA376">
        <f t="shared" si="66"/>
        <v>0</v>
      </c>
      <c r="AB376">
        <f t="shared" si="67"/>
        <v>0</v>
      </c>
      <c r="AC376">
        <f t="shared" si="68"/>
        <v>0</v>
      </c>
      <c r="AD376">
        <f t="shared" si="69"/>
        <v>0</v>
      </c>
      <c r="AE376">
        <f t="shared" si="70"/>
        <v>0</v>
      </c>
      <c r="AF376">
        <f t="shared" si="71"/>
        <v>0</v>
      </c>
      <c r="AH376">
        <f>SUM(table_2[[#This Row],[First dose, less than 21 days ago]:[Third dose or booster, at least 21 days ago]])</f>
        <v>0</v>
      </c>
      <c r="AI376">
        <f>SUM(table_2[[#This Row],[Second dose, less than 21 days ago]:[Third dose or booster, at least 21 days ago]])</f>
        <v>0</v>
      </c>
      <c r="AJ376">
        <f>table_2[[#This Row],[Third dose or booster, less than 21 days ago]]+table_2[[#This Row],[Third dose or booster, at least 21 days ago]]</f>
        <v>0</v>
      </c>
    </row>
    <row r="377" spans="1:36" ht="30" x14ac:dyDescent="0.25">
      <c r="A377" s="1" t="s">
        <v>60</v>
      </c>
      <c r="B377" s="4">
        <v>2021</v>
      </c>
      <c r="C377" s="1" t="s">
        <v>207</v>
      </c>
      <c r="D377" s="1" t="s">
        <v>1147</v>
      </c>
      <c r="E377" s="1" t="s">
        <v>66</v>
      </c>
      <c r="F377" s="4" t="s">
        <v>1371</v>
      </c>
      <c r="G377" s="4">
        <v>118</v>
      </c>
      <c r="H377" s="4" t="s">
        <v>1992</v>
      </c>
      <c r="I377" s="1" t="s">
        <v>234</v>
      </c>
      <c r="J377" s="4" t="s">
        <v>1993</v>
      </c>
      <c r="K377" s="4" t="s">
        <v>1994</v>
      </c>
      <c r="L377" s="22" t="str">
        <f t="shared" si="64"/>
        <v>9</v>
      </c>
      <c r="M377" s="26">
        <f>IF(table_2[[#This Row],[Count of deaths2]]=1,(M376+1),M376)</f>
        <v>17</v>
      </c>
      <c r="Z377">
        <f t="shared" si="65"/>
        <v>0</v>
      </c>
      <c r="AA377">
        <f t="shared" si="66"/>
        <v>0</v>
      </c>
      <c r="AB377">
        <f t="shared" si="67"/>
        <v>0</v>
      </c>
      <c r="AC377">
        <f t="shared" si="68"/>
        <v>0</v>
      </c>
      <c r="AD377">
        <f t="shared" si="69"/>
        <v>0</v>
      </c>
      <c r="AE377">
        <f t="shared" si="70"/>
        <v>0</v>
      </c>
      <c r="AF377">
        <f t="shared" si="71"/>
        <v>0</v>
      </c>
      <c r="AH377">
        <f>SUM(table_2[[#This Row],[First dose, less than 21 days ago]:[Third dose or booster, at least 21 days ago]])</f>
        <v>0</v>
      </c>
      <c r="AI377">
        <f>SUM(table_2[[#This Row],[Second dose, less than 21 days ago]:[Third dose or booster, at least 21 days ago]])</f>
        <v>0</v>
      </c>
      <c r="AJ377">
        <f>table_2[[#This Row],[Third dose or booster, less than 21 days ago]]+table_2[[#This Row],[Third dose or booster, at least 21 days ago]]</f>
        <v>0</v>
      </c>
    </row>
    <row r="378" spans="1:36" ht="30" x14ac:dyDescent="0.25">
      <c r="A378" s="1" t="s">
        <v>60</v>
      </c>
      <c r="B378" s="4">
        <v>2021</v>
      </c>
      <c r="C378" s="1" t="s">
        <v>207</v>
      </c>
      <c r="D378" s="1" t="s">
        <v>1147</v>
      </c>
      <c r="E378" s="1" t="s">
        <v>70</v>
      </c>
      <c r="F378" s="4" t="s">
        <v>1995</v>
      </c>
      <c r="G378" s="4">
        <v>1967</v>
      </c>
      <c r="H378" s="4" t="s">
        <v>1996</v>
      </c>
      <c r="I378" s="1"/>
      <c r="J378" s="4" t="s">
        <v>1997</v>
      </c>
      <c r="K378" s="4" t="s">
        <v>1998</v>
      </c>
      <c r="L378" s="22" t="str">
        <f t="shared" si="64"/>
        <v>299</v>
      </c>
      <c r="M378" s="26">
        <f>IF(table_2[[#This Row],[Count of deaths2]]=1,(M377+1),M377)</f>
        <v>17</v>
      </c>
      <c r="Z378">
        <f t="shared" si="65"/>
        <v>0</v>
      </c>
      <c r="AA378">
        <f t="shared" si="66"/>
        <v>0</v>
      </c>
      <c r="AB378">
        <f t="shared" si="67"/>
        <v>0</v>
      </c>
      <c r="AC378">
        <f t="shared" si="68"/>
        <v>0</v>
      </c>
      <c r="AD378">
        <f t="shared" si="69"/>
        <v>0</v>
      </c>
      <c r="AE378">
        <f t="shared" si="70"/>
        <v>0</v>
      </c>
      <c r="AF378">
        <f t="shared" si="71"/>
        <v>0</v>
      </c>
      <c r="AH378">
        <f>SUM(table_2[[#This Row],[First dose, less than 21 days ago]:[Third dose or booster, at least 21 days ago]])</f>
        <v>0</v>
      </c>
      <c r="AI378">
        <f>SUM(table_2[[#This Row],[Second dose, less than 21 days ago]:[Third dose or booster, at least 21 days ago]])</f>
        <v>0</v>
      </c>
      <c r="AJ378">
        <f>table_2[[#This Row],[Third dose or booster, less than 21 days ago]]+table_2[[#This Row],[Third dose or booster, at least 21 days ago]]</f>
        <v>0</v>
      </c>
    </row>
    <row r="379" spans="1:36" ht="30" x14ac:dyDescent="0.25">
      <c r="A379" s="1" t="s">
        <v>60</v>
      </c>
      <c r="B379" s="4">
        <v>2021</v>
      </c>
      <c r="C379" s="1" t="s">
        <v>207</v>
      </c>
      <c r="D379" s="1" t="s">
        <v>1147</v>
      </c>
      <c r="E379" s="1" t="s">
        <v>74</v>
      </c>
      <c r="F379" s="4" t="s">
        <v>1286</v>
      </c>
      <c r="G379" s="4">
        <v>409</v>
      </c>
      <c r="H379" s="4" t="s">
        <v>1999</v>
      </c>
      <c r="I379" s="1"/>
      <c r="J379" s="4" t="s">
        <v>2000</v>
      </c>
      <c r="K379" s="4" t="s">
        <v>2001</v>
      </c>
      <c r="L379" s="22" t="str">
        <f t="shared" si="64"/>
        <v>25</v>
      </c>
      <c r="M379" s="26">
        <f>IF(table_2[[#This Row],[Count of deaths2]]=1,(M378+1),M378)</f>
        <v>17</v>
      </c>
      <c r="Z379">
        <f t="shared" si="65"/>
        <v>0</v>
      </c>
      <c r="AA379">
        <f t="shared" si="66"/>
        <v>0</v>
      </c>
      <c r="AB379">
        <f t="shared" si="67"/>
        <v>0</v>
      </c>
      <c r="AC379">
        <f t="shared" si="68"/>
        <v>0</v>
      </c>
      <c r="AD379">
        <f t="shared" si="69"/>
        <v>0</v>
      </c>
      <c r="AE379">
        <f t="shared" si="70"/>
        <v>0</v>
      </c>
      <c r="AF379">
        <f t="shared" si="71"/>
        <v>0</v>
      </c>
      <c r="AH379">
        <f>SUM(table_2[[#This Row],[First dose, less than 21 days ago]:[Third dose or booster, at least 21 days ago]])</f>
        <v>0</v>
      </c>
      <c r="AI379">
        <f>SUM(table_2[[#This Row],[Second dose, less than 21 days ago]:[Third dose or booster, at least 21 days ago]])</f>
        <v>0</v>
      </c>
      <c r="AJ379">
        <f>table_2[[#This Row],[Third dose or booster, less than 21 days ago]]+table_2[[#This Row],[Third dose or booster, at least 21 days ago]]</f>
        <v>0</v>
      </c>
    </row>
    <row r="380" spans="1:36" ht="30" x14ac:dyDescent="0.25">
      <c r="A380" s="1" t="s">
        <v>60</v>
      </c>
      <c r="B380" s="4">
        <v>2021</v>
      </c>
      <c r="C380" s="1" t="s">
        <v>207</v>
      </c>
      <c r="D380" s="1" t="s">
        <v>1147</v>
      </c>
      <c r="E380" s="1" t="s">
        <v>1102</v>
      </c>
      <c r="F380" s="4" t="s">
        <v>2002</v>
      </c>
      <c r="G380" s="4">
        <v>353150</v>
      </c>
      <c r="H380" s="4" t="s">
        <v>2003</v>
      </c>
      <c r="I380" s="1"/>
      <c r="J380" s="4" t="s">
        <v>2004</v>
      </c>
      <c r="K380" s="4" t="s">
        <v>481</v>
      </c>
      <c r="L380" s="22" t="str">
        <f t="shared" si="64"/>
        <v>7658</v>
      </c>
      <c r="M380" s="26">
        <f>IF(table_2[[#This Row],[Count of deaths2]]=1,(M379+1),M379)</f>
        <v>17</v>
      </c>
      <c r="Z380">
        <f t="shared" si="65"/>
        <v>0</v>
      </c>
      <c r="AA380">
        <f t="shared" si="66"/>
        <v>0</v>
      </c>
      <c r="AB380">
        <f t="shared" si="67"/>
        <v>0</v>
      </c>
      <c r="AC380">
        <f t="shared" si="68"/>
        <v>0</v>
      </c>
      <c r="AD380">
        <f t="shared" si="69"/>
        <v>0</v>
      </c>
      <c r="AE380">
        <f t="shared" si="70"/>
        <v>0</v>
      </c>
      <c r="AF380">
        <f t="shared" si="71"/>
        <v>0</v>
      </c>
      <c r="AH380">
        <f>SUM(table_2[[#This Row],[First dose, less than 21 days ago]:[Third dose or booster, at least 21 days ago]])</f>
        <v>0</v>
      </c>
      <c r="AI380">
        <f>SUM(table_2[[#This Row],[Second dose, less than 21 days ago]:[Third dose or booster, at least 21 days ago]])</f>
        <v>0</v>
      </c>
      <c r="AJ380">
        <f>table_2[[#This Row],[Third dose or booster, less than 21 days ago]]+table_2[[#This Row],[Third dose or booster, at least 21 days ago]]</f>
        <v>0</v>
      </c>
    </row>
    <row r="381" spans="1:36" ht="45" x14ac:dyDescent="0.25">
      <c r="A381" s="1" t="s">
        <v>60</v>
      </c>
      <c r="B381" s="4">
        <v>2021</v>
      </c>
      <c r="C381" s="1" t="s">
        <v>207</v>
      </c>
      <c r="D381" s="1" t="s">
        <v>1147</v>
      </c>
      <c r="E381" s="1" t="s">
        <v>84</v>
      </c>
      <c r="F381" s="4" t="s">
        <v>1103</v>
      </c>
      <c r="G381" s="4">
        <v>0</v>
      </c>
      <c r="H381" s="4" t="s">
        <v>83</v>
      </c>
      <c r="I381" s="1"/>
      <c r="J381" s="4" t="s">
        <v>83</v>
      </c>
      <c r="K381" s="4" t="s">
        <v>83</v>
      </c>
      <c r="L381" s="22" t="str">
        <f t="shared" si="64"/>
        <v>0</v>
      </c>
      <c r="M381" s="26">
        <f>IF(table_2[[#This Row],[Count of deaths2]]=1,(M380+1),M380)</f>
        <v>17</v>
      </c>
      <c r="Z381">
        <f t="shared" si="65"/>
        <v>0</v>
      </c>
      <c r="AA381">
        <f t="shared" si="66"/>
        <v>0</v>
      </c>
      <c r="AB381">
        <f t="shared" si="67"/>
        <v>0</v>
      </c>
      <c r="AC381">
        <f t="shared" si="68"/>
        <v>0</v>
      </c>
      <c r="AD381">
        <f t="shared" si="69"/>
        <v>0</v>
      </c>
      <c r="AE381">
        <f t="shared" si="70"/>
        <v>0</v>
      </c>
      <c r="AF381">
        <f t="shared" si="71"/>
        <v>0</v>
      </c>
      <c r="AH381">
        <f>SUM(table_2[[#This Row],[First dose, less than 21 days ago]:[Third dose or booster, at least 21 days ago]])</f>
        <v>0</v>
      </c>
      <c r="AI381">
        <f>SUM(table_2[[#This Row],[Second dose, less than 21 days ago]:[Third dose or booster, at least 21 days ago]])</f>
        <v>0</v>
      </c>
      <c r="AJ381">
        <f>table_2[[#This Row],[Third dose or booster, less than 21 days ago]]+table_2[[#This Row],[Third dose or booster, at least 21 days ago]]</f>
        <v>0</v>
      </c>
    </row>
    <row r="382" spans="1:36" ht="45" x14ac:dyDescent="0.25">
      <c r="A382" s="1" t="s">
        <v>60</v>
      </c>
      <c r="B382" s="4">
        <v>2021</v>
      </c>
      <c r="C382" s="1" t="s">
        <v>207</v>
      </c>
      <c r="D382" s="1" t="s">
        <v>1147</v>
      </c>
      <c r="E382" s="1" t="s">
        <v>85</v>
      </c>
      <c r="F382" s="4" t="s">
        <v>1103</v>
      </c>
      <c r="G382" s="4">
        <v>0</v>
      </c>
      <c r="H382" s="4" t="s">
        <v>83</v>
      </c>
      <c r="I382" s="1"/>
      <c r="J382" s="4" t="s">
        <v>83</v>
      </c>
      <c r="K382" s="4" t="s">
        <v>83</v>
      </c>
      <c r="L382" s="22" t="str">
        <f t="shared" si="64"/>
        <v>0</v>
      </c>
      <c r="M382" s="26">
        <f>IF(table_2[[#This Row],[Count of deaths2]]=1,(M381+1),M381)</f>
        <v>17</v>
      </c>
      <c r="Z382">
        <f t="shared" si="65"/>
        <v>0</v>
      </c>
      <c r="AA382">
        <f t="shared" si="66"/>
        <v>0</v>
      </c>
      <c r="AB382">
        <f t="shared" si="67"/>
        <v>0</v>
      </c>
      <c r="AC382">
        <f t="shared" si="68"/>
        <v>0</v>
      </c>
      <c r="AD382">
        <f t="shared" si="69"/>
        <v>0</v>
      </c>
      <c r="AE382">
        <f t="shared" si="70"/>
        <v>0</v>
      </c>
      <c r="AF382">
        <f t="shared" si="71"/>
        <v>0</v>
      </c>
      <c r="AH382">
        <f>SUM(table_2[[#This Row],[First dose, less than 21 days ago]:[Third dose or booster, at least 21 days ago]])</f>
        <v>0</v>
      </c>
      <c r="AI382">
        <f>SUM(table_2[[#This Row],[Second dose, less than 21 days ago]:[Third dose or booster, at least 21 days ago]])</f>
        <v>0</v>
      </c>
      <c r="AJ382">
        <f>table_2[[#This Row],[Third dose or booster, less than 21 days ago]]+table_2[[#This Row],[Third dose or booster, at least 21 days ago]]</f>
        <v>0</v>
      </c>
    </row>
    <row r="383" spans="1:36" x14ac:dyDescent="0.25">
      <c r="A383" s="1" t="s">
        <v>60</v>
      </c>
      <c r="B383" s="4">
        <v>2021</v>
      </c>
      <c r="C383" s="1" t="s">
        <v>207</v>
      </c>
      <c r="D383" s="1" t="s">
        <v>1162</v>
      </c>
      <c r="E383" s="1" t="s">
        <v>62</v>
      </c>
      <c r="F383" s="4" t="s">
        <v>1899</v>
      </c>
      <c r="G383" s="4">
        <v>4325</v>
      </c>
      <c r="H383" s="4" t="s">
        <v>2005</v>
      </c>
      <c r="I383" s="1"/>
      <c r="J383" s="4" t="s">
        <v>2006</v>
      </c>
      <c r="K383" s="4" t="s">
        <v>2007</v>
      </c>
      <c r="L383" s="22" t="str">
        <f t="shared" si="64"/>
        <v>513</v>
      </c>
      <c r="M383" s="26">
        <f>IF(table_2[[#This Row],[Count of deaths2]]=1,(M382+1),M382)</f>
        <v>17</v>
      </c>
      <c r="Z383">
        <f t="shared" si="65"/>
        <v>0</v>
      </c>
      <c r="AA383">
        <f t="shared" si="66"/>
        <v>0</v>
      </c>
      <c r="AB383">
        <f t="shared" si="67"/>
        <v>0</v>
      </c>
      <c r="AC383">
        <f t="shared" si="68"/>
        <v>0</v>
      </c>
      <c r="AD383">
        <f t="shared" si="69"/>
        <v>0</v>
      </c>
      <c r="AE383">
        <f t="shared" si="70"/>
        <v>0</v>
      </c>
      <c r="AF383">
        <f t="shared" si="71"/>
        <v>0</v>
      </c>
      <c r="AH383">
        <f>SUM(table_2[[#This Row],[First dose, less than 21 days ago]:[Third dose or booster, at least 21 days ago]])</f>
        <v>0</v>
      </c>
      <c r="AI383">
        <f>SUM(table_2[[#This Row],[Second dose, less than 21 days ago]:[Third dose or booster, at least 21 days ago]])</f>
        <v>0</v>
      </c>
      <c r="AJ383">
        <f>table_2[[#This Row],[Third dose or booster, less than 21 days ago]]+table_2[[#This Row],[Third dose or booster, at least 21 days ago]]</f>
        <v>0</v>
      </c>
    </row>
    <row r="384" spans="1:36" ht="30" x14ac:dyDescent="0.25">
      <c r="A384" s="1" t="s">
        <v>60</v>
      </c>
      <c r="B384" s="4">
        <v>2021</v>
      </c>
      <c r="C384" s="1" t="s">
        <v>207</v>
      </c>
      <c r="D384" s="1" t="s">
        <v>1162</v>
      </c>
      <c r="E384" s="1" t="s">
        <v>66</v>
      </c>
      <c r="F384" s="4" t="s">
        <v>2008</v>
      </c>
      <c r="G384" s="4">
        <v>48</v>
      </c>
      <c r="H384" s="4" t="s">
        <v>2009</v>
      </c>
      <c r="I384" s="1" t="s">
        <v>234</v>
      </c>
      <c r="J384" s="4" t="s">
        <v>2010</v>
      </c>
      <c r="K384" s="4" t="s">
        <v>2011</v>
      </c>
      <c r="L384" s="22" t="str">
        <f t="shared" si="64"/>
        <v>7</v>
      </c>
      <c r="M384" s="26">
        <f>IF(table_2[[#This Row],[Count of deaths2]]=1,(M383+1),M383)</f>
        <v>17</v>
      </c>
      <c r="Z384">
        <f t="shared" si="65"/>
        <v>0</v>
      </c>
      <c r="AA384">
        <f t="shared" si="66"/>
        <v>0</v>
      </c>
      <c r="AB384">
        <f t="shared" si="67"/>
        <v>0</v>
      </c>
      <c r="AC384">
        <f t="shared" si="68"/>
        <v>0</v>
      </c>
      <c r="AD384">
        <f t="shared" si="69"/>
        <v>0</v>
      </c>
      <c r="AE384">
        <f t="shared" si="70"/>
        <v>0</v>
      </c>
      <c r="AF384">
        <f t="shared" si="71"/>
        <v>0</v>
      </c>
      <c r="AH384">
        <f>SUM(table_2[[#This Row],[First dose, less than 21 days ago]:[Third dose or booster, at least 21 days ago]])</f>
        <v>0</v>
      </c>
      <c r="AI384">
        <f>SUM(table_2[[#This Row],[Second dose, less than 21 days ago]:[Third dose or booster, at least 21 days ago]])</f>
        <v>0</v>
      </c>
      <c r="AJ384">
        <f>table_2[[#This Row],[Third dose or booster, less than 21 days ago]]+table_2[[#This Row],[Third dose or booster, at least 21 days ago]]</f>
        <v>0</v>
      </c>
    </row>
    <row r="385" spans="1:36" ht="30" x14ac:dyDescent="0.25">
      <c r="A385" s="1" t="s">
        <v>60</v>
      </c>
      <c r="B385" s="4">
        <v>2021</v>
      </c>
      <c r="C385" s="1" t="s">
        <v>207</v>
      </c>
      <c r="D385" s="1" t="s">
        <v>1162</v>
      </c>
      <c r="E385" s="1" t="s">
        <v>70</v>
      </c>
      <c r="F385" s="4" t="s">
        <v>2012</v>
      </c>
      <c r="G385" s="4">
        <v>1022</v>
      </c>
      <c r="H385" s="4" t="s">
        <v>2013</v>
      </c>
      <c r="I385" s="1"/>
      <c r="J385" s="4" t="s">
        <v>2014</v>
      </c>
      <c r="K385" s="4" t="s">
        <v>2015</v>
      </c>
      <c r="L385" s="22" t="str">
        <f t="shared" si="64"/>
        <v>357</v>
      </c>
      <c r="M385" s="26">
        <f>IF(table_2[[#This Row],[Count of deaths2]]=1,(M384+1),M384)</f>
        <v>17</v>
      </c>
      <c r="Z385">
        <f t="shared" si="65"/>
        <v>0</v>
      </c>
      <c r="AA385">
        <f t="shared" si="66"/>
        <v>0</v>
      </c>
      <c r="AB385">
        <f t="shared" si="67"/>
        <v>0</v>
      </c>
      <c r="AC385">
        <f t="shared" si="68"/>
        <v>0</v>
      </c>
      <c r="AD385">
        <f t="shared" si="69"/>
        <v>0</v>
      </c>
      <c r="AE385">
        <f t="shared" si="70"/>
        <v>0</v>
      </c>
      <c r="AF385">
        <f t="shared" si="71"/>
        <v>0</v>
      </c>
      <c r="AH385">
        <f>SUM(table_2[[#This Row],[First dose, less than 21 days ago]:[Third dose or booster, at least 21 days ago]])</f>
        <v>0</v>
      </c>
      <c r="AI385">
        <f>SUM(table_2[[#This Row],[Second dose, less than 21 days ago]:[Third dose or booster, at least 21 days ago]])</f>
        <v>0</v>
      </c>
      <c r="AJ385">
        <f>table_2[[#This Row],[Third dose or booster, less than 21 days ago]]+table_2[[#This Row],[Third dose or booster, at least 21 days ago]]</f>
        <v>0</v>
      </c>
    </row>
    <row r="386" spans="1:36" ht="30" x14ac:dyDescent="0.25">
      <c r="A386" s="1" t="s">
        <v>60</v>
      </c>
      <c r="B386" s="4">
        <v>2021</v>
      </c>
      <c r="C386" s="1" t="s">
        <v>207</v>
      </c>
      <c r="D386" s="1" t="s">
        <v>1162</v>
      </c>
      <c r="E386" s="1" t="s">
        <v>74</v>
      </c>
      <c r="F386" s="4" t="s">
        <v>2016</v>
      </c>
      <c r="G386" s="4">
        <v>179</v>
      </c>
      <c r="H386" s="4" t="s">
        <v>2017</v>
      </c>
      <c r="I386" s="1"/>
      <c r="J386" s="4" t="s">
        <v>2018</v>
      </c>
      <c r="K386" s="4" t="s">
        <v>2019</v>
      </c>
      <c r="L386" s="22" t="str">
        <f t="shared" si="64"/>
        <v>21</v>
      </c>
      <c r="M386" s="26">
        <f>IF(table_2[[#This Row],[Count of deaths2]]=1,(M385+1),M385)</f>
        <v>17</v>
      </c>
      <c r="Z386">
        <f t="shared" si="65"/>
        <v>0</v>
      </c>
      <c r="AA386">
        <f t="shared" si="66"/>
        <v>0</v>
      </c>
      <c r="AB386">
        <f t="shared" si="67"/>
        <v>0</v>
      </c>
      <c r="AC386">
        <f t="shared" si="68"/>
        <v>0</v>
      </c>
      <c r="AD386">
        <f t="shared" si="69"/>
        <v>0</v>
      </c>
      <c r="AE386">
        <f t="shared" si="70"/>
        <v>0</v>
      </c>
      <c r="AF386">
        <f t="shared" si="71"/>
        <v>0</v>
      </c>
      <c r="AH386">
        <f>SUM(table_2[[#This Row],[First dose, less than 21 days ago]:[Third dose or booster, at least 21 days ago]])</f>
        <v>0</v>
      </c>
      <c r="AI386">
        <f>SUM(table_2[[#This Row],[Second dose, less than 21 days ago]:[Third dose or booster, at least 21 days ago]])</f>
        <v>0</v>
      </c>
      <c r="AJ386">
        <f>table_2[[#This Row],[Third dose or booster, less than 21 days ago]]+table_2[[#This Row],[Third dose or booster, at least 21 days ago]]</f>
        <v>0</v>
      </c>
    </row>
    <row r="387" spans="1:36" ht="30" x14ac:dyDescent="0.25">
      <c r="A387" s="1" t="s">
        <v>60</v>
      </c>
      <c r="B387" s="4">
        <v>2021</v>
      </c>
      <c r="C387" s="1" t="s">
        <v>207</v>
      </c>
      <c r="D387" s="1" t="s">
        <v>1162</v>
      </c>
      <c r="E387" s="1" t="s">
        <v>1102</v>
      </c>
      <c r="F387" s="4" t="s">
        <v>2020</v>
      </c>
      <c r="G387" s="4">
        <v>168330</v>
      </c>
      <c r="H387" s="4" t="s">
        <v>2021</v>
      </c>
      <c r="I387" s="1"/>
      <c r="J387" s="4" t="s">
        <v>2022</v>
      </c>
      <c r="K387" s="4" t="s">
        <v>2023</v>
      </c>
      <c r="L387" s="22" t="str">
        <f t="shared" si="64"/>
        <v>11047</v>
      </c>
      <c r="M387" s="26">
        <f>IF(table_2[[#This Row],[Count of deaths2]]=1,(M386+1),M386)</f>
        <v>17</v>
      </c>
      <c r="Z387">
        <f t="shared" si="65"/>
        <v>0</v>
      </c>
      <c r="AA387">
        <f t="shared" si="66"/>
        <v>0</v>
      </c>
      <c r="AB387">
        <f t="shared" si="67"/>
        <v>0</v>
      </c>
      <c r="AC387">
        <f t="shared" si="68"/>
        <v>0</v>
      </c>
      <c r="AD387">
        <f t="shared" si="69"/>
        <v>0</v>
      </c>
      <c r="AE387">
        <f t="shared" si="70"/>
        <v>0</v>
      </c>
      <c r="AF387">
        <f t="shared" si="71"/>
        <v>0</v>
      </c>
      <c r="AH387">
        <f>SUM(table_2[[#This Row],[First dose, less than 21 days ago]:[Third dose or booster, at least 21 days ago]])</f>
        <v>0</v>
      </c>
      <c r="AI387">
        <f>SUM(table_2[[#This Row],[Second dose, less than 21 days ago]:[Third dose or booster, at least 21 days ago]])</f>
        <v>0</v>
      </c>
      <c r="AJ387">
        <f>table_2[[#This Row],[Third dose or booster, less than 21 days ago]]+table_2[[#This Row],[Third dose or booster, at least 21 days ago]]</f>
        <v>0</v>
      </c>
    </row>
    <row r="388" spans="1:36" ht="45" x14ac:dyDescent="0.25">
      <c r="A388" s="1" t="s">
        <v>60</v>
      </c>
      <c r="B388" s="4">
        <v>2021</v>
      </c>
      <c r="C388" s="1" t="s">
        <v>207</v>
      </c>
      <c r="D388" s="1" t="s">
        <v>1162</v>
      </c>
      <c r="E388" s="1" t="s">
        <v>84</v>
      </c>
      <c r="F388" s="4" t="s">
        <v>1103</v>
      </c>
      <c r="G388" s="4">
        <v>0</v>
      </c>
      <c r="H388" s="4" t="s">
        <v>83</v>
      </c>
      <c r="I388" s="1"/>
      <c r="J388" s="4" t="s">
        <v>83</v>
      </c>
      <c r="K388" s="4" t="s">
        <v>83</v>
      </c>
      <c r="L388" s="22" t="str">
        <f t="shared" si="64"/>
        <v>0</v>
      </c>
      <c r="M388" s="26">
        <f>IF(table_2[[#This Row],[Count of deaths2]]=1,(M387+1),M387)</f>
        <v>17</v>
      </c>
      <c r="Z388">
        <f t="shared" si="65"/>
        <v>0</v>
      </c>
      <c r="AA388">
        <f t="shared" si="66"/>
        <v>0</v>
      </c>
      <c r="AB388">
        <f t="shared" si="67"/>
        <v>0</v>
      </c>
      <c r="AC388">
        <f t="shared" si="68"/>
        <v>0</v>
      </c>
      <c r="AD388">
        <f t="shared" si="69"/>
        <v>0</v>
      </c>
      <c r="AE388">
        <f t="shared" si="70"/>
        <v>0</v>
      </c>
      <c r="AF388">
        <f t="shared" si="71"/>
        <v>0</v>
      </c>
      <c r="AH388">
        <f>SUM(table_2[[#This Row],[First dose, less than 21 days ago]:[Third dose or booster, at least 21 days ago]])</f>
        <v>0</v>
      </c>
      <c r="AI388">
        <f>SUM(table_2[[#This Row],[Second dose, less than 21 days ago]:[Third dose or booster, at least 21 days ago]])</f>
        <v>0</v>
      </c>
      <c r="AJ388">
        <f>table_2[[#This Row],[Third dose or booster, less than 21 days ago]]+table_2[[#This Row],[Third dose or booster, at least 21 days ago]]</f>
        <v>0</v>
      </c>
    </row>
    <row r="389" spans="1:36" ht="45" x14ac:dyDescent="0.25">
      <c r="A389" s="1" t="s">
        <v>60</v>
      </c>
      <c r="B389" s="4">
        <v>2021</v>
      </c>
      <c r="C389" s="1" t="s">
        <v>207</v>
      </c>
      <c r="D389" s="1" t="s">
        <v>1162</v>
      </c>
      <c r="E389" s="1" t="s">
        <v>85</v>
      </c>
      <c r="F389" s="4" t="s">
        <v>1103</v>
      </c>
      <c r="G389" s="4">
        <v>0</v>
      </c>
      <c r="H389" s="4" t="s">
        <v>83</v>
      </c>
      <c r="I389" s="1"/>
      <c r="J389" s="4" t="s">
        <v>83</v>
      </c>
      <c r="K389" s="4" t="s">
        <v>83</v>
      </c>
      <c r="L389" s="22" t="str">
        <f t="shared" ref="L389:L452" si="72">IF(F389="&lt;3",1,F389)</f>
        <v>0</v>
      </c>
      <c r="M389" s="26">
        <f>IF(table_2[[#This Row],[Count of deaths2]]=1,(M388+1),M388)</f>
        <v>17</v>
      </c>
      <c r="Z389">
        <f t="shared" ref="Z389:Z452" si="73">N436</f>
        <v>0</v>
      </c>
      <c r="AA389">
        <f t="shared" ref="AA389:AA452" si="74">O484</f>
        <v>0</v>
      </c>
      <c r="AB389">
        <f t="shared" ref="AB389:AB452" si="75">P484</f>
        <v>0</v>
      </c>
      <c r="AC389">
        <f t="shared" ref="AC389:AC452" si="76">Q484</f>
        <v>0</v>
      </c>
      <c r="AD389">
        <f t="shared" ref="AD389:AD452" si="77">R484</f>
        <v>0</v>
      </c>
      <c r="AE389">
        <f t="shared" ref="AE389:AE452" si="78">S484</f>
        <v>0</v>
      </c>
      <c r="AF389">
        <f t="shared" ref="AF389:AF452" si="79">T484</f>
        <v>0</v>
      </c>
      <c r="AH389">
        <f>SUM(table_2[[#This Row],[First dose, less than 21 days ago]:[Third dose or booster, at least 21 days ago]])</f>
        <v>0</v>
      </c>
      <c r="AI389">
        <f>SUM(table_2[[#This Row],[Second dose, less than 21 days ago]:[Third dose or booster, at least 21 days ago]])</f>
        <v>0</v>
      </c>
      <c r="AJ389">
        <f>table_2[[#This Row],[Third dose or booster, less than 21 days ago]]+table_2[[#This Row],[Third dose or booster, at least 21 days ago]]</f>
        <v>0</v>
      </c>
    </row>
    <row r="390" spans="1:36" x14ac:dyDescent="0.25">
      <c r="A390" s="1" t="s">
        <v>60</v>
      </c>
      <c r="B390" s="4">
        <v>2021</v>
      </c>
      <c r="C390" s="1" t="s">
        <v>207</v>
      </c>
      <c r="D390" s="1" t="s">
        <v>1183</v>
      </c>
      <c r="E390" s="1" t="s">
        <v>62</v>
      </c>
      <c r="F390" s="4" t="s">
        <v>2024</v>
      </c>
      <c r="G390" s="4">
        <v>1265</v>
      </c>
      <c r="H390" s="4" t="s">
        <v>2025</v>
      </c>
      <c r="I390" s="1"/>
      <c r="J390" s="4" t="s">
        <v>2026</v>
      </c>
      <c r="K390" s="4" t="s">
        <v>2027</v>
      </c>
      <c r="L390" s="22" t="str">
        <f t="shared" si="72"/>
        <v>321</v>
      </c>
      <c r="M390" s="26">
        <f>IF(table_2[[#This Row],[Count of deaths2]]=1,(M389+1),M389)</f>
        <v>17</v>
      </c>
      <c r="Z390">
        <f t="shared" si="73"/>
        <v>0</v>
      </c>
      <c r="AA390">
        <f t="shared" si="74"/>
        <v>0</v>
      </c>
      <c r="AB390">
        <f t="shared" si="75"/>
        <v>0</v>
      </c>
      <c r="AC390">
        <f t="shared" si="76"/>
        <v>0</v>
      </c>
      <c r="AD390">
        <f t="shared" si="77"/>
        <v>0</v>
      </c>
      <c r="AE390">
        <f t="shared" si="78"/>
        <v>0</v>
      </c>
      <c r="AF390">
        <f t="shared" si="79"/>
        <v>0</v>
      </c>
      <c r="AH390">
        <f>SUM(table_2[[#This Row],[First dose, less than 21 days ago]:[Third dose or booster, at least 21 days ago]])</f>
        <v>0</v>
      </c>
      <c r="AI390">
        <f>SUM(table_2[[#This Row],[Second dose, less than 21 days ago]:[Third dose or booster, at least 21 days ago]])</f>
        <v>0</v>
      </c>
      <c r="AJ390">
        <f>table_2[[#This Row],[Third dose or booster, less than 21 days ago]]+table_2[[#This Row],[Third dose or booster, at least 21 days ago]]</f>
        <v>0</v>
      </c>
    </row>
    <row r="391" spans="1:36" ht="30" x14ac:dyDescent="0.25">
      <c r="A391" s="1" t="s">
        <v>60</v>
      </c>
      <c r="B391" s="4">
        <v>2021</v>
      </c>
      <c r="C391" s="1" t="s">
        <v>207</v>
      </c>
      <c r="D391" s="1" t="s">
        <v>1183</v>
      </c>
      <c r="E391" s="1" t="s">
        <v>66</v>
      </c>
      <c r="F391" s="4" t="s">
        <v>1671</v>
      </c>
      <c r="G391" s="4">
        <v>11</v>
      </c>
      <c r="H391" s="4" t="s">
        <v>2028</v>
      </c>
      <c r="I391" s="1" t="s">
        <v>234</v>
      </c>
      <c r="J391" s="4" t="s">
        <v>2029</v>
      </c>
      <c r="K391" s="4" t="s">
        <v>2030</v>
      </c>
      <c r="L391" s="22" t="str">
        <f t="shared" si="72"/>
        <v>5</v>
      </c>
      <c r="M391" s="26">
        <f>IF(table_2[[#This Row],[Count of deaths2]]=1,(M390+1),M390)</f>
        <v>17</v>
      </c>
      <c r="Z391">
        <f t="shared" si="73"/>
        <v>0</v>
      </c>
      <c r="AA391">
        <f t="shared" si="74"/>
        <v>0</v>
      </c>
      <c r="AB391">
        <f t="shared" si="75"/>
        <v>0</v>
      </c>
      <c r="AC391">
        <f t="shared" si="76"/>
        <v>0</v>
      </c>
      <c r="AD391">
        <f t="shared" si="77"/>
        <v>0</v>
      </c>
      <c r="AE391">
        <f t="shared" si="78"/>
        <v>0</v>
      </c>
      <c r="AF391">
        <f t="shared" si="79"/>
        <v>0</v>
      </c>
      <c r="AH391">
        <f>SUM(table_2[[#This Row],[First dose, less than 21 days ago]:[Third dose or booster, at least 21 days ago]])</f>
        <v>0</v>
      </c>
      <c r="AI391">
        <f>SUM(table_2[[#This Row],[Second dose, less than 21 days ago]:[Third dose or booster, at least 21 days ago]])</f>
        <v>0</v>
      </c>
      <c r="AJ391">
        <f>table_2[[#This Row],[Third dose or booster, less than 21 days ago]]+table_2[[#This Row],[Third dose or booster, at least 21 days ago]]</f>
        <v>0</v>
      </c>
    </row>
    <row r="392" spans="1:36" ht="30" x14ac:dyDescent="0.25">
      <c r="A392" s="1" t="s">
        <v>60</v>
      </c>
      <c r="B392" s="4">
        <v>2021</v>
      </c>
      <c r="C392" s="1" t="s">
        <v>207</v>
      </c>
      <c r="D392" s="1" t="s">
        <v>1183</v>
      </c>
      <c r="E392" s="1" t="s">
        <v>70</v>
      </c>
      <c r="F392" s="4" t="s">
        <v>2031</v>
      </c>
      <c r="G392" s="4">
        <v>367</v>
      </c>
      <c r="H392" s="4" t="s">
        <v>2032</v>
      </c>
      <c r="I392" s="1"/>
      <c r="J392" s="4" t="s">
        <v>2033</v>
      </c>
      <c r="K392" s="4" t="s">
        <v>2034</v>
      </c>
      <c r="L392" s="22" t="str">
        <f t="shared" si="72"/>
        <v>208</v>
      </c>
      <c r="M392" s="26">
        <f>IF(table_2[[#This Row],[Count of deaths2]]=1,(M391+1),M391)</f>
        <v>17</v>
      </c>
      <c r="Z392">
        <f t="shared" si="73"/>
        <v>0</v>
      </c>
      <c r="AA392">
        <f t="shared" si="74"/>
        <v>0</v>
      </c>
      <c r="AB392">
        <f t="shared" si="75"/>
        <v>0</v>
      </c>
      <c r="AC392">
        <f t="shared" si="76"/>
        <v>0</v>
      </c>
      <c r="AD392">
        <f t="shared" si="77"/>
        <v>0</v>
      </c>
      <c r="AE392">
        <f t="shared" si="78"/>
        <v>0</v>
      </c>
      <c r="AF392">
        <f t="shared" si="79"/>
        <v>0</v>
      </c>
      <c r="AH392">
        <f>SUM(table_2[[#This Row],[First dose, less than 21 days ago]:[Third dose or booster, at least 21 days ago]])</f>
        <v>0</v>
      </c>
      <c r="AI392">
        <f>SUM(table_2[[#This Row],[Second dose, less than 21 days ago]:[Third dose or booster, at least 21 days ago]])</f>
        <v>0</v>
      </c>
      <c r="AJ392">
        <f>table_2[[#This Row],[Third dose or booster, less than 21 days ago]]+table_2[[#This Row],[Third dose or booster, at least 21 days ago]]</f>
        <v>0</v>
      </c>
    </row>
    <row r="393" spans="1:36" ht="30" x14ac:dyDescent="0.25">
      <c r="A393" s="1" t="s">
        <v>60</v>
      </c>
      <c r="B393" s="4">
        <v>2021</v>
      </c>
      <c r="C393" s="1" t="s">
        <v>207</v>
      </c>
      <c r="D393" s="1" t="s">
        <v>1183</v>
      </c>
      <c r="E393" s="1" t="s">
        <v>74</v>
      </c>
      <c r="F393" s="4" t="s">
        <v>2008</v>
      </c>
      <c r="G393" s="4">
        <v>62</v>
      </c>
      <c r="H393" s="4" t="s">
        <v>2035</v>
      </c>
      <c r="I393" s="1" t="s">
        <v>234</v>
      </c>
      <c r="J393" s="4" t="s">
        <v>2036</v>
      </c>
      <c r="K393" s="4" t="s">
        <v>2037</v>
      </c>
      <c r="L393" s="22" t="str">
        <f t="shared" si="72"/>
        <v>7</v>
      </c>
      <c r="M393" s="26">
        <f>IF(table_2[[#This Row],[Count of deaths2]]=1,(M392+1),M392)</f>
        <v>17</v>
      </c>
      <c r="Z393">
        <f t="shared" si="73"/>
        <v>0</v>
      </c>
      <c r="AA393">
        <f t="shared" si="74"/>
        <v>0</v>
      </c>
      <c r="AB393">
        <f t="shared" si="75"/>
        <v>0</v>
      </c>
      <c r="AC393">
        <f t="shared" si="76"/>
        <v>0</v>
      </c>
      <c r="AD393">
        <f t="shared" si="77"/>
        <v>0</v>
      </c>
      <c r="AE393">
        <f t="shared" si="78"/>
        <v>0</v>
      </c>
      <c r="AF393">
        <f t="shared" si="79"/>
        <v>0</v>
      </c>
      <c r="AH393">
        <f>SUM(table_2[[#This Row],[First dose, less than 21 days ago]:[Third dose or booster, at least 21 days ago]])</f>
        <v>0</v>
      </c>
      <c r="AI393">
        <f>SUM(table_2[[#This Row],[Second dose, less than 21 days ago]:[Third dose or booster, at least 21 days ago]])</f>
        <v>0</v>
      </c>
      <c r="AJ393">
        <f>table_2[[#This Row],[Third dose or booster, less than 21 days ago]]+table_2[[#This Row],[Third dose or booster, at least 21 days ago]]</f>
        <v>0</v>
      </c>
    </row>
    <row r="394" spans="1:36" ht="60" x14ac:dyDescent="0.25">
      <c r="A394" s="1" t="s">
        <v>60</v>
      </c>
      <c r="B394" s="4">
        <v>2021</v>
      </c>
      <c r="C394" s="1" t="s">
        <v>207</v>
      </c>
      <c r="D394" s="1" t="s">
        <v>1183</v>
      </c>
      <c r="E394" s="1" t="s">
        <v>1102</v>
      </c>
      <c r="F394" s="4" t="s">
        <v>2038</v>
      </c>
      <c r="G394" s="4">
        <v>37036</v>
      </c>
      <c r="H394" s="4" t="s">
        <v>2039</v>
      </c>
      <c r="I394" s="1"/>
      <c r="J394" s="4" t="s">
        <v>2040</v>
      </c>
      <c r="K394" s="4" t="s">
        <v>2041</v>
      </c>
      <c r="L394" s="22" t="str">
        <f t="shared" si="72"/>
        <v>7117</v>
      </c>
      <c r="M394" s="26">
        <f>IF(table_2[[#This Row],[Count of deaths2]]=1,(M393+1),M393)</f>
        <v>17</v>
      </c>
      <c r="N394" s="23" t="s">
        <v>11464</v>
      </c>
      <c r="O394" s="24" t="s">
        <v>66</v>
      </c>
      <c r="P394" s="24" t="s">
        <v>70</v>
      </c>
      <c r="Q394" s="24" t="s">
        <v>74</v>
      </c>
      <c r="R394" s="24" t="s">
        <v>1102</v>
      </c>
      <c r="S394" s="24" t="s">
        <v>84</v>
      </c>
      <c r="T394" s="24" t="s">
        <v>85</v>
      </c>
      <c r="U394" s="24" t="s">
        <v>11475</v>
      </c>
      <c r="V394" s="24" t="s">
        <v>11475</v>
      </c>
      <c r="W394" s="24" t="s">
        <v>11482</v>
      </c>
      <c r="Z394">
        <f t="shared" si="73"/>
        <v>0</v>
      </c>
      <c r="AA394">
        <f t="shared" si="74"/>
        <v>0</v>
      </c>
      <c r="AB394">
        <f t="shared" si="75"/>
        <v>0</v>
      </c>
      <c r="AC394">
        <f t="shared" si="76"/>
        <v>0</v>
      </c>
      <c r="AD394">
        <f t="shared" si="77"/>
        <v>0</v>
      </c>
      <c r="AE394">
        <f t="shared" si="78"/>
        <v>0</v>
      </c>
      <c r="AF394">
        <f t="shared" si="79"/>
        <v>0</v>
      </c>
      <c r="AH394">
        <f>SUM(table_2[[#This Row],[First dose, less than 21 days ago]:[Third dose or booster, at least 21 days ago]])</f>
        <v>0</v>
      </c>
      <c r="AI394">
        <f>SUM(table_2[[#This Row],[Second dose, less than 21 days ago]:[Third dose or booster, at least 21 days ago]])</f>
        <v>0</v>
      </c>
      <c r="AJ394">
        <f>table_2[[#This Row],[Third dose or booster, less than 21 days ago]]+table_2[[#This Row],[Third dose or booster, at least 21 days ago]]</f>
        <v>0</v>
      </c>
    </row>
    <row r="395" spans="1:36" ht="45" x14ac:dyDescent="0.25">
      <c r="A395" s="1" t="s">
        <v>60</v>
      </c>
      <c r="B395" s="4">
        <v>2021</v>
      </c>
      <c r="C395" s="1" t="s">
        <v>207</v>
      </c>
      <c r="D395" s="1" t="s">
        <v>1183</v>
      </c>
      <c r="E395" s="1" t="s">
        <v>84</v>
      </c>
      <c r="F395" s="4" t="s">
        <v>1103</v>
      </c>
      <c r="G395" s="4">
        <v>0</v>
      </c>
      <c r="H395" s="4" t="s">
        <v>83</v>
      </c>
      <c r="I395" s="1"/>
      <c r="J395" s="4" t="s">
        <v>83</v>
      </c>
      <c r="K395" s="4" t="s">
        <v>83</v>
      </c>
      <c r="L395" s="22" t="str">
        <f t="shared" si="72"/>
        <v>0</v>
      </c>
      <c r="M395" s="26">
        <f>IF(table_2[[#This Row],[Count of deaths2]]=1,(M394+1),M394)</f>
        <v>17</v>
      </c>
      <c r="N395" s="23" t="s">
        <v>11465</v>
      </c>
      <c r="O395" s="23" t="s">
        <v>11465</v>
      </c>
      <c r="P395" s="23" t="s">
        <v>11465</v>
      </c>
      <c r="Q395" s="23" t="s">
        <v>11465</v>
      </c>
      <c r="R395" s="23" t="s">
        <v>11465</v>
      </c>
      <c r="S395" s="23" t="s">
        <v>11465</v>
      </c>
      <c r="T395" s="23" t="s">
        <v>11465</v>
      </c>
      <c r="U395" s="23" t="s">
        <v>11476</v>
      </c>
      <c r="V395" s="23" t="s">
        <v>11477</v>
      </c>
      <c r="W395" s="23" t="s">
        <v>11465</v>
      </c>
      <c r="Z395">
        <f t="shared" si="73"/>
        <v>0</v>
      </c>
      <c r="AA395">
        <f t="shared" si="74"/>
        <v>0</v>
      </c>
      <c r="AB395">
        <f t="shared" si="75"/>
        <v>0</v>
      </c>
      <c r="AC395">
        <f t="shared" si="76"/>
        <v>0</v>
      </c>
      <c r="AD395">
        <f t="shared" si="77"/>
        <v>0</v>
      </c>
      <c r="AE395">
        <f t="shared" si="78"/>
        <v>0</v>
      </c>
      <c r="AF395">
        <f t="shared" si="79"/>
        <v>0</v>
      </c>
      <c r="AH395">
        <f>SUM(table_2[[#This Row],[First dose, less than 21 days ago]:[Third dose or booster, at least 21 days ago]])</f>
        <v>0</v>
      </c>
      <c r="AI395">
        <f>SUM(table_2[[#This Row],[Second dose, less than 21 days ago]:[Third dose or booster, at least 21 days ago]])</f>
        <v>0</v>
      </c>
      <c r="AJ395">
        <f>table_2[[#This Row],[Third dose or booster, less than 21 days ago]]+table_2[[#This Row],[Third dose or booster, at least 21 days ago]]</f>
        <v>0</v>
      </c>
    </row>
    <row r="396" spans="1:36" ht="45" x14ac:dyDescent="0.25">
      <c r="A396" s="1" t="s">
        <v>60</v>
      </c>
      <c r="B396" s="4">
        <v>2021</v>
      </c>
      <c r="C396" s="1" t="s">
        <v>207</v>
      </c>
      <c r="D396" s="1" t="s">
        <v>1183</v>
      </c>
      <c r="E396" s="1" t="s">
        <v>85</v>
      </c>
      <c r="F396" s="4" t="s">
        <v>1103</v>
      </c>
      <c r="G396" s="4">
        <v>0</v>
      </c>
      <c r="H396" s="4" t="s">
        <v>83</v>
      </c>
      <c r="I396" s="1"/>
      <c r="J396" s="4" t="s">
        <v>83</v>
      </c>
      <c r="K396" s="4" t="s">
        <v>83</v>
      </c>
      <c r="L396" s="22" t="str">
        <f t="shared" si="72"/>
        <v>0</v>
      </c>
      <c r="M396" s="26">
        <f>IF(table_2[[#This Row],[Count of deaths2]]=1,(M395+1),M395)</f>
        <v>17</v>
      </c>
      <c r="N396">
        <f>$L348+$L355+$L362+$L369+$L376+$L383+$L390</f>
        <v>2335</v>
      </c>
      <c r="O396">
        <f>$L349+$L356+$L363+$L370+$L377+$L384+$L391</f>
        <v>36</v>
      </c>
      <c r="P396">
        <f>$L350+$L357+$L364+$L371+$L378+$L385+$L392</f>
        <v>1468</v>
      </c>
      <c r="Q396">
        <f>$L351+$L358+$L365+$L372+$L379+$L386+$L393</f>
        <v>115</v>
      </c>
      <c r="R396">
        <f>$L352+$L359+$L366+$L373+$L380+$L387+$L394</f>
        <v>31143</v>
      </c>
      <c r="S396">
        <f>$L353+$L360+$L367+$L374+$L381+$L388+$L395</f>
        <v>0</v>
      </c>
      <c r="T396">
        <f>$L354+$L361+$L368+$L375+$L382+$L389+$L396</f>
        <v>0</v>
      </c>
      <c r="U396">
        <f>SUM(table_2[[#This Row],[Column1]:[Column7]])</f>
        <v>35097</v>
      </c>
      <c r="V396" s="21">
        <f>table_2[[#This Row],[Count of deaths2]]+L395+L394+L393+L392+L391+L390+L389+L388+L387+L386+L385+L384+L383+L382+L381+L380+L379+L378+L377+L376+L375+L374+L373+L372+L371+L370+L369+L368+L367+L366+L365+L364+L363+L362+L361+L360+L359+L358+L357+L356+L355+L354+L353+L352+L351+L350+L349+L348</f>
        <v>35097</v>
      </c>
      <c r="W396">
        <f>'Table 8'!G116</f>
        <v>40933</v>
      </c>
      <c r="X396">
        <f>X347+14</f>
        <v>116</v>
      </c>
      <c r="Z396" t="str">
        <f t="shared" si="73"/>
        <v xml:space="preserve">Unvaccinated </v>
      </c>
      <c r="AA396">
        <f t="shared" si="74"/>
        <v>0</v>
      </c>
      <c r="AB396">
        <f t="shared" si="75"/>
        <v>0</v>
      </c>
      <c r="AC396">
        <f t="shared" si="76"/>
        <v>0</v>
      </c>
      <c r="AD396">
        <f t="shared" si="77"/>
        <v>0</v>
      </c>
      <c r="AE396">
        <f t="shared" si="78"/>
        <v>0</v>
      </c>
      <c r="AF396">
        <f t="shared" si="79"/>
        <v>0</v>
      </c>
      <c r="AH396">
        <f>SUM(table_2[[#This Row],[First dose, less than 21 days ago]:[Third dose or booster, at least 21 days ago]])</f>
        <v>0</v>
      </c>
      <c r="AI396">
        <f>SUM(table_2[[#This Row],[Second dose, less than 21 days ago]:[Third dose or booster, at least 21 days ago]])</f>
        <v>0</v>
      </c>
      <c r="AJ396">
        <f>table_2[[#This Row],[Third dose or booster, less than 21 days ago]]+table_2[[#This Row],[Third dose or booster, at least 21 days ago]]</f>
        <v>0</v>
      </c>
    </row>
    <row r="397" spans="1:36" s="32" customFormat="1" x14ac:dyDescent="0.25">
      <c r="A397" s="35" t="s">
        <v>60</v>
      </c>
      <c r="B397" s="33">
        <v>2021</v>
      </c>
      <c r="C397" s="35" t="s">
        <v>229</v>
      </c>
      <c r="D397" s="35" t="s">
        <v>1089</v>
      </c>
      <c r="E397" s="35" t="s">
        <v>62</v>
      </c>
      <c r="F397" s="33" t="s">
        <v>2042</v>
      </c>
      <c r="G397" s="33">
        <v>217372</v>
      </c>
      <c r="H397" s="33" t="s">
        <v>2043</v>
      </c>
      <c r="I397" s="35"/>
      <c r="J397" s="33" t="s">
        <v>2044</v>
      </c>
      <c r="K397" s="33" t="s">
        <v>2045</v>
      </c>
      <c r="L397" s="27" t="str">
        <f t="shared" si="72"/>
        <v>118</v>
      </c>
      <c r="M397" s="26">
        <f>IF(table_2[[#This Row],[Count of deaths2]]=1,(M396+1),M396)</f>
        <v>17</v>
      </c>
      <c r="Z397" s="32" t="str">
        <f t="shared" si="73"/>
        <v>Total</v>
      </c>
      <c r="AA397" s="32" t="str">
        <f t="shared" si="74"/>
        <v>First dose, less than 21 days ago</v>
      </c>
      <c r="AB397" s="32" t="str">
        <f t="shared" si="75"/>
        <v>First dose, at least 21 days ago</v>
      </c>
      <c r="AC397" s="32" t="str">
        <f t="shared" si="76"/>
        <v>Second dose, less than 21 days ago</v>
      </c>
      <c r="AD397" s="32" t="str">
        <f t="shared" si="77"/>
        <v>Second dose, at least 21 days ago</v>
      </c>
      <c r="AE397" s="32" t="str">
        <f t="shared" si="78"/>
        <v>Third dose or booster, less than 21 days ago</v>
      </c>
      <c r="AF397" s="32" t="str">
        <f t="shared" si="79"/>
        <v>Third dose or booster, at least 21 days ago</v>
      </c>
      <c r="AH397" s="32">
        <f>SUM(table_2[[#This Row],[First dose, less than 21 days ago]:[Third dose or booster, at least 21 days ago]])</f>
        <v>0</v>
      </c>
      <c r="AI397" s="32">
        <f>SUM(table_2[[#This Row],[Second dose, less than 21 days ago]:[Third dose or booster, at least 21 days ago]])</f>
        <v>0</v>
      </c>
      <c r="AJ397" s="32" t="e">
        <f>table_2[[#This Row],[Third dose or booster, less than 21 days ago]]+table_2[[#This Row],[Third dose or booster, at least 21 days ago]]</f>
        <v>#VALUE!</v>
      </c>
    </row>
    <row r="398" spans="1:36" ht="30" x14ac:dyDescent="0.25">
      <c r="A398" s="1" t="s">
        <v>60</v>
      </c>
      <c r="B398" s="4">
        <v>2021</v>
      </c>
      <c r="C398" s="1" t="s">
        <v>229</v>
      </c>
      <c r="D398" s="1" t="s">
        <v>1089</v>
      </c>
      <c r="E398" s="1" t="s">
        <v>66</v>
      </c>
      <c r="F398" s="4" t="s">
        <v>1101</v>
      </c>
      <c r="G398" s="4">
        <v>10393</v>
      </c>
      <c r="H398" s="4" t="s">
        <v>83</v>
      </c>
      <c r="I398" s="1"/>
      <c r="J398" s="4" t="s">
        <v>83</v>
      </c>
      <c r="K398" s="4" t="s">
        <v>83</v>
      </c>
      <c r="L398" s="22">
        <f t="shared" si="72"/>
        <v>1</v>
      </c>
      <c r="M398" s="26">
        <f>IF(table_2[[#This Row],[Count of deaths2]]=1,(M397+1),M397)</f>
        <v>18</v>
      </c>
      <c r="Z398">
        <f t="shared" si="73"/>
        <v>2149</v>
      </c>
      <c r="AA398" t="str">
        <f t="shared" si="74"/>
        <v>Total</v>
      </c>
      <c r="AB398" t="str">
        <f t="shared" si="75"/>
        <v>Total</v>
      </c>
      <c r="AC398" t="str">
        <f t="shared" si="76"/>
        <v>Total</v>
      </c>
      <c r="AD398" t="str">
        <f t="shared" si="77"/>
        <v>Total</v>
      </c>
      <c r="AE398" t="str">
        <f t="shared" si="78"/>
        <v>Total</v>
      </c>
      <c r="AF398" t="str">
        <f t="shared" si="79"/>
        <v>Total</v>
      </c>
      <c r="AH398">
        <f>SUM(table_2[[#This Row],[First dose, less than 21 days ago]:[Third dose or booster, at least 21 days ago]])</f>
        <v>0</v>
      </c>
      <c r="AI398">
        <f>SUM(table_2[[#This Row],[Second dose, less than 21 days ago]:[Third dose or booster, at least 21 days ago]])</f>
        <v>0</v>
      </c>
      <c r="AJ398" t="e">
        <f>table_2[[#This Row],[Third dose or booster, less than 21 days ago]]+table_2[[#This Row],[Third dose or booster, at least 21 days ago]]</f>
        <v>#VALUE!</v>
      </c>
    </row>
    <row r="399" spans="1:36" ht="30" x14ac:dyDescent="0.25">
      <c r="A399" s="1" t="s">
        <v>60</v>
      </c>
      <c r="B399" s="4">
        <v>2021</v>
      </c>
      <c r="C399" s="1" t="s">
        <v>229</v>
      </c>
      <c r="D399" s="1" t="s">
        <v>1089</v>
      </c>
      <c r="E399" s="1" t="s">
        <v>70</v>
      </c>
      <c r="F399" s="4" t="s">
        <v>2046</v>
      </c>
      <c r="G399" s="4">
        <v>94178</v>
      </c>
      <c r="H399" s="4" t="s">
        <v>706</v>
      </c>
      <c r="I399" s="1"/>
      <c r="J399" s="4" t="s">
        <v>2047</v>
      </c>
      <c r="K399" s="4" t="s">
        <v>2048</v>
      </c>
      <c r="L399" s="22" t="str">
        <f t="shared" si="72"/>
        <v>49</v>
      </c>
      <c r="M399" s="26">
        <f>IF(table_2[[#This Row],[Count of deaths2]]=1,(M398+1),M398)</f>
        <v>18</v>
      </c>
      <c r="Z399">
        <f t="shared" si="73"/>
        <v>0</v>
      </c>
      <c r="AA399">
        <f t="shared" si="74"/>
        <v>20</v>
      </c>
      <c r="AB399">
        <f t="shared" si="75"/>
        <v>1082</v>
      </c>
      <c r="AC399">
        <f t="shared" si="76"/>
        <v>43</v>
      </c>
      <c r="AD399">
        <f t="shared" si="77"/>
        <v>31016</v>
      </c>
      <c r="AE399">
        <f t="shared" si="78"/>
        <v>3628</v>
      </c>
      <c r="AF399">
        <f t="shared" si="79"/>
        <v>1097</v>
      </c>
      <c r="AH399">
        <f>SUM(table_2[[#This Row],[First dose, less than 21 days ago]:[Third dose or booster, at least 21 days ago]])</f>
        <v>36886</v>
      </c>
      <c r="AI399">
        <f>SUM(table_2[[#This Row],[Second dose, less than 21 days ago]:[Third dose or booster, at least 21 days ago]])</f>
        <v>35784</v>
      </c>
      <c r="AJ399">
        <f>table_2[[#This Row],[Third dose or booster, less than 21 days ago]]+table_2[[#This Row],[Third dose or booster, at least 21 days ago]]</f>
        <v>4725</v>
      </c>
    </row>
    <row r="400" spans="1:36" ht="30" x14ac:dyDescent="0.25">
      <c r="A400" s="1" t="s">
        <v>60</v>
      </c>
      <c r="B400" s="4">
        <v>2021</v>
      </c>
      <c r="C400" s="1" t="s">
        <v>229</v>
      </c>
      <c r="D400" s="1" t="s">
        <v>1089</v>
      </c>
      <c r="E400" s="1" t="s">
        <v>74</v>
      </c>
      <c r="F400" s="4" t="s">
        <v>1350</v>
      </c>
      <c r="G400" s="4">
        <v>88797</v>
      </c>
      <c r="H400" s="4" t="s">
        <v>2049</v>
      </c>
      <c r="I400" s="1" t="s">
        <v>234</v>
      </c>
      <c r="J400" s="4" t="s">
        <v>2050</v>
      </c>
      <c r="K400" s="4" t="s">
        <v>2051</v>
      </c>
      <c r="L400" s="22" t="str">
        <f t="shared" si="72"/>
        <v>10</v>
      </c>
      <c r="M400" s="26">
        <f>IF(table_2[[#This Row],[Count of deaths2]]=1,(M399+1),M399)</f>
        <v>18</v>
      </c>
      <c r="Z400">
        <f t="shared" si="73"/>
        <v>0</v>
      </c>
      <c r="AA400">
        <f t="shared" si="74"/>
        <v>0</v>
      </c>
      <c r="AB400">
        <f t="shared" si="75"/>
        <v>0</v>
      </c>
      <c r="AC400">
        <f t="shared" si="76"/>
        <v>0</v>
      </c>
      <c r="AD400">
        <f t="shared" si="77"/>
        <v>0</v>
      </c>
      <c r="AE400">
        <f t="shared" si="78"/>
        <v>0</v>
      </c>
      <c r="AF400">
        <f t="shared" si="79"/>
        <v>0</v>
      </c>
      <c r="AH400">
        <f>SUM(table_2[[#This Row],[First dose, less than 21 days ago]:[Third dose or booster, at least 21 days ago]])</f>
        <v>0</v>
      </c>
      <c r="AI400">
        <f>SUM(table_2[[#This Row],[Second dose, less than 21 days ago]:[Third dose or booster, at least 21 days ago]])</f>
        <v>0</v>
      </c>
      <c r="AJ400">
        <f>table_2[[#This Row],[Third dose or booster, less than 21 days ago]]+table_2[[#This Row],[Third dose or booster, at least 21 days ago]]</f>
        <v>0</v>
      </c>
    </row>
    <row r="401" spans="1:36" ht="30" x14ac:dyDescent="0.25">
      <c r="A401" s="1" t="s">
        <v>60</v>
      </c>
      <c r="B401" s="4">
        <v>2021</v>
      </c>
      <c r="C401" s="1" t="s">
        <v>229</v>
      </c>
      <c r="D401" s="1" t="s">
        <v>1089</v>
      </c>
      <c r="E401" s="1" t="s">
        <v>1102</v>
      </c>
      <c r="F401" s="4" t="s">
        <v>2052</v>
      </c>
      <c r="G401" s="4">
        <v>505939</v>
      </c>
      <c r="H401" s="4" t="s">
        <v>2053</v>
      </c>
      <c r="I401" s="1"/>
      <c r="J401" s="4" t="s">
        <v>2054</v>
      </c>
      <c r="K401" s="4" t="s">
        <v>2055</v>
      </c>
      <c r="L401" s="22" t="str">
        <f t="shared" si="72"/>
        <v>214</v>
      </c>
      <c r="M401" s="26">
        <f>IF(table_2[[#This Row],[Count of deaths2]]=1,(M400+1),M400)</f>
        <v>18</v>
      </c>
      <c r="Z401">
        <f t="shared" si="73"/>
        <v>0</v>
      </c>
      <c r="AA401">
        <f t="shared" si="74"/>
        <v>0</v>
      </c>
      <c r="AB401">
        <f t="shared" si="75"/>
        <v>0</v>
      </c>
      <c r="AC401">
        <f t="shared" si="76"/>
        <v>0</v>
      </c>
      <c r="AD401">
        <f t="shared" si="77"/>
        <v>0</v>
      </c>
      <c r="AE401">
        <f t="shared" si="78"/>
        <v>0</v>
      </c>
      <c r="AF401">
        <f t="shared" si="79"/>
        <v>0</v>
      </c>
      <c r="AH401">
        <f>SUM(table_2[[#This Row],[First dose, less than 21 days ago]:[Third dose or booster, at least 21 days ago]])</f>
        <v>0</v>
      </c>
      <c r="AI401">
        <f>SUM(table_2[[#This Row],[Second dose, less than 21 days ago]:[Third dose or booster, at least 21 days ago]])</f>
        <v>0</v>
      </c>
      <c r="AJ401">
        <f>table_2[[#This Row],[Third dose or booster, less than 21 days ago]]+table_2[[#This Row],[Third dose or booster, at least 21 days ago]]</f>
        <v>0</v>
      </c>
    </row>
    <row r="402" spans="1:36" ht="45" x14ac:dyDescent="0.25">
      <c r="A402" s="1" t="s">
        <v>60</v>
      </c>
      <c r="B402" s="4">
        <v>2021</v>
      </c>
      <c r="C402" s="1" t="s">
        <v>229</v>
      </c>
      <c r="D402" s="1" t="s">
        <v>1089</v>
      </c>
      <c r="E402" s="1" t="s">
        <v>84</v>
      </c>
      <c r="F402" s="4" t="s">
        <v>1101</v>
      </c>
      <c r="G402" s="4">
        <v>697</v>
      </c>
      <c r="H402" s="4" t="s">
        <v>83</v>
      </c>
      <c r="I402" s="1"/>
      <c r="J402" s="4" t="s">
        <v>83</v>
      </c>
      <c r="K402" s="4" t="s">
        <v>83</v>
      </c>
      <c r="L402" s="22">
        <f t="shared" si="72"/>
        <v>1</v>
      </c>
      <c r="M402" s="26">
        <f>IF(table_2[[#This Row],[Count of deaths2]]=1,(M401+1),M401)</f>
        <v>19</v>
      </c>
      <c r="Z402">
        <f t="shared" si="73"/>
        <v>0</v>
      </c>
      <c r="AA402">
        <f t="shared" si="74"/>
        <v>0</v>
      </c>
      <c r="AB402">
        <f t="shared" si="75"/>
        <v>0</v>
      </c>
      <c r="AC402">
        <f t="shared" si="76"/>
        <v>0</v>
      </c>
      <c r="AD402">
        <f t="shared" si="77"/>
        <v>0</v>
      </c>
      <c r="AE402">
        <f t="shared" si="78"/>
        <v>0</v>
      </c>
      <c r="AF402">
        <f t="shared" si="79"/>
        <v>0</v>
      </c>
      <c r="AH402">
        <f>SUM(table_2[[#This Row],[First dose, less than 21 days ago]:[Third dose or booster, at least 21 days ago]])</f>
        <v>0</v>
      </c>
      <c r="AI402">
        <f>SUM(table_2[[#This Row],[Second dose, less than 21 days ago]:[Third dose or booster, at least 21 days ago]])</f>
        <v>0</v>
      </c>
      <c r="AJ402">
        <f>table_2[[#This Row],[Third dose or booster, less than 21 days ago]]+table_2[[#This Row],[Third dose or booster, at least 21 days ago]]</f>
        <v>0</v>
      </c>
    </row>
    <row r="403" spans="1:36" ht="45" x14ac:dyDescent="0.25">
      <c r="A403" s="1" t="s">
        <v>60</v>
      </c>
      <c r="B403" s="4">
        <v>2021</v>
      </c>
      <c r="C403" s="1" t="s">
        <v>229</v>
      </c>
      <c r="D403" s="1" t="s">
        <v>1089</v>
      </c>
      <c r="E403" s="1" t="s">
        <v>85</v>
      </c>
      <c r="F403" s="4" t="s">
        <v>1103</v>
      </c>
      <c r="G403" s="4">
        <v>0</v>
      </c>
      <c r="H403" s="4" t="s">
        <v>83</v>
      </c>
      <c r="I403" s="1"/>
      <c r="J403" s="4" t="s">
        <v>83</v>
      </c>
      <c r="K403" s="4" t="s">
        <v>83</v>
      </c>
      <c r="L403" s="22" t="str">
        <f t="shared" si="72"/>
        <v>0</v>
      </c>
      <c r="M403" s="26">
        <f>IF(table_2[[#This Row],[Count of deaths2]]=1,(M402+1),M402)</f>
        <v>19</v>
      </c>
      <c r="Z403">
        <f t="shared" si="73"/>
        <v>0</v>
      </c>
      <c r="AA403">
        <f t="shared" si="74"/>
        <v>0</v>
      </c>
      <c r="AB403">
        <f t="shared" si="75"/>
        <v>0</v>
      </c>
      <c r="AC403">
        <f t="shared" si="76"/>
        <v>0</v>
      </c>
      <c r="AD403">
        <f t="shared" si="77"/>
        <v>0</v>
      </c>
      <c r="AE403">
        <f t="shared" si="78"/>
        <v>0</v>
      </c>
      <c r="AF403">
        <f t="shared" si="79"/>
        <v>0</v>
      </c>
      <c r="AH403">
        <f>SUM(table_2[[#This Row],[First dose, less than 21 days ago]:[Third dose or booster, at least 21 days ago]])</f>
        <v>0</v>
      </c>
      <c r="AI403">
        <f>SUM(table_2[[#This Row],[Second dose, less than 21 days ago]:[Third dose or booster, at least 21 days ago]])</f>
        <v>0</v>
      </c>
      <c r="AJ403">
        <f>table_2[[#This Row],[Third dose or booster, less than 21 days ago]]+table_2[[#This Row],[Third dose or booster, at least 21 days ago]]</f>
        <v>0</v>
      </c>
    </row>
    <row r="404" spans="1:36" x14ac:dyDescent="0.25">
      <c r="A404" s="1" t="s">
        <v>60</v>
      </c>
      <c r="B404" s="4">
        <v>2021</v>
      </c>
      <c r="C404" s="1" t="s">
        <v>229</v>
      </c>
      <c r="D404" s="1" t="s">
        <v>1104</v>
      </c>
      <c r="E404" s="1" t="s">
        <v>62</v>
      </c>
      <c r="F404" s="4" t="s">
        <v>2056</v>
      </c>
      <c r="G404" s="4">
        <v>59482</v>
      </c>
      <c r="H404" s="4" t="s">
        <v>2057</v>
      </c>
      <c r="I404" s="1"/>
      <c r="J404" s="4" t="s">
        <v>2058</v>
      </c>
      <c r="K404" s="4" t="s">
        <v>2059</v>
      </c>
      <c r="L404" s="22" t="str">
        <f t="shared" si="72"/>
        <v>122</v>
      </c>
      <c r="M404" s="26">
        <f>IF(table_2[[#This Row],[Count of deaths2]]=1,(M403+1),M403)</f>
        <v>19</v>
      </c>
      <c r="Z404">
        <f t="shared" si="73"/>
        <v>0</v>
      </c>
      <c r="AA404">
        <f t="shared" si="74"/>
        <v>0</v>
      </c>
      <c r="AB404">
        <f t="shared" si="75"/>
        <v>0</v>
      </c>
      <c r="AC404">
        <f t="shared" si="76"/>
        <v>0</v>
      </c>
      <c r="AD404">
        <f t="shared" si="77"/>
        <v>0</v>
      </c>
      <c r="AE404">
        <f t="shared" si="78"/>
        <v>0</v>
      </c>
      <c r="AF404">
        <f t="shared" si="79"/>
        <v>0</v>
      </c>
      <c r="AH404">
        <f>SUM(table_2[[#This Row],[First dose, less than 21 days ago]:[Third dose or booster, at least 21 days ago]])</f>
        <v>0</v>
      </c>
      <c r="AI404">
        <f>SUM(table_2[[#This Row],[Second dose, less than 21 days ago]:[Third dose or booster, at least 21 days ago]])</f>
        <v>0</v>
      </c>
      <c r="AJ404">
        <f>table_2[[#This Row],[Third dose or booster, less than 21 days ago]]+table_2[[#This Row],[Third dose or booster, at least 21 days ago]]</f>
        <v>0</v>
      </c>
    </row>
    <row r="405" spans="1:36" ht="30" x14ac:dyDescent="0.25">
      <c r="A405" s="1" t="s">
        <v>60</v>
      </c>
      <c r="B405" s="4">
        <v>2021</v>
      </c>
      <c r="C405" s="1" t="s">
        <v>229</v>
      </c>
      <c r="D405" s="1" t="s">
        <v>1104</v>
      </c>
      <c r="E405" s="1" t="s">
        <v>66</v>
      </c>
      <c r="F405" s="4" t="s">
        <v>1097</v>
      </c>
      <c r="G405" s="4">
        <v>1297</v>
      </c>
      <c r="H405" s="4" t="s">
        <v>2060</v>
      </c>
      <c r="I405" s="1" t="s">
        <v>234</v>
      </c>
      <c r="J405" s="4" t="s">
        <v>2061</v>
      </c>
      <c r="K405" s="4" t="s">
        <v>2062</v>
      </c>
      <c r="L405" s="22" t="str">
        <f t="shared" si="72"/>
        <v>4</v>
      </c>
      <c r="M405" s="26">
        <f>IF(table_2[[#This Row],[Count of deaths2]]=1,(M404+1),M404)</f>
        <v>19</v>
      </c>
      <c r="Z405">
        <f t="shared" si="73"/>
        <v>0</v>
      </c>
      <c r="AA405">
        <f t="shared" si="74"/>
        <v>0</v>
      </c>
      <c r="AB405">
        <f t="shared" si="75"/>
        <v>0</v>
      </c>
      <c r="AC405">
        <f t="shared" si="76"/>
        <v>0</v>
      </c>
      <c r="AD405">
        <f t="shared" si="77"/>
        <v>0</v>
      </c>
      <c r="AE405">
        <f t="shared" si="78"/>
        <v>0</v>
      </c>
      <c r="AF405">
        <f t="shared" si="79"/>
        <v>0</v>
      </c>
      <c r="AH405">
        <f>SUM(table_2[[#This Row],[First dose, less than 21 days ago]:[Third dose or booster, at least 21 days ago]])</f>
        <v>0</v>
      </c>
      <c r="AI405">
        <f>SUM(table_2[[#This Row],[Second dose, less than 21 days ago]:[Third dose or booster, at least 21 days ago]])</f>
        <v>0</v>
      </c>
      <c r="AJ405">
        <f>table_2[[#This Row],[Third dose or booster, less than 21 days ago]]+table_2[[#This Row],[Third dose or booster, at least 21 days ago]]</f>
        <v>0</v>
      </c>
    </row>
    <row r="406" spans="1:36" ht="30" x14ac:dyDescent="0.25">
      <c r="A406" s="1" t="s">
        <v>60</v>
      </c>
      <c r="B406" s="4">
        <v>2021</v>
      </c>
      <c r="C406" s="1" t="s">
        <v>229</v>
      </c>
      <c r="D406" s="1" t="s">
        <v>1104</v>
      </c>
      <c r="E406" s="1" t="s">
        <v>70</v>
      </c>
      <c r="F406" s="4" t="s">
        <v>2063</v>
      </c>
      <c r="G406" s="4">
        <v>14386</v>
      </c>
      <c r="H406" s="4" t="s">
        <v>2064</v>
      </c>
      <c r="I406" s="1"/>
      <c r="J406" s="4" t="s">
        <v>2065</v>
      </c>
      <c r="K406" s="4" t="s">
        <v>2066</v>
      </c>
      <c r="L406" s="22" t="str">
        <f t="shared" si="72"/>
        <v>71</v>
      </c>
      <c r="M406" s="26">
        <f>IF(table_2[[#This Row],[Count of deaths2]]=1,(M405+1),M405)</f>
        <v>19</v>
      </c>
      <c r="Z406">
        <f t="shared" si="73"/>
        <v>0</v>
      </c>
      <c r="AA406">
        <f t="shared" si="74"/>
        <v>0</v>
      </c>
      <c r="AB406">
        <f t="shared" si="75"/>
        <v>0</v>
      </c>
      <c r="AC406">
        <f t="shared" si="76"/>
        <v>0</v>
      </c>
      <c r="AD406">
        <f t="shared" si="77"/>
        <v>0</v>
      </c>
      <c r="AE406">
        <f t="shared" si="78"/>
        <v>0</v>
      </c>
      <c r="AF406">
        <f t="shared" si="79"/>
        <v>0</v>
      </c>
      <c r="AH406">
        <f>SUM(table_2[[#This Row],[First dose, less than 21 days ago]:[Third dose or booster, at least 21 days ago]])</f>
        <v>0</v>
      </c>
      <c r="AI406">
        <f>SUM(table_2[[#This Row],[Second dose, less than 21 days ago]:[Third dose or booster, at least 21 days ago]])</f>
        <v>0</v>
      </c>
      <c r="AJ406">
        <f>table_2[[#This Row],[Third dose or booster, less than 21 days ago]]+table_2[[#This Row],[Third dose or booster, at least 21 days ago]]</f>
        <v>0</v>
      </c>
    </row>
    <row r="407" spans="1:36" ht="30" x14ac:dyDescent="0.25">
      <c r="A407" s="1" t="s">
        <v>60</v>
      </c>
      <c r="B407" s="4">
        <v>2021</v>
      </c>
      <c r="C407" s="1" t="s">
        <v>229</v>
      </c>
      <c r="D407" s="1" t="s">
        <v>1104</v>
      </c>
      <c r="E407" s="1" t="s">
        <v>74</v>
      </c>
      <c r="F407" s="4" t="s">
        <v>1097</v>
      </c>
      <c r="G407" s="4">
        <v>5196</v>
      </c>
      <c r="H407" s="4" t="s">
        <v>533</v>
      </c>
      <c r="I407" s="1" t="s">
        <v>234</v>
      </c>
      <c r="J407" s="4" t="s">
        <v>2067</v>
      </c>
      <c r="K407" s="4" t="s">
        <v>2068</v>
      </c>
      <c r="L407" s="22" t="str">
        <f t="shared" si="72"/>
        <v>4</v>
      </c>
      <c r="M407" s="26">
        <f>IF(table_2[[#This Row],[Count of deaths2]]=1,(M406+1),M406)</f>
        <v>19</v>
      </c>
      <c r="Z407">
        <f t="shared" si="73"/>
        <v>0</v>
      </c>
      <c r="AA407">
        <f t="shared" si="74"/>
        <v>0</v>
      </c>
      <c r="AB407">
        <f t="shared" si="75"/>
        <v>0</v>
      </c>
      <c r="AC407">
        <f t="shared" si="76"/>
        <v>0</v>
      </c>
      <c r="AD407">
        <f t="shared" si="77"/>
        <v>0</v>
      </c>
      <c r="AE407">
        <f t="shared" si="78"/>
        <v>0</v>
      </c>
      <c r="AF407">
        <f t="shared" si="79"/>
        <v>0</v>
      </c>
      <c r="AH407">
        <f>SUM(table_2[[#This Row],[First dose, less than 21 days ago]:[Third dose or booster, at least 21 days ago]])</f>
        <v>0</v>
      </c>
      <c r="AI407">
        <f>SUM(table_2[[#This Row],[Second dose, less than 21 days ago]:[Third dose or booster, at least 21 days ago]])</f>
        <v>0</v>
      </c>
      <c r="AJ407">
        <f>table_2[[#This Row],[Third dose or booster, less than 21 days ago]]+table_2[[#This Row],[Third dose or booster, at least 21 days ago]]</f>
        <v>0</v>
      </c>
    </row>
    <row r="408" spans="1:36" ht="30" x14ac:dyDescent="0.25">
      <c r="A408" s="1" t="s">
        <v>60</v>
      </c>
      <c r="B408" s="4">
        <v>2021</v>
      </c>
      <c r="C408" s="1" t="s">
        <v>229</v>
      </c>
      <c r="D408" s="1" t="s">
        <v>1104</v>
      </c>
      <c r="E408" s="1" t="s">
        <v>1102</v>
      </c>
      <c r="F408" s="4" t="s">
        <v>2069</v>
      </c>
      <c r="G408" s="4">
        <v>369764</v>
      </c>
      <c r="H408" s="4" t="s">
        <v>2070</v>
      </c>
      <c r="I408" s="1"/>
      <c r="J408" s="4" t="s">
        <v>2071</v>
      </c>
      <c r="K408" s="4" t="s">
        <v>2072</v>
      </c>
      <c r="L408" s="22" t="str">
        <f t="shared" si="72"/>
        <v>504</v>
      </c>
      <c r="M408" s="26">
        <f>IF(table_2[[#This Row],[Count of deaths2]]=1,(M407+1),M407)</f>
        <v>19</v>
      </c>
      <c r="Z408">
        <f t="shared" si="73"/>
        <v>0</v>
      </c>
      <c r="AA408">
        <f t="shared" si="74"/>
        <v>0</v>
      </c>
      <c r="AB408">
        <f t="shared" si="75"/>
        <v>0</v>
      </c>
      <c r="AC408">
        <f t="shared" si="76"/>
        <v>0</v>
      </c>
      <c r="AD408">
        <f t="shared" si="77"/>
        <v>0</v>
      </c>
      <c r="AE408">
        <f t="shared" si="78"/>
        <v>0</v>
      </c>
      <c r="AF408">
        <f t="shared" si="79"/>
        <v>0</v>
      </c>
      <c r="AH408">
        <f>SUM(table_2[[#This Row],[First dose, less than 21 days ago]:[Third dose or booster, at least 21 days ago]])</f>
        <v>0</v>
      </c>
      <c r="AI408">
        <f>SUM(table_2[[#This Row],[Second dose, less than 21 days ago]:[Third dose or booster, at least 21 days ago]])</f>
        <v>0</v>
      </c>
      <c r="AJ408">
        <f>table_2[[#This Row],[Third dose or booster, less than 21 days ago]]+table_2[[#This Row],[Third dose or booster, at least 21 days ago]]</f>
        <v>0</v>
      </c>
    </row>
    <row r="409" spans="1:36" ht="45" x14ac:dyDescent="0.25">
      <c r="A409" s="1" t="s">
        <v>60</v>
      </c>
      <c r="B409" s="4">
        <v>2021</v>
      </c>
      <c r="C409" s="1" t="s">
        <v>229</v>
      </c>
      <c r="D409" s="1" t="s">
        <v>1104</v>
      </c>
      <c r="E409" s="1" t="s">
        <v>84</v>
      </c>
      <c r="F409" s="4" t="s">
        <v>1101</v>
      </c>
      <c r="G409" s="4">
        <v>804</v>
      </c>
      <c r="H409" s="4" t="s">
        <v>83</v>
      </c>
      <c r="I409" s="1"/>
      <c r="J409" s="4" t="s">
        <v>83</v>
      </c>
      <c r="K409" s="4" t="s">
        <v>83</v>
      </c>
      <c r="L409" s="22">
        <f t="shared" si="72"/>
        <v>1</v>
      </c>
      <c r="M409" s="26">
        <f>IF(table_2[[#This Row],[Count of deaths2]]=1,(M408+1),M408)</f>
        <v>20</v>
      </c>
      <c r="Z409">
        <f t="shared" si="73"/>
        <v>0</v>
      </c>
      <c r="AA409">
        <f t="shared" si="74"/>
        <v>0</v>
      </c>
      <c r="AB409">
        <f t="shared" si="75"/>
        <v>0</v>
      </c>
      <c r="AC409">
        <f t="shared" si="76"/>
        <v>0</v>
      </c>
      <c r="AD409">
        <f t="shared" si="77"/>
        <v>0</v>
      </c>
      <c r="AE409">
        <f t="shared" si="78"/>
        <v>0</v>
      </c>
      <c r="AF409">
        <f t="shared" si="79"/>
        <v>0</v>
      </c>
      <c r="AH409">
        <f>SUM(table_2[[#This Row],[First dose, less than 21 days ago]:[Third dose or booster, at least 21 days ago]])</f>
        <v>0</v>
      </c>
      <c r="AI409">
        <f>SUM(table_2[[#This Row],[Second dose, less than 21 days ago]:[Third dose or booster, at least 21 days ago]])</f>
        <v>0</v>
      </c>
      <c r="AJ409">
        <f>table_2[[#This Row],[Third dose or booster, less than 21 days ago]]+table_2[[#This Row],[Third dose or booster, at least 21 days ago]]</f>
        <v>0</v>
      </c>
    </row>
    <row r="410" spans="1:36" ht="45" x14ac:dyDescent="0.25">
      <c r="A410" s="1" t="s">
        <v>60</v>
      </c>
      <c r="B410" s="4">
        <v>2021</v>
      </c>
      <c r="C410" s="1" t="s">
        <v>229</v>
      </c>
      <c r="D410" s="1" t="s">
        <v>1104</v>
      </c>
      <c r="E410" s="1" t="s">
        <v>85</v>
      </c>
      <c r="F410" s="4" t="s">
        <v>1103</v>
      </c>
      <c r="G410" s="4">
        <v>0</v>
      </c>
      <c r="H410" s="4" t="s">
        <v>83</v>
      </c>
      <c r="I410" s="1"/>
      <c r="J410" s="4" t="s">
        <v>83</v>
      </c>
      <c r="K410" s="4" t="s">
        <v>83</v>
      </c>
      <c r="L410" s="22" t="str">
        <f t="shared" si="72"/>
        <v>0</v>
      </c>
      <c r="M410" s="26">
        <f>IF(table_2[[#This Row],[Count of deaths2]]=1,(M409+1),M409)</f>
        <v>20</v>
      </c>
      <c r="Z410">
        <f t="shared" si="73"/>
        <v>0</v>
      </c>
      <c r="AA410">
        <f t="shared" si="74"/>
        <v>0</v>
      </c>
      <c r="AB410">
        <f t="shared" si="75"/>
        <v>0</v>
      </c>
      <c r="AC410">
        <f t="shared" si="76"/>
        <v>0</v>
      </c>
      <c r="AD410">
        <f t="shared" si="77"/>
        <v>0</v>
      </c>
      <c r="AE410">
        <f t="shared" si="78"/>
        <v>0</v>
      </c>
      <c r="AF410">
        <f t="shared" si="79"/>
        <v>0</v>
      </c>
      <c r="AH410">
        <f>SUM(table_2[[#This Row],[First dose, less than 21 days ago]:[Third dose or booster, at least 21 days ago]])</f>
        <v>0</v>
      </c>
      <c r="AI410">
        <f>SUM(table_2[[#This Row],[Second dose, less than 21 days ago]:[Third dose or booster, at least 21 days ago]])</f>
        <v>0</v>
      </c>
      <c r="AJ410">
        <f>table_2[[#This Row],[Third dose or booster, less than 21 days ago]]+table_2[[#This Row],[Third dose or booster, at least 21 days ago]]</f>
        <v>0</v>
      </c>
    </row>
    <row r="411" spans="1:36" x14ac:dyDescent="0.25">
      <c r="A411" s="1" t="s">
        <v>60</v>
      </c>
      <c r="B411" s="4">
        <v>2021</v>
      </c>
      <c r="C411" s="1" t="s">
        <v>229</v>
      </c>
      <c r="D411" s="1" t="s">
        <v>1116</v>
      </c>
      <c r="E411" s="1" t="s">
        <v>62</v>
      </c>
      <c r="F411" s="4" t="s">
        <v>2073</v>
      </c>
      <c r="G411" s="4">
        <v>38622</v>
      </c>
      <c r="H411" s="4" t="s">
        <v>2074</v>
      </c>
      <c r="I411" s="1"/>
      <c r="J411" s="4" t="s">
        <v>2075</v>
      </c>
      <c r="K411" s="4" t="s">
        <v>2076</v>
      </c>
      <c r="L411" s="22" t="str">
        <f t="shared" si="72"/>
        <v>283</v>
      </c>
      <c r="M411" s="26">
        <f>IF(table_2[[#This Row],[Count of deaths2]]=1,(M410+1),M410)</f>
        <v>20</v>
      </c>
      <c r="Z411">
        <f t="shared" si="73"/>
        <v>0</v>
      </c>
      <c r="AA411">
        <f t="shared" si="74"/>
        <v>0</v>
      </c>
      <c r="AB411">
        <f t="shared" si="75"/>
        <v>0</v>
      </c>
      <c r="AC411">
        <f t="shared" si="76"/>
        <v>0</v>
      </c>
      <c r="AD411">
        <f t="shared" si="77"/>
        <v>0</v>
      </c>
      <c r="AE411">
        <f t="shared" si="78"/>
        <v>0</v>
      </c>
      <c r="AF411">
        <f t="shared" si="79"/>
        <v>0</v>
      </c>
      <c r="AH411">
        <f>SUM(table_2[[#This Row],[First dose, less than 21 days ago]:[Third dose or booster, at least 21 days ago]])</f>
        <v>0</v>
      </c>
      <c r="AI411">
        <f>SUM(table_2[[#This Row],[Second dose, less than 21 days ago]:[Third dose or booster, at least 21 days ago]])</f>
        <v>0</v>
      </c>
      <c r="AJ411">
        <f>table_2[[#This Row],[Third dose or booster, less than 21 days ago]]+table_2[[#This Row],[Third dose or booster, at least 21 days ago]]</f>
        <v>0</v>
      </c>
    </row>
    <row r="412" spans="1:36" ht="30" x14ac:dyDescent="0.25">
      <c r="A412" s="1" t="s">
        <v>60</v>
      </c>
      <c r="B412" s="4">
        <v>2021</v>
      </c>
      <c r="C412" s="1" t="s">
        <v>229</v>
      </c>
      <c r="D412" s="1" t="s">
        <v>1116</v>
      </c>
      <c r="E412" s="1" t="s">
        <v>66</v>
      </c>
      <c r="F412" s="4" t="s">
        <v>1101</v>
      </c>
      <c r="G412" s="4">
        <v>607</v>
      </c>
      <c r="H412" s="4" t="s">
        <v>83</v>
      </c>
      <c r="I412" s="1"/>
      <c r="J412" s="4" t="s">
        <v>83</v>
      </c>
      <c r="K412" s="4" t="s">
        <v>83</v>
      </c>
      <c r="L412" s="22">
        <f t="shared" si="72"/>
        <v>1</v>
      </c>
      <c r="M412" s="26">
        <f>IF(table_2[[#This Row],[Count of deaths2]]=1,(M411+1),M411)</f>
        <v>21</v>
      </c>
      <c r="Z412">
        <f t="shared" si="73"/>
        <v>0</v>
      </c>
      <c r="AA412">
        <f t="shared" si="74"/>
        <v>0</v>
      </c>
      <c r="AB412">
        <f t="shared" si="75"/>
        <v>0</v>
      </c>
      <c r="AC412">
        <f t="shared" si="76"/>
        <v>0</v>
      </c>
      <c r="AD412">
        <f t="shared" si="77"/>
        <v>0</v>
      </c>
      <c r="AE412">
        <f t="shared" si="78"/>
        <v>0</v>
      </c>
      <c r="AF412">
        <f t="shared" si="79"/>
        <v>0</v>
      </c>
      <c r="AH412">
        <f>SUM(table_2[[#This Row],[First dose, less than 21 days ago]:[Third dose or booster, at least 21 days ago]])</f>
        <v>0</v>
      </c>
      <c r="AI412">
        <f>SUM(table_2[[#This Row],[Second dose, less than 21 days ago]:[Third dose or booster, at least 21 days ago]])</f>
        <v>0</v>
      </c>
      <c r="AJ412">
        <f>table_2[[#This Row],[Third dose or booster, less than 21 days ago]]+table_2[[#This Row],[Third dose or booster, at least 21 days ago]]</f>
        <v>0</v>
      </c>
    </row>
    <row r="413" spans="1:36" ht="30" x14ac:dyDescent="0.25">
      <c r="A413" s="1" t="s">
        <v>60</v>
      </c>
      <c r="B413" s="4">
        <v>2021</v>
      </c>
      <c r="C413" s="1" t="s">
        <v>229</v>
      </c>
      <c r="D413" s="1" t="s">
        <v>1116</v>
      </c>
      <c r="E413" s="1" t="s">
        <v>70</v>
      </c>
      <c r="F413" s="4" t="s">
        <v>2077</v>
      </c>
      <c r="G413" s="4">
        <v>8036</v>
      </c>
      <c r="H413" s="4" t="s">
        <v>2078</v>
      </c>
      <c r="I413" s="1"/>
      <c r="J413" s="4" t="s">
        <v>2079</v>
      </c>
      <c r="K413" s="4" t="s">
        <v>2080</v>
      </c>
      <c r="L413" s="22" t="str">
        <f t="shared" si="72"/>
        <v>127</v>
      </c>
      <c r="M413" s="26">
        <f>IF(table_2[[#This Row],[Count of deaths2]]=1,(M412+1),M412)</f>
        <v>21</v>
      </c>
      <c r="Z413">
        <f t="shared" si="73"/>
        <v>0</v>
      </c>
      <c r="AA413">
        <f t="shared" si="74"/>
        <v>0</v>
      </c>
      <c r="AB413">
        <f t="shared" si="75"/>
        <v>0</v>
      </c>
      <c r="AC413">
        <f t="shared" si="76"/>
        <v>0</v>
      </c>
      <c r="AD413">
        <f t="shared" si="77"/>
        <v>0</v>
      </c>
      <c r="AE413">
        <f t="shared" si="78"/>
        <v>0</v>
      </c>
      <c r="AF413">
        <f t="shared" si="79"/>
        <v>0</v>
      </c>
      <c r="AH413">
        <f>SUM(table_2[[#This Row],[First dose, less than 21 days ago]:[Third dose or booster, at least 21 days ago]])</f>
        <v>0</v>
      </c>
      <c r="AI413">
        <f>SUM(table_2[[#This Row],[Second dose, less than 21 days ago]:[Third dose or booster, at least 21 days ago]])</f>
        <v>0</v>
      </c>
      <c r="AJ413">
        <f>table_2[[#This Row],[Third dose or booster, less than 21 days ago]]+table_2[[#This Row],[Third dose or booster, at least 21 days ago]]</f>
        <v>0</v>
      </c>
    </row>
    <row r="414" spans="1:36" ht="30" x14ac:dyDescent="0.25">
      <c r="A414" s="1" t="s">
        <v>60</v>
      </c>
      <c r="B414" s="4">
        <v>2021</v>
      </c>
      <c r="C414" s="1" t="s">
        <v>229</v>
      </c>
      <c r="D414" s="1" t="s">
        <v>1116</v>
      </c>
      <c r="E414" s="1" t="s">
        <v>74</v>
      </c>
      <c r="F414" s="4" t="s">
        <v>2008</v>
      </c>
      <c r="G414" s="4">
        <v>1719</v>
      </c>
      <c r="H414" s="4" t="s">
        <v>2081</v>
      </c>
      <c r="I414" s="1" t="s">
        <v>234</v>
      </c>
      <c r="J414" s="4" t="s">
        <v>750</v>
      </c>
      <c r="K414" s="4" t="s">
        <v>2082</v>
      </c>
      <c r="L414" s="22" t="str">
        <f t="shared" si="72"/>
        <v>7</v>
      </c>
      <c r="M414" s="26">
        <f>IF(table_2[[#This Row],[Count of deaths2]]=1,(M413+1),M413)</f>
        <v>21</v>
      </c>
      <c r="Z414">
        <f t="shared" si="73"/>
        <v>0</v>
      </c>
      <c r="AA414">
        <f t="shared" si="74"/>
        <v>0</v>
      </c>
      <c r="AB414">
        <f t="shared" si="75"/>
        <v>0</v>
      </c>
      <c r="AC414">
        <f t="shared" si="76"/>
        <v>0</v>
      </c>
      <c r="AD414">
        <f t="shared" si="77"/>
        <v>0</v>
      </c>
      <c r="AE414">
        <f t="shared" si="78"/>
        <v>0</v>
      </c>
      <c r="AF414">
        <f t="shared" si="79"/>
        <v>0</v>
      </c>
      <c r="AH414">
        <f>SUM(table_2[[#This Row],[First dose, less than 21 days ago]:[Third dose or booster, at least 21 days ago]])</f>
        <v>0</v>
      </c>
      <c r="AI414">
        <f>SUM(table_2[[#This Row],[Second dose, less than 21 days ago]:[Third dose or booster, at least 21 days ago]])</f>
        <v>0</v>
      </c>
      <c r="AJ414">
        <f>table_2[[#This Row],[Third dose or booster, less than 21 days ago]]+table_2[[#This Row],[Third dose or booster, at least 21 days ago]]</f>
        <v>0</v>
      </c>
    </row>
    <row r="415" spans="1:36" ht="30" x14ac:dyDescent="0.25">
      <c r="A415" s="1" t="s">
        <v>60</v>
      </c>
      <c r="B415" s="4">
        <v>2021</v>
      </c>
      <c r="C415" s="1" t="s">
        <v>229</v>
      </c>
      <c r="D415" s="1" t="s">
        <v>1116</v>
      </c>
      <c r="E415" s="1" t="s">
        <v>1102</v>
      </c>
      <c r="F415" s="4" t="s">
        <v>2083</v>
      </c>
      <c r="G415" s="4">
        <v>476920</v>
      </c>
      <c r="H415" s="4" t="s">
        <v>2084</v>
      </c>
      <c r="I415" s="1"/>
      <c r="J415" s="4" t="s">
        <v>2085</v>
      </c>
      <c r="K415" s="4" t="s">
        <v>2086</v>
      </c>
      <c r="L415" s="22" t="str">
        <f t="shared" si="72"/>
        <v>1581</v>
      </c>
      <c r="M415" s="26">
        <f>IF(table_2[[#This Row],[Count of deaths2]]=1,(M414+1),M414)</f>
        <v>21</v>
      </c>
      <c r="Z415">
        <f t="shared" si="73"/>
        <v>0</v>
      </c>
      <c r="AA415">
        <f t="shared" si="74"/>
        <v>0</v>
      </c>
      <c r="AB415">
        <f t="shared" si="75"/>
        <v>0</v>
      </c>
      <c r="AC415">
        <f t="shared" si="76"/>
        <v>0</v>
      </c>
      <c r="AD415">
        <f t="shared" si="77"/>
        <v>0</v>
      </c>
      <c r="AE415">
        <f t="shared" si="78"/>
        <v>0</v>
      </c>
      <c r="AF415">
        <f t="shared" si="79"/>
        <v>0</v>
      </c>
      <c r="AH415">
        <f>SUM(table_2[[#This Row],[First dose, less than 21 days ago]:[Third dose or booster, at least 21 days ago]])</f>
        <v>0</v>
      </c>
      <c r="AI415">
        <f>SUM(table_2[[#This Row],[Second dose, less than 21 days ago]:[Third dose or booster, at least 21 days ago]])</f>
        <v>0</v>
      </c>
      <c r="AJ415">
        <f>table_2[[#This Row],[Third dose or booster, less than 21 days ago]]+table_2[[#This Row],[Third dose or booster, at least 21 days ago]]</f>
        <v>0</v>
      </c>
    </row>
    <row r="416" spans="1:36" ht="45" x14ac:dyDescent="0.25">
      <c r="A416" s="1" t="s">
        <v>60</v>
      </c>
      <c r="B416" s="4">
        <v>2021</v>
      </c>
      <c r="C416" s="1" t="s">
        <v>229</v>
      </c>
      <c r="D416" s="1" t="s">
        <v>1116</v>
      </c>
      <c r="E416" s="1" t="s">
        <v>84</v>
      </c>
      <c r="F416" s="4" t="s">
        <v>1101</v>
      </c>
      <c r="G416" s="4">
        <v>1665</v>
      </c>
      <c r="H416" s="4" t="s">
        <v>83</v>
      </c>
      <c r="I416" s="1"/>
      <c r="J416" s="4" t="s">
        <v>83</v>
      </c>
      <c r="K416" s="4" t="s">
        <v>83</v>
      </c>
      <c r="L416" s="22">
        <f t="shared" si="72"/>
        <v>1</v>
      </c>
      <c r="M416" s="26">
        <f>IF(table_2[[#This Row],[Count of deaths2]]=1,(M415+1),M415)</f>
        <v>22</v>
      </c>
      <c r="Z416">
        <f t="shared" si="73"/>
        <v>0</v>
      </c>
      <c r="AA416">
        <f t="shared" si="74"/>
        <v>0</v>
      </c>
      <c r="AB416">
        <f t="shared" si="75"/>
        <v>0</v>
      </c>
      <c r="AC416">
        <f t="shared" si="76"/>
        <v>0</v>
      </c>
      <c r="AD416">
        <f t="shared" si="77"/>
        <v>0</v>
      </c>
      <c r="AE416">
        <f t="shared" si="78"/>
        <v>0</v>
      </c>
      <c r="AF416">
        <f t="shared" si="79"/>
        <v>0</v>
      </c>
      <c r="AH416">
        <f>SUM(table_2[[#This Row],[First dose, less than 21 days ago]:[Third dose or booster, at least 21 days ago]])</f>
        <v>0</v>
      </c>
      <c r="AI416">
        <f>SUM(table_2[[#This Row],[Second dose, less than 21 days ago]:[Third dose or booster, at least 21 days ago]])</f>
        <v>0</v>
      </c>
      <c r="AJ416">
        <f>table_2[[#This Row],[Third dose or booster, less than 21 days ago]]+table_2[[#This Row],[Third dose or booster, at least 21 days ago]]</f>
        <v>0</v>
      </c>
    </row>
    <row r="417" spans="1:36" ht="45" x14ac:dyDescent="0.25">
      <c r="A417" s="1" t="s">
        <v>60</v>
      </c>
      <c r="B417" s="4">
        <v>2021</v>
      </c>
      <c r="C417" s="1" t="s">
        <v>229</v>
      </c>
      <c r="D417" s="1" t="s">
        <v>1116</v>
      </c>
      <c r="E417" s="1" t="s">
        <v>85</v>
      </c>
      <c r="F417" s="4" t="s">
        <v>1103</v>
      </c>
      <c r="G417" s="4">
        <v>0</v>
      </c>
      <c r="H417" s="4" t="s">
        <v>83</v>
      </c>
      <c r="I417" s="1"/>
      <c r="J417" s="4" t="s">
        <v>83</v>
      </c>
      <c r="K417" s="4" t="s">
        <v>83</v>
      </c>
      <c r="L417" s="22" t="str">
        <f t="shared" si="72"/>
        <v>0</v>
      </c>
      <c r="M417" s="26">
        <f>IF(table_2[[#This Row],[Count of deaths2]]=1,(M416+1),M416)</f>
        <v>22</v>
      </c>
      <c r="Z417">
        <f t="shared" si="73"/>
        <v>0</v>
      </c>
      <c r="AA417">
        <f t="shared" si="74"/>
        <v>0</v>
      </c>
      <c r="AB417">
        <f t="shared" si="75"/>
        <v>0</v>
      </c>
      <c r="AC417">
        <f t="shared" si="76"/>
        <v>0</v>
      </c>
      <c r="AD417">
        <f t="shared" si="77"/>
        <v>0</v>
      </c>
      <c r="AE417">
        <f t="shared" si="78"/>
        <v>0</v>
      </c>
      <c r="AF417">
        <f t="shared" si="79"/>
        <v>0</v>
      </c>
      <c r="AH417">
        <f>SUM(table_2[[#This Row],[First dose, less than 21 days ago]:[Third dose or booster, at least 21 days ago]])</f>
        <v>0</v>
      </c>
      <c r="AI417">
        <f>SUM(table_2[[#This Row],[Second dose, less than 21 days ago]:[Third dose or booster, at least 21 days ago]])</f>
        <v>0</v>
      </c>
      <c r="AJ417">
        <f>table_2[[#This Row],[Third dose or booster, less than 21 days ago]]+table_2[[#This Row],[Third dose or booster, at least 21 days ago]]</f>
        <v>0</v>
      </c>
    </row>
    <row r="418" spans="1:36" x14ac:dyDescent="0.25">
      <c r="A418" s="1" t="s">
        <v>60</v>
      </c>
      <c r="B418" s="4">
        <v>2021</v>
      </c>
      <c r="C418" s="1" t="s">
        <v>229</v>
      </c>
      <c r="D418" s="1" t="s">
        <v>1132</v>
      </c>
      <c r="E418" s="1" t="s">
        <v>62</v>
      </c>
      <c r="F418" s="4" t="s">
        <v>2087</v>
      </c>
      <c r="G418" s="4">
        <v>21275</v>
      </c>
      <c r="H418" s="4" t="s">
        <v>2088</v>
      </c>
      <c r="I418" s="1"/>
      <c r="J418" s="4" t="s">
        <v>2089</v>
      </c>
      <c r="K418" s="4" t="s">
        <v>2090</v>
      </c>
      <c r="L418" s="22" t="str">
        <f t="shared" si="72"/>
        <v>417</v>
      </c>
      <c r="M418" s="26">
        <f>IF(table_2[[#This Row],[Count of deaths2]]=1,(M417+1),M417)</f>
        <v>22</v>
      </c>
      <c r="Z418">
        <f t="shared" si="73"/>
        <v>0</v>
      </c>
      <c r="AA418">
        <f t="shared" si="74"/>
        <v>0</v>
      </c>
      <c r="AB418">
        <f t="shared" si="75"/>
        <v>0</v>
      </c>
      <c r="AC418">
        <f t="shared" si="76"/>
        <v>0</v>
      </c>
      <c r="AD418">
        <f t="shared" si="77"/>
        <v>0</v>
      </c>
      <c r="AE418">
        <f t="shared" si="78"/>
        <v>0</v>
      </c>
      <c r="AF418">
        <f t="shared" si="79"/>
        <v>0</v>
      </c>
      <c r="AH418">
        <f>SUM(table_2[[#This Row],[First dose, less than 21 days ago]:[Third dose or booster, at least 21 days ago]])</f>
        <v>0</v>
      </c>
      <c r="AI418">
        <f>SUM(table_2[[#This Row],[Second dose, less than 21 days ago]:[Third dose or booster, at least 21 days ago]])</f>
        <v>0</v>
      </c>
      <c r="AJ418">
        <f>table_2[[#This Row],[Third dose or booster, less than 21 days ago]]+table_2[[#This Row],[Third dose or booster, at least 21 days ago]]</f>
        <v>0</v>
      </c>
    </row>
    <row r="419" spans="1:36" ht="30" x14ac:dyDescent="0.25">
      <c r="A419" s="1" t="s">
        <v>60</v>
      </c>
      <c r="B419" s="4">
        <v>2021</v>
      </c>
      <c r="C419" s="1" t="s">
        <v>229</v>
      </c>
      <c r="D419" s="1" t="s">
        <v>1132</v>
      </c>
      <c r="E419" s="1" t="s">
        <v>66</v>
      </c>
      <c r="F419" s="4" t="s">
        <v>1112</v>
      </c>
      <c r="G419" s="4">
        <v>232</v>
      </c>
      <c r="H419" s="4" t="s">
        <v>196</v>
      </c>
      <c r="I419" s="1" t="s">
        <v>234</v>
      </c>
      <c r="J419" s="4" t="s">
        <v>2091</v>
      </c>
      <c r="K419" s="4" t="s">
        <v>2092</v>
      </c>
      <c r="L419" s="22" t="str">
        <f t="shared" si="72"/>
        <v>3</v>
      </c>
      <c r="M419" s="26">
        <f>IF(table_2[[#This Row],[Count of deaths2]]=1,(M418+1),M418)</f>
        <v>22</v>
      </c>
      <c r="Z419">
        <f t="shared" si="73"/>
        <v>0</v>
      </c>
      <c r="AA419">
        <f t="shared" si="74"/>
        <v>0</v>
      </c>
      <c r="AB419">
        <f t="shared" si="75"/>
        <v>0</v>
      </c>
      <c r="AC419">
        <f t="shared" si="76"/>
        <v>0</v>
      </c>
      <c r="AD419">
        <f t="shared" si="77"/>
        <v>0</v>
      </c>
      <c r="AE419">
        <f t="shared" si="78"/>
        <v>0</v>
      </c>
      <c r="AF419">
        <f t="shared" si="79"/>
        <v>0</v>
      </c>
      <c r="AH419">
        <f>SUM(table_2[[#This Row],[First dose, less than 21 days ago]:[Third dose or booster, at least 21 days ago]])</f>
        <v>0</v>
      </c>
      <c r="AI419">
        <f>SUM(table_2[[#This Row],[Second dose, less than 21 days ago]:[Third dose or booster, at least 21 days ago]])</f>
        <v>0</v>
      </c>
      <c r="AJ419">
        <f>table_2[[#This Row],[Third dose or booster, less than 21 days ago]]+table_2[[#This Row],[Third dose or booster, at least 21 days ago]]</f>
        <v>0</v>
      </c>
    </row>
    <row r="420" spans="1:36" ht="30" x14ac:dyDescent="0.25">
      <c r="A420" s="1" t="s">
        <v>60</v>
      </c>
      <c r="B420" s="4">
        <v>2021</v>
      </c>
      <c r="C420" s="1" t="s">
        <v>229</v>
      </c>
      <c r="D420" s="1" t="s">
        <v>1132</v>
      </c>
      <c r="E420" s="1" t="s">
        <v>70</v>
      </c>
      <c r="F420" s="4" t="s">
        <v>2093</v>
      </c>
      <c r="G420" s="4">
        <v>3681</v>
      </c>
      <c r="H420" s="4" t="s">
        <v>2094</v>
      </c>
      <c r="I420" s="1"/>
      <c r="J420" s="4" t="s">
        <v>2095</v>
      </c>
      <c r="K420" s="4" t="s">
        <v>2096</v>
      </c>
      <c r="L420" s="22" t="str">
        <f t="shared" si="72"/>
        <v>203</v>
      </c>
      <c r="M420" s="26">
        <f>IF(table_2[[#This Row],[Count of deaths2]]=1,(M419+1),M419)</f>
        <v>22</v>
      </c>
      <c r="Z420">
        <f t="shared" si="73"/>
        <v>0</v>
      </c>
      <c r="AA420">
        <f t="shared" si="74"/>
        <v>0</v>
      </c>
      <c r="AB420">
        <f t="shared" si="75"/>
        <v>0</v>
      </c>
      <c r="AC420">
        <f t="shared" si="76"/>
        <v>0</v>
      </c>
      <c r="AD420">
        <f t="shared" si="77"/>
        <v>0</v>
      </c>
      <c r="AE420">
        <f t="shared" si="78"/>
        <v>0</v>
      </c>
      <c r="AF420">
        <f t="shared" si="79"/>
        <v>0</v>
      </c>
      <c r="AH420">
        <f>SUM(table_2[[#This Row],[First dose, less than 21 days ago]:[Third dose or booster, at least 21 days ago]])</f>
        <v>0</v>
      </c>
      <c r="AI420">
        <f>SUM(table_2[[#This Row],[Second dose, less than 21 days ago]:[Third dose or booster, at least 21 days ago]])</f>
        <v>0</v>
      </c>
      <c r="AJ420">
        <f>table_2[[#This Row],[Third dose or booster, less than 21 days ago]]+table_2[[#This Row],[Third dose or booster, at least 21 days ago]]</f>
        <v>0</v>
      </c>
    </row>
    <row r="421" spans="1:36" ht="30" x14ac:dyDescent="0.25">
      <c r="A421" s="1" t="s">
        <v>60</v>
      </c>
      <c r="B421" s="4">
        <v>2021</v>
      </c>
      <c r="C421" s="1" t="s">
        <v>229</v>
      </c>
      <c r="D421" s="1" t="s">
        <v>1132</v>
      </c>
      <c r="E421" s="1" t="s">
        <v>74</v>
      </c>
      <c r="F421" s="4" t="s">
        <v>2008</v>
      </c>
      <c r="G421" s="4">
        <v>650</v>
      </c>
      <c r="H421" s="4" t="s">
        <v>2097</v>
      </c>
      <c r="I421" s="1" t="s">
        <v>234</v>
      </c>
      <c r="J421" s="4" t="s">
        <v>2098</v>
      </c>
      <c r="K421" s="4" t="s">
        <v>2099</v>
      </c>
      <c r="L421" s="22" t="str">
        <f t="shared" si="72"/>
        <v>7</v>
      </c>
      <c r="M421" s="26">
        <f>IF(table_2[[#This Row],[Count of deaths2]]=1,(M420+1),M420)</f>
        <v>22</v>
      </c>
      <c r="Z421">
        <f t="shared" si="73"/>
        <v>0</v>
      </c>
      <c r="AA421">
        <f t="shared" si="74"/>
        <v>0</v>
      </c>
      <c r="AB421">
        <f t="shared" si="75"/>
        <v>0</v>
      </c>
      <c r="AC421">
        <f t="shared" si="76"/>
        <v>0</v>
      </c>
      <c r="AD421">
        <f t="shared" si="77"/>
        <v>0</v>
      </c>
      <c r="AE421">
        <f t="shared" si="78"/>
        <v>0</v>
      </c>
      <c r="AF421">
        <f t="shared" si="79"/>
        <v>0</v>
      </c>
      <c r="AH421">
        <f>SUM(table_2[[#This Row],[First dose, less than 21 days ago]:[Third dose or booster, at least 21 days ago]])</f>
        <v>0</v>
      </c>
      <c r="AI421">
        <f>SUM(table_2[[#This Row],[Second dose, less than 21 days ago]:[Third dose or booster, at least 21 days ago]])</f>
        <v>0</v>
      </c>
      <c r="AJ421">
        <f>table_2[[#This Row],[Third dose or booster, less than 21 days ago]]+table_2[[#This Row],[Third dose or booster, at least 21 days ago]]</f>
        <v>0</v>
      </c>
    </row>
    <row r="422" spans="1:36" ht="30" x14ac:dyDescent="0.25">
      <c r="A422" s="1" t="s">
        <v>60</v>
      </c>
      <c r="B422" s="4">
        <v>2021</v>
      </c>
      <c r="C422" s="1" t="s">
        <v>229</v>
      </c>
      <c r="D422" s="1" t="s">
        <v>1132</v>
      </c>
      <c r="E422" s="1" t="s">
        <v>1102</v>
      </c>
      <c r="F422" s="4" t="s">
        <v>2100</v>
      </c>
      <c r="G422" s="4">
        <v>407137</v>
      </c>
      <c r="H422" s="4" t="s">
        <v>2101</v>
      </c>
      <c r="I422" s="1"/>
      <c r="J422" s="4" t="s">
        <v>2102</v>
      </c>
      <c r="K422" s="4" t="s">
        <v>2103</v>
      </c>
      <c r="L422" s="22" t="str">
        <f t="shared" si="72"/>
        <v>3456</v>
      </c>
      <c r="M422" s="26">
        <f>IF(table_2[[#This Row],[Count of deaths2]]=1,(M421+1),M421)</f>
        <v>22</v>
      </c>
      <c r="Z422">
        <f t="shared" si="73"/>
        <v>0</v>
      </c>
      <c r="AA422">
        <f t="shared" si="74"/>
        <v>0</v>
      </c>
      <c r="AB422">
        <f t="shared" si="75"/>
        <v>0</v>
      </c>
      <c r="AC422">
        <f t="shared" si="76"/>
        <v>0</v>
      </c>
      <c r="AD422">
        <f t="shared" si="77"/>
        <v>0</v>
      </c>
      <c r="AE422">
        <f t="shared" si="78"/>
        <v>0</v>
      </c>
      <c r="AF422">
        <f t="shared" si="79"/>
        <v>0</v>
      </c>
      <c r="AH422">
        <f>SUM(table_2[[#This Row],[First dose, less than 21 days ago]:[Third dose or booster, at least 21 days ago]])</f>
        <v>0</v>
      </c>
      <c r="AI422">
        <f>SUM(table_2[[#This Row],[Second dose, less than 21 days ago]:[Third dose or booster, at least 21 days ago]])</f>
        <v>0</v>
      </c>
      <c r="AJ422">
        <f>table_2[[#This Row],[Third dose or booster, less than 21 days ago]]+table_2[[#This Row],[Third dose or booster, at least 21 days ago]]</f>
        <v>0</v>
      </c>
    </row>
    <row r="423" spans="1:36" ht="45" x14ac:dyDescent="0.25">
      <c r="A423" s="1" t="s">
        <v>60</v>
      </c>
      <c r="B423" s="4">
        <v>2021</v>
      </c>
      <c r="C423" s="1" t="s">
        <v>229</v>
      </c>
      <c r="D423" s="1" t="s">
        <v>1132</v>
      </c>
      <c r="E423" s="1" t="s">
        <v>84</v>
      </c>
      <c r="F423" s="4" t="s">
        <v>1671</v>
      </c>
      <c r="G423" s="4">
        <v>1237</v>
      </c>
      <c r="H423" s="4" t="s">
        <v>2104</v>
      </c>
      <c r="I423" s="1" t="s">
        <v>234</v>
      </c>
      <c r="J423" s="4" t="s">
        <v>2105</v>
      </c>
      <c r="K423" s="4" t="s">
        <v>220</v>
      </c>
      <c r="L423" s="22" t="str">
        <f t="shared" si="72"/>
        <v>5</v>
      </c>
      <c r="M423" s="26">
        <f>IF(table_2[[#This Row],[Count of deaths2]]=1,(M422+1),M422)</f>
        <v>22</v>
      </c>
      <c r="Z423">
        <f t="shared" si="73"/>
        <v>0</v>
      </c>
      <c r="AA423">
        <f t="shared" si="74"/>
        <v>0</v>
      </c>
      <c r="AB423">
        <f t="shared" si="75"/>
        <v>0</v>
      </c>
      <c r="AC423">
        <f t="shared" si="76"/>
        <v>0</v>
      </c>
      <c r="AD423">
        <f t="shared" si="77"/>
        <v>0</v>
      </c>
      <c r="AE423">
        <f t="shared" si="78"/>
        <v>0</v>
      </c>
      <c r="AF423">
        <f t="shared" si="79"/>
        <v>0</v>
      </c>
      <c r="AH423">
        <f>SUM(table_2[[#This Row],[First dose, less than 21 days ago]:[Third dose or booster, at least 21 days ago]])</f>
        <v>0</v>
      </c>
      <c r="AI423">
        <f>SUM(table_2[[#This Row],[Second dose, less than 21 days ago]:[Third dose or booster, at least 21 days ago]])</f>
        <v>0</v>
      </c>
      <c r="AJ423">
        <f>table_2[[#This Row],[Third dose or booster, less than 21 days ago]]+table_2[[#This Row],[Third dose or booster, at least 21 days ago]]</f>
        <v>0</v>
      </c>
    </row>
    <row r="424" spans="1:36" ht="45" x14ac:dyDescent="0.25">
      <c r="A424" s="1" t="s">
        <v>60</v>
      </c>
      <c r="B424" s="4">
        <v>2021</v>
      </c>
      <c r="C424" s="1" t="s">
        <v>229</v>
      </c>
      <c r="D424" s="1" t="s">
        <v>1132</v>
      </c>
      <c r="E424" s="1" t="s">
        <v>85</v>
      </c>
      <c r="F424" s="4" t="s">
        <v>1103</v>
      </c>
      <c r="G424" s="4">
        <v>0</v>
      </c>
      <c r="H424" s="4" t="s">
        <v>83</v>
      </c>
      <c r="I424" s="1"/>
      <c r="J424" s="4" t="s">
        <v>83</v>
      </c>
      <c r="K424" s="4" t="s">
        <v>83</v>
      </c>
      <c r="L424" s="22" t="str">
        <f t="shared" si="72"/>
        <v>0</v>
      </c>
      <c r="M424" s="26">
        <f>IF(table_2[[#This Row],[Count of deaths2]]=1,(M423+1),M423)</f>
        <v>22</v>
      </c>
      <c r="Z424">
        <f t="shared" si="73"/>
        <v>0</v>
      </c>
      <c r="AA424">
        <f t="shared" si="74"/>
        <v>0</v>
      </c>
      <c r="AB424">
        <f t="shared" si="75"/>
        <v>0</v>
      </c>
      <c r="AC424">
        <f t="shared" si="76"/>
        <v>0</v>
      </c>
      <c r="AD424">
        <f t="shared" si="77"/>
        <v>0</v>
      </c>
      <c r="AE424">
        <f t="shared" si="78"/>
        <v>0</v>
      </c>
      <c r="AF424">
        <f t="shared" si="79"/>
        <v>0</v>
      </c>
      <c r="AH424">
        <f>SUM(table_2[[#This Row],[First dose, less than 21 days ago]:[Third dose or booster, at least 21 days ago]])</f>
        <v>0</v>
      </c>
      <c r="AI424">
        <f>SUM(table_2[[#This Row],[Second dose, less than 21 days ago]:[Third dose or booster, at least 21 days ago]])</f>
        <v>0</v>
      </c>
      <c r="AJ424">
        <f>table_2[[#This Row],[Third dose or booster, less than 21 days ago]]+table_2[[#This Row],[Third dose or booster, at least 21 days ago]]</f>
        <v>0</v>
      </c>
    </row>
    <row r="425" spans="1:36" x14ac:dyDescent="0.25">
      <c r="A425" s="1" t="s">
        <v>60</v>
      </c>
      <c r="B425" s="4">
        <v>2021</v>
      </c>
      <c r="C425" s="1" t="s">
        <v>229</v>
      </c>
      <c r="D425" s="1" t="s">
        <v>1147</v>
      </c>
      <c r="E425" s="1" t="s">
        <v>62</v>
      </c>
      <c r="F425" s="4" t="s">
        <v>2106</v>
      </c>
      <c r="G425" s="4">
        <v>10051</v>
      </c>
      <c r="H425" s="4" t="s">
        <v>2107</v>
      </c>
      <c r="I425" s="1"/>
      <c r="J425" s="4" t="s">
        <v>2108</v>
      </c>
      <c r="K425" s="4" t="s">
        <v>2109</v>
      </c>
      <c r="L425" s="22" t="str">
        <f t="shared" si="72"/>
        <v>465</v>
      </c>
      <c r="M425" s="26">
        <f>IF(table_2[[#This Row],[Count of deaths2]]=1,(M424+1),M424)</f>
        <v>22</v>
      </c>
      <c r="Z425">
        <f t="shared" si="73"/>
        <v>0</v>
      </c>
      <c r="AA425">
        <f t="shared" si="74"/>
        <v>0</v>
      </c>
      <c r="AB425">
        <f t="shared" si="75"/>
        <v>0</v>
      </c>
      <c r="AC425">
        <f t="shared" si="76"/>
        <v>0</v>
      </c>
      <c r="AD425">
        <f t="shared" si="77"/>
        <v>0</v>
      </c>
      <c r="AE425">
        <f t="shared" si="78"/>
        <v>0</v>
      </c>
      <c r="AF425">
        <f t="shared" si="79"/>
        <v>0</v>
      </c>
      <c r="AH425">
        <f>SUM(table_2[[#This Row],[First dose, less than 21 days ago]:[Third dose or booster, at least 21 days ago]])</f>
        <v>0</v>
      </c>
      <c r="AI425">
        <f>SUM(table_2[[#This Row],[Second dose, less than 21 days ago]:[Third dose or booster, at least 21 days ago]])</f>
        <v>0</v>
      </c>
      <c r="AJ425">
        <f>table_2[[#This Row],[Third dose or booster, less than 21 days ago]]+table_2[[#This Row],[Third dose or booster, at least 21 days ago]]</f>
        <v>0</v>
      </c>
    </row>
    <row r="426" spans="1:36" ht="30" x14ac:dyDescent="0.25">
      <c r="A426" s="1" t="s">
        <v>60</v>
      </c>
      <c r="B426" s="4">
        <v>2021</v>
      </c>
      <c r="C426" s="1" t="s">
        <v>229</v>
      </c>
      <c r="D426" s="1" t="s">
        <v>1147</v>
      </c>
      <c r="E426" s="1" t="s">
        <v>66</v>
      </c>
      <c r="F426" s="4" t="s">
        <v>1101</v>
      </c>
      <c r="G426" s="4">
        <v>72</v>
      </c>
      <c r="H426" s="4" t="s">
        <v>83</v>
      </c>
      <c r="I426" s="1"/>
      <c r="J426" s="4" t="s">
        <v>83</v>
      </c>
      <c r="K426" s="4" t="s">
        <v>83</v>
      </c>
      <c r="L426" s="22">
        <f t="shared" si="72"/>
        <v>1</v>
      </c>
      <c r="M426" s="26">
        <f>IF(table_2[[#This Row],[Count of deaths2]]=1,(M425+1),M425)</f>
        <v>23</v>
      </c>
      <c r="Z426">
        <f t="shared" si="73"/>
        <v>0</v>
      </c>
      <c r="AA426">
        <f t="shared" si="74"/>
        <v>0</v>
      </c>
      <c r="AB426">
        <f t="shared" si="75"/>
        <v>0</v>
      </c>
      <c r="AC426">
        <f t="shared" si="76"/>
        <v>0</v>
      </c>
      <c r="AD426">
        <f t="shared" si="77"/>
        <v>0</v>
      </c>
      <c r="AE426">
        <f t="shared" si="78"/>
        <v>0</v>
      </c>
      <c r="AF426">
        <f t="shared" si="79"/>
        <v>0</v>
      </c>
      <c r="AH426">
        <f>SUM(table_2[[#This Row],[First dose, less than 21 days ago]:[Third dose or booster, at least 21 days ago]])</f>
        <v>0</v>
      </c>
      <c r="AI426">
        <f>SUM(table_2[[#This Row],[Second dose, less than 21 days ago]:[Third dose or booster, at least 21 days ago]])</f>
        <v>0</v>
      </c>
      <c r="AJ426">
        <f>table_2[[#This Row],[Third dose or booster, less than 21 days ago]]+table_2[[#This Row],[Third dose or booster, at least 21 days ago]]</f>
        <v>0</v>
      </c>
    </row>
    <row r="427" spans="1:36" ht="30" x14ac:dyDescent="0.25">
      <c r="A427" s="1" t="s">
        <v>60</v>
      </c>
      <c r="B427" s="4">
        <v>2021</v>
      </c>
      <c r="C427" s="1" t="s">
        <v>229</v>
      </c>
      <c r="D427" s="1" t="s">
        <v>1147</v>
      </c>
      <c r="E427" s="1" t="s">
        <v>70</v>
      </c>
      <c r="F427" s="4" t="s">
        <v>2110</v>
      </c>
      <c r="G427" s="4">
        <v>1693</v>
      </c>
      <c r="H427" s="4" t="s">
        <v>2111</v>
      </c>
      <c r="I427" s="1"/>
      <c r="J427" s="4" t="s">
        <v>2112</v>
      </c>
      <c r="K427" s="4" t="s">
        <v>2113</v>
      </c>
      <c r="L427" s="22" t="str">
        <f t="shared" si="72"/>
        <v>258</v>
      </c>
      <c r="M427" s="26">
        <f>IF(table_2[[#This Row],[Count of deaths2]]=1,(M426+1),M426)</f>
        <v>23</v>
      </c>
      <c r="Z427">
        <f t="shared" si="73"/>
        <v>0</v>
      </c>
      <c r="AA427">
        <f t="shared" si="74"/>
        <v>0</v>
      </c>
      <c r="AB427">
        <f t="shared" si="75"/>
        <v>0</v>
      </c>
      <c r="AC427">
        <f t="shared" si="76"/>
        <v>0</v>
      </c>
      <c r="AD427">
        <f t="shared" si="77"/>
        <v>0</v>
      </c>
      <c r="AE427">
        <f t="shared" si="78"/>
        <v>0</v>
      </c>
      <c r="AF427">
        <f t="shared" si="79"/>
        <v>0</v>
      </c>
      <c r="AH427">
        <f>SUM(table_2[[#This Row],[First dose, less than 21 days ago]:[Third dose or booster, at least 21 days ago]])</f>
        <v>0</v>
      </c>
      <c r="AI427">
        <f>SUM(table_2[[#This Row],[Second dose, less than 21 days ago]:[Third dose or booster, at least 21 days ago]])</f>
        <v>0</v>
      </c>
      <c r="AJ427">
        <f>table_2[[#This Row],[Third dose or booster, less than 21 days ago]]+table_2[[#This Row],[Third dose or booster, at least 21 days ago]]</f>
        <v>0</v>
      </c>
    </row>
    <row r="428" spans="1:36" ht="30" x14ac:dyDescent="0.25">
      <c r="A428" s="1" t="s">
        <v>60</v>
      </c>
      <c r="B428" s="4">
        <v>2021</v>
      </c>
      <c r="C428" s="1" t="s">
        <v>229</v>
      </c>
      <c r="D428" s="1" t="s">
        <v>1147</v>
      </c>
      <c r="E428" s="1" t="s">
        <v>74</v>
      </c>
      <c r="F428" s="4" t="s">
        <v>1112</v>
      </c>
      <c r="G428" s="4">
        <v>222</v>
      </c>
      <c r="H428" s="4" t="s">
        <v>2114</v>
      </c>
      <c r="I428" s="1" t="s">
        <v>234</v>
      </c>
      <c r="J428" s="4" t="s">
        <v>2115</v>
      </c>
      <c r="K428" s="4" t="s">
        <v>2116</v>
      </c>
      <c r="L428" s="22" t="str">
        <f t="shared" si="72"/>
        <v>3</v>
      </c>
      <c r="M428" s="26">
        <f>IF(table_2[[#This Row],[Count of deaths2]]=1,(M427+1),M427)</f>
        <v>23</v>
      </c>
      <c r="Z428">
        <f t="shared" si="73"/>
        <v>0</v>
      </c>
      <c r="AA428">
        <f t="shared" si="74"/>
        <v>0</v>
      </c>
      <c r="AB428">
        <f t="shared" si="75"/>
        <v>0</v>
      </c>
      <c r="AC428">
        <f t="shared" si="76"/>
        <v>0</v>
      </c>
      <c r="AD428">
        <f t="shared" si="77"/>
        <v>0</v>
      </c>
      <c r="AE428">
        <f t="shared" si="78"/>
        <v>0</v>
      </c>
      <c r="AF428">
        <f t="shared" si="79"/>
        <v>0</v>
      </c>
      <c r="AH428">
        <f>SUM(table_2[[#This Row],[First dose, less than 21 days ago]:[Third dose or booster, at least 21 days ago]])</f>
        <v>0</v>
      </c>
      <c r="AI428">
        <f>SUM(table_2[[#This Row],[Second dose, less than 21 days ago]:[Third dose or booster, at least 21 days ago]])</f>
        <v>0</v>
      </c>
      <c r="AJ428">
        <f>table_2[[#This Row],[Third dose or booster, less than 21 days ago]]+table_2[[#This Row],[Third dose or booster, at least 21 days ago]]</f>
        <v>0</v>
      </c>
    </row>
    <row r="429" spans="1:36" ht="30" x14ac:dyDescent="0.25">
      <c r="A429" s="1" t="s">
        <v>60</v>
      </c>
      <c r="B429" s="4">
        <v>2021</v>
      </c>
      <c r="C429" s="1" t="s">
        <v>229</v>
      </c>
      <c r="D429" s="1" t="s">
        <v>1147</v>
      </c>
      <c r="E429" s="1" t="s">
        <v>1102</v>
      </c>
      <c r="F429" s="4" t="s">
        <v>2117</v>
      </c>
      <c r="G429" s="4">
        <v>341193</v>
      </c>
      <c r="H429" s="4" t="s">
        <v>2118</v>
      </c>
      <c r="I429" s="1"/>
      <c r="J429" s="4" t="s">
        <v>2119</v>
      </c>
      <c r="K429" s="4" t="s">
        <v>2120</v>
      </c>
      <c r="L429" s="22" t="str">
        <f t="shared" si="72"/>
        <v>7869</v>
      </c>
      <c r="M429" s="26">
        <f>IF(table_2[[#This Row],[Count of deaths2]]=1,(M428+1),M428)</f>
        <v>23</v>
      </c>
      <c r="Z429">
        <f t="shared" si="73"/>
        <v>0</v>
      </c>
      <c r="AA429">
        <f t="shared" si="74"/>
        <v>0</v>
      </c>
      <c r="AB429">
        <f t="shared" si="75"/>
        <v>0</v>
      </c>
      <c r="AC429">
        <f t="shared" si="76"/>
        <v>0</v>
      </c>
      <c r="AD429">
        <f t="shared" si="77"/>
        <v>0</v>
      </c>
      <c r="AE429">
        <f t="shared" si="78"/>
        <v>0</v>
      </c>
      <c r="AF429">
        <f t="shared" si="79"/>
        <v>0</v>
      </c>
      <c r="AH429">
        <f>SUM(table_2[[#This Row],[First dose, less than 21 days ago]:[Third dose or booster, at least 21 days ago]])</f>
        <v>0</v>
      </c>
      <c r="AI429">
        <f>SUM(table_2[[#This Row],[Second dose, less than 21 days ago]:[Third dose or booster, at least 21 days ago]])</f>
        <v>0</v>
      </c>
      <c r="AJ429">
        <f>table_2[[#This Row],[Third dose or booster, less than 21 days ago]]+table_2[[#This Row],[Third dose or booster, at least 21 days ago]]</f>
        <v>0</v>
      </c>
    </row>
    <row r="430" spans="1:36" ht="45" x14ac:dyDescent="0.25">
      <c r="A430" s="1" t="s">
        <v>60</v>
      </c>
      <c r="B430" s="4">
        <v>2021</v>
      </c>
      <c r="C430" s="1" t="s">
        <v>229</v>
      </c>
      <c r="D430" s="1" t="s">
        <v>1147</v>
      </c>
      <c r="E430" s="1" t="s">
        <v>84</v>
      </c>
      <c r="F430" s="4" t="s">
        <v>1350</v>
      </c>
      <c r="G430" s="4">
        <v>1496</v>
      </c>
      <c r="H430" s="4" t="s">
        <v>2121</v>
      </c>
      <c r="I430" s="1" t="s">
        <v>234</v>
      </c>
      <c r="J430" s="4" t="s">
        <v>2122</v>
      </c>
      <c r="K430" s="4" t="s">
        <v>2123</v>
      </c>
      <c r="L430" s="22" t="str">
        <f t="shared" si="72"/>
        <v>10</v>
      </c>
      <c r="M430" s="26">
        <f>IF(table_2[[#This Row],[Count of deaths2]]=1,(M429+1),M429)</f>
        <v>23</v>
      </c>
      <c r="Z430">
        <f t="shared" si="73"/>
        <v>0</v>
      </c>
      <c r="AA430">
        <f t="shared" si="74"/>
        <v>0</v>
      </c>
      <c r="AB430">
        <f t="shared" si="75"/>
        <v>0</v>
      </c>
      <c r="AC430">
        <f t="shared" si="76"/>
        <v>0</v>
      </c>
      <c r="AD430">
        <f t="shared" si="77"/>
        <v>0</v>
      </c>
      <c r="AE430">
        <f t="shared" si="78"/>
        <v>0</v>
      </c>
      <c r="AF430">
        <f t="shared" si="79"/>
        <v>0</v>
      </c>
      <c r="AH430">
        <f>SUM(table_2[[#This Row],[First dose, less than 21 days ago]:[Third dose or booster, at least 21 days ago]])</f>
        <v>0</v>
      </c>
      <c r="AI430">
        <f>SUM(table_2[[#This Row],[Second dose, less than 21 days ago]:[Third dose or booster, at least 21 days ago]])</f>
        <v>0</v>
      </c>
      <c r="AJ430">
        <f>table_2[[#This Row],[Third dose or booster, less than 21 days ago]]+table_2[[#This Row],[Third dose or booster, at least 21 days ago]]</f>
        <v>0</v>
      </c>
    </row>
    <row r="431" spans="1:36" ht="45" x14ac:dyDescent="0.25">
      <c r="A431" s="1" t="s">
        <v>60</v>
      </c>
      <c r="B431" s="4">
        <v>2021</v>
      </c>
      <c r="C431" s="1" t="s">
        <v>229</v>
      </c>
      <c r="D431" s="1" t="s">
        <v>1147</v>
      </c>
      <c r="E431" s="1" t="s">
        <v>85</v>
      </c>
      <c r="F431" s="4" t="s">
        <v>1103</v>
      </c>
      <c r="G431" s="4">
        <v>0</v>
      </c>
      <c r="H431" s="4" t="s">
        <v>83</v>
      </c>
      <c r="I431" s="1"/>
      <c r="J431" s="4" t="s">
        <v>83</v>
      </c>
      <c r="K431" s="4" t="s">
        <v>83</v>
      </c>
      <c r="L431" s="22" t="str">
        <f t="shared" si="72"/>
        <v>0</v>
      </c>
      <c r="M431" s="26">
        <f>IF(table_2[[#This Row],[Count of deaths2]]=1,(M430+1),M430)</f>
        <v>23</v>
      </c>
      <c r="Z431">
        <f t="shared" si="73"/>
        <v>0</v>
      </c>
      <c r="AA431">
        <f t="shared" si="74"/>
        <v>0</v>
      </c>
      <c r="AB431">
        <f t="shared" si="75"/>
        <v>0</v>
      </c>
      <c r="AC431">
        <f t="shared" si="76"/>
        <v>0</v>
      </c>
      <c r="AD431">
        <f t="shared" si="77"/>
        <v>0</v>
      </c>
      <c r="AE431">
        <f t="shared" si="78"/>
        <v>0</v>
      </c>
      <c r="AF431">
        <f t="shared" si="79"/>
        <v>0</v>
      </c>
      <c r="AH431">
        <f>SUM(table_2[[#This Row],[First dose, less than 21 days ago]:[Third dose or booster, at least 21 days ago]])</f>
        <v>0</v>
      </c>
      <c r="AI431">
        <f>SUM(table_2[[#This Row],[Second dose, less than 21 days ago]:[Third dose or booster, at least 21 days ago]])</f>
        <v>0</v>
      </c>
      <c r="AJ431">
        <f>table_2[[#This Row],[Third dose or booster, less than 21 days ago]]+table_2[[#This Row],[Third dose or booster, at least 21 days ago]]</f>
        <v>0</v>
      </c>
    </row>
    <row r="432" spans="1:36" x14ac:dyDescent="0.25">
      <c r="A432" s="1" t="s">
        <v>60</v>
      </c>
      <c r="B432" s="4">
        <v>2021</v>
      </c>
      <c r="C432" s="1" t="s">
        <v>229</v>
      </c>
      <c r="D432" s="1" t="s">
        <v>1162</v>
      </c>
      <c r="E432" s="1" t="s">
        <v>62</v>
      </c>
      <c r="F432" s="4" t="s">
        <v>2124</v>
      </c>
      <c r="G432" s="4">
        <v>4123</v>
      </c>
      <c r="H432" s="4" t="s">
        <v>2125</v>
      </c>
      <c r="I432" s="1"/>
      <c r="J432" s="4" t="s">
        <v>2126</v>
      </c>
      <c r="K432" s="4" t="s">
        <v>2127</v>
      </c>
      <c r="L432" s="22" t="str">
        <f t="shared" si="72"/>
        <v>478</v>
      </c>
      <c r="M432" s="26">
        <f>IF(table_2[[#This Row],[Count of deaths2]]=1,(M431+1),M431)</f>
        <v>23</v>
      </c>
      <c r="Z432">
        <f t="shared" si="73"/>
        <v>0</v>
      </c>
      <c r="AA432">
        <f t="shared" si="74"/>
        <v>0</v>
      </c>
      <c r="AB432">
        <f t="shared" si="75"/>
        <v>0</v>
      </c>
      <c r="AC432">
        <f t="shared" si="76"/>
        <v>0</v>
      </c>
      <c r="AD432">
        <f t="shared" si="77"/>
        <v>0</v>
      </c>
      <c r="AE432">
        <f t="shared" si="78"/>
        <v>0</v>
      </c>
      <c r="AF432">
        <f t="shared" si="79"/>
        <v>0</v>
      </c>
      <c r="AH432">
        <f>SUM(table_2[[#This Row],[First dose, less than 21 days ago]:[Third dose or booster, at least 21 days ago]])</f>
        <v>0</v>
      </c>
      <c r="AI432">
        <f>SUM(table_2[[#This Row],[Second dose, less than 21 days ago]:[Third dose or booster, at least 21 days ago]])</f>
        <v>0</v>
      </c>
      <c r="AJ432">
        <f>table_2[[#This Row],[Third dose or booster, less than 21 days ago]]+table_2[[#This Row],[Third dose or booster, at least 21 days ago]]</f>
        <v>0</v>
      </c>
    </row>
    <row r="433" spans="1:36" ht="30" x14ac:dyDescent="0.25">
      <c r="A433" s="1" t="s">
        <v>60</v>
      </c>
      <c r="B433" s="4">
        <v>2021</v>
      </c>
      <c r="C433" s="1" t="s">
        <v>229</v>
      </c>
      <c r="D433" s="1" t="s">
        <v>1162</v>
      </c>
      <c r="E433" s="1" t="s">
        <v>66</v>
      </c>
      <c r="F433" s="4" t="s">
        <v>1101</v>
      </c>
      <c r="G433" s="4">
        <v>27</v>
      </c>
      <c r="H433" s="4" t="s">
        <v>83</v>
      </c>
      <c r="I433" s="1"/>
      <c r="J433" s="4" t="s">
        <v>83</v>
      </c>
      <c r="K433" s="4" t="s">
        <v>83</v>
      </c>
      <c r="L433" s="22">
        <f t="shared" si="72"/>
        <v>1</v>
      </c>
      <c r="M433" s="26">
        <f>IF(table_2[[#This Row],[Count of deaths2]]=1,(M432+1),M432)</f>
        <v>24</v>
      </c>
      <c r="Z433">
        <f t="shared" si="73"/>
        <v>0</v>
      </c>
      <c r="AA433">
        <f t="shared" si="74"/>
        <v>0</v>
      </c>
      <c r="AB433">
        <f t="shared" si="75"/>
        <v>0</v>
      </c>
      <c r="AC433">
        <f t="shared" si="76"/>
        <v>0</v>
      </c>
      <c r="AD433">
        <f t="shared" si="77"/>
        <v>0</v>
      </c>
      <c r="AE433">
        <f t="shared" si="78"/>
        <v>0</v>
      </c>
      <c r="AF433">
        <f t="shared" si="79"/>
        <v>0</v>
      </c>
      <c r="AH433">
        <f>SUM(table_2[[#This Row],[First dose, less than 21 days ago]:[Third dose or booster, at least 21 days ago]])</f>
        <v>0</v>
      </c>
      <c r="AI433">
        <f>SUM(table_2[[#This Row],[Second dose, less than 21 days ago]:[Third dose or booster, at least 21 days ago]])</f>
        <v>0</v>
      </c>
      <c r="AJ433">
        <f>table_2[[#This Row],[Third dose or booster, less than 21 days ago]]+table_2[[#This Row],[Third dose or booster, at least 21 days ago]]</f>
        <v>0</v>
      </c>
    </row>
    <row r="434" spans="1:36" ht="30" x14ac:dyDescent="0.25">
      <c r="A434" s="1" t="s">
        <v>60</v>
      </c>
      <c r="B434" s="4">
        <v>2021</v>
      </c>
      <c r="C434" s="1" t="s">
        <v>229</v>
      </c>
      <c r="D434" s="1" t="s">
        <v>1162</v>
      </c>
      <c r="E434" s="1" t="s">
        <v>70</v>
      </c>
      <c r="F434" s="4" t="s">
        <v>2128</v>
      </c>
      <c r="G434" s="4">
        <v>884</v>
      </c>
      <c r="H434" s="4" t="s">
        <v>2129</v>
      </c>
      <c r="I434" s="1"/>
      <c r="J434" s="4" t="s">
        <v>2130</v>
      </c>
      <c r="K434" s="4" t="s">
        <v>2131</v>
      </c>
      <c r="L434" s="22" t="str">
        <f t="shared" si="72"/>
        <v>282</v>
      </c>
      <c r="M434" s="26">
        <f>IF(table_2[[#This Row],[Count of deaths2]]=1,(M433+1),M433)</f>
        <v>24</v>
      </c>
      <c r="Z434">
        <f t="shared" si="73"/>
        <v>0</v>
      </c>
      <c r="AA434">
        <f t="shared" si="74"/>
        <v>0</v>
      </c>
      <c r="AB434">
        <f t="shared" si="75"/>
        <v>0</v>
      </c>
      <c r="AC434">
        <f t="shared" si="76"/>
        <v>0</v>
      </c>
      <c r="AD434">
        <f t="shared" si="77"/>
        <v>0</v>
      </c>
      <c r="AE434">
        <f t="shared" si="78"/>
        <v>0</v>
      </c>
      <c r="AF434">
        <f t="shared" si="79"/>
        <v>0</v>
      </c>
      <c r="AH434">
        <f>SUM(table_2[[#This Row],[First dose, less than 21 days ago]:[Third dose or booster, at least 21 days ago]])</f>
        <v>0</v>
      </c>
      <c r="AI434">
        <f>SUM(table_2[[#This Row],[Second dose, less than 21 days ago]:[Third dose or booster, at least 21 days ago]])</f>
        <v>0</v>
      </c>
      <c r="AJ434">
        <f>table_2[[#This Row],[Third dose or booster, less than 21 days ago]]+table_2[[#This Row],[Third dose or booster, at least 21 days ago]]</f>
        <v>0</v>
      </c>
    </row>
    <row r="435" spans="1:36" ht="30" x14ac:dyDescent="0.25">
      <c r="A435" s="1" t="s">
        <v>60</v>
      </c>
      <c r="B435" s="4">
        <v>2021</v>
      </c>
      <c r="C435" s="1" t="s">
        <v>229</v>
      </c>
      <c r="D435" s="1" t="s">
        <v>1162</v>
      </c>
      <c r="E435" s="1" t="s">
        <v>74</v>
      </c>
      <c r="F435" s="4" t="s">
        <v>1800</v>
      </c>
      <c r="G435" s="4">
        <v>91</v>
      </c>
      <c r="H435" s="4" t="s">
        <v>2132</v>
      </c>
      <c r="I435" s="1" t="s">
        <v>234</v>
      </c>
      <c r="J435" s="4" t="s">
        <v>2133</v>
      </c>
      <c r="K435" s="4" t="s">
        <v>2134</v>
      </c>
      <c r="L435" s="22" t="str">
        <f t="shared" si="72"/>
        <v>6</v>
      </c>
      <c r="M435" s="26">
        <f>IF(table_2[[#This Row],[Count of deaths2]]=1,(M434+1),M434)</f>
        <v>24</v>
      </c>
      <c r="Z435">
        <f t="shared" si="73"/>
        <v>0</v>
      </c>
      <c r="AA435">
        <f t="shared" si="74"/>
        <v>0</v>
      </c>
      <c r="AB435">
        <f t="shared" si="75"/>
        <v>0</v>
      </c>
      <c r="AC435">
        <f t="shared" si="76"/>
        <v>0</v>
      </c>
      <c r="AD435">
        <f t="shared" si="77"/>
        <v>0</v>
      </c>
      <c r="AE435">
        <f t="shared" si="78"/>
        <v>0</v>
      </c>
      <c r="AF435">
        <f t="shared" si="79"/>
        <v>0</v>
      </c>
      <c r="AH435">
        <f>SUM(table_2[[#This Row],[First dose, less than 21 days ago]:[Third dose or booster, at least 21 days ago]])</f>
        <v>0</v>
      </c>
      <c r="AI435">
        <f>SUM(table_2[[#This Row],[Second dose, less than 21 days ago]:[Third dose or booster, at least 21 days ago]])</f>
        <v>0</v>
      </c>
      <c r="AJ435">
        <f>table_2[[#This Row],[Third dose or booster, less than 21 days ago]]+table_2[[#This Row],[Third dose or booster, at least 21 days ago]]</f>
        <v>0</v>
      </c>
    </row>
    <row r="436" spans="1:36" ht="30" x14ac:dyDescent="0.25">
      <c r="A436" s="1" t="s">
        <v>60</v>
      </c>
      <c r="B436" s="4">
        <v>2021</v>
      </c>
      <c r="C436" s="1" t="s">
        <v>229</v>
      </c>
      <c r="D436" s="1" t="s">
        <v>1162</v>
      </c>
      <c r="E436" s="1" t="s">
        <v>1102</v>
      </c>
      <c r="F436" s="4" t="s">
        <v>2135</v>
      </c>
      <c r="G436" s="4">
        <v>159721</v>
      </c>
      <c r="H436" s="4" t="s">
        <v>2136</v>
      </c>
      <c r="I436" s="1"/>
      <c r="J436" s="4" t="s">
        <v>2137</v>
      </c>
      <c r="K436" s="4" t="s">
        <v>2138</v>
      </c>
      <c r="L436" s="22" t="str">
        <f t="shared" si="72"/>
        <v>11358</v>
      </c>
      <c r="M436" s="26">
        <f>IF(table_2[[#This Row],[Count of deaths2]]=1,(M435+1),M435)</f>
        <v>24</v>
      </c>
      <c r="Z436">
        <f t="shared" si="73"/>
        <v>0</v>
      </c>
      <c r="AA436">
        <f t="shared" si="74"/>
        <v>0</v>
      </c>
      <c r="AB436">
        <f t="shared" si="75"/>
        <v>0</v>
      </c>
      <c r="AC436">
        <f t="shared" si="76"/>
        <v>0</v>
      </c>
      <c r="AD436">
        <f t="shared" si="77"/>
        <v>0</v>
      </c>
      <c r="AE436">
        <f t="shared" si="78"/>
        <v>0</v>
      </c>
      <c r="AF436">
        <f t="shared" si="79"/>
        <v>0</v>
      </c>
      <c r="AH436">
        <f>SUM(table_2[[#This Row],[First dose, less than 21 days ago]:[Third dose or booster, at least 21 days ago]])</f>
        <v>0</v>
      </c>
      <c r="AI436">
        <f>SUM(table_2[[#This Row],[Second dose, less than 21 days ago]:[Third dose or booster, at least 21 days ago]])</f>
        <v>0</v>
      </c>
      <c r="AJ436">
        <f>table_2[[#This Row],[Third dose or booster, less than 21 days ago]]+table_2[[#This Row],[Third dose or booster, at least 21 days ago]]</f>
        <v>0</v>
      </c>
    </row>
    <row r="437" spans="1:36" ht="45" x14ac:dyDescent="0.25">
      <c r="A437" s="1" t="s">
        <v>60</v>
      </c>
      <c r="B437" s="4">
        <v>2021</v>
      </c>
      <c r="C437" s="1" t="s">
        <v>229</v>
      </c>
      <c r="D437" s="1" t="s">
        <v>1162</v>
      </c>
      <c r="E437" s="1" t="s">
        <v>84</v>
      </c>
      <c r="F437" s="4" t="s">
        <v>1451</v>
      </c>
      <c r="G437" s="4">
        <v>3628</v>
      </c>
      <c r="H437" s="4" t="s">
        <v>2139</v>
      </c>
      <c r="I437" s="1"/>
      <c r="J437" s="4" t="s">
        <v>2140</v>
      </c>
      <c r="K437" s="4" t="s">
        <v>2141</v>
      </c>
      <c r="L437" s="22" t="str">
        <f t="shared" si="72"/>
        <v>33</v>
      </c>
      <c r="M437" s="26">
        <f>IF(table_2[[#This Row],[Count of deaths2]]=1,(M436+1),M436)</f>
        <v>24</v>
      </c>
      <c r="Z437">
        <f t="shared" si="73"/>
        <v>0</v>
      </c>
      <c r="AA437">
        <f t="shared" si="74"/>
        <v>0</v>
      </c>
      <c r="AB437">
        <f t="shared" si="75"/>
        <v>0</v>
      </c>
      <c r="AC437">
        <f t="shared" si="76"/>
        <v>0</v>
      </c>
      <c r="AD437">
        <f t="shared" si="77"/>
        <v>0</v>
      </c>
      <c r="AE437">
        <f t="shared" si="78"/>
        <v>0</v>
      </c>
      <c r="AF437">
        <f t="shared" si="79"/>
        <v>0</v>
      </c>
      <c r="AH437">
        <f>SUM(table_2[[#This Row],[First dose, less than 21 days ago]:[Third dose or booster, at least 21 days ago]])</f>
        <v>0</v>
      </c>
      <c r="AI437">
        <f>SUM(table_2[[#This Row],[Second dose, less than 21 days ago]:[Third dose or booster, at least 21 days ago]])</f>
        <v>0</v>
      </c>
      <c r="AJ437">
        <f>table_2[[#This Row],[Third dose or booster, less than 21 days ago]]+table_2[[#This Row],[Third dose or booster, at least 21 days ago]]</f>
        <v>0</v>
      </c>
    </row>
    <row r="438" spans="1:36" ht="45" x14ac:dyDescent="0.25">
      <c r="A438" s="1" t="s">
        <v>60</v>
      </c>
      <c r="B438" s="4">
        <v>2021</v>
      </c>
      <c r="C438" s="1" t="s">
        <v>229</v>
      </c>
      <c r="D438" s="1" t="s">
        <v>1162</v>
      </c>
      <c r="E438" s="1" t="s">
        <v>85</v>
      </c>
      <c r="F438" s="4" t="s">
        <v>1103</v>
      </c>
      <c r="G438" s="4">
        <v>0</v>
      </c>
      <c r="H438" s="4" t="s">
        <v>83</v>
      </c>
      <c r="I438" s="1"/>
      <c r="J438" s="4" t="s">
        <v>83</v>
      </c>
      <c r="K438" s="4" t="s">
        <v>83</v>
      </c>
      <c r="L438" s="22" t="str">
        <f t="shared" si="72"/>
        <v>0</v>
      </c>
      <c r="M438" s="26">
        <f>IF(table_2[[#This Row],[Count of deaths2]]=1,(M437+1),M437)</f>
        <v>24</v>
      </c>
      <c r="Z438">
        <f t="shared" si="73"/>
        <v>0</v>
      </c>
      <c r="AA438">
        <f t="shared" si="74"/>
        <v>0</v>
      </c>
      <c r="AB438">
        <f t="shared" si="75"/>
        <v>0</v>
      </c>
      <c r="AC438">
        <f t="shared" si="76"/>
        <v>0</v>
      </c>
      <c r="AD438">
        <f t="shared" si="77"/>
        <v>0</v>
      </c>
      <c r="AE438">
        <f t="shared" si="78"/>
        <v>0</v>
      </c>
      <c r="AF438">
        <f t="shared" si="79"/>
        <v>0</v>
      </c>
      <c r="AH438">
        <f>SUM(table_2[[#This Row],[First dose, less than 21 days ago]:[Third dose or booster, at least 21 days ago]])</f>
        <v>0</v>
      </c>
      <c r="AI438">
        <f>SUM(table_2[[#This Row],[Second dose, less than 21 days ago]:[Third dose or booster, at least 21 days ago]])</f>
        <v>0</v>
      </c>
      <c r="AJ438">
        <f>table_2[[#This Row],[Third dose or booster, less than 21 days ago]]+table_2[[#This Row],[Third dose or booster, at least 21 days ago]]</f>
        <v>0</v>
      </c>
    </row>
    <row r="439" spans="1:36" x14ac:dyDescent="0.25">
      <c r="A439" s="1" t="s">
        <v>60</v>
      </c>
      <c r="B439" s="4">
        <v>2021</v>
      </c>
      <c r="C439" s="1" t="s">
        <v>229</v>
      </c>
      <c r="D439" s="1" t="s">
        <v>1183</v>
      </c>
      <c r="E439" s="1" t="s">
        <v>62</v>
      </c>
      <c r="F439" s="4" t="s">
        <v>2142</v>
      </c>
      <c r="G439" s="4">
        <v>1209</v>
      </c>
      <c r="H439" s="4" t="s">
        <v>2143</v>
      </c>
      <c r="I439" s="1"/>
      <c r="J439" s="4" t="s">
        <v>2144</v>
      </c>
      <c r="K439" s="4" t="s">
        <v>2145</v>
      </c>
      <c r="L439" s="22" t="str">
        <f t="shared" si="72"/>
        <v>266</v>
      </c>
      <c r="M439" s="26">
        <f>IF(table_2[[#This Row],[Count of deaths2]]=1,(M438+1),M438)</f>
        <v>24</v>
      </c>
      <c r="Z439">
        <f t="shared" si="73"/>
        <v>0</v>
      </c>
      <c r="AA439">
        <f t="shared" si="74"/>
        <v>0</v>
      </c>
      <c r="AB439">
        <f t="shared" si="75"/>
        <v>0</v>
      </c>
      <c r="AC439">
        <f t="shared" si="76"/>
        <v>0</v>
      </c>
      <c r="AD439">
        <f t="shared" si="77"/>
        <v>0</v>
      </c>
      <c r="AE439">
        <f t="shared" si="78"/>
        <v>0</v>
      </c>
      <c r="AF439">
        <f t="shared" si="79"/>
        <v>0</v>
      </c>
      <c r="AH439">
        <f>SUM(table_2[[#This Row],[First dose, less than 21 days ago]:[Third dose or booster, at least 21 days ago]])</f>
        <v>0</v>
      </c>
      <c r="AI439">
        <f>SUM(table_2[[#This Row],[Second dose, less than 21 days ago]:[Third dose or booster, at least 21 days ago]])</f>
        <v>0</v>
      </c>
      <c r="AJ439">
        <f>table_2[[#This Row],[Third dose or booster, less than 21 days ago]]+table_2[[#This Row],[Third dose or booster, at least 21 days ago]]</f>
        <v>0</v>
      </c>
    </row>
    <row r="440" spans="1:36" ht="30" x14ac:dyDescent="0.25">
      <c r="A440" s="1" t="s">
        <v>60</v>
      </c>
      <c r="B440" s="4">
        <v>2021</v>
      </c>
      <c r="C440" s="1" t="s">
        <v>229</v>
      </c>
      <c r="D440" s="1" t="s">
        <v>1183</v>
      </c>
      <c r="E440" s="1" t="s">
        <v>66</v>
      </c>
      <c r="F440" s="4" t="s">
        <v>1101</v>
      </c>
      <c r="G440" s="4">
        <v>7</v>
      </c>
      <c r="H440" s="4" t="s">
        <v>83</v>
      </c>
      <c r="I440" s="1"/>
      <c r="J440" s="4" t="s">
        <v>83</v>
      </c>
      <c r="K440" s="4" t="s">
        <v>83</v>
      </c>
      <c r="L440" s="22">
        <f t="shared" si="72"/>
        <v>1</v>
      </c>
      <c r="M440" s="26">
        <f>IF(table_2[[#This Row],[Count of deaths2]]=1,(M439+1),M439)</f>
        <v>25</v>
      </c>
      <c r="Z440">
        <f t="shared" si="73"/>
        <v>0</v>
      </c>
      <c r="AA440">
        <f t="shared" si="74"/>
        <v>0</v>
      </c>
      <c r="AB440">
        <f t="shared" si="75"/>
        <v>0</v>
      </c>
      <c r="AC440">
        <f t="shared" si="76"/>
        <v>0</v>
      </c>
      <c r="AD440">
        <f t="shared" si="77"/>
        <v>0</v>
      </c>
      <c r="AE440">
        <f t="shared" si="78"/>
        <v>0</v>
      </c>
      <c r="AF440">
        <f t="shared" si="79"/>
        <v>0</v>
      </c>
      <c r="AH440">
        <f>SUM(table_2[[#This Row],[First dose, less than 21 days ago]:[Third dose or booster, at least 21 days ago]])</f>
        <v>0</v>
      </c>
      <c r="AI440">
        <f>SUM(table_2[[#This Row],[Second dose, less than 21 days ago]:[Third dose or booster, at least 21 days ago]])</f>
        <v>0</v>
      </c>
      <c r="AJ440">
        <f>table_2[[#This Row],[Third dose or booster, less than 21 days ago]]+table_2[[#This Row],[Third dose or booster, at least 21 days ago]]</f>
        <v>0</v>
      </c>
    </row>
    <row r="441" spans="1:36" ht="30" x14ac:dyDescent="0.25">
      <c r="A441" s="1" t="s">
        <v>60</v>
      </c>
      <c r="B441" s="4">
        <v>2021</v>
      </c>
      <c r="C441" s="1" t="s">
        <v>229</v>
      </c>
      <c r="D441" s="1" t="s">
        <v>1183</v>
      </c>
      <c r="E441" s="1" t="s">
        <v>70</v>
      </c>
      <c r="F441" s="4" t="s">
        <v>1687</v>
      </c>
      <c r="G441" s="4">
        <v>318</v>
      </c>
      <c r="H441" s="4" t="s">
        <v>2146</v>
      </c>
      <c r="I441" s="1"/>
      <c r="J441" s="4" t="s">
        <v>2147</v>
      </c>
      <c r="K441" s="4" t="s">
        <v>2148</v>
      </c>
      <c r="L441" s="22" t="str">
        <f t="shared" si="72"/>
        <v>185</v>
      </c>
      <c r="M441" s="26">
        <f>IF(table_2[[#This Row],[Count of deaths2]]=1,(M440+1),M440)</f>
        <v>25</v>
      </c>
      <c r="Z441">
        <f t="shared" si="73"/>
        <v>0</v>
      </c>
      <c r="AA441">
        <f t="shared" si="74"/>
        <v>0</v>
      </c>
      <c r="AB441">
        <f t="shared" si="75"/>
        <v>0</v>
      </c>
      <c r="AC441">
        <f t="shared" si="76"/>
        <v>0</v>
      </c>
      <c r="AD441">
        <f t="shared" si="77"/>
        <v>0</v>
      </c>
      <c r="AE441">
        <f t="shared" si="78"/>
        <v>0</v>
      </c>
      <c r="AF441">
        <f t="shared" si="79"/>
        <v>0</v>
      </c>
      <c r="AH441">
        <f>SUM(table_2[[#This Row],[First dose, less than 21 days ago]:[Third dose or booster, at least 21 days ago]])</f>
        <v>0</v>
      </c>
      <c r="AI441">
        <f>SUM(table_2[[#This Row],[Second dose, less than 21 days ago]:[Third dose or booster, at least 21 days ago]])</f>
        <v>0</v>
      </c>
      <c r="AJ441">
        <f>table_2[[#This Row],[Third dose or booster, less than 21 days ago]]+table_2[[#This Row],[Third dose or booster, at least 21 days ago]]</f>
        <v>0</v>
      </c>
    </row>
    <row r="442" spans="1:36" ht="30" x14ac:dyDescent="0.25">
      <c r="A442" s="1" t="s">
        <v>60</v>
      </c>
      <c r="B442" s="4">
        <v>2021</v>
      </c>
      <c r="C442" s="1" t="s">
        <v>229</v>
      </c>
      <c r="D442" s="1" t="s">
        <v>1183</v>
      </c>
      <c r="E442" s="1" t="s">
        <v>74</v>
      </c>
      <c r="F442" s="4" t="s">
        <v>1112</v>
      </c>
      <c r="G442" s="4">
        <v>25</v>
      </c>
      <c r="H442" s="4" t="s">
        <v>2149</v>
      </c>
      <c r="I442" s="1" t="s">
        <v>234</v>
      </c>
      <c r="J442" s="4" t="s">
        <v>2150</v>
      </c>
      <c r="K442" s="4" t="s">
        <v>2151</v>
      </c>
      <c r="L442" s="22" t="str">
        <f t="shared" si="72"/>
        <v>3</v>
      </c>
      <c r="M442" s="26">
        <f>IF(table_2[[#This Row],[Count of deaths2]]=1,(M441+1),M441)</f>
        <v>25</v>
      </c>
      <c r="Z442">
        <f t="shared" si="73"/>
        <v>0</v>
      </c>
      <c r="AA442">
        <f t="shared" si="74"/>
        <v>0</v>
      </c>
      <c r="AB442">
        <f t="shared" si="75"/>
        <v>0</v>
      </c>
      <c r="AC442">
        <f t="shared" si="76"/>
        <v>0</v>
      </c>
      <c r="AD442">
        <f t="shared" si="77"/>
        <v>0</v>
      </c>
      <c r="AE442">
        <f t="shared" si="78"/>
        <v>0</v>
      </c>
      <c r="AF442">
        <f t="shared" si="79"/>
        <v>0</v>
      </c>
      <c r="AH442">
        <f>SUM(table_2[[#This Row],[First dose, less than 21 days ago]:[Third dose or booster, at least 21 days ago]])</f>
        <v>0</v>
      </c>
      <c r="AI442">
        <f>SUM(table_2[[#This Row],[Second dose, less than 21 days ago]:[Third dose or booster, at least 21 days ago]])</f>
        <v>0</v>
      </c>
      <c r="AJ442">
        <f>table_2[[#This Row],[Third dose or booster, less than 21 days ago]]+table_2[[#This Row],[Third dose or booster, at least 21 days ago]]</f>
        <v>0</v>
      </c>
    </row>
    <row r="443" spans="1:36" ht="60" x14ac:dyDescent="0.25">
      <c r="A443" s="1" t="s">
        <v>60</v>
      </c>
      <c r="B443" s="4">
        <v>2021</v>
      </c>
      <c r="C443" s="1" t="s">
        <v>229</v>
      </c>
      <c r="D443" s="1" t="s">
        <v>1183</v>
      </c>
      <c r="E443" s="1" t="s">
        <v>1102</v>
      </c>
      <c r="F443" s="4" t="s">
        <v>2152</v>
      </c>
      <c r="G443" s="4">
        <v>35487</v>
      </c>
      <c r="H443" s="4" t="s">
        <v>2153</v>
      </c>
      <c r="I443" s="1"/>
      <c r="J443" s="4" t="s">
        <v>2154</v>
      </c>
      <c r="K443" s="4" t="s">
        <v>2155</v>
      </c>
      <c r="L443" s="22" t="str">
        <f t="shared" si="72"/>
        <v>7210</v>
      </c>
      <c r="M443" s="26">
        <f>IF(table_2[[#This Row],[Count of deaths2]]=1,(M442+1),M442)</f>
        <v>25</v>
      </c>
      <c r="N443" s="23" t="s">
        <v>11464</v>
      </c>
      <c r="O443" s="24" t="s">
        <v>66</v>
      </c>
      <c r="P443" s="24" t="s">
        <v>70</v>
      </c>
      <c r="Q443" s="24" t="s">
        <v>74</v>
      </c>
      <c r="R443" s="24" t="s">
        <v>1102</v>
      </c>
      <c r="S443" s="24" t="s">
        <v>84</v>
      </c>
      <c r="T443" s="24" t="s">
        <v>85</v>
      </c>
      <c r="U443" s="24" t="s">
        <v>11475</v>
      </c>
      <c r="V443" s="24" t="s">
        <v>11475</v>
      </c>
      <c r="W443" s="24" t="s">
        <v>11482</v>
      </c>
      <c r="Z443">
        <f t="shared" si="73"/>
        <v>0</v>
      </c>
      <c r="AA443">
        <f t="shared" si="74"/>
        <v>0</v>
      </c>
      <c r="AB443">
        <f t="shared" si="75"/>
        <v>0</v>
      </c>
      <c r="AC443">
        <f t="shared" si="76"/>
        <v>0</v>
      </c>
      <c r="AD443">
        <f t="shared" si="77"/>
        <v>0</v>
      </c>
      <c r="AE443">
        <f t="shared" si="78"/>
        <v>0</v>
      </c>
      <c r="AF443">
        <f t="shared" si="79"/>
        <v>0</v>
      </c>
      <c r="AH443">
        <f>SUM(table_2[[#This Row],[First dose, less than 21 days ago]:[Third dose or booster, at least 21 days ago]])</f>
        <v>0</v>
      </c>
      <c r="AI443">
        <f>SUM(table_2[[#This Row],[Second dose, less than 21 days ago]:[Third dose or booster, at least 21 days ago]])</f>
        <v>0</v>
      </c>
      <c r="AJ443">
        <f>table_2[[#This Row],[Third dose or booster, less than 21 days ago]]+table_2[[#This Row],[Third dose or booster, at least 21 days ago]]</f>
        <v>0</v>
      </c>
    </row>
    <row r="444" spans="1:36" ht="45" x14ac:dyDescent="0.25">
      <c r="A444" s="1" t="s">
        <v>60</v>
      </c>
      <c r="B444" s="4">
        <v>2021</v>
      </c>
      <c r="C444" s="1" t="s">
        <v>229</v>
      </c>
      <c r="D444" s="1" t="s">
        <v>1183</v>
      </c>
      <c r="E444" s="1" t="s">
        <v>84</v>
      </c>
      <c r="F444" s="4" t="s">
        <v>2156</v>
      </c>
      <c r="G444" s="4">
        <v>573</v>
      </c>
      <c r="H444" s="4" t="s">
        <v>2157</v>
      </c>
      <c r="I444" s="1"/>
      <c r="J444" s="4" t="s">
        <v>2158</v>
      </c>
      <c r="K444" s="4" t="s">
        <v>2159</v>
      </c>
      <c r="L444" s="22" t="str">
        <f t="shared" si="72"/>
        <v>26</v>
      </c>
      <c r="M444" s="26">
        <f>IF(table_2[[#This Row],[Count of deaths2]]=1,(M443+1),M443)</f>
        <v>25</v>
      </c>
      <c r="N444" s="23" t="s">
        <v>11465</v>
      </c>
      <c r="O444" s="23" t="s">
        <v>11465</v>
      </c>
      <c r="P444" s="23" t="s">
        <v>11465</v>
      </c>
      <c r="Q444" s="23" t="s">
        <v>11465</v>
      </c>
      <c r="R444" s="23" t="s">
        <v>11465</v>
      </c>
      <c r="S444" s="23" t="s">
        <v>11465</v>
      </c>
      <c r="T444" s="23" t="s">
        <v>11465</v>
      </c>
      <c r="U444" s="23" t="s">
        <v>11476</v>
      </c>
      <c r="V444" s="23" t="s">
        <v>11477</v>
      </c>
      <c r="W444" s="23" t="s">
        <v>11465</v>
      </c>
      <c r="Z444">
        <f t="shared" si="73"/>
        <v>0</v>
      </c>
      <c r="AA444">
        <f t="shared" si="74"/>
        <v>0</v>
      </c>
      <c r="AB444">
        <f t="shared" si="75"/>
        <v>0</v>
      </c>
      <c r="AC444">
        <f t="shared" si="76"/>
        <v>0</v>
      </c>
      <c r="AD444">
        <f t="shared" si="77"/>
        <v>0</v>
      </c>
      <c r="AE444">
        <f t="shared" si="78"/>
        <v>0</v>
      </c>
      <c r="AF444">
        <f t="shared" si="79"/>
        <v>0</v>
      </c>
      <c r="AH444">
        <f>SUM(table_2[[#This Row],[First dose, less than 21 days ago]:[Third dose or booster, at least 21 days ago]])</f>
        <v>0</v>
      </c>
      <c r="AI444">
        <f>SUM(table_2[[#This Row],[Second dose, less than 21 days ago]:[Third dose or booster, at least 21 days ago]])</f>
        <v>0</v>
      </c>
      <c r="AJ444">
        <f>table_2[[#This Row],[Third dose or booster, less than 21 days ago]]+table_2[[#This Row],[Third dose or booster, at least 21 days ago]]</f>
        <v>0</v>
      </c>
    </row>
    <row r="445" spans="1:36" ht="45" x14ac:dyDescent="0.25">
      <c r="A445" s="1" t="s">
        <v>60</v>
      </c>
      <c r="B445" s="4">
        <v>2021</v>
      </c>
      <c r="C445" s="1" t="s">
        <v>229</v>
      </c>
      <c r="D445" s="1" t="s">
        <v>1183</v>
      </c>
      <c r="E445" s="1" t="s">
        <v>85</v>
      </c>
      <c r="F445" s="4" t="s">
        <v>1103</v>
      </c>
      <c r="G445" s="4">
        <v>0</v>
      </c>
      <c r="H445" s="4" t="s">
        <v>83</v>
      </c>
      <c r="I445" s="1"/>
      <c r="J445" s="4" t="s">
        <v>83</v>
      </c>
      <c r="K445" s="4" t="s">
        <v>83</v>
      </c>
      <c r="L445" s="22" t="str">
        <f t="shared" si="72"/>
        <v>0</v>
      </c>
      <c r="M445" s="26">
        <f>IF(table_2[[#This Row],[Count of deaths2]]=1,(M444+1),M444)</f>
        <v>25</v>
      </c>
      <c r="N445">
        <f>$L397+$L404+$L411+$L418+$L425+$L432+$L439</f>
        <v>2149</v>
      </c>
      <c r="O445">
        <f>$L398+$L405+$L412+$L419+$L426+$L433+$L440</f>
        <v>12</v>
      </c>
      <c r="P445">
        <f>$L399+$L406+$L413+$L420+$L427+$L434+$L441</f>
        <v>1175</v>
      </c>
      <c r="Q445">
        <f>$L400+$L407+$L414+$L421+$L428+$L435+$L442</f>
        <v>40</v>
      </c>
      <c r="R445">
        <f>$L401+$L408+$L415+$L422+$L429+$L436+$L443</f>
        <v>32192</v>
      </c>
      <c r="S445">
        <f>$L402+$L409+$L416+$L423+$L430+$L437+$L444</f>
        <v>77</v>
      </c>
      <c r="T445">
        <f>$L403+$L410+$L417+$L424+$L431+$L438+$L445</f>
        <v>0</v>
      </c>
      <c r="U445">
        <f>SUM(table_2[[#This Row],[Column1]:[Column7]])</f>
        <v>35645</v>
      </c>
      <c r="V445" s="21">
        <f>table_2[[#This Row],[Count of deaths2]]+L444+L443+L442+L441+L440+L439+L438+L437+L436+L435+L434+L433+L432+L431+L430+L429+L428+L427+L426+L425+L424+L423+L422+L421+L420+L419+L418+L417+L416+L415+L414+L413+L412+L411+L410+L409+L408+L407+L406+L405+L404+L403+L402+L401+L400+L399+L398+L397</f>
        <v>35645</v>
      </c>
      <c r="W445">
        <f>'Table 8'!G130</f>
        <v>41746</v>
      </c>
      <c r="X445">
        <f>X396+14</f>
        <v>130</v>
      </c>
      <c r="Z445" t="str">
        <f t="shared" si="73"/>
        <v xml:space="preserve">Unvaccinated </v>
      </c>
      <c r="AA445">
        <f t="shared" si="74"/>
        <v>0</v>
      </c>
      <c r="AB445">
        <f t="shared" si="75"/>
        <v>0</v>
      </c>
      <c r="AC445">
        <f t="shared" si="76"/>
        <v>0</v>
      </c>
      <c r="AD445">
        <f t="shared" si="77"/>
        <v>0</v>
      </c>
      <c r="AE445">
        <f t="shared" si="78"/>
        <v>0</v>
      </c>
      <c r="AF445">
        <f t="shared" si="79"/>
        <v>0</v>
      </c>
      <c r="AH445">
        <f>SUM(table_2[[#This Row],[First dose, less than 21 days ago]:[Third dose or booster, at least 21 days ago]])</f>
        <v>0</v>
      </c>
      <c r="AI445">
        <f>SUM(table_2[[#This Row],[Second dose, less than 21 days ago]:[Third dose or booster, at least 21 days ago]])</f>
        <v>0</v>
      </c>
      <c r="AJ445">
        <f>table_2[[#This Row],[Third dose or booster, less than 21 days ago]]+table_2[[#This Row],[Third dose or booster, at least 21 days ago]]</f>
        <v>0</v>
      </c>
    </row>
    <row r="446" spans="1:36" s="32" customFormat="1" x14ac:dyDescent="0.25">
      <c r="A446" s="35" t="s">
        <v>60</v>
      </c>
      <c r="B446" s="33">
        <v>2021</v>
      </c>
      <c r="C446" s="35" t="s">
        <v>255</v>
      </c>
      <c r="D446" s="35" t="s">
        <v>1089</v>
      </c>
      <c r="E446" s="35" t="s">
        <v>62</v>
      </c>
      <c r="F446" s="33" t="s">
        <v>2160</v>
      </c>
      <c r="G446" s="33">
        <v>215176</v>
      </c>
      <c r="H446" s="33" t="s">
        <v>1443</v>
      </c>
      <c r="I446" s="35"/>
      <c r="J446" s="33" t="s">
        <v>2161</v>
      </c>
      <c r="K446" s="33" t="s">
        <v>589</v>
      </c>
      <c r="L446" s="27" t="str">
        <f t="shared" si="72"/>
        <v>113</v>
      </c>
      <c r="M446" s="26">
        <f>IF(table_2[[#This Row],[Count of deaths2]]=1,(M445+1),M445)</f>
        <v>25</v>
      </c>
      <c r="Z446" s="32" t="str">
        <f t="shared" si="73"/>
        <v>Total</v>
      </c>
      <c r="AA446" s="32" t="str">
        <f t="shared" si="74"/>
        <v>First dose, less than 21 days ago</v>
      </c>
      <c r="AB446" s="32" t="str">
        <f t="shared" si="75"/>
        <v>First dose, at least 21 days ago</v>
      </c>
      <c r="AC446" s="32" t="str">
        <f t="shared" si="76"/>
        <v>Second dose, less than 21 days ago</v>
      </c>
      <c r="AD446" s="32" t="str">
        <f t="shared" si="77"/>
        <v>Second dose, at least 21 days ago</v>
      </c>
      <c r="AE446" s="32" t="str">
        <f t="shared" si="78"/>
        <v>Third dose or booster, less than 21 days ago</v>
      </c>
      <c r="AF446" s="32" t="str">
        <f t="shared" si="79"/>
        <v>Third dose or booster, at least 21 days ago</v>
      </c>
      <c r="AH446" s="32">
        <f>SUM(table_2[[#This Row],[First dose, less than 21 days ago]:[Third dose or booster, at least 21 days ago]])</f>
        <v>0</v>
      </c>
      <c r="AI446" s="32">
        <f>SUM(table_2[[#This Row],[Second dose, less than 21 days ago]:[Third dose or booster, at least 21 days ago]])</f>
        <v>0</v>
      </c>
      <c r="AJ446" s="32" t="e">
        <f>table_2[[#This Row],[Third dose or booster, less than 21 days ago]]+table_2[[#This Row],[Third dose or booster, at least 21 days ago]]</f>
        <v>#VALUE!</v>
      </c>
    </row>
    <row r="447" spans="1:36" ht="30" x14ac:dyDescent="0.25">
      <c r="A447" s="1" t="s">
        <v>60</v>
      </c>
      <c r="B447" s="4">
        <v>2021</v>
      </c>
      <c r="C447" s="1" t="s">
        <v>255</v>
      </c>
      <c r="D447" s="1" t="s">
        <v>1089</v>
      </c>
      <c r="E447" s="1" t="s">
        <v>66</v>
      </c>
      <c r="F447" s="4" t="s">
        <v>1101</v>
      </c>
      <c r="G447" s="4">
        <v>6357</v>
      </c>
      <c r="H447" s="4" t="s">
        <v>83</v>
      </c>
      <c r="I447" s="1"/>
      <c r="J447" s="4" t="s">
        <v>83</v>
      </c>
      <c r="K447" s="4" t="s">
        <v>83</v>
      </c>
      <c r="L447" s="22">
        <f t="shared" si="72"/>
        <v>1</v>
      </c>
      <c r="M447" s="26">
        <f>IF(table_2[[#This Row],[Count of deaths2]]=1,(M446+1),M446)</f>
        <v>26</v>
      </c>
      <c r="Z447">
        <f t="shared" si="73"/>
        <v>2128</v>
      </c>
      <c r="AA447" t="str">
        <f t="shared" si="74"/>
        <v>Total</v>
      </c>
      <c r="AB447" t="str">
        <f t="shared" si="75"/>
        <v>Total</v>
      </c>
      <c r="AC447" t="str">
        <f t="shared" si="76"/>
        <v>Total</v>
      </c>
      <c r="AD447" t="str">
        <f t="shared" si="77"/>
        <v>Total</v>
      </c>
      <c r="AE447" t="str">
        <f t="shared" si="78"/>
        <v>Total</v>
      </c>
      <c r="AF447" t="str">
        <f t="shared" si="79"/>
        <v>Total</v>
      </c>
      <c r="AH447">
        <f>SUM(table_2[[#This Row],[First dose, less than 21 days ago]:[Third dose or booster, at least 21 days ago]])</f>
        <v>0</v>
      </c>
      <c r="AI447">
        <f>SUM(table_2[[#This Row],[Second dose, less than 21 days ago]:[Third dose or booster, at least 21 days ago]])</f>
        <v>0</v>
      </c>
      <c r="AJ447" t="e">
        <f>table_2[[#This Row],[Third dose or booster, less than 21 days ago]]+table_2[[#This Row],[Third dose or booster, at least 21 days ago]]</f>
        <v>#VALUE!</v>
      </c>
    </row>
    <row r="448" spans="1:36" ht="30" x14ac:dyDescent="0.25">
      <c r="A448" s="1" t="s">
        <v>60</v>
      </c>
      <c r="B448" s="4">
        <v>2021</v>
      </c>
      <c r="C448" s="1" t="s">
        <v>255</v>
      </c>
      <c r="D448" s="1" t="s">
        <v>1089</v>
      </c>
      <c r="E448" s="1" t="s">
        <v>70</v>
      </c>
      <c r="F448" s="4" t="s">
        <v>1712</v>
      </c>
      <c r="G448" s="4">
        <v>67278</v>
      </c>
      <c r="H448" s="4" t="s">
        <v>722</v>
      </c>
      <c r="I448" s="1"/>
      <c r="J448" s="4" t="s">
        <v>2162</v>
      </c>
      <c r="K448" s="4" t="s">
        <v>2163</v>
      </c>
      <c r="L448" s="22" t="str">
        <f t="shared" si="72"/>
        <v>48</v>
      </c>
      <c r="M448" s="26">
        <f>IF(table_2[[#This Row],[Count of deaths2]]=1,(M447+1),M447)</f>
        <v>26</v>
      </c>
      <c r="Z448">
        <f t="shared" si="73"/>
        <v>0</v>
      </c>
      <c r="AA448">
        <f t="shared" si="74"/>
        <v>32</v>
      </c>
      <c r="AB448">
        <f t="shared" si="75"/>
        <v>803</v>
      </c>
      <c r="AC448">
        <f t="shared" si="76"/>
        <v>43</v>
      </c>
      <c r="AD448">
        <f t="shared" si="77"/>
        <v>20811</v>
      </c>
      <c r="AE448">
        <f t="shared" si="78"/>
        <v>4411</v>
      </c>
      <c r="AF448">
        <f t="shared" si="79"/>
        <v>10599</v>
      </c>
      <c r="AH448">
        <f>SUM(table_2[[#This Row],[First dose, less than 21 days ago]:[Third dose or booster, at least 21 days ago]])</f>
        <v>36699</v>
      </c>
      <c r="AI448">
        <f>SUM(table_2[[#This Row],[Second dose, less than 21 days ago]:[Third dose or booster, at least 21 days ago]])</f>
        <v>35864</v>
      </c>
      <c r="AJ448">
        <f>table_2[[#This Row],[Third dose or booster, less than 21 days ago]]+table_2[[#This Row],[Third dose or booster, at least 21 days ago]]</f>
        <v>15010</v>
      </c>
    </row>
    <row r="449" spans="1:36" ht="30" x14ac:dyDescent="0.25">
      <c r="A449" s="1" t="s">
        <v>60</v>
      </c>
      <c r="B449" s="4">
        <v>2021</v>
      </c>
      <c r="C449" s="1" t="s">
        <v>255</v>
      </c>
      <c r="D449" s="1" t="s">
        <v>1089</v>
      </c>
      <c r="E449" s="1" t="s">
        <v>74</v>
      </c>
      <c r="F449" s="4" t="s">
        <v>1101</v>
      </c>
      <c r="G449" s="4">
        <v>24789</v>
      </c>
      <c r="H449" s="4" t="s">
        <v>83</v>
      </c>
      <c r="I449" s="1"/>
      <c r="J449" s="4" t="s">
        <v>83</v>
      </c>
      <c r="K449" s="4" t="s">
        <v>83</v>
      </c>
      <c r="L449" s="22">
        <f t="shared" si="72"/>
        <v>1</v>
      </c>
      <c r="M449" s="26">
        <f>IF(table_2[[#This Row],[Count of deaths2]]=1,(M448+1),M448)</f>
        <v>27</v>
      </c>
      <c r="Z449">
        <f t="shared" si="73"/>
        <v>0</v>
      </c>
      <c r="AA449">
        <f t="shared" si="74"/>
        <v>0</v>
      </c>
      <c r="AB449">
        <f t="shared" si="75"/>
        <v>0</v>
      </c>
      <c r="AC449">
        <f t="shared" si="76"/>
        <v>0</v>
      </c>
      <c r="AD449">
        <f t="shared" si="77"/>
        <v>0</v>
      </c>
      <c r="AE449">
        <f t="shared" si="78"/>
        <v>0</v>
      </c>
      <c r="AF449">
        <f t="shared" si="79"/>
        <v>0</v>
      </c>
      <c r="AH449">
        <f>SUM(table_2[[#This Row],[First dose, less than 21 days ago]:[Third dose or booster, at least 21 days ago]])</f>
        <v>0</v>
      </c>
      <c r="AI449">
        <f>SUM(table_2[[#This Row],[Second dose, less than 21 days ago]:[Third dose or booster, at least 21 days ago]])</f>
        <v>0</v>
      </c>
      <c r="AJ449">
        <f>table_2[[#This Row],[Third dose or booster, less than 21 days ago]]+table_2[[#This Row],[Third dose or booster, at least 21 days ago]]</f>
        <v>0</v>
      </c>
    </row>
    <row r="450" spans="1:36" ht="30" x14ac:dyDescent="0.25">
      <c r="A450" s="1" t="s">
        <v>60</v>
      </c>
      <c r="B450" s="4">
        <v>2021</v>
      </c>
      <c r="C450" s="1" t="s">
        <v>255</v>
      </c>
      <c r="D450" s="1" t="s">
        <v>1089</v>
      </c>
      <c r="E450" s="1" t="s">
        <v>1102</v>
      </c>
      <c r="F450" s="4" t="s">
        <v>1417</v>
      </c>
      <c r="G450" s="4">
        <v>615560</v>
      </c>
      <c r="H450" s="4" t="s">
        <v>2164</v>
      </c>
      <c r="I450" s="1"/>
      <c r="J450" s="4" t="s">
        <v>2165</v>
      </c>
      <c r="K450" s="4" t="s">
        <v>2166</v>
      </c>
      <c r="L450" s="22" t="str">
        <f t="shared" si="72"/>
        <v>228</v>
      </c>
      <c r="M450" s="26">
        <f>IF(table_2[[#This Row],[Count of deaths2]]=1,(M449+1),M449)</f>
        <v>27</v>
      </c>
      <c r="Z450">
        <f t="shared" si="73"/>
        <v>0</v>
      </c>
      <c r="AA450">
        <f t="shared" si="74"/>
        <v>0</v>
      </c>
      <c r="AB450">
        <f t="shared" si="75"/>
        <v>0</v>
      </c>
      <c r="AC450">
        <f t="shared" si="76"/>
        <v>0</v>
      </c>
      <c r="AD450">
        <f t="shared" si="77"/>
        <v>0</v>
      </c>
      <c r="AE450">
        <f t="shared" si="78"/>
        <v>0</v>
      </c>
      <c r="AF450">
        <f t="shared" si="79"/>
        <v>0</v>
      </c>
      <c r="AH450">
        <f>SUM(table_2[[#This Row],[First dose, less than 21 days ago]:[Third dose or booster, at least 21 days ago]])</f>
        <v>0</v>
      </c>
      <c r="AI450">
        <f>SUM(table_2[[#This Row],[Second dose, less than 21 days ago]:[Third dose or booster, at least 21 days ago]])</f>
        <v>0</v>
      </c>
      <c r="AJ450">
        <f>table_2[[#This Row],[Third dose or booster, less than 21 days ago]]+table_2[[#This Row],[Third dose or booster, at least 21 days ago]]</f>
        <v>0</v>
      </c>
    </row>
    <row r="451" spans="1:36" ht="45" x14ac:dyDescent="0.25">
      <c r="A451" s="1" t="s">
        <v>60</v>
      </c>
      <c r="B451" s="4">
        <v>2021</v>
      </c>
      <c r="C451" s="1" t="s">
        <v>255</v>
      </c>
      <c r="D451" s="1" t="s">
        <v>1089</v>
      </c>
      <c r="E451" s="1" t="s">
        <v>84</v>
      </c>
      <c r="F451" s="4" t="s">
        <v>1371</v>
      </c>
      <c r="G451" s="4">
        <v>14873</v>
      </c>
      <c r="H451" s="4" t="s">
        <v>1452</v>
      </c>
      <c r="I451" s="1" t="s">
        <v>234</v>
      </c>
      <c r="J451" s="4" t="s">
        <v>2167</v>
      </c>
      <c r="K451" s="4" t="s">
        <v>2168</v>
      </c>
      <c r="L451" s="22" t="str">
        <f t="shared" si="72"/>
        <v>9</v>
      </c>
      <c r="M451" s="26">
        <f>IF(table_2[[#This Row],[Count of deaths2]]=1,(M450+1),M450)</f>
        <v>27</v>
      </c>
      <c r="Z451">
        <f t="shared" si="73"/>
        <v>0</v>
      </c>
      <c r="AA451">
        <f t="shared" si="74"/>
        <v>0</v>
      </c>
      <c r="AB451">
        <f t="shared" si="75"/>
        <v>0</v>
      </c>
      <c r="AC451">
        <f t="shared" si="76"/>
        <v>0</v>
      </c>
      <c r="AD451">
        <f t="shared" si="77"/>
        <v>0</v>
      </c>
      <c r="AE451">
        <f t="shared" si="78"/>
        <v>0</v>
      </c>
      <c r="AF451">
        <f t="shared" si="79"/>
        <v>0</v>
      </c>
      <c r="AH451">
        <f>SUM(table_2[[#This Row],[First dose, less than 21 days ago]:[Third dose or booster, at least 21 days ago]])</f>
        <v>0</v>
      </c>
      <c r="AI451">
        <f>SUM(table_2[[#This Row],[Second dose, less than 21 days ago]:[Third dose or booster, at least 21 days ago]])</f>
        <v>0</v>
      </c>
      <c r="AJ451">
        <f>table_2[[#This Row],[Third dose or booster, less than 21 days ago]]+table_2[[#This Row],[Third dose or booster, at least 21 days ago]]</f>
        <v>0</v>
      </c>
    </row>
    <row r="452" spans="1:36" ht="45" x14ac:dyDescent="0.25">
      <c r="A452" s="1" t="s">
        <v>60</v>
      </c>
      <c r="B452" s="4">
        <v>2021</v>
      </c>
      <c r="C452" s="1" t="s">
        <v>255</v>
      </c>
      <c r="D452" s="1" t="s">
        <v>1089</v>
      </c>
      <c r="E452" s="1" t="s">
        <v>85</v>
      </c>
      <c r="F452" s="4" t="s">
        <v>1112</v>
      </c>
      <c r="G452" s="4">
        <v>3521</v>
      </c>
      <c r="H452" s="4" t="s">
        <v>2169</v>
      </c>
      <c r="I452" s="1" t="s">
        <v>234</v>
      </c>
      <c r="J452" s="4" t="s">
        <v>2170</v>
      </c>
      <c r="K452" s="4" t="s">
        <v>2171</v>
      </c>
      <c r="L452" s="22" t="str">
        <f t="shared" si="72"/>
        <v>3</v>
      </c>
      <c r="M452" s="26">
        <f>IF(table_2[[#This Row],[Count of deaths2]]=1,(M451+1),M451)</f>
        <v>27</v>
      </c>
      <c r="Z452">
        <f t="shared" si="73"/>
        <v>0</v>
      </c>
      <c r="AA452">
        <f t="shared" si="74"/>
        <v>0</v>
      </c>
      <c r="AB452">
        <f t="shared" si="75"/>
        <v>0</v>
      </c>
      <c r="AC452">
        <f t="shared" si="76"/>
        <v>0</v>
      </c>
      <c r="AD452">
        <f t="shared" si="77"/>
        <v>0</v>
      </c>
      <c r="AE452">
        <f t="shared" si="78"/>
        <v>0</v>
      </c>
      <c r="AF452">
        <f t="shared" si="79"/>
        <v>0</v>
      </c>
      <c r="AH452">
        <f>SUM(table_2[[#This Row],[First dose, less than 21 days ago]:[Third dose or booster, at least 21 days ago]])</f>
        <v>0</v>
      </c>
      <c r="AI452">
        <f>SUM(table_2[[#This Row],[Second dose, less than 21 days ago]:[Third dose or booster, at least 21 days ago]])</f>
        <v>0</v>
      </c>
      <c r="AJ452">
        <f>table_2[[#This Row],[Third dose or booster, less than 21 days ago]]+table_2[[#This Row],[Third dose or booster, at least 21 days ago]]</f>
        <v>0</v>
      </c>
    </row>
    <row r="453" spans="1:36" x14ac:dyDescent="0.25">
      <c r="A453" s="1" t="s">
        <v>60</v>
      </c>
      <c r="B453" s="4">
        <v>2021</v>
      </c>
      <c r="C453" s="1" t="s">
        <v>255</v>
      </c>
      <c r="D453" s="1" t="s">
        <v>1104</v>
      </c>
      <c r="E453" s="1" t="s">
        <v>62</v>
      </c>
      <c r="F453" s="4" t="s">
        <v>2172</v>
      </c>
      <c r="G453" s="4">
        <v>60190</v>
      </c>
      <c r="H453" s="4" t="s">
        <v>2173</v>
      </c>
      <c r="I453" s="1"/>
      <c r="J453" s="4" t="s">
        <v>2174</v>
      </c>
      <c r="K453" s="4" t="s">
        <v>2175</v>
      </c>
      <c r="L453" s="22" t="str">
        <f t="shared" ref="L453:L516" si="80">IF(F453="&lt;3",1,F453)</f>
        <v>123</v>
      </c>
      <c r="M453" s="26">
        <f>IF(table_2[[#This Row],[Count of deaths2]]=1,(M452+1),M452)</f>
        <v>27</v>
      </c>
      <c r="Z453">
        <f t="shared" ref="Z453:Z516" si="81">N500</f>
        <v>0</v>
      </c>
      <c r="AA453">
        <f t="shared" ref="AA453:AA516" si="82">O548</f>
        <v>0</v>
      </c>
      <c r="AB453">
        <f t="shared" ref="AB453:AB516" si="83">P548</f>
        <v>0</v>
      </c>
      <c r="AC453">
        <f t="shared" ref="AC453:AC516" si="84">Q548</f>
        <v>0</v>
      </c>
      <c r="AD453">
        <f t="shared" ref="AD453:AD516" si="85">R548</f>
        <v>0</v>
      </c>
      <c r="AE453">
        <f t="shared" ref="AE453:AE516" si="86">S548</f>
        <v>0</v>
      </c>
      <c r="AF453">
        <f t="shared" ref="AF453:AF516" si="87">T548</f>
        <v>0</v>
      </c>
      <c r="AH453">
        <f>SUM(table_2[[#This Row],[First dose, less than 21 days ago]:[Third dose or booster, at least 21 days ago]])</f>
        <v>0</v>
      </c>
      <c r="AI453">
        <f>SUM(table_2[[#This Row],[Second dose, less than 21 days ago]:[Third dose or booster, at least 21 days ago]])</f>
        <v>0</v>
      </c>
      <c r="AJ453">
        <f>table_2[[#This Row],[Third dose or booster, less than 21 days ago]]+table_2[[#This Row],[Third dose or booster, at least 21 days ago]]</f>
        <v>0</v>
      </c>
    </row>
    <row r="454" spans="1:36" ht="30" x14ac:dyDescent="0.25">
      <c r="A454" s="1" t="s">
        <v>60</v>
      </c>
      <c r="B454" s="4">
        <v>2021</v>
      </c>
      <c r="C454" s="1" t="s">
        <v>255</v>
      </c>
      <c r="D454" s="1" t="s">
        <v>1104</v>
      </c>
      <c r="E454" s="1" t="s">
        <v>66</v>
      </c>
      <c r="F454" s="4" t="s">
        <v>1101</v>
      </c>
      <c r="G454" s="4">
        <v>995</v>
      </c>
      <c r="H454" s="4" t="s">
        <v>83</v>
      </c>
      <c r="I454" s="1"/>
      <c r="J454" s="4" t="s">
        <v>83</v>
      </c>
      <c r="K454" s="4" t="s">
        <v>83</v>
      </c>
      <c r="L454" s="22">
        <f t="shared" si="80"/>
        <v>1</v>
      </c>
      <c r="M454" s="26">
        <f>IF(table_2[[#This Row],[Count of deaths2]]=1,(M453+1),M453)</f>
        <v>28</v>
      </c>
      <c r="Z454">
        <f t="shared" si="81"/>
        <v>0</v>
      </c>
      <c r="AA454">
        <f t="shared" si="82"/>
        <v>0</v>
      </c>
      <c r="AB454">
        <f t="shared" si="83"/>
        <v>0</v>
      </c>
      <c r="AC454">
        <f t="shared" si="84"/>
        <v>0</v>
      </c>
      <c r="AD454">
        <f t="shared" si="85"/>
        <v>0</v>
      </c>
      <c r="AE454">
        <f t="shared" si="86"/>
        <v>0</v>
      </c>
      <c r="AF454">
        <f t="shared" si="87"/>
        <v>0</v>
      </c>
      <c r="AH454">
        <f>SUM(table_2[[#This Row],[First dose, less than 21 days ago]:[Third dose or booster, at least 21 days ago]])</f>
        <v>0</v>
      </c>
      <c r="AI454">
        <f>SUM(table_2[[#This Row],[Second dose, less than 21 days ago]:[Third dose or booster, at least 21 days ago]])</f>
        <v>0</v>
      </c>
      <c r="AJ454">
        <f>table_2[[#This Row],[Third dose or booster, less than 21 days ago]]+table_2[[#This Row],[Third dose or booster, at least 21 days ago]]</f>
        <v>0</v>
      </c>
    </row>
    <row r="455" spans="1:36" ht="30" x14ac:dyDescent="0.25">
      <c r="A455" s="1" t="s">
        <v>60</v>
      </c>
      <c r="B455" s="4">
        <v>2021</v>
      </c>
      <c r="C455" s="1" t="s">
        <v>255</v>
      </c>
      <c r="D455" s="1" t="s">
        <v>1104</v>
      </c>
      <c r="E455" s="1" t="s">
        <v>70</v>
      </c>
      <c r="F455" s="4" t="s">
        <v>2176</v>
      </c>
      <c r="G455" s="4">
        <v>12661</v>
      </c>
      <c r="H455" s="4" t="s">
        <v>2177</v>
      </c>
      <c r="I455" s="1"/>
      <c r="J455" s="4" t="s">
        <v>2178</v>
      </c>
      <c r="K455" s="4" t="s">
        <v>2179</v>
      </c>
      <c r="L455" s="22" t="str">
        <f t="shared" si="80"/>
        <v>66</v>
      </c>
      <c r="M455" s="26">
        <f>IF(table_2[[#This Row],[Count of deaths2]]=1,(M454+1),M454)</f>
        <v>28</v>
      </c>
      <c r="Z455">
        <f t="shared" si="81"/>
        <v>0</v>
      </c>
      <c r="AA455">
        <f t="shared" si="82"/>
        <v>0</v>
      </c>
      <c r="AB455">
        <f t="shared" si="83"/>
        <v>0</v>
      </c>
      <c r="AC455">
        <f t="shared" si="84"/>
        <v>0</v>
      </c>
      <c r="AD455">
        <f t="shared" si="85"/>
        <v>0</v>
      </c>
      <c r="AE455">
        <f t="shared" si="86"/>
        <v>0</v>
      </c>
      <c r="AF455">
        <f t="shared" si="87"/>
        <v>0</v>
      </c>
      <c r="AH455">
        <f>SUM(table_2[[#This Row],[First dose, less than 21 days ago]:[Third dose or booster, at least 21 days ago]])</f>
        <v>0</v>
      </c>
      <c r="AI455">
        <f>SUM(table_2[[#This Row],[Second dose, less than 21 days ago]:[Third dose or booster, at least 21 days ago]])</f>
        <v>0</v>
      </c>
      <c r="AJ455">
        <f>table_2[[#This Row],[Third dose or booster, less than 21 days ago]]+table_2[[#This Row],[Third dose or booster, at least 21 days ago]]</f>
        <v>0</v>
      </c>
    </row>
    <row r="456" spans="1:36" ht="30" x14ac:dyDescent="0.25">
      <c r="A456" s="1" t="s">
        <v>60</v>
      </c>
      <c r="B456" s="4">
        <v>2021</v>
      </c>
      <c r="C456" s="1" t="s">
        <v>255</v>
      </c>
      <c r="D456" s="1" t="s">
        <v>1104</v>
      </c>
      <c r="E456" s="1" t="s">
        <v>74</v>
      </c>
      <c r="F456" s="4" t="s">
        <v>1101</v>
      </c>
      <c r="G456" s="4">
        <v>2552</v>
      </c>
      <c r="H456" s="4" t="s">
        <v>83</v>
      </c>
      <c r="I456" s="1"/>
      <c r="J456" s="4" t="s">
        <v>83</v>
      </c>
      <c r="K456" s="4" t="s">
        <v>83</v>
      </c>
      <c r="L456" s="22">
        <f t="shared" si="80"/>
        <v>1</v>
      </c>
      <c r="M456" s="26">
        <f>IF(table_2[[#This Row],[Count of deaths2]]=1,(M455+1),M455)</f>
        <v>29</v>
      </c>
      <c r="Z456">
        <f t="shared" si="81"/>
        <v>0</v>
      </c>
      <c r="AA456">
        <f t="shared" si="82"/>
        <v>0</v>
      </c>
      <c r="AB456">
        <f t="shared" si="83"/>
        <v>0</v>
      </c>
      <c r="AC456">
        <f t="shared" si="84"/>
        <v>0</v>
      </c>
      <c r="AD456">
        <f t="shared" si="85"/>
        <v>0</v>
      </c>
      <c r="AE456">
        <f t="shared" si="86"/>
        <v>0</v>
      </c>
      <c r="AF456">
        <f t="shared" si="87"/>
        <v>0</v>
      </c>
      <c r="AH456">
        <f>SUM(table_2[[#This Row],[First dose, less than 21 days ago]:[Third dose or booster, at least 21 days ago]])</f>
        <v>0</v>
      </c>
      <c r="AI456">
        <f>SUM(table_2[[#This Row],[Second dose, less than 21 days ago]:[Third dose or booster, at least 21 days ago]])</f>
        <v>0</v>
      </c>
      <c r="AJ456">
        <f>table_2[[#This Row],[Third dose or booster, less than 21 days ago]]+table_2[[#This Row],[Third dose or booster, at least 21 days ago]]</f>
        <v>0</v>
      </c>
    </row>
    <row r="457" spans="1:36" ht="30" x14ac:dyDescent="0.25">
      <c r="A457" s="1" t="s">
        <v>60</v>
      </c>
      <c r="B457" s="4">
        <v>2021</v>
      </c>
      <c r="C457" s="1" t="s">
        <v>255</v>
      </c>
      <c r="D457" s="1" t="s">
        <v>1104</v>
      </c>
      <c r="E457" s="1" t="s">
        <v>1102</v>
      </c>
      <c r="F457" s="4" t="s">
        <v>2180</v>
      </c>
      <c r="G457" s="4">
        <v>370604</v>
      </c>
      <c r="H457" s="4" t="s">
        <v>2181</v>
      </c>
      <c r="I457" s="1"/>
      <c r="J457" s="4" t="s">
        <v>2182</v>
      </c>
      <c r="K457" s="4" t="s">
        <v>556</v>
      </c>
      <c r="L457" s="22" t="str">
        <f t="shared" si="80"/>
        <v>482</v>
      </c>
      <c r="M457" s="26">
        <f>IF(table_2[[#This Row],[Count of deaths2]]=1,(M456+1),M456)</f>
        <v>29</v>
      </c>
      <c r="Z457">
        <f t="shared" si="81"/>
        <v>0</v>
      </c>
      <c r="AA457">
        <f t="shared" si="82"/>
        <v>0</v>
      </c>
      <c r="AB457">
        <f t="shared" si="83"/>
        <v>0</v>
      </c>
      <c r="AC457">
        <f t="shared" si="84"/>
        <v>0</v>
      </c>
      <c r="AD457">
        <f t="shared" si="85"/>
        <v>0</v>
      </c>
      <c r="AE457">
        <f t="shared" si="86"/>
        <v>0</v>
      </c>
      <c r="AF457">
        <f t="shared" si="87"/>
        <v>0</v>
      </c>
      <c r="AH457">
        <f>SUM(table_2[[#This Row],[First dose, less than 21 days ago]:[Third dose or booster, at least 21 days ago]])</f>
        <v>0</v>
      </c>
      <c r="AI457">
        <f>SUM(table_2[[#This Row],[Second dose, less than 21 days ago]:[Third dose or booster, at least 21 days ago]])</f>
        <v>0</v>
      </c>
      <c r="AJ457">
        <f>table_2[[#This Row],[Third dose or booster, less than 21 days ago]]+table_2[[#This Row],[Third dose or booster, at least 21 days ago]]</f>
        <v>0</v>
      </c>
    </row>
    <row r="458" spans="1:36" ht="45" x14ac:dyDescent="0.25">
      <c r="A458" s="1" t="s">
        <v>60</v>
      </c>
      <c r="B458" s="4">
        <v>2021</v>
      </c>
      <c r="C458" s="1" t="s">
        <v>255</v>
      </c>
      <c r="D458" s="1" t="s">
        <v>1104</v>
      </c>
      <c r="E458" s="1" t="s">
        <v>84</v>
      </c>
      <c r="F458" s="4" t="s">
        <v>1981</v>
      </c>
      <c r="G458" s="4">
        <v>14638</v>
      </c>
      <c r="H458" s="4" t="s">
        <v>2183</v>
      </c>
      <c r="I458" s="1" t="s">
        <v>234</v>
      </c>
      <c r="J458" s="4" t="s">
        <v>2184</v>
      </c>
      <c r="K458" s="4" t="s">
        <v>2185</v>
      </c>
      <c r="L458" s="22" t="str">
        <f t="shared" si="80"/>
        <v>11</v>
      </c>
      <c r="M458" s="26">
        <f>IF(table_2[[#This Row],[Count of deaths2]]=1,(M457+1),M457)</f>
        <v>29</v>
      </c>
      <c r="Z458">
        <f t="shared" si="81"/>
        <v>0</v>
      </c>
      <c r="AA458">
        <f t="shared" si="82"/>
        <v>0</v>
      </c>
      <c r="AB458">
        <f t="shared" si="83"/>
        <v>0</v>
      </c>
      <c r="AC458">
        <f t="shared" si="84"/>
        <v>0</v>
      </c>
      <c r="AD458">
        <f t="shared" si="85"/>
        <v>0</v>
      </c>
      <c r="AE458">
        <f t="shared" si="86"/>
        <v>0</v>
      </c>
      <c r="AF458">
        <f t="shared" si="87"/>
        <v>0</v>
      </c>
      <c r="AH458">
        <f>SUM(table_2[[#This Row],[First dose, less than 21 days ago]:[Third dose or booster, at least 21 days ago]])</f>
        <v>0</v>
      </c>
      <c r="AI458">
        <f>SUM(table_2[[#This Row],[Second dose, less than 21 days ago]:[Third dose or booster, at least 21 days ago]])</f>
        <v>0</v>
      </c>
      <c r="AJ458">
        <f>table_2[[#This Row],[Third dose or booster, less than 21 days ago]]+table_2[[#This Row],[Third dose or booster, at least 21 days ago]]</f>
        <v>0</v>
      </c>
    </row>
    <row r="459" spans="1:36" ht="45" x14ac:dyDescent="0.25">
      <c r="A459" s="1" t="s">
        <v>60</v>
      </c>
      <c r="B459" s="4">
        <v>2021</v>
      </c>
      <c r="C459" s="1" t="s">
        <v>255</v>
      </c>
      <c r="D459" s="1" t="s">
        <v>1104</v>
      </c>
      <c r="E459" s="1" t="s">
        <v>85</v>
      </c>
      <c r="F459" s="4" t="s">
        <v>1671</v>
      </c>
      <c r="G459" s="4">
        <v>3833</v>
      </c>
      <c r="H459" s="4" t="s">
        <v>2186</v>
      </c>
      <c r="I459" s="1" t="s">
        <v>234</v>
      </c>
      <c r="J459" s="4" t="s">
        <v>2187</v>
      </c>
      <c r="K459" s="4" t="s">
        <v>2188</v>
      </c>
      <c r="L459" s="22" t="str">
        <f t="shared" si="80"/>
        <v>5</v>
      </c>
      <c r="M459" s="26">
        <f>IF(table_2[[#This Row],[Count of deaths2]]=1,(M458+1),M458)</f>
        <v>29</v>
      </c>
      <c r="Z459">
        <f t="shared" si="81"/>
        <v>0</v>
      </c>
      <c r="AA459">
        <f t="shared" si="82"/>
        <v>0</v>
      </c>
      <c r="AB459">
        <f t="shared" si="83"/>
        <v>0</v>
      </c>
      <c r="AC459">
        <f t="shared" si="84"/>
        <v>0</v>
      </c>
      <c r="AD459">
        <f t="shared" si="85"/>
        <v>0</v>
      </c>
      <c r="AE459">
        <f t="shared" si="86"/>
        <v>0</v>
      </c>
      <c r="AF459">
        <f t="shared" si="87"/>
        <v>0</v>
      </c>
      <c r="AH459">
        <f>SUM(table_2[[#This Row],[First dose, less than 21 days ago]:[Third dose or booster, at least 21 days ago]])</f>
        <v>0</v>
      </c>
      <c r="AI459">
        <f>SUM(table_2[[#This Row],[Second dose, less than 21 days ago]:[Third dose or booster, at least 21 days ago]])</f>
        <v>0</v>
      </c>
      <c r="AJ459">
        <f>table_2[[#This Row],[Third dose or booster, less than 21 days ago]]+table_2[[#This Row],[Third dose or booster, at least 21 days ago]]</f>
        <v>0</v>
      </c>
    </row>
    <row r="460" spans="1:36" x14ac:dyDescent="0.25">
      <c r="A460" s="1" t="s">
        <v>60</v>
      </c>
      <c r="B460" s="4">
        <v>2021</v>
      </c>
      <c r="C460" s="1" t="s">
        <v>255</v>
      </c>
      <c r="D460" s="1" t="s">
        <v>1116</v>
      </c>
      <c r="E460" s="1" t="s">
        <v>62</v>
      </c>
      <c r="F460" s="4" t="s">
        <v>2189</v>
      </c>
      <c r="G460" s="4">
        <v>39297</v>
      </c>
      <c r="H460" s="4" t="s">
        <v>1493</v>
      </c>
      <c r="I460" s="1"/>
      <c r="J460" s="4" t="s">
        <v>2190</v>
      </c>
      <c r="K460" s="4" t="s">
        <v>2191</v>
      </c>
      <c r="L460" s="22" t="str">
        <f t="shared" si="80"/>
        <v>277</v>
      </c>
      <c r="M460" s="26">
        <f>IF(table_2[[#This Row],[Count of deaths2]]=1,(M459+1),M459)</f>
        <v>29</v>
      </c>
      <c r="Z460">
        <f t="shared" si="81"/>
        <v>0</v>
      </c>
      <c r="AA460">
        <f t="shared" si="82"/>
        <v>0</v>
      </c>
      <c r="AB460">
        <f t="shared" si="83"/>
        <v>0</v>
      </c>
      <c r="AC460">
        <f t="shared" si="84"/>
        <v>0</v>
      </c>
      <c r="AD460">
        <f t="shared" si="85"/>
        <v>0</v>
      </c>
      <c r="AE460">
        <f t="shared" si="86"/>
        <v>0</v>
      </c>
      <c r="AF460">
        <f t="shared" si="87"/>
        <v>0</v>
      </c>
      <c r="AH460">
        <f>SUM(table_2[[#This Row],[First dose, less than 21 days ago]:[Third dose or booster, at least 21 days ago]])</f>
        <v>0</v>
      </c>
      <c r="AI460">
        <f>SUM(table_2[[#This Row],[Second dose, less than 21 days ago]:[Third dose or booster, at least 21 days ago]])</f>
        <v>0</v>
      </c>
      <c r="AJ460">
        <f>table_2[[#This Row],[Third dose or booster, less than 21 days ago]]+table_2[[#This Row],[Third dose or booster, at least 21 days ago]]</f>
        <v>0</v>
      </c>
    </row>
    <row r="461" spans="1:36" ht="30" x14ac:dyDescent="0.25">
      <c r="A461" s="1" t="s">
        <v>60</v>
      </c>
      <c r="B461" s="4">
        <v>2021</v>
      </c>
      <c r="C461" s="1" t="s">
        <v>255</v>
      </c>
      <c r="D461" s="1" t="s">
        <v>1116</v>
      </c>
      <c r="E461" s="1" t="s">
        <v>66</v>
      </c>
      <c r="F461" s="4" t="s">
        <v>1101</v>
      </c>
      <c r="G461" s="4">
        <v>474</v>
      </c>
      <c r="H461" s="4" t="s">
        <v>83</v>
      </c>
      <c r="I461" s="1"/>
      <c r="J461" s="4" t="s">
        <v>83</v>
      </c>
      <c r="K461" s="4" t="s">
        <v>83</v>
      </c>
      <c r="L461" s="22">
        <f t="shared" si="80"/>
        <v>1</v>
      </c>
      <c r="M461" s="26">
        <f>IF(table_2[[#This Row],[Count of deaths2]]=1,(M460+1),M460)</f>
        <v>30</v>
      </c>
      <c r="Z461">
        <f t="shared" si="81"/>
        <v>0</v>
      </c>
      <c r="AA461">
        <f t="shared" si="82"/>
        <v>0</v>
      </c>
      <c r="AB461">
        <f t="shared" si="83"/>
        <v>0</v>
      </c>
      <c r="AC461">
        <f t="shared" si="84"/>
        <v>0</v>
      </c>
      <c r="AD461">
        <f t="shared" si="85"/>
        <v>0</v>
      </c>
      <c r="AE461">
        <f t="shared" si="86"/>
        <v>0</v>
      </c>
      <c r="AF461">
        <f t="shared" si="87"/>
        <v>0</v>
      </c>
      <c r="AH461">
        <f>SUM(table_2[[#This Row],[First dose, less than 21 days ago]:[Third dose or booster, at least 21 days ago]])</f>
        <v>0</v>
      </c>
      <c r="AI461">
        <f>SUM(table_2[[#This Row],[Second dose, less than 21 days ago]:[Third dose or booster, at least 21 days ago]])</f>
        <v>0</v>
      </c>
      <c r="AJ461">
        <f>table_2[[#This Row],[Third dose or booster, less than 21 days ago]]+table_2[[#This Row],[Third dose or booster, at least 21 days ago]]</f>
        <v>0</v>
      </c>
    </row>
    <row r="462" spans="1:36" ht="30" x14ac:dyDescent="0.25">
      <c r="A462" s="1" t="s">
        <v>60</v>
      </c>
      <c r="B462" s="4">
        <v>2021</v>
      </c>
      <c r="C462" s="1" t="s">
        <v>255</v>
      </c>
      <c r="D462" s="1" t="s">
        <v>1116</v>
      </c>
      <c r="E462" s="1" t="s">
        <v>70</v>
      </c>
      <c r="F462" s="4" t="s">
        <v>2172</v>
      </c>
      <c r="G462" s="4">
        <v>7520</v>
      </c>
      <c r="H462" s="4" t="s">
        <v>2192</v>
      </c>
      <c r="I462" s="1"/>
      <c r="J462" s="4" t="s">
        <v>2193</v>
      </c>
      <c r="K462" s="4" t="s">
        <v>2194</v>
      </c>
      <c r="L462" s="22" t="str">
        <f t="shared" si="80"/>
        <v>123</v>
      </c>
      <c r="M462" s="26">
        <f>IF(table_2[[#This Row],[Count of deaths2]]=1,(M461+1),M461)</f>
        <v>30</v>
      </c>
      <c r="Z462">
        <f t="shared" si="81"/>
        <v>0</v>
      </c>
      <c r="AA462">
        <f t="shared" si="82"/>
        <v>0</v>
      </c>
      <c r="AB462">
        <f t="shared" si="83"/>
        <v>0</v>
      </c>
      <c r="AC462">
        <f t="shared" si="84"/>
        <v>0</v>
      </c>
      <c r="AD462">
        <f t="shared" si="85"/>
        <v>0</v>
      </c>
      <c r="AE462">
        <f t="shared" si="86"/>
        <v>0</v>
      </c>
      <c r="AF462">
        <f t="shared" si="87"/>
        <v>0</v>
      </c>
      <c r="AH462">
        <f>SUM(table_2[[#This Row],[First dose, less than 21 days ago]:[Third dose or booster, at least 21 days ago]])</f>
        <v>0</v>
      </c>
      <c r="AI462">
        <f>SUM(table_2[[#This Row],[Second dose, less than 21 days ago]:[Third dose or booster, at least 21 days ago]])</f>
        <v>0</v>
      </c>
      <c r="AJ462">
        <f>table_2[[#This Row],[Third dose or booster, less than 21 days ago]]+table_2[[#This Row],[Third dose or booster, at least 21 days ago]]</f>
        <v>0</v>
      </c>
    </row>
    <row r="463" spans="1:36" ht="30" x14ac:dyDescent="0.25">
      <c r="A463" s="1" t="s">
        <v>60</v>
      </c>
      <c r="B463" s="4">
        <v>2021</v>
      </c>
      <c r="C463" s="1" t="s">
        <v>255</v>
      </c>
      <c r="D463" s="1" t="s">
        <v>1116</v>
      </c>
      <c r="E463" s="1" t="s">
        <v>74</v>
      </c>
      <c r="F463" s="4" t="s">
        <v>1097</v>
      </c>
      <c r="G463" s="4">
        <v>1093</v>
      </c>
      <c r="H463" s="4" t="s">
        <v>2195</v>
      </c>
      <c r="I463" s="1" t="s">
        <v>234</v>
      </c>
      <c r="J463" s="4" t="s">
        <v>2196</v>
      </c>
      <c r="K463" s="4" t="s">
        <v>2197</v>
      </c>
      <c r="L463" s="22" t="str">
        <f t="shared" si="80"/>
        <v>4</v>
      </c>
      <c r="M463" s="26">
        <f>IF(table_2[[#This Row],[Count of deaths2]]=1,(M462+1),M462)</f>
        <v>30</v>
      </c>
      <c r="Z463">
        <f t="shared" si="81"/>
        <v>0</v>
      </c>
      <c r="AA463">
        <f t="shared" si="82"/>
        <v>0</v>
      </c>
      <c r="AB463">
        <f t="shared" si="83"/>
        <v>0</v>
      </c>
      <c r="AC463">
        <f t="shared" si="84"/>
        <v>0</v>
      </c>
      <c r="AD463">
        <f t="shared" si="85"/>
        <v>0</v>
      </c>
      <c r="AE463">
        <f t="shared" si="86"/>
        <v>0</v>
      </c>
      <c r="AF463">
        <f t="shared" si="87"/>
        <v>0</v>
      </c>
      <c r="AH463">
        <f>SUM(table_2[[#This Row],[First dose, less than 21 days ago]:[Third dose or booster, at least 21 days ago]])</f>
        <v>0</v>
      </c>
      <c r="AI463">
        <f>SUM(table_2[[#This Row],[Second dose, less than 21 days ago]:[Third dose or booster, at least 21 days ago]])</f>
        <v>0</v>
      </c>
      <c r="AJ463">
        <f>table_2[[#This Row],[Third dose or booster, less than 21 days ago]]+table_2[[#This Row],[Third dose or booster, at least 21 days ago]]</f>
        <v>0</v>
      </c>
    </row>
    <row r="464" spans="1:36" ht="30" x14ac:dyDescent="0.25">
      <c r="A464" s="1" t="s">
        <v>60</v>
      </c>
      <c r="B464" s="4">
        <v>2021</v>
      </c>
      <c r="C464" s="1" t="s">
        <v>255</v>
      </c>
      <c r="D464" s="1" t="s">
        <v>1116</v>
      </c>
      <c r="E464" s="1" t="s">
        <v>1102</v>
      </c>
      <c r="F464" s="4" t="s">
        <v>2198</v>
      </c>
      <c r="G464" s="4">
        <v>460372</v>
      </c>
      <c r="H464" s="4" t="s">
        <v>2199</v>
      </c>
      <c r="I464" s="1"/>
      <c r="J464" s="4" t="s">
        <v>2084</v>
      </c>
      <c r="K464" s="4" t="s">
        <v>2200</v>
      </c>
      <c r="L464" s="22" t="str">
        <f t="shared" si="80"/>
        <v>1612</v>
      </c>
      <c r="M464" s="26">
        <f>IF(table_2[[#This Row],[Count of deaths2]]=1,(M463+1),M463)</f>
        <v>30</v>
      </c>
      <c r="Z464">
        <f t="shared" si="81"/>
        <v>0</v>
      </c>
      <c r="AA464">
        <f t="shared" si="82"/>
        <v>0</v>
      </c>
      <c r="AB464">
        <f t="shared" si="83"/>
        <v>0</v>
      </c>
      <c r="AC464">
        <f t="shared" si="84"/>
        <v>0</v>
      </c>
      <c r="AD464">
        <f t="shared" si="85"/>
        <v>0</v>
      </c>
      <c r="AE464">
        <f t="shared" si="86"/>
        <v>0</v>
      </c>
      <c r="AF464">
        <f t="shared" si="87"/>
        <v>0</v>
      </c>
      <c r="AH464">
        <f>SUM(table_2[[#This Row],[First dose, less than 21 days ago]:[Third dose or booster, at least 21 days ago]])</f>
        <v>0</v>
      </c>
      <c r="AI464">
        <f>SUM(table_2[[#This Row],[Second dose, less than 21 days ago]:[Third dose or booster, at least 21 days ago]])</f>
        <v>0</v>
      </c>
      <c r="AJ464">
        <f>table_2[[#This Row],[Third dose or booster, less than 21 days ago]]+table_2[[#This Row],[Third dose or booster, at least 21 days ago]]</f>
        <v>0</v>
      </c>
    </row>
    <row r="465" spans="1:36" ht="45" x14ac:dyDescent="0.25">
      <c r="A465" s="1" t="s">
        <v>60</v>
      </c>
      <c r="B465" s="4">
        <v>2021</v>
      </c>
      <c r="C465" s="1" t="s">
        <v>255</v>
      </c>
      <c r="D465" s="1" t="s">
        <v>1116</v>
      </c>
      <c r="E465" s="1" t="s">
        <v>84</v>
      </c>
      <c r="F465" s="4" t="s">
        <v>1855</v>
      </c>
      <c r="G465" s="4">
        <v>28429</v>
      </c>
      <c r="H465" s="4" t="s">
        <v>2201</v>
      </c>
      <c r="I465" s="1"/>
      <c r="J465" s="4" t="s">
        <v>2202</v>
      </c>
      <c r="K465" s="4" t="s">
        <v>2203</v>
      </c>
      <c r="L465" s="22" t="str">
        <f t="shared" si="80"/>
        <v>35</v>
      </c>
      <c r="M465" s="26">
        <f>IF(table_2[[#This Row],[Count of deaths2]]=1,(M464+1),M464)</f>
        <v>30</v>
      </c>
      <c r="Z465">
        <f t="shared" si="81"/>
        <v>0</v>
      </c>
      <c r="AA465">
        <f t="shared" si="82"/>
        <v>0</v>
      </c>
      <c r="AB465">
        <f t="shared" si="83"/>
        <v>0</v>
      </c>
      <c r="AC465">
        <f t="shared" si="84"/>
        <v>0</v>
      </c>
      <c r="AD465">
        <f t="shared" si="85"/>
        <v>0</v>
      </c>
      <c r="AE465">
        <f t="shared" si="86"/>
        <v>0</v>
      </c>
      <c r="AF465">
        <f t="shared" si="87"/>
        <v>0</v>
      </c>
      <c r="AH465">
        <f>SUM(table_2[[#This Row],[First dose, less than 21 days ago]:[Third dose or booster, at least 21 days ago]])</f>
        <v>0</v>
      </c>
      <c r="AI465">
        <f>SUM(table_2[[#This Row],[Second dose, less than 21 days ago]:[Third dose or booster, at least 21 days ago]])</f>
        <v>0</v>
      </c>
      <c r="AJ465">
        <f>table_2[[#This Row],[Third dose or booster, less than 21 days ago]]+table_2[[#This Row],[Third dose or booster, at least 21 days ago]]</f>
        <v>0</v>
      </c>
    </row>
    <row r="466" spans="1:36" ht="45" x14ac:dyDescent="0.25">
      <c r="A466" s="1" t="s">
        <v>60</v>
      </c>
      <c r="B466" s="4">
        <v>2021</v>
      </c>
      <c r="C466" s="1" t="s">
        <v>255</v>
      </c>
      <c r="D466" s="1" t="s">
        <v>1116</v>
      </c>
      <c r="E466" s="1" t="s">
        <v>85</v>
      </c>
      <c r="F466" s="4" t="s">
        <v>1125</v>
      </c>
      <c r="G466" s="4">
        <v>7846</v>
      </c>
      <c r="H466" s="4" t="s">
        <v>2204</v>
      </c>
      <c r="I466" s="1" t="s">
        <v>234</v>
      </c>
      <c r="J466" s="4" t="s">
        <v>2205</v>
      </c>
      <c r="K466" s="4" t="s">
        <v>2206</v>
      </c>
      <c r="L466" s="22" t="str">
        <f t="shared" si="80"/>
        <v>14</v>
      </c>
      <c r="M466" s="26">
        <f>IF(table_2[[#This Row],[Count of deaths2]]=1,(M465+1),M465)</f>
        <v>30</v>
      </c>
      <c r="Z466">
        <f t="shared" si="81"/>
        <v>0</v>
      </c>
      <c r="AA466">
        <f t="shared" si="82"/>
        <v>0</v>
      </c>
      <c r="AB466">
        <f t="shared" si="83"/>
        <v>0</v>
      </c>
      <c r="AC466">
        <f t="shared" si="84"/>
        <v>0</v>
      </c>
      <c r="AD466">
        <f t="shared" si="85"/>
        <v>0</v>
      </c>
      <c r="AE466">
        <f t="shared" si="86"/>
        <v>0</v>
      </c>
      <c r="AF466">
        <f t="shared" si="87"/>
        <v>0</v>
      </c>
      <c r="AH466">
        <f>SUM(table_2[[#This Row],[First dose, less than 21 days ago]:[Third dose or booster, at least 21 days ago]])</f>
        <v>0</v>
      </c>
      <c r="AI466">
        <f>SUM(table_2[[#This Row],[Second dose, less than 21 days ago]:[Third dose or booster, at least 21 days ago]])</f>
        <v>0</v>
      </c>
      <c r="AJ466">
        <f>table_2[[#This Row],[Third dose or booster, less than 21 days ago]]+table_2[[#This Row],[Third dose or booster, at least 21 days ago]]</f>
        <v>0</v>
      </c>
    </row>
    <row r="467" spans="1:36" x14ac:dyDescent="0.25">
      <c r="A467" s="1" t="s">
        <v>60</v>
      </c>
      <c r="B467" s="4">
        <v>2021</v>
      </c>
      <c r="C467" s="1" t="s">
        <v>255</v>
      </c>
      <c r="D467" s="1" t="s">
        <v>1132</v>
      </c>
      <c r="E467" s="1" t="s">
        <v>62</v>
      </c>
      <c r="F467" s="4" t="s">
        <v>2207</v>
      </c>
      <c r="G467" s="4">
        <v>21805</v>
      </c>
      <c r="H467" s="4" t="s">
        <v>2208</v>
      </c>
      <c r="I467" s="1"/>
      <c r="J467" s="4" t="s">
        <v>2209</v>
      </c>
      <c r="K467" s="4" t="s">
        <v>2210</v>
      </c>
      <c r="L467" s="22" t="str">
        <f t="shared" si="80"/>
        <v>389</v>
      </c>
      <c r="M467" s="26">
        <f>IF(table_2[[#This Row],[Count of deaths2]]=1,(M466+1),M466)</f>
        <v>30</v>
      </c>
      <c r="Z467">
        <f t="shared" si="81"/>
        <v>0</v>
      </c>
      <c r="AA467">
        <f t="shared" si="82"/>
        <v>0</v>
      </c>
      <c r="AB467">
        <f t="shared" si="83"/>
        <v>0</v>
      </c>
      <c r="AC467">
        <f t="shared" si="84"/>
        <v>0</v>
      </c>
      <c r="AD467">
        <f t="shared" si="85"/>
        <v>0</v>
      </c>
      <c r="AE467">
        <f t="shared" si="86"/>
        <v>0</v>
      </c>
      <c r="AF467">
        <f t="shared" si="87"/>
        <v>0</v>
      </c>
      <c r="AH467">
        <f>SUM(table_2[[#This Row],[First dose, less than 21 days ago]:[Third dose or booster, at least 21 days ago]])</f>
        <v>0</v>
      </c>
      <c r="AI467">
        <f>SUM(table_2[[#This Row],[Second dose, less than 21 days ago]:[Third dose or booster, at least 21 days ago]])</f>
        <v>0</v>
      </c>
      <c r="AJ467">
        <f>table_2[[#This Row],[Third dose or booster, less than 21 days ago]]+table_2[[#This Row],[Third dose or booster, at least 21 days ago]]</f>
        <v>0</v>
      </c>
    </row>
    <row r="468" spans="1:36" ht="30" x14ac:dyDescent="0.25">
      <c r="A468" s="1" t="s">
        <v>60</v>
      </c>
      <c r="B468" s="4">
        <v>2021</v>
      </c>
      <c r="C468" s="1" t="s">
        <v>255</v>
      </c>
      <c r="D468" s="1" t="s">
        <v>1132</v>
      </c>
      <c r="E468" s="1" t="s">
        <v>66</v>
      </c>
      <c r="F468" s="4" t="s">
        <v>1101</v>
      </c>
      <c r="G468" s="4">
        <v>182</v>
      </c>
      <c r="H468" s="4" t="s">
        <v>83</v>
      </c>
      <c r="I468" s="1"/>
      <c r="J468" s="4" t="s">
        <v>83</v>
      </c>
      <c r="K468" s="4" t="s">
        <v>83</v>
      </c>
      <c r="L468" s="22">
        <f t="shared" si="80"/>
        <v>1</v>
      </c>
      <c r="M468" s="26">
        <f>IF(table_2[[#This Row],[Count of deaths2]]=1,(M467+1),M467)</f>
        <v>31</v>
      </c>
      <c r="Z468">
        <f t="shared" si="81"/>
        <v>0</v>
      </c>
      <c r="AA468">
        <f t="shared" si="82"/>
        <v>0</v>
      </c>
      <c r="AB468">
        <f t="shared" si="83"/>
        <v>0</v>
      </c>
      <c r="AC468">
        <f t="shared" si="84"/>
        <v>0</v>
      </c>
      <c r="AD468">
        <f t="shared" si="85"/>
        <v>0</v>
      </c>
      <c r="AE468">
        <f t="shared" si="86"/>
        <v>0</v>
      </c>
      <c r="AF468">
        <f t="shared" si="87"/>
        <v>0</v>
      </c>
      <c r="AH468">
        <f>SUM(table_2[[#This Row],[First dose, less than 21 days ago]:[Third dose or booster, at least 21 days ago]])</f>
        <v>0</v>
      </c>
      <c r="AI468">
        <f>SUM(table_2[[#This Row],[Second dose, less than 21 days ago]:[Third dose or booster, at least 21 days ago]])</f>
        <v>0</v>
      </c>
      <c r="AJ468">
        <f>table_2[[#This Row],[Third dose or booster, less than 21 days ago]]+table_2[[#This Row],[Third dose or booster, at least 21 days ago]]</f>
        <v>0</v>
      </c>
    </row>
    <row r="469" spans="1:36" ht="30" x14ac:dyDescent="0.25">
      <c r="A469" s="1" t="s">
        <v>60</v>
      </c>
      <c r="B469" s="4">
        <v>2021</v>
      </c>
      <c r="C469" s="1" t="s">
        <v>255</v>
      </c>
      <c r="D469" s="1" t="s">
        <v>1132</v>
      </c>
      <c r="E469" s="1" t="s">
        <v>70</v>
      </c>
      <c r="F469" s="4" t="s">
        <v>2211</v>
      </c>
      <c r="G469" s="4">
        <v>3470</v>
      </c>
      <c r="H469" s="4" t="s">
        <v>2212</v>
      </c>
      <c r="I469" s="1"/>
      <c r="J469" s="4" t="s">
        <v>2213</v>
      </c>
      <c r="K469" s="4" t="s">
        <v>2214</v>
      </c>
      <c r="L469" s="22" t="str">
        <f t="shared" si="80"/>
        <v>173</v>
      </c>
      <c r="M469" s="26">
        <f>IF(table_2[[#This Row],[Count of deaths2]]=1,(M468+1),M468)</f>
        <v>31</v>
      </c>
      <c r="Z469">
        <f t="shared" si="81"/>
        <v>0</v>
      </c>
      <c r="AA469">
        <f t="shared" si="82"/>
        <v>0</v>
      </c>
      <c r="AB469">
        <f t="shared" si="83"/>
        <v>0</v>
      </c>
      <c r="AC469">
        <f t="shared" si="84"/>
        <v>0</v>
      </c>
      <c r="AD469">
        <f t="shared" si="85"/>
        <v>0</v>
      </c>
      <c r="AE469">
        <f t="shared" si="86"/>
        <v>0</v>
      </c>
      <c r="AF469">
        <f t="shared" si="87"/>
        <v>0</v>
      </c>
      <c r="AH469">
        <f>SUM(table_2[[#This Row],[First dose, less than 21 days ago]:[Third dose or booster, at least 21 days ago]])</f>
        <v>0</v>
      </c>
      <c r="AI469">
        <f>SUM(table_2[[#This Row],[Second dose, less than 21 days ago]:[Third dose or booster, at least 21 days ago]])</f>
        <v>0</v>
      </c>
      <c r="AJ469">
        <f>table_2[[#This Row],[Third dose or booster, less than 21 days ago]]+table_2[[#This Row],[Third dose or booster, at least 21 days ago]]</f>
        <v>0</v>
      </c>
    </row>
    <row r="470" spans="1:36" ht="30" x14ac:dyDescent="0.25">
      <c r="A470" s="1" t="s">
        <v>60</v>
      </c>
      <c r="B470" s="4">
        <v>2021</v>
      </c>
      <c r="C470" s="1" t="s">
        <v>255</v>
      </c>
      <c r="D470" s="1" t="s">
        <v>1132</v>
      </c>
      <c r="E470" s="1" t="s">
        <v>74</v>
      </c>
      <c r="F470" s="4" t="s">
        <v>1112</v>
      </c>
      <c r="G470" s="4">
        <v>445</v>
      </c>
      <c r="H470" s="4" t="s">
        <v>2215</v>
      </c>
      <c r="I470" s="1" t="s">
        <v>234</v>
      </c>
      <c r="J470" s="4" t="s">
        <v>2216</v>
      </c>
      <c r="K470" s="4" t="s">
        <v>2217</v>
      </c>
      <c r="L470" s="22" t="str">
        <f t="shared" si="80"/>
        <v>3</v>
      </c>
      <c r="M470" s="26">
        <f>IF(table_2[[#This Row],[Count of deaths2]]=1,(M469+1),M469)</f>
        <v>31</v>
      </c>
      <c r="Z470">
        <f t="shared" si="81"/>
        <v>0</v>
      </c>
      <c r="AA470">
        <f t="shared" si="82"/>
        <v>0</v>
      </c>
      <c r="AB470">
        <f t="shared" si="83"/>
        <v>0</v>
      </c>
      <c r="AC470">
        <f t="shared" si="84"/>
        <v>0</v>
      </c>
      <c r="AD470">
        <f t="shared" si="85"/>
        <v>0</v>
      </c>
      <c r="AE470">
        <f t="shared" si="86"/>
        <v>0</v>
      </c>
      <c r="AF470">
        <f t="shared" si="87"/>
        <v>0</v>
      </c>
      <c r="AH470">
        <f>SUM(table_2[[#This Row],[First dose, less than 21 days ago]:[Third dose or booster, at least 21 days ago]])</f>
        <v>0</v>
      </c>
      <c r="AI470">
        <f>SUM(table_2[[#This Row],[Second dose, less than 21 days ago]:[Third dose or booster, at least 21 days ago]])</f>
        <v>0</v>
      </c>
      <c r="AJ470">
        <f>table_2[[#This Row],[Third dose or booster, less than 21 days ago]]+table_2[[#This Row],[Third dose or booster, at least 21 days ago]]</f>
        <v>0</v>
      </c>
    </row>
    <row r="471" spans="1:36" ht="30" x14ac:dyDescent="0.25">
      <c r="A471" s="1" t="s">
        <v>60</v>
      </c>
      <c r="B471" s="4">
        <v>2021</v>
      </c>
      <c r="C471" s="1" t="s">
        <v>255</v>
      </c>
      <c r="D471" s="1" t="s">
        <v>1132</v>
      </c>
      <c r="E471" s="1" t="s">
        <v>1102</v>
      </c>
      <c r="F471" s="4" t="s">
        <v>2218</v>
      </c>
      <c r="G471" s="4">
        <v>388802</v>
      </c>
      <c r="H471" s="4" t="s">
        <v>2219</v>
      </c>
      <c r="I471" s="1"/>
      <c r="J471" s="4" t="s">
        <v>2220</v>
      </c>
      <c r="K471" s="4" t="s">
        <v>2221</v>
      </c>
      <c r="L471" s="22" t="str">
        <f t="shared" si="80"/>
        <v>3611</v>
      </c>
      <c r="M471" s="26">
        <f>IF(table_2[[#This Row],[Count of deaths2]]=1,(M470+1),M470)</f>
        <v>31</v>
      </c>
      <c r="Z471">
        <f t="shared" si="81"/>
        <v>0</v>
      </c>
      <c r="AA471">
        <f t="shared" si="82"/>
        <v>0</v>
      </c>
      <c r="AB471">
        <f t="shared" si="83"/>
        <v>0</v>
      </c>
      <c r="AC471">
        <f t="shared" si="84"/>
        <v>0</v>
      </c>
      <c r="AD471">
        <f t="shared" si="85"/>
        <v>0</v>
      </c>
      <c r="AE471">
        <f t="shared" si="86"/>
        <v>0</v>
      </c>
      <c r="AF471">
        <f t="shared" si="87"/>
        <v>0</v>
      </c>
      <c r="AH471">
        <f>SUM(table_2[[#This Row],[First dose, less than 21 days ago]:[Third dose or booster, at least 21 days ago]])</f>
        <v>0</v>
      </c>
      <c r="AI471">
        <f>SUM(table_2[[#This Row],[Second dose, less than 21 days ago]:[Third dose or booster, at least 21 days ago]])</f>
        <v>0</v>
      </c>
      <c r="AJ471">
        <f>table_2[[#This Row],[Third dose or booster, less than 21 days ago]]+table_2[[#This Row],[Third dose or booster, at least 21 days ago]]</f>
        <v>0</v>
      </c>
    </row>
    <row r="472" spans="1:36" ht="45" x14ac:dyDescent="0.25">
      <c r="A472" s="1" t="s">
        <v>60</v>
      </c>
      <c r="B472" s="4">
        <v>2021</v>
      </c>
      <c r="C472" s="1" t="s">
        <v>255</v>
      </c>
      <c r="D472" s="1" t="s">
        <v>1132</v>
      </c>
      <c r="E472" s="1" t="s">
        <v>84</v>
      </c>
      <c r="F472" s="4" t="s">
        <v>2222</v>
      </c>
      <c r="G472" s="4">
        <v>28716</v>
      </c>
      <c r="H472" s="4" t="s">
        <v>2223</v>
      </c>
      <c r="I472" s="1"/>
      <c r="J472" s="4" t="s">
        <v>2224</v>
      </c>
      <c r="K472" s="4" t="s">
        <v>2225</v>
      </c>
      <c r="L472" s="22" t="str">
        <f t="shared" si="80"/>
        <v>114</v>
      </c>
      <c r="M472" s="26">
        <f>IF(table_2[[#This Row],[Count of deaths2]]=1,(M471+1),M471)</f>
        <v>31</v>
      </c>
      <c r="Z472">
        <f t="shared" si="81"/>
        <v>0</v>
      </c>
      <c r="AA472">
        <f t="shared" si="82"/>
        <v>0</v>
      </c>
      <c r="AB472">
        <f t="shared" si="83"/>
        <v>0</v>
      </c>
      <c r="AC472">
        <f t="shared" si="84"/>
        <v>0</v>
      </c>
      <c r="AD472">
        <f t="shared" si="85"/>
        <v>0</v>
      </c>
      <c r="AE472">
        <f t="shared" si="86"/>
        <v>0</v>
      </c>
      <c r="AF472">
        <f t="shared" si="87"/>
        <v>0</v>
      </c>
      <c r="AH472">
        <f>SUM(table_2[[#This Row],[First dose, less than 21 days ago]:[Third dose or booster, at least 21 days ago]])</f>
        <v>0</v>
      </c>
      <c r="AI472">
        <f>SUM(table_2[[#This Row],[Second dose, less than 21 days ago]:[Third dose or booster, at least 21 days ago]])</f>
        <v>0</v>
      </c>
      <c r="AJ472">
        <f>table_2[[#This Row],[Third dose or booster, less than 21 days ago]]+table_2[[#This Row],[Third dose or booster, at least 21 days ago]]</f>
        <v>0</v>
      </c>
    </row>
    <row r="473" spans="1:36" ht="45" x14ac:dyDescent="0.25">
      <c r="A473" s="1" t="s">
        <v>60</v>
      </c>
      <c r="B473" s="4">
        <v>2021</v>
      </c>
      <c r="C473" s="1" t="s">
        <v>255</v>
      </c>
      <c r="D473" s="1" t="s">
        <v>1132</v>
      </c>
      <c r="E473" s="1" t="s">
        <v>85</v>
      </c>
      <c r="F473" s="4" t="s">
        <v>2156</v>
      </c>
      <c r="G473" s="4">
        <v>6027</v>
      </c>
      <c r="H473" s="4" t="s">
        <v>2226</v>
      </c>
      <c r="I473" s="1"/>
      <c r="J473" s="4" t="s">
        <v>1968</v>
      </c>
      <c r="K473" s="4" t="s">
        <v>2227</v>
      </c>
      <c r="L473" s="22" t="str">
        <f t="shared" si="80"/>
        <v>26</v>
      </c>
      <c r="M473" s="26">
        <f>IF(table_2[[#This Row],[Count of deaths2]]=1,(M472+1),M472)</f>
        <v>31</v>
      </c>
      <c r="Z473">
        <f t="shared" si="81"/>
        <v>0</v>
      </c>
      <c r="AA473">
        <f t="shared" si="82"/>
        <v>0</v>
      </c>
      <c r="AB473">
        <f t="shared" si="83"/>
        <v>0</v>
      </c>
      <c r="AC473">
        <f t="shared" si="84"/>
        <v>0</v>
      </c>
      <c r="AD473">
        <f t="shared" si="85"/>
        <v>0</v>
      </c>
      <c r="AE473">
        <f t="shared" si="86"/>
        <v>0</v>
      </c>
      <c r="AF473">
        <f t="shared" si="87"/>
        <v>0</v>
      </c>
      <c r="AH473">
        <f>SUM(table_2[[#This Row],[First dose, less than 21 days ago]:[Third dose or booster, at least 21 days ago]])</f>
        <v>0</v>
      </c>
      <c r="AI473">
        <f>SUM(table_2[[#This Row],[Second dose, less than 21 days ago]:[Third dose or booster, at least 21 days ago]])</f>
        <v>0</v>
      </c>
      <c r="AJ473">
        <f>table_2[[#This Row],[Third dose or booster, less than 21 days ago]]+table_2[[#This Row],[Third dose or booster, at least 21 days ago]]</f>
        <v>0</v>
      </c>
    </row>
    <row r="474" spans="1:36" x14ac:dyDescent="0.25">
      <c r="A474" s="1" t="s">
        <v>60</v>
      </c>
      <c r="B474" s="4">
        <v>2021</v>
      </c>
      <c r="C474" s="1" t="s">
        <v>255</v>
      </c>
      <c r="D474" s="1" t="s">
        <v>1147</v>
      </c>
      <c r="E474" s="1" t="s">
        <v>62</v>
      </c>
      <c r="F474" s="4" t="s">
        <v>2228</v>
      </c>
      <c r="G474" s="4">
        <v>10321</v>
      </c>
      <c r="H474" s="4" t="s">
        <v>2229</v>
      </c>
      <c r="I474" s="1"/>
      <c r="J474" s="4" t="s">
        <v>2230</v>
      </c>
      <c r="K474" s="4" t="s">
        <v>2231</v>
      </c>
      <c r="L474" s="22" t="str">
        <f t="shared" si="80"/>
        <v>458</v>
      </c>
      <c r="M474" s="26">
        <f>IF(table_2[[#This Row],[Count of deaths2]]=1,(M473+1),M473)</f>
        <v>31</v>
      </c>
      <c r="Z474">
        <f t="shared" si="81"/>
        <v>0</v>
      </c>
      <c r="AA474">
        <f t="shared" si="82"/>
        <v>0</v>
      </c>
      <c r="AB474">
        <f t="shared" si="83"/>
        <v>0</v>
      </c>
      <c r="AC474">
        <f t="shared" si="84"/>
        <v>0</v>
      </c>
      <c r="AD474">
        <f t="shared" si="85"/>
        <v>0</v>
      </c>
      <c r="AE474">
        <f t="shared" si="86"/>
        <v>0</v>
      </c>
      <c r="AF474">
        <f t="shared" si="87"/>
        <v>0</v>
      </c>
      <c r="AH474">
        <f>SUM(table_2[[#This Row],[First dose, less than 21 days ago]:[Third dose or booster, at least 21 days ago]])</f>
        <v>0</v>
      </c>
      <c r="AI474">
        <f>SUM(table_2[[#This Row],[Second dose, less than 21 days ago]:[Third dose or booster, at least 21 days ago]])</f>
        <v>0</v>
      </c>
      <c r="AJ474">
        <f>table_2[[#This Row],[Third dose or booster, less than 21 days ago]]+table_2[[#This Row],[Third dose or booster, at least 21 days ago]]</f>
        <v>0</v>
      </c>
    </row>
    <row r="475" spans="1:36" ht="30" x14ac:dyDescent="0.25">
      <c r="A475" s="1" t="s">
        <v>60</v>
      </c>
      <c r="B475" s="4">
        <v>2021</v>
      </c>
      <c r="C475" s="1" t="s">
        <v>255</v>
      </c>
      <c r="D475" s="1" t="s">
        <v>1147</v>
      </c>
      <c r="E475" s="1" t="s">
        <v>66</v>
      </c>
      <c r="F475" s="4" t="s">
        <v>1101</v>
      </c>
      <c r="G475" s="4">
        <v>68</v>
      </c>
      <c r="H475" s="4" t="s">
        <v>83</v>
      </c>
      <c r="I475" s="1"/>
      <c r="J475" s="4" t="s">
        <v>83</v>
      </c>
      <c r="K475" s="4" t="s">
        <v>83</v>
      </c>
      <c r="L475" s="22">
        <f t="shared" si="80"/>
        <v>1</v>
      </c>
      <c r="M475" s="26">
        <f>IF(table_2[[#This Row],[Count of deaths2]]=1,(M474+1),M474)</f>
        <v>32</v>
      </c>
      <c r="Z475">
        <f t="shared" si="81"/>
        <v>0</v>
      </c>
      <c r="AA475">
        <f t="shared" si="82"/>
        <v>0</v>
      </c>
      <c r="AB475">
        <f t="shared" si="83"/>
        <v>0</v>
      </c>
      <c r="AC475">
        <f t="shared" si="84"/>
        <v>0</v>
      </c>
      <c r="AD475">
        <f t="shared" si="85"/>
        <v>0</v>
      </c>
      <c r="AE475">
        <f t="shared" si="86"/>
        <v>0</v>
      </c>
      <c r="AF475">
        <f t="shared" si="87"/>
        <v>0</v>
      </c>
      <c r="AH475">
        <f>SUM(table_2[[#This Row],[First dose, less than 21 days ago]:[Third dose or booster, at least 21 days ago]])</f>
        <v>0</v>
      </c>
      <c r="AI475">
        <f>SUM(table_2[[#This Row],[Second dose, less than 21 days ago]:[Third dose or booster, at least 21 days ago]])</f>
        <v>0</v>
      </c>
      <c r="AJ475">
        <f>table_2[[#This Row],[Third dose or booster, less than 21 days ago]]+table_2[[#This Row],[Third dose or booster, at least 21 days ago]]</f>
        <v>0</v>
      </c>
    </row>
    <row r="476" spans="1:36" ht="30" x14ac:dyDescent="0.25">
      <c r="A476" s="1" t="s">
        <v>60</v>
      </c>
      <c r="B476" s="4">
        <v>2021</v>
      </c>
      <c r="C476" s="1" t="s">
        <v>255</v>
      </c>
      <c r="D476" s="1" t="s">
        <v>1147</v>
      </c>
      <c r="E476" s="1" t="s">
        <v>70</v>
      </c>
      <c r="F476" s="4" t="s">
        <v>1561</v>
      </c>
      <c r="G476" s="4">
        <v>1599</v>
      </c>
      <c r="H476" s="4" t="s">
        <v>2232</v>
      </c>
      <c r="I476" s="1"/>
      <c r="J476" s="4" t="s">
        <v>2233</v>
      </c>
      <c r="K476" s="4" t="s">
        <v>2234</v>
      </c>
      <c r="L476" s="22" t="str">
        <f t="shared" si="80"/>
        <v>231</v>
      </c>
      <c r="M476" s="26">
        <f>IF(table_2[[#This Row],[Count of deaths2]]=1,(M475+1),M475)</f>
        <v>32</v>
      </c>
      <c r="Z476">
        <f t="shared" si="81"/>
        <v>0</v>
      </c>
      <c r="AA476">
        <f t="shared" si="82"/>
        <v>0</v>
      </c>
      <c r="AB476">
        <f t="shared" si="83"/>
        <v>0</v>
      </c>
      <c r="AC476">
        <f t="shared" si="84"/>
        <v>0</v>
      </c>
      <c r="AD476">
        <f t="shared" si="85"/>
        <v>0</v>
      </c>
      <c r="AE476">
        <f t="shared" si="86"/>
        <v>0</v>
      </c>
      <c r="AF476">
        <f t="shared" si="87"/>
        <v>0</v>
      </c>
      <c r="AH476">
        <f>SUM(table_2[[#This Row],[First dose, less than 21 days ago]:[Third dose or booster, at least 21 days ago]])</f>
        <v>0</v>
      </c>
      <c r="AI476">
        <f>SUM(table_2[[#This Row],[Second dose, less than 21 days ago]:[Third dose or booster, at least 21 days ago]])</f>
        <v>0</v>
      </c>
      <c r="AJ476">
        <f>table_2[[#This Row],[Third dose or booster, less than 21 days ago]]+table_2[[#This Row],[Third dose or booster, at least 21 days ago]]</f>
        <v>0</v>
      </c>
    </row>
    <row r="477" spans="1:36" ht="30" x14ac:dyDescent="0.25">
      <c r="A477" s="1" t="s">
        <v>60</v>
      </c>
      <c r="B477" s="4">
        <v>2021</v>
      </c>
      <c r="C477" s="1" t="s">
        <v>255</v>
      </c>
      <c r="D477" s="1" t="s">
        <v>1147</v>
      </c>
      <c r="E477" s="1" t="s">
        <v>74</v>
      </c>
      <c r="F477" s="4" t="s">
        <v>1350</v>
      </c>
      <c r="G477" s="4">
        <v>163</v>
      </c>
      <c r="H477" s="4" t="s">
        <v>2235</v>
      </c>
      <c r="I477" s="1" t="s">
        <v>234</v>
      </c>
      <c r="J477" s="4" t="s">
        <v>2236</v>
      </c>
      <c r="K477" s="4" t="s">
        <v>2237</v>
      </c>
      <c r="L477" s="22" t="str">
        <f t="shared" si="80"/>
        <v>10</v>
      </c>
      <c r="M477" s="26">
        <f>IF(table_2[[#This Row],[Count of deaths2]]=1,(M476+1),M476)</f>
        <v>32</v>
      </c>
      <c r="Z477">
        <f t="shared" si="81"/>
        <v>0</v>
      </c>
      <c r="AA477">
        <f t="shared" si="82"/>
        <v>0</v>
      </c>
      <c r="AB477">
        <f t="shared" si="83"/>
        <v>0</v>
      </c>
      <c r="AC477">
        <f t="shared" si="84"/>
        <v>0</v>
      </c>
      <c r="AD477">
        <f t="shared" si="85"/>
        <v>0</v>
      </c>
      <c r="AE477">
        <f t="shared" si="86"/>
        <v>0</v>
      </c>
      <c r="AF477">
        <f t="shared" si="87"/>
        <v>0</v>
      </c>
      <c r="AH477">
        <f>SUM(table_2[[#This Row],[First dose, less than 21 days ago]:[Third dose or booster, at least 21 days ago]])</f>
        <v>0</v>
      </c>
      <c r="AI477">
        <f>SUM(table_2[[#This Row],[Second dose, less than 21 days ago]:[Third dose or booster, at least 21 days ago]])</f>
        <v>0</v>
      </c>
      <c r="AJ477">
        <f>table_2[[#This Row],[Third dose or booster, less than 21 days ago]]+table_2[[#This Row],[Third dose or booster, at least 21 days ago]]</f>
        <v>0</v>
      </c>
    </row>
    <row r="478" spans="1:36" ht="30" x14ac:dyDescent="0.25">
      <c r="A478" s="1" t="s">
        <v>60</v>
      </c>
      <c r="B478" s="4">
        <v>2021</v>
      </c>
      <c r="C478" s="1" t="s">
        <v>255</v>
      </c>
      <c r="D478" s="1" t="s">
        <v>1147</v>
      </c>
      <c r="E478" s="1" t="s">
        <v>1102</v>
      </c>
      <c r="F478" s="4" t="s">
        <v>2238</v>
      </c>
      <c r="G478" s="4">
        <v>272347</v>
      </c>
      <c r="H478" s="4" t="s">
        <v>2239</v>
      </c>
      <c r="I478" s="1"/>
      <c r="J478" s="4" t="s">
        <v>2240</v>
      </c>
      <c r="K478" s="4" t="s">
        <v>2241</v>
      </c>
      <c r="L478" s="22" t="str">
        <f t="shared" si="80"/>
        <v>7890</v>
      </c>
      <c r="M478" s="26">
        <f>IF(table_2[[#This Row],[Count of deaths2]]=1,(M477+1),M477)</f>
        <v>32</v>
      </c>
      <c r="Z478">
        <f t="shared" si="81"/>
        <v>0</v>
      </c>
      <c r="AA478">
        <f t="shared" si="82"/>
        <v>0</v>
      </c>
      <c r="AB478">
        <f t="shared" si="83"/>
        <v>0</v>
      </c>
      <c r="AC478">
        <f t="shared" si="84"/>
        <v>0</v>
      </c>
      <c r="AD478">
        <f t="shared" si="85"/>
        <v>0</v>
      </c>
      <c r="AE478">
        <f t="shared" si="86"/>
        <v>0</v>
      </c>
      <c r="AF478">
        <f t="shared" si="87"/>
        <v>0</v>
      </c>
      <c r="AH478">
        <f>SUM(table_2[[#This Row],[First dose, less than 21 days ago]:[Third dose or booster, at least 21 days ago]])</f>
        <v>0</v>
      </c>
      <c r="AI478">
        <f>SUM(table_2[[#This Row],[Second dose, less than 21 days ago]:[Third dose or booster, at least 21 days ago]])</f>
        <v>0</v>
      </c>
      <c r="AJ478">
        <f>table_2[[#This Row],[Third dose or booster, less than 21 days ago]]+table_2[[#This Row],[Third dose or booster, at least 21 days ago]]</f>
        <v>0</v>
      </c>
    </row>
    <row r="479" spans="1:36" ht="45" x14ac:dyDescent="0.25">
      <c r="A479" s="1" t="s">
        <v>60</v>
      </c>
      <c r="B479" s="4">
        <v>2021</v>
      </c>
      <c r="C479" s="1" t="s">
        <v>255</v>
      </c>
      <c r="D479" s="1" t="s">
        <v>1147</v>
      </c>
      <c r="E479" s="1" t="s">
        <v>84</v>
      </c>
      <c r="F479" s="4" t="s">
        <v>2242</v>
      </c>
      <c r="G479" s="4">
        <v>72352</v>
      </c>
      <c r="H479" s="4" t="s">
        <v>2243</v>
      </c>
      <c r="I479" s="1"/>
      <c r="J479" s="4" t="s">
        <v>2244</v>
      </c>
      <c r="K479" s="4" t="s">
        <v>2245</v>
      </c>
      <c r="L479" s="22" t="str">
        <f t="shared" si="80"/>
        <v>614</v>
      </c>
      <c r="M479" s="26">
        <f>IF(table_2[[#This Row],[Count of deaths2]]=1,(M478+1),M478)</f>
        <v>32</v>
      </c>
      <c r="Z479">
        <f t="shared" si="81"/>
        <v>0</v>
      </c>
      <c r="AA479">
        <f t="shared" si="82"/>
        <v>0</v>
      </c>
      <c r="AB479">
        <f t="shared" si="83"/>
        <v>0</v>
      </c>
      <c r="AC479">
        <f t="shared" si="84"/>
        <v>0</v>
      </c>
      <c r="AD479">
        <f t="shared" si="85"/>
        <v>0</v>
      </c>
      <c r="AE479">
        <f t="shared" si="86"/>
        <v>0</v>
      </c>
      <c r="AF479">
        <f t="shared" si="87"/>
        <v>0</v>
      </c>
      <c r="AH479">
        <f>SUM(table_2[[#This Row],[First dose, less than 21 days ago]:[Third dose or booster, at least 21 days ago]])</f>
        <v>0</v>
      </c>
      <c r="AI479">
        <f>SUM(table_2[[#This Row],[Second dose, less than 21 days ago]:[Third dose or booster, at least 21 days ago]])</f>
        <v>0</v>
      </c>
      <c r="AJ479">
        <f>table_2[[#This Row],[Third dose or booster, less than 21 days ago]]+table_2[[#This Row],[Third dose or booster, at least 21 days ago]]</f>
        <v>0</v>
      </c>
    </row>
    <row r="480" spans="1:36" ht="45" x14ac:dyDescent="0.25">
      <c r="A480" s="1" t="s">
        <v>60</v>
      </c>
      <c r="B480" s="4">
        <v>2021</v>
      </c>
      <c r="C480" s="1" t="s">
        <v>255</v>
      </c>
      <c r="D480" s="1" t="s">
        <v>1147</v>
      </c>
      <c r="E480" s="1" t="s">
        <v>85</v>
      </c>
      <c r="F480" s="4" t="s">
        <v>2077</v>
      </c>
      <c r="G480" s="4">
        <v>10050</v>
      </c>
      <c r="H480" s="4" t="s">
        <v>2246</v>
      </c>
      <c r="I480" s="1"/>
      <c r="J480" s="4" t="s">
        <v>2247</v>
      </c>
      <c r="K480" s="4" t="s">
        <v>2248</v>
      </c>
      <c r="L480" s="22" t="str">
        <f t="shared" si="80"/>
        <v>127</v>
      </c>
      <c r="M480" s="26">
        <f>IF(table_2[[#This Row],[Count of deaths2]]=1,(M479+1),M479)</f>
        <v>32</v>
      </c>
      <c r="Z480">
        <f t="shared" si="81"/>
        <v>0</v>
      </c>
      <c r="AA480">
        <f t="shared" si="82"/>
        <v>0</v>
      </c>
      <c r="AB480">
        <f t="shared" si="83"/>
        <v>0</v>
      </c>
      <c r="AC480">
        <f t="shared" si="84"/>
        <v>0</v>
      </c>
      <c r="AD480">
        <f t="shared" si="85"/>
        <v>0</v>
      </c>
      <c r="AE480">
        <f t="shared" si="86"/>
        <v>0</v>
      </c>
      <c r="AF480">
        <f t="shared" si="87"/>
        <v>0</v>
      </c>
      <c r="AH480">
        <f>SUM(table_2[[#This Row],[First dose, less than 21 days ago]:[Third dose or booster, at least 21 days ago]])</f>
        <v>0</v>
      </c>
      <c r="AI480">
        <f>SUM(table_2[[#This Row],[Second dose, less than 21 days ago]:[Third dose or booster, at least 21 days ago]])</f>
        <v>0</v>
      </c>
      <c r="AJ480">
        <f>table_2[[#This Row],[Third dose or booster, less than 21 days ago]]+table_2[[#This Row],[Third dose or booster, at least 21 days ago]]</f>
        <v>0</v>
      </c>
    </row>
    <row r="481" spans="1:36" x14ac:dyDescent="0.25">
      <c r="A481" s="1" t="s">
        <v>60</v>
      </c>
      <c r="B481" s="4">
        <v>2021</v>
      </c>
      <c r="C481" s="1" t="s">
        <v>255</v>
      </c>
      <c r="D481" s="1" t="s">
        <v>1162</v>
      </c>
      <c r="E481" s="1" t="s">
        <v>62</v>
      </c>
      <c r="F481" s="4" t="s">
        <v>1758</v>
      </c>
      <c r="G481" s="4">
        <v>4200</v>
      </c>
      <c r="H481" s="4" t="s">
        <v>2249</v>
      </c>
      <c r="I481" s="1"/>
      <c r="J481" s="4" t="s">
        <v>2250</v>
      </c>
      <c r="K481" s="4" t="s">
        <v>2251</v>
      </c>
      <c r="L481" s="22" t="str">
        <f t="shared" si="80"/>
        <v>469</v>
      </c>
      <c r="M481" s="26">
        <f>IF(table_2[[#This Row],[Count of deaths2]]=1,(M480+1),M480)</f>
        <v>32</v>
      </c>
      <c r="Z481">
        <f t="shared" si="81"/>
        <v>0</v>
      </c>
      <c r="AA481">
        <f t="shared" si="82"/>
        <v>0</v>
      </c>
      <c r="AB481">
        <f t="shared" si="83"/>
        <v>0</v>
      </c>
      <c r="AC481">
        <f t="shared" si="84"/>
        <v>0</v>
      </c>
      <c r="AD481">
        <f t="shared" si="85"/>
        <v>0</v>
      </c>
      <c r="AE481">
        <f t="shared" si="86"/>
        <v>0</v>
      </c>
      <c r="AF481">
        <f t="shared" si="87"/>
        <v>0</v>
      </c>
      <c r="AH481">
        <f>SUM(table_2[[#This Row],[First dose, less than 21 days ago]:[Third dose or booster, at least 21 days ago]])</f>
        <v>0</v>
      </c>
      <c r="AI481">
        <f>SUM(table_2[[#This Row],[Second dose, less than 21 days ago]:[Third dose or booster, at least 21 days ago]])</f>
        <v>0</v>
      </c>
      <c r="AJ481">
        <f>table_2[[#This Row],[Third dose or booster, less than 21 days ago]]+table_2[[#This Row],[Third dose or booster, at least 21 days ago]]</f>
        <v>0</v>
      </c>
    </row>
    <row r="482" spans="1:36" ht="30" x14ac:dyDescent="0.25">
      <c r="A482" s="1" t="s">
        <v>60</v>
      </c>
      <c r="B482" s="4">
        <v>2021</v>
      </c>
      <c r="C482" s="1" t="s">
        <v>255</v>
      </c>
      <c r="D482" s="1" t="s">
        <v>1162</v>
      </c>
      <c r="E482" s="1" t="s">
        <v>66</v>
      </c>
      <c r="F482" s="4" t="s">
        <v>1671</v>
      </c>
      <c r="G482" s="4">
        <v>32</v>
      </c>
      <c r="H482" s="4" t="s">
        <v>2252</v>
      </c>
      <c r="I482" s="1" t="s">
        <v>234</v>
      </c>
      <c r="J482" s="4" t="s">
        <v>2253</v>
      </c>
      <c r="K482" s="4" t="s">
        <v>2254</v>
      </c>
      <c r="L482" s="22" t="str">
        <f t="shared" si="80"/>
        <v>5</v>
      </c>
      <c r="M482" s="26">
        <f>IF(table_2[[#This Row],[Count of deaths2]]=1,(M481+1),M481)</f>
        <v>32</v>
      </c>
      <c r="Z482">
        <f t="shared" si="81"/>
        <v>0</v>
      </c>
      <c r="AA482">
        <f t="shared" si="82"/>
        <v>0</v>
      </c>
      <c r="AB482">
        <f t="shared" si="83"/>
        <v>0</v>
      </c>
      <c r="AC482">
        <f t="shared" si="84"/>
        <v>0</v>
      </c>
      <c r="AD482">
        <f t="shared" si="85"/>
        <v>0</v>
      </c>
      <c r="AE482">
        <f t="shared" si="86"/>
        <v>0</v>
      </c>
      <c r="AF482">
        <f t="shared" si="87"/>
        <v>0</v>
      </c>
      <c r="AH482">
        <f>SUM(table_2[[#This Row],[First dose, less than 21 days ago]:[Third dose or booster, at least 21 days ago]])</f>
        <v>0</v>
      </c>
      <c r="AI482">
        <f>SUM(table_2[[#This Row],[Second dose, less than 21 days ago]:[Third dose or booster, at least 21 days ago]])</f>
        <v>0</v>
      </c>
      <c r="AJ482">
        <f>table_2[[#This Row],[Third dose or booster, less than 21 days ago]]+table_2[[#This Row],[Third dose or booster, at least 21 days ago]]</f>
        <v>0</v>
      </c>
    </row>
    <row r="483" spans="1:36" ht="30" x14ac:dyDescent="0.25">
      <c r="A483" s="1" t="s">
        <v>60</v>
      </c>
      <c r="B483" s="4">
        <v>2021</v>
      </c>
      <c r="C483" s="1" t="s">
        <v>255</v>
      </c>
      <c r="D483" s="1" t="s">
        <v>1162</v>
      </c>
      <c r="E483" s="1" t="s">
        <v>70</v>
      </c>
      <c r="F483" s="4" t="s">
        <v>1432</v>
      </c>
      <c r="G483" s="4">
        <v>815</v>
      </c>
      <c r="H483" s="4" t="s">
        <v>2255</v>
      </c>
      <c r="I483" s="1"/>
      <c r="J483" s="4" t="s">
        <v>2256</v>
      </c>
      <c r="K483" s="4" t="s">
        <v>2257</v>
      </c>
      <c r="L483" s="22" t="str">
        <f t="shared" si="80"/>
        <v>274</v>
      </c>
      <c r="M483" s="26">
        <f>IF(table_2[[#This Row],[Count of deaths2]]=1,(M482+1),M482)</f>
        <v>32</v>
      </c>
      <c r="Z483">
        <f t="shared" si="81"/>
        <v>0</v>
      </c>
      <c r="AA483">
        <f t="shared" si="82"/>
        <v>0</v>
      </c>
      <c r="AB483">
        <f t="shared" si="83"/>
        <v>0</v>
      </c>
      <c r="AC483">
        <f t="shared" si="84"/>
        <v>0</v>
      </c>
      <c r="AD483">
        <f t="shared" si="85"/>
        <v>0</v>
      </c>
      <c r="AE483">
        <f t="shared" si="86"/>
        <v>0</v>
      </c>
      <c r="AF483">
        <f t="shared" si="87"/>
        <v>0</v>
      </c>
      <c r="AH483">
        <f>SUM(table_2[[#This Row],[First dose, less than 21 days ago]:[Third dose or booster, at least 21 days ago]])</f>
        <v>0</v>
      </c>
      <c r="AI483">
        <f>SUM(table_2[[#This Row],[Second dose, less than 21 days ago]:[Third dose or booster, at least 21 days ago]])</f>
        <v>0</v>
      </c>
      <c r="AJ483">
        <f>table_2[[#This Row],[Third dose or booster, less than 21 days ago]]+table_2[[#This Row],[Third dose or booster, at least 21 days ago]]</f>
        <v>0</v>
      </c>
    </row>
    <row r="484" spans="1:36" ht="30" x14ac:dyDescent="0.25">
      <c r="A484" s="1" t="s">
        <v>60</v>
      </c>
      <c r="B484" s="4">
        <v>2021</v>
      </c>
      <c r="C484" s="1" t="s">
        <v>255</v>
      </c>
      <c r="D484" s="1" t="s">
        <v>1162</v>
      </c>
      <c r="E484" s="1" t="s">
        <v>74</v>
      </c>
      <c r="F484" s="4" t="s">
        <v>2258</v>
      </c>
      <c r="G484" s="4">
        <v>83</v>
      </c>
      <c r="H484" s="4" t="s">
        <v>2259</v>
      </c>
      <c r="I484" s="1" t="s">
        <v>234</v>
      </c>
      <c r="J484" s="4" t="s">
        <v>2260</v>
      </c>
      <c r="K484" s="4" t="s">
        <v>2261</v>
      </c>
      <c r="L484" s="22" t="str">
        <f t="shared" si="80"/>
        <v>16</v>
      </c>
      <c r="M484" s="26">
        <f>IF(table_2[[#This Row],[Count of deaths2]]=1,(M483+1),M483)</f>
        <v>32</v>
      </c>
      <c r="Z484">
        <f t="shared" si="81"/>
        <v>0</v>
      </c>
      <c r="AA484">
        <f t="shared" si="82"/>
        <v>0</v>
      </c>
      <c r="AB484">
        <f t="shared" si="83"/>
        <v>0</v>
      </c>
      <c r="AC484">
        <f t="shared" si="84"/>
        <v>0</v>
      </c>
      <c r="AD484">
        <f t="shared" si="85"/>
        <v>0</v>
      </c>
      <c r="AE484">
        <f t="shared" si="86"/>
        <v>0</v>
      </c>
      <c r="AF484">
        <f t="shared" si="87"/>
        <v>0</v>
      </c>
      <c r="AH484">
        <f>SUM(table_2[[#This Row],[First dose, less than 21 days ago]:[Third dose or booster, at least 21 days ago]])</f>
        <v>0</v>
      </c>
      <c r="AI484">
        <f>SUM(table_2[[#This Row],[Second dose, less than 21 days ago]:[Third dose or booster, at least 21 days ago]])</f>
        <v>0</v>
      </c>
      <c r="AJ484">
        <f>table_2[[#This Row],[Third dose or booster, less than 21 days ago]]+table_2[[#This Row],[Third dose or booster, at least 21 days ago]]</f>
        <v>0</v>
      </c>
    </row>
    <row r="485" spans="1:36" ht="30" x14ac:dyDescent="0.25">
      <c r="A485" s="1" t="s">
        <v>60</v>
      </c>
      <c r="B485" s="4">
        <v>2021</v>
      </c>
      <c r="C485" s="1" t="s">
        <v>255</v>
      </c>
      <c r="D485" s="1" t="s">
        <v>1162</v>
      </c>
      <c r="E485" s="1" t="s">
        <v>1102</v>
      </c>
      <c r="F485" s="4" t="s">
        <v>2262</v>
      </c>
      <c r="G485" s="4">
        <v>87661</v>
      </c>
      <c r="H485" s="4" t="s">
        <v>2263</v>
      </c>
      <c r="I485" s="1"/>
      <c r="J485" s="4" t="s">
        <v>2264</v>
      </c>
      <c r="K485" s="4" t="s">
        <v>2265</v>
      </c>
      <c r="L485" s="22" t="str">
        <f t="shared" si="80"/>
        <v>10548</v>
      </c>
      <c r="M485" s="26">
        <f>IF(table_2[[#This Row],[Count of deaths2]]=1,(M484+1),M484)</f>
        <v>32</v>
      </c>
      <c r="Z485">
        <f t="shared" si="81"/>
        <v>0</v>
      </c>
      <c r="AA485">
        <f t="shared" si="82"/>
        <v>0</v>
      </c>
      <c r="AB485">
        <f t="shared" si="83"/>
        <v>0</v>
      </c>
      <c r="AC485">
        <f t="shared" si="84"/>
        <v>0</v>
      </c>
      <c r="AD485">
        <f t="shared" si="85"/>
        <v>0</v>
      </c>
      <c r="AE485">
        <f t="shared" si="86"/>
        <v>0</v>
      </c>
      <c r="AF485">
        <f t="shared" si="87"/>
        <v>0</v>
      </c>
      <c r="AH485">
        <f>SUM(table_2[[#This Row],[First dose, less than 21 days ago]:[Third dose or booster, at least 21 days ago]])</f>
        <v>0</v>
      </c>
      <c r="AI485">
        <f>SUM(table_2[[#This Row],[Second dose, less than 21 days ago]:[Third dose or booster, at least 21 days ago]])</f>
        <v>0</v>
      </c>
      <c r="AJ485">
        <f>table_2[[#This Row],[Third dose or booster, less than 21 days ago]]+table_2[[#This Row],[Third dose or booster, at least 21 days ago]]</f>
        <v>0</v>
      </c>
    </row>
    <row r="486" spans="1:36" ht="45" x14ac:dyDescent="0.25">
      <c r="A486" s="1" t="s">
        <v>60</v>
      </c>
      <c r="B486" s="4">
        <v>2021</v>
      </c>
      <c r="C486" s="1" t="s">
        <v>255</v>
      </c>
      <c r="D486" s="1" t="s">
        <v>1162</v>
      </c>
      <c r="E486" s="1" t="s">
        <v>84</v>
      </c>
      <c r="F486" s="4" t="s">
        <v>2266</v>
      </c>
      <c r="G486" s="4">
        <v>62893</v>
      </c>
      <c r="H486" s="4" t="s">
        <v>2267</v>
      </c>
      <c r="I486" s="1"/>
      <c r="J486" s="4" t="s">
        <v>2268</v>
      </c>
      <c r="K486" s="4" t="s">
        <v>2269</v>
      </c>
      <c r="L486" s="22" t="str">
        <f t="shared" si="80"/>
        <v>1693</v>
      </c>
      <c r="M486" s="26">
        <f>IF(table_2[[#This Row],[Count of deaths2]]=1,(M485+1),M485)</f>
        <v>32</v>
      </c>
      <c r="Z486">
        <f t="shared" si="81"/>
        <v>0</v>
      </c>
      <c r="AA486">
        <f t="shared" si="82"/>
        <v>0</v>
      </c>
      <c r="AB486">
        <f t="shared" si="83"/>
        <v>0</v>
      </c>
      <c r="AC486">
        <f t="shared" si="84"/>
        <v>0</v>
      </c>
      <c r="AD486">
        <f t="shared" si="85"/>
        <v>0</v>
      </c>
      <c r="AE486">
        <f t="shared" si="86"/>
        <v>0</v>
      </c>
      <c r="AF486">
        <f t="shared" si="87"/>
        <v>0</v>
      </c>
      <c r="AH486">
        <f>SUM(table_2[[#This Row],[First dose, less than 21 days ago]:[Third dose or booster, at least 21 days ago]])</f>
        <v>0</v>
      </c>
      <c r="AI486">
        <f>SUM(table_2[[#This Row],[Second dose, less than 21 days ago]:[Third dose or booster, at least 21 days ago]])</f>
        <v>0</v>
      </c>
      <c r="AJ486">
        <f>table_2[[#This Row],[Third dose or booster, less than 21 days ago]]+table_2[[#This Row],[Third dose or booster, at least 21 days ago]]</f>
        <v>0</v>
      </c>
    </row>
    <row r="487" spans="1:36" ht="45" x14ac:dyDescent="0.25">
      <c r="A487" s="1" t="s">
        <v>60</v>
      </c>
      <c r="B487" s="4">
        <v>2021</v>
      </c>
      <c r="C487" s="1" t="s">
        <v>255</v>
      </c>
      <c r="D487" s="1" t="s">
        <v>1162</v>
      </c>
      <c r="E487" s="1" t="s">
        <v>85</v>
      </c>
      <c r="F487" s="4" t="s">
        <v>2270</v>
      </c>
      <c r="G487" s="4">
        <v>18624</v>
      </c>
      <c r="H487" s="4" t="s">
        <v>2271</v>
      </c>
      <c r="I487" s="1"/>
      <c r="J487" s="4" t="s">
        <v>2272</v>
      </c>
      <c r="K487" s="4" t="s">
        <v>2273</v>
      </c>
      <c r="L487" s="22" t="str">
        <f t="shared" si="80"/>
        <v>561</v>
      </c>
      <c r="M487" s="26">
        <f>IF(table_2[[#This Row],[Count of deaths2]]=1,(M486+1),M486)</f>
        <v>32</v>
      </c>
      <c r="Z487">
        <f t="shared" si="81"/>
        <v>0</v>
      </c>
      <c r="AA487">
        <f t="shared" si="82"/>
        <v>0</v>
      </c>
      <c r="AB487">
        <f t="shared" si="83"/>
        <v>0</v>
      </c>
      <c r="AC487">
        <f t="shared" si="84"/>
        <v>0</v>
      </c>
      <c r="AD487">
        <f t="shared" si="85"/>
        <v>0</v>
      </c>
      <c r="AE487">
        <f t="shared" si="86"/>
        <v>0</v>
      </c>
      <c r="AF487">
        <f t="shared" si="87"/>
        <v>0</v>
      </c>
      <c r="AH487">
        <f>SUM(table_2[[#This Row],[First dose, less than 21 days ago]:[Third dose or booster, at least 21 days ago]])</f>
        <v>0</v>
      </c>
      <c r="AI487">
        <f>SUM(table_2[[#This Row],[Second dose, less than 21 days ago]:[Third dose or booster, at least 21 days ago]])</f>
        <v>0</v>
      </c>
      <c r="AJ487">
        <f>table_2[[#This Row],[Third dose or booster, less than 21 days ago]]+table_2[[#This Row],[Third dose or booster, at least 21 days ago]]</f>
        <v>0</v>
      </c>
    </row>
    <row r="488" spans="1:36" x14ac:dyDescent="0.25">
      <c r="A488" s="1" t="s">
        <v>60</v>
      </c>
      <c r="B488" s="4">
        <v>2021</v>
      </c>
      <c r="C488" s="1" t="s">
        <v>255</v>
      </c>
      <c r="D488" s="1" t="s">
        <v>1183</v>
      </c>
      <c r="E488" s="1" t="s">
        <v>62</v>
      </c>
      <c r="F488" s="4" t="s">
        <v>1995</v>
      </c>
      <c r="G488" s="4">
        <v>1231</v>
      </c>
      <c r="H488" s="4" t="s">
        <v>2274</v>
      </c>
      <c r="I488" s="1"/>
      <c r="J488" s="4" t="s">
        <v>2275</v>
      </c>
      <c r="K488" s="4" t="s">
        <v>2276</v>
      </c>
      <c r="L488" s="22" t="str">
        <f t="shared" si="80"/>
        <v>299</v>
      </c>
      <c r="M488" s="26">
        <f>IF(table_2[[#This Row],[Count of deaths2]]=1,(M487+1),M487)</f>
        <v>32</v>
      </c>
      <c r="Z488">
        <f t="shared" si="81"/>
        <v>0</v>
      </c>
      <c r="AA488">
        <f t="shared" si="82"/>
        <v>0</v>
      </c>
      <c r="AB488">
        <f t="shared" si="83"/>
        <v>0</v>
      </c>
      <c r="AC488">
        <f t="shared" si="84"/>
        <v>0</v>
      </c>
      <c r="AD488">
        <f t="shared" si="85"/>
        <v>0</v>
      </c>
      <c r="AE488">
        <f t="shared" si="86"/>
        <v>0</v>
      </c>
      <c r="AF488">
        <f t="shared" si="87"/>
        <v>0</v>
      </c>
      <c r="AH488">
        <f>SUM(table_2[[#This Row],[First dose, less than 21 days ago]:[Third dose or booster, at least 21 days ago]])</f>
        <v>0</v>
      </c>
      <c r="AI488">
        <f>SUM(table_2[[#This Row],[Second dose, less than 21 days ago]:[Third dose or booster, at least 21 days ago]])</f>
        <v>0</v>
      </c>
      <c r="AJ488">
        <f>table_2[[#This Row],[Third dose or booster, less than 21 days ago]]+table_2[[#This Row],[Third dose or booster, at least 21 days ago]]</f>
        <v>0</v>
      </c>
    </row>
    <row r="489" spans="1:36" ht="30" x14ac:dyDescent="0.25">
      <c r="A489" s="1" t="s">
        <v>60</v>
      </c>
      <c r="B489" s="4">
        <v>2021</v>
      </c>
      <c r="C489" s="1" t="s">
        <v>255</v>
      </c>
      <c r="D489" s="1" t="s">
        <v>1183</v>
      </c>
      <c r="E489" s="1" t="s">
        <v>66</v>
      </c>
      <c r="F489" s="4" t="s">
        <v>1350</v>
      </c>
      <c r="G489" s="4">
        <v>12</v>
      </c>
      <c r="H489" s="4" t="s">
        <v>2277</v>
      </c>
      <c r="I489" s="1" t="s">
        <v>234</v>
      </c>
      <c r="J489" s="4" t="s">
        <v>2278</v>
      </c>
      <c r="K489" s="4" t="s">
        <v>2279</v>
      </c>
      <c r="L489" s="22" t="str">
        <f t="shared" si="80"/>
        <v>10</v>
      </c>
      <c r="M489" s="26">
        <f>IF(table_2[[#This Row],[Count of deaths2]]=1,(M488+1),M488)</f>
        <v>32</v>
      </c>
      <c r="Z489">
        <f t="shared" si="81"/>
        <v>0</v>
      </c>
      <c r="AA489">
        <f t="shared" si="82"/>
        <v>0</v>
      </c>
      <c r="AB489">
        <f t="shared" si="83"/>
        <v>0</v>
      </c>
      <c r="AC489">
        <f t="shared" si="84"/>
        <v>0</v>
      </c>
      <c r="AD489">
        <f t="shared" si="85"/>
        <v>0</v>
      </c>
      <c r="AE489">
        <f t="shared" si="86"/>
        <v>0</v>
      </c>
      <c r="AF489">
        <f t="shared" si="87"/>
        <v>0</v>
      </c>
      <c r="AH489">
        <f>SUM(table_2[[#This Row],[First dose, less than 21 days ago]:[Third dose or booster, at least 21 days ago]])</f>
        <v>0</v>
      </c>
      <c r="AI489">
        <f>SUM(table_2[[#This Row],[Second dose, less than 21 days ago]:[Third dose or booster, at least 21 days ago]])</f>
        <v>0</v>
      </c>
      <c r="AJ489">
        <f>table_2[[#This Row],[Third dose or booster, less than 21 days ago]]+table_2[[#This Row],[Third dose or booster, at least 21 days ago]]</f>
        <v>0</v>
      </c>
    </row>
    <row r="490" spans="1:36" ht="30" x14ac:dyDescent="0.25">
      <c r="A490" s="1" t="s">
        <v>60</v>
      </c>
      <c r="B490" s="4">
        <v>2021</v>
      </c>
      <c r="C490" s="1" t="s">
        <v>255</v>
      </c>
      <c r="D490" s="1" t="s">
        <v>1183</v>
      </c>
      <c r="E490" s="1" t="s">
        <v>70</v>
      </c>
      <c r="F490" s="4" t="s">
        <v>2280</v>
      </c>
      <c r="G490" s="4">
        <v>289</v>
      </c>
      <c r="H490" s="4" t="s">
        <v>2281</v>
      </c>
      <c r="I490" s="1"/>
      <c r="J490" s="4" t="s">
        <v>2282</v>
      </c>
      <c r="K490" s="4" t="s">
        <v>2283</v>
      </c>
      <c r="L490" s="22" t="str">
        <f t="shared" si="80"/>
        <v>167</v>
      </c>
      <c r="M490" s="26">
        <f>IF(table_2[[#This Row],[Count of deaths2]]=1,(M489+1),M489)</f>
        <v>32</v>
      </c>
      <c r="Z490">
        <f t="shared" si="81"/>
        <v>0</v>
      </c>
      <c r="AA490">
        <f t="shared" si="82"/>
        <v>0</v>
      </c>
      <c r="AB490">
        <f t="shared" si="83"/>
        <v>0</v>
      </c>
      <c r="AC490">
        <f t="shared" si="84"/>
        <v>0</v>
      </c>
      <c r="AD490">
        <f t="shared" si="85"/>
        <v>0</v>
      </c>
      <c r="AE490">
        <f t="shared" si="86"/>
        <v>0</v>
      </c>
      <c r="AF490">
        <f t="shared" si="87"/>
        <v>0</v>
      </c>
      <c r="AH490">
        <f>SUM(table_2[[#This Row],[First dose, less than 21 days ago]:[Third dose or booster, at least 21 days ago]])</f>
        <v>0</v>
      </c>
      <c r="AI490">
        <f>SUM(table_2[[#This Row],[Second dose, less than 21 days ago]:[Third dose or booster, at least 21 days ago]])</f>
        <v>0</v>
      </c>
      <c r="AJ490">
        <f>table_2[[#This Row],[Third dose or booster, less than 21 days ago]]+table_2[[#This Row],[Third dose or booster, at least 21 days ago]]</f>
        <v>0</v>
      </c>
    </row>
    <row r="491" spans="1:36" ht="30" x14ac:dyDescent="0.25">
      <c r="A491" s="1" t="s">
        <v>60</v>
      </c>
      <c r="B491" s="4">
        <v>2021</v>
      </c>
      <c r="C491" s="1" t="s">
        <v>255</v>
      </c>
      <c r="D491" s="1" t="s">
        <v>1183</v>
      </c>
      <c r="E491" s="1" t="s">
        <v>74</v>
      </c>
      <c r="F491" s="4" t="s">
        <v>1743</v>
      </c>
      <c r="G491" s="4">
        <v>31</v>
      </c>
      <c r="H491" s="4" t="s">
        <v>2284</v>
      </c>
      <c r="I491" s="1" t="s">
        <v>234</v>
      </c>
      <c r="J491" s="4" t="s">
        <v>2285</v>
      </c>
      <c r="K491" s="4" t="s">
        <v>2286</v>
      </c>
      <c r="L491" s="22" t="str">
        <f t="shared" si="80"/>
        <v>8</v>
      </c>
      <c r="M491" s="26">
        <f>IF(table_2[[#This Row],[Count of deaths2]]=1,(M490+1),M490)</f>
        <v>32</v>
      </c>
      <c r="Z491">
        <f t="shared" si="81"/>
        <v>0</v>
      </c>
      <c r="AA491">
        <f t="shared" si="82"/>
        <v>0</v>
      </c>
      <c r="AB491">
        <f t="shared" si="83"/>
        <v>0</v>
      </c>
      <c r="AC491">
        <f t="shared" si="84"/>
        <v>0</v>
      </c>
      <c r="AD491">
        <f t="shared" si="85"/>
        <v>0</v>
      </c>
      <c r="AE491">
        <f t="shared" si="86"/>
        <v>0</v>
      </c>
      <c r="AF491">
        <f t="shared" si="87"/>
        <v>0</v>
      </c>
      <c r="AH491">
        <f>SUM(table_2[[#This Row],[First dose, less than 21 days ago]:[Third dose or booster, at least 21 days ago]])</f>
        <v>0</v>
      </c>
      <c r="AI491">
        <f>SUM(table_2[[#This Row],[Second dose, less than 21 days ago]:[Third dose or booster, at least 21 days ago]])</f>
        <v>0</v>
      </c>
      <c r="AJ491">
        <f>table_2[[#This Row],[Third dose or booster, less than 21 days ago]]+table_2[[#This Row],[Third dose or booster, at least 21 days ago]]</f>
        <v>0</v>
      </c>
    </row>
    <row r="492" spans="1:36" ht="60" x14ac:dyDescent="0.25">
      <c r="A492" s="1" t="s">
        <v>60</v>
      </c>
      <c r="B492" s="4">
        <v>2021</v>
      </c>
      <c r="C492" s="1" t="s">
        <v>255</v>
      </c>
      <c r="D492" s="1" t="s">
        <v>1183</v>
      </c>
      <c r="E492" s="1" t="s">
        <v>1102</v>
      </c>
      <c r="F492" s="4" t="s">
        <v>2287</v>
      </c>
      <c r="G492" s="4">
        <v>22410</v>
      </c>
      <c r="H492" s="4" t="s">
        <v>2288</v>
      </c>
      <c r="I492" s="1"/>
      <c r="J492" s="4" t="s">
        <v>2289</v>
      </c>
      <c r="K492" s="4" t="s">
        <v>2290</v>
      </c>
      <c r="L492" s="22" t="str">
        <f t="shared" si="80"/>
        <v>6645</v>
      </c>
      <c r="M492" s="26">
        <f>IF(table_2[[#This Row],[Count of deaths2]]=1,(M491+1),M491)</f>
        <v>32</v>
      </c>
      <c r="N492" s="23" t="s">
        <v>11464</v>
      </c>
      <c r="O492" s="24" t="s">
        <v>66</v>
      </c>
      <c r="P492" s="24" t="s">
        <v>70</v>
      </c>
      <c r="Q492" s="24" t="s">
        <v>74</v>
      </c>
      <c r="R492" s="24" t="s">
        <v>1102</v>
      </c>
      <c r="S492" s="24" t="s">
        <v>84</v>
      </c>
      <c r="T492" s="24" t="s">
        <v>85</v>
      </c>
      <c r="U492" s="24" t="s">
        <v>11475</v>
      </c>
      <c r="V492" s="24" t="s">
        <v>11475</v>
      </c>
      <c r="W492" s="24" t="s">
        <v>11482</v>
      </c>
      <c r="Z492">
        <f t="shared" si="81"/>
        <v>0</v>
      </c>
      <c r="AA492">
        <f t="shared" si="82"/>
        <v>0</v>
      </c>
      <c r="AB492">
        <f t="shared" si="83"/>
        <v>0</v>
      </c>
      <c r="AC492">
        <f t="shared" si="84"/>
        <v>0</v>
      </c>
      <c r="AD492">
        <f t="shared" si="85"/>
        <v>0</v>
      </c>
      <c r="AE492">
        <f t="shared" si="86"/>
        <v>0</v>
      </c>
      <c r="AF492">
        <f t="shared" si="87"/>
        <v>0</v>
      </c>
      <c r="AH492">
        <f>SUM(table_2[[#This Row],[First dose, less than 21 days ago]:[Third dose or booster, at least 21 days ago]])</f>
        <v>0</v>
      </c>
      <c r="AI492">
        <f>SUM(table_2[[#This Row],[Second dose, less than 21 days ago]:[Third dose or booster, at least 21 days ago]])</f>
        <v>0</v>
      </c>
      <c r="AJ492">
        <f>table_2[[#This Row],[Third dose or booster, less than 21 days ago]]+table_2[[#This Row],[Third dose or booster, at least 21 days ago]]</f>
        <v>0</v>
      </c>
    </row>
    <row r="493" spans="1:36" ht="45" x14ac:dyDescent="0.25">
      <c r="A493" s="1" t="s">
        <v>60</v>
      </c>
      <c r="B493" s="4">
        <v>2021</v>
      </c>
      <c r="C493" s="1" t="s">
        <v>255</v>
      </c>
      <c r="D493" s="1" t="s">
        <v>1183</v>
      </c>
      <c r="E493" s="1" t="s">
        <v>84</v>
      </c>
      <c r="F493" s="4" t="s">
        <v>2291</v>
      </c>
      <c r="G493" s="4">
        <v>11843</v>
      </c>
      <c r="H493" s="4" t="s">
        <v>2292</v>
      </c>
      <c r="I493" s="1"/>
      <c r="J493" s="4" t="s">
        <v>2293</v>
      </c>
      <c r="K493" s="4" t="s">
        <v>2294</v>
      </c>
      <c r="L493" s="22" t="str">
        <f t="shared" si="80"/>
        <v>1152</v>
      </c>
      <c r="M493" s="26">
        <f>IF(table_2[[#This Row],[Count of deaths2]]=1,(M492+1),M492)</f>
        <v>32</v>
      </c>
      <c r="N493" s="23" t="s">
        <v>11465</v>
      </c>
      <c r="O493" s="23" t="s">
        <v>11465</v>
      </c>
      <c r="P493" s="23" t="s">
        <v>11465</v>
      </c>
      <c r="Q493" s="23" t="s">
        <v>11465</v>
      </c>
      <c r="R493" s="23" t="s">
        <v>11465</v>
      </c>
      <c r="S493" s="23" t="s">
        <v>11465</v>
      </c>
      <c r="T493" s="23" t="s">
        <v>11465</v>
      </c>
      <c r="U493" s="23" t="s">
        <v>11476</v>
      </c>
      <c r="V493" s="23" t="s">
        <v>11477</v>
      </c>
      <c r="W493" s="23" t="s">
        <v>11465</v>
      </c>
      <c r="Z493">
        <f t="shared" si="81"/>
        <v>0</v>
      </c>
      <c r="AA493">
        <f t="shared" si="82"/>
        <v>0</v>
      </c>
      <c r="AB493">
        <f t="shared" si="83"/>
        <v>0</v>
      </c>
      <c r="AC493">
        <f t="shared" si="84"/>
        <v>0</v>
      </c>
      <c r="AD493">
        <f t="shared" si="85"/>
        <v>0</v>
      </c>
      <c r="AE493">
        <f t="shared" si="86"/>
        <v>0</v>
      </c>
      <c r="AF493">
        <f t="shared" si="87"/>
        <v>0</v>
      </c>
      <c r="AH493">
        <f>SUM(table_2[[#This Row],[First dose, less than 21 days ago]:[Third dose or booster, at least 21 days ago]])</f>
        <v>0</v>
      </c>
      <c r="AI493">
        <f>SUM(table_2[[#This Row],[Second dose, less than 21 days ago]:[Third dose or booster, at least 21 days ago]])</f>
        <v>0</v>
      </c>
      <c r="AJ493">
        <f>table_2[[#This Row],[Third dose or booster, less than 21 days ago]]+table_2[[#This Row],[Third dose or booster, at least 21 days ago]]</f>
        <v>0</v>
      </c>
    </row>
    <row r="494" spans="1:36" ht="45" x14ac:dyDescent="0.25">
      <c r="A494" s="1" t="s">
        <v>60</v>
      </c>
      <c r="B494" s="4">
        <v>2021</v>
      </c>
      <c r="C494" s="1" t="s">
        <v>255</v>
      </c>
      <c r="D494" s="1" t="s">
        <v>1183</v>
      </c>
      <c r="E494" s="1" t="s">
        <v>85</v>
      </c>
      <c r="F494" s="4" t="s">
        <v>2295</v>
      </c>
      <c r="G494" s="4">
        <v>3168</v>
      </c>
      <c r="H494" s="4" t="s">
        <v>2296</v>
      </c>
      <c r="I494" s="1"/>
      <c r="J494" s="4" t="s">
        <v>2297</v>
      </c>
      <c r="K494" s="4" t="s">
        <v>2298</v>
      </c>
      <c r="L494" s="22" t="str">
        <f t="shared" si="80"/>
        <v>361</v>
      </c>
      <c r="M494" s="26">
        <f>IF(table_2[[#This Row],[Count of deaths2]]=1,(M493+1),M493)</f>
        <v>32</v>
      </c>
      <c r="N494">
        <f>$L446+$L453+$L460+$L467+$L474+$L481+$L488</f>
        <v>2128</v>
      </c>
      <c r="O494">
        <f>$L447+$L454+$L461+$L468+$L475+$L482+$L489</f>
        <v>20</v>
      </c>
      <c r="P494">
        <f>$L448+$L455+$L462+$L469+$L476+$L483+$L490</f>
        <v>1082</v>
      </c>
      <c r="Q494">
        <f>$L449+$L456+$L463+$L470+$L477+$L484+$L491</f>
        <v>43</v>
      </c>
      <c r="R494">
        <f>$L450+$L457+$L464+$L471+$L478+$L485+$L492</f>
        <v>31016</v>
      </c>
      <c r="S494">
        <f>$L451+$L458+$L465+$L472+$L479+$L486+$L493</f>
        <v>3628</v>
      </c>
      <c r="T494">
        <f>$L452+$L459+$L466+$L473+$L480+$L487+$L494</f>
        <v>1097</v>
      </c>
      <c r="U494">
        <f>SUM(table_2[[#This Row],[Column1]:[Column7]])</f>
        <v>39014</v>
      </c>
      <c r="V494" s="21">
        <f>table_2[[#This Row],[Count of deaths2]]+L493+L492+L491+L490+L489+L488+L487+L486+L485+L484+L483+L482+L481+L480+L479+L478+L477+L476+L475+L474+L473+L472+L471+L470+L469+L468+L467+L466+L465+L464+L463+L462+L461+L460+L459+L458+L457+L456+L455+L454+L453+L452+L451+L450+L449+L448+L447+L446</f>
        <v>39014</v>
      </c>
      <c r="W494">
        <f>'Table 8'!G144</f>
        <v>45405</v>
      </c>
      <c r="X494">
        <f>X445+14</f>
        <v>144</v>
      </c>
      <c r="Z494" t="str">
        <f t="shared" si="81"/>
        <v xml:space="preserve">Unvaccinated </v>
      </c>
      <c r="AA494">
        <f t="shared" si="82"/>
        <v>0</v>
      </c>
      <c r="AB494">
        <f t="shared" si="83"/>
        <v>0</v>
      </c>
      <c r="AC494">
        <f t="shared" si="84"/>
        <v>0</v>
      </c>
      <c r="AD494">
        <f t="shared" si="85"/>
        <v>0</v>
      </c>
      <c r="AE494">
        <f t="shared" si="86"/>
        <v>0</v>
      </c>
      <c r="AF494">
        <f t="shared" si="87"/>
        <v>0</v>
      </c>
      <c r="AH494">
        <f>SUM(table_2[[#This Row],[First dose, less than 21 days ago]:[Third dose or booster, at least 21 days ago]])</f>
        <v>0</v>
      </c>
      <c r="AI494">
        <f>SUM(table_2[[#This Row],[Second dose, less than 21 days ago]:[Third dose or booster, at least 21 days ago]])</f>
        <v>0</v>
      </c>
      <c r="AJ494">
        <f>table_2[[#This Row],[Third dose or booster, less than 21 days ago]]+table_2[[#This Row],[Third dose or booster, at least 21 days ago]]</f>
        <v>0</v>
      </c>
    </row>
    <row r="495" spans="1:36" s="32" customFormat="1" x14ac:dyDescent="0.25">
      <c r="A495" s="35" t="s">
        <v>60</v>
      </c>
      <c r="B495" s="33">
        <v>2021</v>
      </c>
      <c r="C495" s="35" t="s">
        <v>283</v>
      </c>
      <c r="D495" s="35" t="s">
        <v>1089</v>
      </c>
      <c r="E495" s="35" t="s">
        <v>62</v>
      </c>
      <c r="F495" s="33" t="s">
        <v>2299</v>
      </c>
      <c r="G495" s="33">
        <v>201235</v>
      </c>
      <c r="H495" s="33" t="s">
        <v>2300</v>
      </c>
      <c r="I495" s="35"/>
      <c r="J495" s="33" t="s">
        <v>2301</v>
      </c>
      <c r="K495" s="33" t="s">
        <v>1690</v>
      </c>
      <c r="L495" s="27" t="str">
        <f t="shared" si="80"/>
        <v>94</v>
      </c>
      <c r="M495" s="26">
        <f>IF(table_2[[#This Row],[Count of deaths2]]=1,(M494+1),M494)</f>
        <v>32</v>
      </c>
      <c r="Z495" s="32" t="str">
        <f t="shared" si="81"/>
        <v>Total</v>
      </c>
      <c r="AA495" s="32" t="str">
        <f t="shared" si="82"/>
        <v>First dose, less than 21 days ago</v>
      </c>
      <c r="AB495" s="32" t="str">
        <f t="shared" si="83"/>
        <v>First dose, at least 21 days ago</v>
      </c>
      <c r="AC495" s="32" t="str">
        <f t="shared" si="84"/>
        <v>Second dose, less than 21 days ago</v>
      </c>
      <c r="AD495" s="32" t="str">
        <f t="shared" si="85"/>
        <v>Second dose, at least 21 days ago</v>
      </c>
      <c r="AE495" s="32" t="str">
        <f t="shared" si="86"/>
        <v>Third dose or booster, less than 21 days ago</v>
      </c>
      <c r="AF495" s="32" t="str">
        <f t="shared" si="87"/>
        <v>Third dose or booster, at least 21 days ago</v>
      </c>
      <c r="AH495" s="32">
        <f>SUM(table_2[[#This Row],[First dose, less than 21 days ago]:[Third dose or booster, at least 21 days ago]])</f>
        <v>0</v>
      </c>
      <c r="AI495" s="32">
        <f>SUM(table_2[[#This Row],[Second dose, less than 21 days ago]:[Third dose or booster, at least 21 days ago]])</f>
        <v>0</v>
      </c>
      <c r="AJ495" s="32" t="e">
        <f>table_2[[#This Row],[Third dose or booster, less than 21 days ago]]+table_2[[#This Row],[Third dose or booster, at least 21 days ago]]</f>
        <v>#VALUE!</v>
      </c>
    </row>
    <row r="496" spans="1:36" ht="30" x14ac:dyDescent="0.25">
      <c r="A496" s="1" t="s">
        <v>60</v>
      </c>
      <c r="B496" s="4">
        <v>2021</v>
      </c>
      <c r="C496" s="1" t="s">
        <v>283</v>
      </c>
      <c r="D496" s="1" t="s">
        <v>1089</v>
      </c>
      <c r="E496" s="1" t="s">
        <v>66</v>
      </c>
      <c r="F496" s="4" t="s">
        <v>1101</v>
      </c>
      <c r="G496" s="4">
        <v>4946</v>
      </c>
      <c r="H496" s="4" t="s">
        <v>83</v>
      </c>
      <c r="I496" s="1"/>
      <c r="J496" s="4" t="s">
        <v>83</v>
      </c>
      <c r="K496" s="4" t="s">
        <v>83</v>
      </c>
      <c r="L496" s="22">
        <f t="shared" si="80"/>
        <v>1</v>
      </c>
      <c r="M496" s="26">
        <f>IF(table_2[[#This Row],[Count of deaths2]]=1,(M495+1),M495)</f>
        <v>33</v>
      </c>
      <c r="Z496">
        <f t="shared" si="81"/>
        <v>2126</v>
      </c>
      <c r="AA496" t="str">
        <f t="shared" si="82"/>
        <v>Total</v>
      </c>
      <c r="AB496" t="str">
        <f t="shared" si="83"/>
        <v>Total</v>
      </c>
      <c r="AC496" t="str">
        <f t="shared" si="84"/>
        <v>Total</v>
      </c>
      <c r="AD496" t="str">
        <f t="shared" si="85"/>
        <v>Total</v>
      </c>
      <c r="AE496" t="str">
        <f t="shared" si="86"/>
        <v>Total</v>
      </c>
      <c r="AF496" t="str">
        <f t="shared" si="87"/>
        <v>Total</v>
      </c>
      <c r="AH496">
        <f>SUM(table_2[[#This Row],[First dose, less than 21 days ago]:[Third dose or booster, at least 21 days ago]])</f>
        <v>0</v>
      </c>
      <c r="AI496">
        <f>SUM(table_2[[#This Row],[Second dose, less than 21 days ago]:[Third dose or booster, at least 21 days ago]])</f>
        <v>0</v>
      </c>
      <c r="AJ496" t="e">
        <f>table_2[[#This Row],[Third dose or booster, less than 21 days ago]]+table_2[[#This Row],[Third dose or booster, at least 21 days ago]]</f>
        <v>#VALUE!</v>
      </c>
    </row>
    <row r="497" spans="1:36" ht="30" x14ac:dyDescent="0.25">
      <c r="A497" s="1" t="s">
        <v>60</v>
      </c>
      <c r="B497" s="4">
        <v>2021</v>
      </c>
      <c r="C497" s="1" t="s">
        <v>283</v>
      </c>
      <c r="D497" s="1" t="s">
        <v>1089</v>
      </c>
      <c r="E497" s="1" t="s">
        <v>70</v>
      </c>
      <c r="F497" s="4" t="s">
        <v>2302</v>
      </c>
      <c r="G497" s="4">
        <v>54993</v>
      </c>
      <c r="H497" s="4" t="s">
        <v>2303</v>
      </c>
      <c r="I497" s="1"/>
      <c r="J497" s="4" t="s">
        <v>2304</v>
      </c>
      <c r="K497" s="4" t="s">
        <v>2305</v>
      </c>
      <c r="L497" s="22" t="str">
        <f t="shared" si="80"/>
        <v>34</v>
      </c>
      <c r="M497" s="26">
        <f>IF(table_2[[#This Row],[Count of deaths2]]=1,(M496+1),M496)</f>
        <v>33</v>
      </c>
      <c r="Z497">
        <f t="shared" si="81"/>
        <v>0</v>
      </c>
      <c r="AA497">
        <f t="shared" si="82"/>
        <v>18</v>
      </c>
      <c r="AB497">
        <f t="shared" si="83"/>
        <v>779</v>
      </c>
      <c r="AC497">
        <f t="shared" si="84"/>
        <v>41</v>
      </c>
      <c r="AD497">
        <f t="shared" si="85"/>
        <v>12760</v>
      </c>
      <c r="AE497">
        <f t="shared" si="86"/>
        <v>3242</v>
      </c>
      <c r="AF497">
        <f t="shared" si="87"/>
        <v>23021</v>
      </c>
      <c r="AH497">
        <f>SUM(table_2[[#This Row],[First dose, less than 21 days ago]:[Third dose or booster, at least 21 days ago]])</f>
        <v>39861</v>
      </c>
      <c r="AI497">
        <f>SUM(table_2[[#This Row],[Second dose, less than 21 days ago]:[Third dose or booster, at least 21 days ago]])</f>
        <v>39064</v>
      </c>
      <c r="AJ497">
        <f>table_2[[#This Row],[Third dose or booster, less than 21 days ago]]+table_2[[#This Row],[Third dose or booster, at least 21 days ago]]</f>
        <v>26263</v>
      </c>
    </row>
    <row r="498" spans="1:36" ht="30" x14ac:dyDescent="0.25">
      <c r="A498" s="1" t="s">
        <v>60</v>
      </c>
      <c r="B498" s="4">
        <v>2021</v>
      </c>
      <c r="C498" s="1" t="s">
        <v>283</v>
      </c>
      <c r="D498" s="1" t="s">
        <v>1089</v>
      </c>
      <c r="E498" s="1" t="s">
        <v>74</v>
      </c>
      <c r="F498" s="4" t="s">
        <v>1112</v>
      </c>
      <c r="G498" s="4">
        <v>12673</v>
      </c>
      <c r="H498" s="4" t="s">
        <v>2306</v>
      </c>
      <c r="I498" s="1" t="s">
        <v>234</v>
      </c>
      <c r="J498" s="4" t="s">
        <v>551</v>
      </c>
      <c r="K498" s="4" t="s">
        <v>2307</v>
      </c>
      <c r="L498" s="22" t="str">
        <f t="shared" si="80"/>
        <v>3</v>
      </c>
      <c r="M498" s="26">
        <f>IF(table_2[[#This Row],[Count of deaths2]]=1,(M497+1),M497)</f>
        <v>33</v>
      </c>
      <c r="Z498">
        <f t="shared" si="81"/>
        <v>0</v>
      </c>
      <c r="AA498">
        <f t="shared" si="82"/>
        <v>0</v>
      </c>
      <c r="AB498">
        <f t="shared" si="83"/>
        <v>0</v>
      </c>
      <c r="AC498">
        <f t="shared" si="84"/>
        <v>0</v>
      </c>
      <c r="AD498">
        <f t="shared" si="85"/>
        <v>0</v>
      </c>
      <c r="AE498">
        <f t="shared" si="86"/>
        <v>0</v>
      </c>
      <c r="AF498">
        <f t="shared" si="87"/>
        <v>0</v>
      </c>
      <c r="AH498">
        <f>SUM(table_2[[#This Row],[First dose, less than 21 days ago]:[Third dose or booster, at least 21 days ago]])</f>
        <v>0</v>
      </c>
      <c r="AI498">
        <f>SUM(table_2[[#This Row],[Second dose, less than 21 days ago]:[Third dose or booster, at least 21 days ago]])</f>
        <v>0</v>
      </c>
      <c r="AJ498">
        <f>table_2[[#This Row],[Third dose or booster, less than 21 days ago]]+table_2[[#This Row],[Third dose or booster, at least 21 days ago]]</f>
        <v>0</v>
      </c>
    </row>
    <row r="499" spans="1:36" ht="30" x14ac:dyDescent="0.25">
      <c r="A499" s="1" t="s">
        <v>60</v>
      </c>
      <c r="B499" s="4">
        <v>2021</v>
      </c>
      <c r="C499" s="1" t="s">
        <v>283</v>
      </c>
      <c r="D499" s="1" t="s">
        <v>1089</v>
      </c>
      <c r="E499" s="1" t="s">
        <v>1102</v>
      </c>
      <c r="F499" s="4" t="s">
        <v>2308</v>
      </c>
      <c r="G499" s="4">
        <v>594454</v>
      </c>
      <c r="H499" s="4" t="s">
        <v>2309</v>
      </c>
      <c r="I499" s="1"/>
      <c r="J499" s="4" t="s">
        <v>2310</v>
      </c>
      <c r="K499" s="4" t="s">
        <v>2311</v>
      </c>
      <c r="L499" s="22" t="str">
        <f t="shared" si="80"/>
        <v>200</v>
      </c>
      <c r="M499" s="26">
        <f>IF(table_2[[#This Row],[Count of deaths2]]=1,(M498+1),M498)</f>
        <v>33</v>
      </c>
      <c r="Z499">
        <f t="shared" si="81"/>
        <v>0</v>
      </c>
      <c r="AA499">
        <f t="shared" si="82"/>
        <v>0</v>
      </c>
      <c r="AB499">
        <f t="shared" si="83"/>
        <v>0</v>
      </c>
      <c r="AC499">
        <f t="shared" si="84"/>
        <v>0</v>
      </c>
      <c r="AD499">
        <f t="shared" si="85"/>
        <v>0</v>
      </c>
      <c r="AE499">
        <f t="shared" si="86"/>
        <v>0</v>
      </c>
      <c r="AF499">
        <f t="shared" si="87"/>
        <v>0</v>
      </c>
      <c r="AH499">
        <f>SUM(table_2[[#This Row],[First dose, less than 21 days ago]:[Third dose or booster, at least 21 days ago]])</f>
        <v>0</v>
      </c>
      <c r="AI499">
        <f>SUM(table_2[[#This Row],[Second dose, less than 21 days ago]:[Third dose or booster, at least 21 days ago]])</f>
        <v>0</v>
      </c>
      <c r="AJ499">
        <f>table_2[[#This Row],[Third dose or booster, less than 21 days ago]]+table_2[[#This Row],[Third dose or booster, at least 21 days ago]]</f>
        <v>0</v>
      </c>
    </row>
    <row r="500" spans="1:36" ht="45" x14ac:dyDescent="0.25">
      <c r="A500" s="1" t="s">
        <v>60</v>
      </c>
      <c r="B500" s="4">
        <v>2021</v>
      </c>
      <c r="C500" s="1" t="s">
        <v>283</v>
      </c>
      <c r="D500" s="1" t="s">
        <v>1089</v>
      </c>
      <c r="E500" s="1" t="s">
        <v>84</v>
      </c>
      <c r="F500" s="4" t="s">
        <v>1270</v>
      </c>
      <c r="G500" s="4">
        <v>22285</v>
      </c>
      <c r="H500" s="4" t="s">
        <v>2312</v>
      </c>
      <c r="I500" s="1" t="s">
        <v>234</v>
      </c>
      <c r="J500" s="4" t="s">
        <v>2313</v>
      </c>
      <c r="K500" s="4" t="s">
        <v>2048</v>
      </c>
      <c r="L500" s="22" t="str">
        <f t="shared" si="80"/>
        <v>12</v>
      </c>
      <c r="M500" s="26">
        <f>IF(table_2[[#This Row],[Count of deaths2]]=1,(M499+1),M499)</f>
        <v>33</v>
      </c>
      <c r="Z500">
        <f t="shared" si="81"/>
        <v>0</v>
      </c>
      <c r="AA500">
        <f t="shared" si="82"/>
        <v>0</v>
      </c>
      <c r="AB500">
        <f t="shared" si="83"/>
        <v>0</v>
      </c>
      <c r="AC500">
        <f t="shared" si="84"/>
        <v>0</v>
      </c>
      <c r="AD500">
        <f t="shared" si="85"/>
        <v>0</v>
      </c>
      <c r="AE500">
        <f t="shared" si="86"/>
        <v>0</v>
      </c>
      <c r="AF500">
        <f t="shared" si="87"/>
        <v>0</v>
      </c>
      <c r="AH500">
        <f>SUM(table_2[[#This Row],[First dose, less than 21 days ago]:[Third dose or booster, at least 21 days ago]])</f>
        <v>0</v>
      </c>
      <c r="AI500">
        <f>SUM(table_2[[#This Row],[Second dose, less than 21 days ago]:[Third dose or booster, at least 21 days ago]])</f>
        <v>0</v>
      </c>
      <c r="AJ500">
        <f>table_2[[#This Row],[Third dose or booster, less than 21 days ago]]+table_2[[#This Row],[Third dose or booster, at least 21 days ago]]</f>
        <v>0</v>
      </c>
    </row>
    <row r="501" spans="1:36" ht="45" x14ac:dyDescent="0.25">
      <c r="A501" s="1" t="s">
        <v>60</v>
      </c>
      <c r="B501" s="4">
        <v>2021</v>
      </c>
      <c r="C501" s="1" t="s">
        <v>283</v>
      </c>
      <c r="D501" s="1" t="s">
        <v>1089</v>
      </c>
      <c r="E501" s="1" t="s">
        <v>85</v>
      </c>
      <c r="F501" s="4" t="s">
        <v>527</v>
      </c>
      <c r="G501" s="4">
        <v>26074</v>
      </c>
      <c r="H501" s="4" t="s">
        <v>2314</v>
      </c>
      <c r="I501" s="1" t="s">
        <v>234</v>
      </c>
      <c r="J501" s="4" t="s">
        <v>2315</v>
      </c>
      <c r="K501" s="4" t="s">
        <v>2316</v>
      </c>
      <c r="L501" s="22" t="str">
        <f t="shared" si="80"/>
        <v>17</v>
      </c>
      <c r="M501" s="26">
        <f>IF(table_2[[#This Row],[Count of deaths2]]=1,(M500+1),M500)</f>
        <v>33</v>
      </c>
      <c r="Z501">
        <f t="shared" si="81"/>
        <v>0</v>
      </c>
      <c r="AA501">
        <f t="shared" si="82"/>
        <v>0</v>
      </c>
      <c r="AB501">
        <f t="shared" si="83"/>
        <v>0</v>
      </c>
      <c r="AC501">
        <f t="shared" si="84"/>
        <v>0</v>
      </c>
      <c r="AD501">
        <f t="shared" si="85"/>
        <v>0</v>
      </c>
      <c r="AE501">
        <f t="shared" si="86"/>
        <v>0</v>
      </c>
      <c r="AF501">
        <f t="shared" si="87"/>
        <v>0</v>
      </c>
      <c r="AH501">
        <f>SUM(table_2[[#This Row],[First dose, less than 21 days ago]:[Third dose or booster, at least 21 days ago]])</f>
        <v>0</v>
      </c>
      <c r="AI501">
        <f>SUM(table_2[[#This Row],[Second dose, less than 21 days ago]:[Third dose or booster, at least 21 days ago]])</f>
        <v>0</v>
      </c>
      <c r="AJ501">
        <f>table_2[[#This Row],[Third dose or booster, less than 21 days ago]]+table_2[[#This Row],[Third dose or booster, at least 21 days ago]]</f>
        <v>0</v>
      </c>
    </row>
    <row r="502" spans="1:36" x14ac:dyDescent="0.25">
      <c r="A502" s="1" t="s">
        <v>60</v>
      </c>
      <c r="B502" s="4">
        <v>2021</v>
      </c>
      <c r="C502" s="1" t="s">
        <v>283</v>
      </c>
      <c r="D502" s="1" t="s">
        <v>1104</v>
      </c>
      <c r="E502" s="1" t="s">
        <v>62</v>
      </c>
      <c r="F502" s="4" t="s">
        <v>2317</v>
      </c>
      <c r="G502" s="4">
        <v>57310</v>
      </c>
      <c r="H502" s="4" t="s">
        <v>2318</v>
      </c>
      <c r="I502" s="1"/>
      <c r="J502" s="4" t="s">
        <v>2319</v>
      </c>
      <c r="K502" s="4" t="s">
        <v>2320</v>
      </c>
      <c r="L502" s="22" t="str">
        <f t="shared" si="80"/>
        <v>140</v>
      </c>
      <c r="M502" s="26">
        <f>IF(table_2[[#This Row],[Count of deaths2]]=1,(M501+1),M501)</f>
        <v>33</v>
      </c>
      <c r="Z502">
        <f t="shared" si="81"/>
        <v>0</v>
      </c>
      <c r="AA502">
        <f t="shared" si="82"/>
        <v>0</v>
      </c>
      <c r="AB502">
        <f t="shared" si="83"/>
        <v>0</v>
      </c>
      <c r="AC502">
        <f t="shared" si="84"/>
        <v>0</v>
      </c>
      <c r="AD502">
        <f t="shared" si="85"/>
        <v>0</v>
      </c>
      <c r="AE502">
        <f t="shared" si="86"/>
        <v>0</v>
      </c>
      <c r="AF502">
        <f t="shared" si="87"/>
        <v>0</v>
      </c>
      <c r="AH502">
        <f>SUM(table_2[[#This Row],[First dose, less than 21 days ago]:[Third dose or booster, at least 21 days ago]])</f>
        <v>0</v>
      </c>
      <c r="AI502">
        <f>SUM(table_2[[#This Row],[Second dose, less than 21 days ago]:[Third dose or booster, at least 21 days ago]])</f>
        <v>0</v>
      </c>
      <c r="AJ502">
        <f>table_2[[#This Row],[Third dose or booster, less than 21 days ago]]+table_2[[#This Row],[Third dose or booster, at least 21 days ago]]</f>
        <v>0</v>
      </c>
    </row>
    <row r="503" spans="1:36" ht="30" x14ac:dyDescent="0.25">
      <c r="A503" s="1" t="s">
        <v>60</v>
      </c>
      <c r="B503" s="4">
        <v>2021</v>
      </c>
      <c r="C503" s="1" t="s">
        <v>283</v>
      </c>
      <c r="D503" s="1" t="s">
        <v>1104</v>
      </c>
      <c r="E503" s="1" t="s">
        <v>66</v>
      </c>
      <c r="F503" s="4" t="s">
        <v>1101</v>
      </c>
      <c r="G503" s="4">
        <v>785</v>
      </c>
      <c r="H503" s="4" t="s">
        <v>83</v>
      </c>
      <c r="I503" s="1"/>
      <c r="J503" s="4" t="s">
        <v>83</v>
      </c>
      <c r="K503" s="4" t="s">
        <v>83</v>
      </c>
      <c r="L503" s="22">
        <f t="shared" si="80"/>
        <v>1</v>
      </c>
      <c r="M503" s="26">
        <f>IF(table_2[[#This Row],[Count of deaths2]]=1,(M502+1),M502)</f>
        <v>34</v>
      </c>
      <c r="Z503">
        <f t="shared" si="81"/>
        <v>0</v>
      </c>
      <c r="AA503">
        <f t="shared" si="82"/>
        <v>0</v>
      </c>
      <c r="AB503">
        <f t="shared" si="83"/>
        <v>0</v>
      </c>
      <c r="AC503">
        <f t="shared" si="84"/>
        <v>0</v>
      </c>
      <c r="AD503">
        <f t="shared" si="85"/>
        <v>0</v>
      </c>
      <c r="AE503">
        <f t="shared" si="86"/>
        <v>0</v>
      </c>
      <c r="AF503">
        <f t="shared" si="87"/>
        <v>0</v>
      </c>
      <c r="AH503">
        <f>SUM(table_2[[#This Row],[First dose, less than 21 days ago]:[Third dose or booster, at least 21 days ago]])</f>
        <v>0</v>
      </c>
      <c r="AI503">
        <f>SUM(table_2[[#This Row],[Second dose, less than 21 days ago]:[Third dose or booster, at least 21 days ago]])</f>
        <v>0</v>
      </c>
      <c r="AJ503">
        <f>table_2[[#This Row],[Third dose or booster, less than 21 days ago]]+table_2[[#This Row],[Third dose or booster, at least 21 days ago]]</f>
        <v>0</v>
      </c>
    </row>
    <row r="504" spans="1:36" ht="30" x14ac:dyDescent="0.25">
      <c r="A504" s="1" t="s">
        <v>60</v>
      </c>
      <c r="B504" s="4">
        <v>2021</v>
      </c>
      <c r="C504" s="1" t="s">
        <v>283</v>
      </c>
      <c r="D504" s="1" t="s">
        <v>1104</v>
      </c>
      <c r="E504" s="1" t="s">
        <v>70</v>
      </c>
      <c r="F504" s="4" t="s">
        <v>2321</v>
      </c>
      <c r="G504" s="4">
        <v>10966</v>
      </c>
      <c r="H504" s="4" t="s">
        <v>2322</v>
      </c>
      <c r="I504" s="1"/>
      <c r="J504" s="4" t="s">
        <v>1220</v>
      </c>
      <c r="K504" s="4" t="s">
        <v>2323</v>
      </c>
      <c r="L504" s="22" t="str">
        <f t="shared" si="80"/>
        <v>36</v>
      </c>
      <c r="M504" s="26">
        <f>IF(table_2[[#This Row],[Count of deaths2]]=1,(M503+1),M503)</f>
        <v>34</v>
      </c>
      <c r="Z504">
        <f t="shared" si="81"/>
        <v>0</v>
      </c>
      <c r="AA504">
        <f t="shared" si="82"/>
        <v>0</v>
      </c>
      <c r="AB504">
        <f t="shared" si="83"/>
        <v>0</v>
      </c>
      <c r="AC504">
        <f t="shared" si="84"/>
        <v>0</v>
      </c>
      <c r="AD504">
        <f t="shared" si="85"/>
        <v>0</v>
      </c>
      <c r="AE504">
        <f t="shared" si="86"/>
        <v>0</v>
      </c>
      <c r="AF504">
        <f t="shared" si="87"/>
        <v>0</v>
      </c>
      <c r="AH504">
        <f>SUM(table_2[[#This Row],[First dose, less than 21 days ago]:[Third dose or booster, at least 21 days ago]])</f>
        <v>0</v>
      </c>
      <c r="AI504">
        <f>SUM(table_2[[#This Row],[Second dose, less than 21 days ago]:[Third dose or booster, at least 21 days ago]])</f>
        <v>0</v>
      </c>
      <c r="AJ504">
        <f>table_2[[#This Row],[Third dose or booster, less than 21 days ago]]+table_2[[#This Row],[Third dose or booster, at least 21 days ago]]</f>
        <v>0</v>
      </c>
    </row>
    <row r="505" spans="1:36" ht="30" x14ac:dyDescent="0.25">
      <c r="A505" s="1" t="s">
        <v>60</v>
      </c>
      <c r="B505" s="4">
        <v>2021</v>
      </c>
      <c r="C505" s="1" t="s">
        <v>283</v>
      </c>
      <c r="D505" s="1" t="s">
        <v>1104</v>
      </c>
      <c r="E505" s="1" t="s">
        <v>74</v>
      </c>
      <c r="F505" s="4" t="s">
        <v>1101</v>
      </c>
      <c r="G505" s="4">
        <v>1804</v>
      </c>
      <c r="H505" s="4" t="s">
        <v>83</v>
      </c>
      <c r="I505" s="1"/>
      <c r="J505" s="4" t="s">
        <v>83</v>
      </c>
      <c r="K505" s="4" t="s">
        <v>83</v>
      </c>
      <c r="L505" s="22">
        <f t="shared" si="80"/>
        <v>1</v>
      </c>
      <c r="M505" s="26">
        <f>IF(table_2[[#This Row],[Count of deaths2]]=1,(M504+1),M504)</f>
        <v>35</v>
      </c>
      <c r="Z505">
        <f t="shared" si="81"/>
        <v>0</v>
      </c>
      <c r="AA505">
        <f t="shared" si="82"/>
        <v>0</v>
      </c>
      <c r="AB505">
        <f t="shared" si="83"/>
        <v>0</v>
      </c>
      <c r="AC505">
        <f t="shared" si="84"/>
        <v>0</v>
      </c>
      <c r="AD505">
        <f t="shared" si="85"/>
        <v>0</v>
      </c>
      <c r="AE505">
        <f t="shared" si="86"/>
        <v>0</v>
      </c>
      <c r="AF505">
        <f t="shared" si="87"/>
        <v>0</v>
      </c>
      <c r="AH505">
        <f>SUM(table_2[[#This Row],[First dose, less than 21 days ago]:[Third dose or booster, at least 21 days ago]])</f>
        <v>0</v>
      </c>
      <c r="AI505">
        <f>SUM(table_2[[#This Row],[Second dose, less than 21 days ago]:[Third dose or booster, at least 21 days ago]])</f>
        <v>0</v>
      </c>
      <c r="AJ505">
        <f>table_2[[#This Row],[Third dose or booster, less than 21 days ago]]+table_2[[#This Row],[Third dose or booster, at least 21 days ago]]</f>
        <v>0</v>
      </c>
    </row>
    <row r="506" spans="1:36" ht="30" x14ac:dyDescent="0.25">
      <c r="A506" s="1" t="s">
        <v>60</v>
      </c>
      <c r="B506" s="4">
        <v>2021</v>
      </c>
      <c r="C506" s="1" t="s">
        <v>283</v>
      </c>
      <c r="D506" s="1" t="s">
        <v>1104</v>
      </c>
      <c r="E506" s="1" t="s">
        <v>1102</v>
      </c>
      <c r="F506" s="4" t="s">
        <v>2324</v>
      </c>
      <c r="G506" s="4">
        <v>328732</v>
      </c>
      <c r="H506" s="4" t="s">
        <v>2325</v>
      </c>
      <c r="I506" s="1"/>
      <c r="J506" s="4" t="s">
        <v>2326</v>
      </c>
      <c r="K506" s="4" t="s">
        <v>2327</v>
      </c>
      <c r="L506" s="22" t="str">
        <f t="shared" si="80"/>
        <v>431</v>
      </c>
      <c r="M506" s="26">
        <f>IF(table_2[[#This Row],[Count of deaths2]]=1,(M505+1),M505)</f>
        <v>35</v>
      </c>
      <c r="Z506">
        <f t="shared" si="81"/>
        <v>0</v>
      </c>
      <c r="AA506">
        <f t="shared" si="82"/>
        <v>0</v>
      </c>
      <c r="AB506">
        <f t="shared" si="83"/>
        <v>0</v>
      </c>
      <c r="AC506">
        <f t="shared" si="84"/>
        <v>0</v>
      </c>
      <c r="AD506">
        <f t="shared" si="85"/>
        <v>0</v>
      </c>
      <c r="AE506">
        <f t="shared" si="86"/>
        <v>0</v>
      </c>
      <c r="AF506">
        <f t="shared" si="87"/>
        <v>0</v>
      </c>
      <c r="AH506">
        <f>SUM(table_2[[#This Row],[First dose, less than 21 days ago]:[Third dose or booster, at least 21 days ago]])</f>
        <v>0</v>
      </c>
      <c r="AI506">
        <f>SUM(table_2[[#This Row],[Second dose, less than 21 days ago]:[Third dose or booster, at least 21 days ago]])</f>
        <v>0</v>
      </c>
      <c r="AJ506">
        <f>table_2[[#This Row],[Third dose or booster, less than 21 days ago]]+table_2[[#This Row],[Third dose or booster, at least 21 days ago]]</f>
        <v>0</v>
      </c>
    </row>
    <row r="507" spans="1:36" ht="45" x14ac:dyDescent="0.25">
      <c r="A507" s="1" t="s">
        <v>60</v>
      </c>
      <c r="B507" s="4">
        <v>2021</v>
      </c>
      <c r="C507" s="1" t="s">
        <v>283</v>
      </c>
      <c r="D507" s="1" t="s">
        <v>1104</v>
      </c>
      <c r="E507" s="1" t="s">
        <v>84</v>
      </c>
      <c r="F507" s="4" t="s">
        <v>1317</v>
      </c>
      <c r="G507" s="4">
        <v>24640</v>
      </c>
      <c r="H507" s="4" t="s">
        <v>2328</v>
      </c>
      <c r="I507" s="1"/>
      <c r="J507" s="4" t="s">
        <v>732</v>
      </c>
      <c r="K507" s="4" t="s">
        <v>2329</v>
      </c>
      <c r="L507" s="22" t="str">
        <f t="shared" si="80"/>
        <v>37</v>
      </c>
      <c r="M507" s="26">
        <f>IF(table_2[[#This Row],[Count of deaths2]]=1,(M506+1),M506)</f>
        <v>35</v>
      </c>
      <c r="Z507">
        <f t="shared" si="81"/>
        <v>0</v>
      </c>
      <c r="AA507">
        <f t="shared" si="82"/>
        <v>0</v>
      </c>
      <c r="AB507">
        <f t="shared" si="83"/>
        <v>0</v>
      </c>
      <c r="AC507">
        <f t="shared" si="84"/>
        <v>0</v>
      </c>
      <c r="AD507">
        <f t="shared" si="85"/>
        <v>0</v>
      </c>
      <c r="AE507">
        <f t="shared" si="86"/>
        <v>0</v>
      </c>
      <c r="AF507">
        <f t="shared" si="87"/>
        <v>0</v>
      </c>
      <c r="AH507">
        <f>SUM(table_2[[#This Row],[First dose, less than 21 days ago]:[Third dose or booster, at least 21 days ago]])</f>
        <v>0</v>
      </c>
      <c r="AI507">
        <f>SUM(table_2[[#This Row],[Second dose, less than 21 days ago]:[Third dose or booster, at least 21 days ago]])</f>
        <v>0</v>
      </c>
      <c r="AJ507">
        <f>table_2[[#This Row],[Third dose or booster, less than 21 days ago]]+table_2[[#This Row],[Third dose or booster, at least 21 days ago]]</f>
        <v>0</v>
      </c>
    </row>
    <row r="508" spans="1:36" ht="45" x14ac:dyDescent="0.25">
      <c r="A508" s="1" t="s">
        <v>60</v>
      </c>
      <c r="B508" s="4">
        <v>2021</v>
      </c>
      <c r="C508" s="1" t="s">
        <v>283</v>
      </c>
      <c r="D508" s="1" t="s">
        <v>1104</v>
      </c>
      <c r="E508" s="1" t="s">
        <v>85</v>
      </c>
      <c r="F508" s="4" t="s">
        <v>2046</v>
      </c>
      <c r="G508" s="4">
        <v>25721</v>
      </c>
      <c r="H508" s="4" t="s">
        <v>2330</v>
      </c>
      <c r="I508" s="1"/>
      <c r="J508" s="4" t="s">
        <v>2331</v>
      </c>
      <c r="K508" s="4" t="s">
        <v>2332</v>
      </c>
      <c r="L508" s="22" t="str">
        <f t="shared" si="80"/>
        <v>49</v>
      </c>
      <c r="M508" s="26">
        <f>IF(table_2[[#This Row],[Count of deaths2]]=1,(M507+1),M507)</f>
        <v>35</v>
      </c>
      <c r="Z508">
        <f t="shared" si="81"/>
        <v>0</v>
      </c>
      <c r="AA508">
        <f t="shared" si="82"/>
        <v>0</v>
      </c>
      <c r="AB508">
        <f t="shared" si="83"/>
        <v>0</v>
      </c>
      <c r="AC508">
        <f t="shared" si="84"/>
        <v>0</v>
      </c>
      <c r="AD508">
        <f t="shared" si="85"/>
        <v>0</v>
      </c>
      <c r="AE508">
        <f t="shared" si="86"/>
        <v>0</v>
      </c>
      <c r="AF508">
        <f t="shared" si="87"/>
        <v>0</v>
      </c>
      <c r="AH508">
        <f>SUM(table_2[[#This Row],[First dose, less than 21 days ago]:[Third dose or booster, at least 21 days ago]])</f>
        <v>0</v>
      </c>
      <c r="AI508">
        <f>SUM(table_2[[#This Row],[Second dose, less than 21 days ago]:[Third dose or booster, at least 21 days ago]])</f>
        <v>0</v>
      </c>
      <c r="AJ508">
        <f>table_2[[#This Row],[Third dose or booster, less than 21 days ago]]+table_2[[#This Row],[Third dose or booster, at least 21 days ago]]</f>
        <v>0</v>
      </c>
    </row>
    <row r="509" spans="1:36" x14ac:dyDescent="0.25">
      <c r="A509" s="1" t="s">
        <v>60</v>
      </c>
      <c r="B509" s="4">
        <v>2021</v>
      </c>
      <c r="C509" s="1" t="s">
        <v>283</v>
      </c>
      <c r="D509" s="1" t="s">
        <v>1116</v>
      </c>
      <c r="E509" s="1" t="s">
        <v>62</v>
      </c>
      <c r="F509" s="4" t="s">
        <v>2333</v>
      </c>
      <c r="G509" s="4">
        <v>37556</v>
      </c>
      <c r="H509" s="4" t="s">
        <v>2334</v>
      </c>
      <c r="I509" s="1"/>
      <c r="J509" s="4" t="s">
        <v>2335</v>
      </c>
      <c r="K509" s="4" t="s">
        <v>660</v>
      </c>
      <c r="L509" s="22" t="str">
        <f t="shared" si="80"/>
        <v>279</v>
      </c>
      <c r="M509" s="26">
        <f>IF(table_2[[#This Row],[Count of deaths2]]=1,(M508+1),M508)</f>
        <v>35</v>
      </c>
      <c r="Z509">
        <f t="shared" si="81"/>
        <v>0</v>
      </c>
      <c r="AA509">
        <f t="shared" si="82"/>
        <v>0</v>
      </c>
      <c r="AB509">
        <f t="shared" si="83"/>
        <v>0</v>
      </c>
      <c r="AC509">
        <f t="shared" si="84"/>
        <v>0</v>
      </c>
      <c r="AD509">
        <f t="shared" si="85"/>
        <v>0</v>
      </c>
      <c r="AE509">
        <f t="shared" si="86"/>
        <v>0</v>
      </c>
      <c r="AF509">
        <f t="shared" si="87"/>
        <v>0</v>
      </c>
      <c r="AH509">
        <f>SUM(table_2[[#This Row],[First dose, less than 21 days ago]:[Third dose or booster, at least 21 days ago]])</f>
        <v>0</v>
      </c>
      <c r="AI509">
        <f>SUM(table_2[[#This Row],[Second dose, less than 21 days ago]:[Third dose or booster, at least 21 days ago]])</f>
        <v>0</v>
      </c>
      <c r="AJ509">
        <f>table_2[[#This Row],[Third dose or booster, less than 21 days ago]]+table_2[[#This Row],[Third dose or booster, at least 21 days ago]]</f>
        <v>0</v>
      </c>
    </row>
    <row r="510" spans="1:36" ht="30" x14ac:dyDescent="0.25">
      <c r="A510" s="1" t="s">
        <v>60</v>
      </c>
      <c r="B510" s="4">
        <v>2021</v>
      </c>
      <c r="C510" s="1" t="s">
        <v>283</v>
      </c>
      <c r="D510" s="1" t="s">
        <v>1116</v>
      </c>
      <c r="E510" s="1" t="s">
        <v>66</v>
      </c>
      <c r="F510" s="4" t="s">
        <v>1112</v>
      </c>
      <c r="G510" s="4">
        <v>400</v>
      </c>
      <c r="H510" s="4" t="s">
        <v>2336</v>
      </c>
      <c r="I510" s="1" t="s">
        <v>234</v>
      </c>
      <c r="J510" s="4" t="s">
        <v>2337</v>
      </c>
      <c r="K510" s="4" t="s">
        <v>2338</v>
      </c>
      <c r="L510" s="22" t="str">
        <f t="shared" si="80"/>
        <v>3</v>
      </c>
      <c r="M510" s="26">
        <f>IF(table_2[[#This Row],[Count of deaths2]]=1,(M509+1),M509)</f>
        <v>35</v>
      </c>
      <c r="Z510">
        <f t="shared" si="81"/>
        <v>0</v>
      </c>
      <c r="AA510">
        <f t="shared" si="82"/>
        <v>0</v>
      </c>
      <c r="AB510">
        <f t="shared" si="83"/>
        <v>0</v>
      </c>
      <c r="AC510">
        <f t="shared" si="84"/>
        <v>0</v>
      </c>
      <c r="AD510">
        <f t="shared" si="85"/>
        <v>0</v>
      </c>
      <c r="AE510">
        <f t="shared" si="86"/>
        <v>0</v>
      </c>
      <c r="AF510">
        <f t="shared" si="87"/>
        <v>0</v>
      </c>
      <c r="AH510">
        <f>SUM(table_2[[#This Row],[First dose, less than 21 days ago]:[Third dose or booster, at least 21 days ago]])</f>
        <v>0</v>
      </c>
      <c r="AI510">
        <f>SUM(table_2[[#This Row],[Second dose, less than 21 days ago]:[Third dose or booster, at least 21 days ago]])</f>
        <v>0</v>
      </c>
      <c r="AJ510">
        <f>table_2[[#This Row],[Third dose or booster, less than 21 days ago]]+table_2[[#This Row],[Third dose or booster, at least 21 days ago]]</f>
        <v>0</v>
      </c>
    </row>
    <row r="511" spans="1:36" ht="30" x14ac:dyDescent="0.25">
      <c r="A511" s="1" t="s">
        <v>60</v>
      </c>
      <c r="B511" s="4">
        <v>2021</v>
      </c>
      <c r="C511" s="1" t="s">
        <v>283</v>
      </c>
      <c r="D511" s="1" t="s">
        <v>1116</v>
      </c>
      <c r="E511" s="1" t="s">
        <v>70</v>
      </c>
      <c r="F511" s="4" t="s">
        <v>2339</v>
      </c>
      <c r="G511" s="4">
        <v>6658</v>
      </c>
      <c r="H511" s="4" t="s">
        <v>2340</v>
      </c>
      <c r="I511" s="1"/>
      <c r="J511" s="4" t="s">
        <v>2341</v>
      </c>
      <c r="K511" s="4" t="s">
        <v>2342</v>
      </c>
      <c r="L511" s="22" t="str">
        <f t="shared" si="80"/>
        <v>102</v>
      </c>
      <c r="M511" s="26">
        <f>IF(table_2[[#This Row],[Count of deaths2]]=1,(M510+1),M510)</f>
        <v>35</v>
      </c>
      <c r="Z511">
        <f t="shared" si="81"/>
        <v>0</v>
      </c>
      <c r="AA511">
        <f t="shared" si="82"/>
        <v>0</v>
      </c>
      <c r="AB511">
        <f t="shared" si="83"/>
        <v>0</v>
      </c>
      <c r="AC511">
        <f t="shared" si="84"/>
        <v>0</v>
      </c>
      <c r="AD511">
        <f t="shared" si="85"/>
        <v>0</v>
      </c>
      <c r="AE511">
        <f t="shared" si="86"/>
        <v>0</v>
      </c>
      <c r="AF511">
        <f t="shared" si="87"/>
        <v>0</v>
      </c>
      <c r="AH511">
        <f>SUM(table_2[[#This Row],[First dose, less than 21 days ago]:[Third dose or booster, at least 21 days ago]])</f>
        <v>0</v>
      </c>
      <c r="AI511">
        <f>SUM(table_2[[#This Row],[Second dose, less than 21 days ago]:[Third dose or booster, at least 21 days ago]])</f>
        <v>0</v>
      </c>
      <c r="AJ511">
        <f>table_2[[#This Row],[Third dose or booster, less than 21 days ago]]+table_2[[#This Row],[Third dose or booster, at least 21 days ago]]</f>
        <v>0</v>
      </c>
    </row>
    <row r="512" spans="1:36" ht="30" x14ac:dyDescent="0.25">
      <c r="A512" s="1" t="s">
        <v>60</v>
      </c>
      <c r="B512" s="4">
        <v>2021</v>
      </c>
      <c r="C512" s="1" t="s">
        <v>283</v>
      </c>
      <c r="D512" s="1" t="s">
        <v>1116</v>
      </c>
      <c r="E512" s="1" t="s">
        <v>74</v>
      </c>
      <c r="F512" s="4" t="s">
        <v>1101</v>
      </c>
      <c r="G512" s="4">
        <v>895</v>
      </c>
      <c r="H512" s="4" t="s">
        <v>83</v>
      </c>
      <c r="I512" s="1"/>
      <c r="J512" s="4" t="s">
        <v>83</v>
      </c>
      <c r="K512" s="4" t="s">
        <v>83</v>
      </c>
      <c r="L512" s="22">
        <f t="shared" si="80"/>
        <v>1</v>
      </c>
      <c r="M512" s="26">
        <f>IF(table_2[[#This Row],[Count of deaths2]]=1,(M511+1),M511)</f>
        <v>36</v>
      </c>
      <c r="Z512">
        <f t="shared" si="81"/>
        <v>0</v>
      </c>
      <c r="AA512">
        <f t="shared" si="82"/>
        <v>0</v>
      </c>
      <c r="AB512">
        <f t="shared" si="83"/>
        <v>0</v>
      </c>
      <c r="AC512">
        <f t="shared" si="84"/>
        <v>0</v>
      </c>
      <c r="AD512">
        <f t="shared" si="85"/>
        <v>0</v>
      </c>
      <c r="AE512">
        <f t="shared" si="86"/>
        <v>0</v>
      </c>
      <c r="AF512">
        <f t="shared" si="87"/>
        <v>0</v>
      </c>
      <c r="AH512">
        <f>SUM(table_2[[#This Row],[First dose, less than 21 days ago]:[Third dose or booster, at least 21 days ago]])</f>
        <v>0</v>
      </c>
      <c r="AI512">
        <f>SUM(table_2[[#This Row],[Second dose, less than 21 days ago]:[Third dose or booster, at least 21 days ago]])</f>
        <v>0</v>
      </c>
      <c r="AJ512">
        <f>table_2[[#This Row],[Third dose or booster, less than 21 days ago]]+table_2[[#This Row],[Third dose or booster, at least 21 days ago]]</f>
        <v>0</v>
      </c>
    </row>
    <row r="513" spans="1:36" ht="30" x14ac:dyDescent="0.25">
      <c r="A513" s="1" t="s">
        <v>60</v>
      </c>
      <c r="B513" s="4">
        <v>2021</v>
      </c>
      <c r="C513" s="1" t="s">
        <v>283</v>
      </c>
      <c r="D513" s="1" t="s">
        <v>1116</v>
      </c>
      <c r="E513" s="1" t="s">
        <v>1102</v>
      </c>
      <c r="F513" s="4" t="s">
        <v>2343</v>
      </c>
      <c r="G513" s="4">
        <v>364657</v>
      </c>
      <c r="H513" s="4" t="s">
        <v>2344</v>
      </c>
      <c r="I513" s="1"/>
      <c r="J513" s="4" t="s">
        <v>2345</v>
      </c>
      <c r="K513" s="4" t="s">
        <v>2346</v>
      </c>
      <c r="L513" s="22" t="str">
        <f t="shared" si="80"/>
        <v>1369</v>
      </c>
      <c r="M513" s="26">
        <f>IF(table_2[[#This Row],[Count of deaths2]]=1,(M512+1),M512)</f>
        <v>36</v>
      </c>
      <c r="Z513">
        <f t="shared" si="81"/>
        <v>0</v>
      </c>
      <c r="AA513">
        <f t="shared" si="82"/>
        <v>0</v>
      </c>
      <c r="AB513">
        <f t="shared" si="83"/>
        <v>0</v>
      </c>
      <c r="AC513">
        <f t="shared" si="84"/>
        <v>0</v>
      </c>
      <c r="AD513">
        <f t="shared" si="85"/>
        <v>0</v>
      </c>
      <c r="AE513">
        <f t="shared" si="86"/>
        <v>0</v>
      </c>
      <c r="AF513">
        <f t="shared" si="87"/>
        <v>0</v>
      </c>
      <c r="AH513">
        <f>SUM(table_2[[#This Row],[First dose, less than 21 days ago]:[Third dose or booster, at least 21 days ago]])</f>
        <v>0</v>
      </c>
      <c r="AI513">
        <f>SUM(table_2[[#This Row],[Second dose, less than 21 days ago]:[Third dose or booster, at least 21 days ago]])</f>
        <v>0</v>
      </c>
      <c r="AJ513">
        <f>table_2[[#This Row],[Third dose or booster, less than 21 days ago]]+table_2[[#This Row],[Third dose or booster, at least 21 days ago]]</f>
        <v>0</v>
      </c>
    </row>
    <row r="514" spans="1:36" ht="45" x14ac:dyDescent="0.25">
      <c r="A514" s="1" t="s">
        <v>60</v>
      </c>
      <c r="B514" s="4">
        <v>2021</v>
      </c>
      <c r="C514" s="1" t="s">
        <v>283</v>
      </c>
      <c r="D514" s="1" t="s">
        <v>1116</v>
      </c>
      <c r="E514" s="1" t="s">
        <v>84</v>
      </c>
      <c r="F514" s="4" t="s">
        <v>2347</v>
      </c>
      <c r="G514" s="4">
        <v>65861</v>
      </c>
      <c r="H514" s="4" t="s">
        <v>2348</v>
      </c>
      <c r="I514" s="1"/>
      <c r="J514" s="4" t="s">
        <v>2349</v>
      </c>
      <c r="K514" s="4" t="s">
        <v>2350</v>
      </c>
      <c r="L514" s="22" t="str">
        <f t="shared" si="80"/>
        <v>124</v>
      </c>
      <c r="M514" s="26">
        <f>IF(table_2[[#This Row],[Count of deaths2]]=1,(M513+1),M513)</f>
        <v>36</v>
      </c>
      <c r="Z514">
        <f t="shared" si="81"/>
        <v>0</v>
      </c>
      <c r="AA514">
        <f t="shared" si="82"/>
        <v>0</v>
      </c>
      <c r="AB514">
        <f t="shared" si="83"/>
        <v>0</v>
      </c>
      <c r="AC514">
        <f t="shared" si="84"/>
        <v>0</v>
      </c>
      <c r="AD514">
        <f t="shared" si="85"/>
        <v>0</v>
      </c>
      <c r="AE514">
        <f t="shared" si="86"/>
        <v>0</v>
      </c>
      <c r="AF514">
        <f t="shared" si="87"/>
        <v>0</v>
      </c>
      <c r="AH514">
        <f>SUM(table_2[[#This Row],[First dose, less than 21 days ago]:[Third dose or booster, at least 21 days ago]])</f>
        <v>0</v>
      </c>
      <c r="AI514">
        <f>SUM(table_2[[#This Row],[Second dose, less than 21 days ago]:[Third dose or booster, at least 21 days ago]])</f>
        <v>0</v>
      </c>
      <c r="AJ514">
        <f>table_2[[#This Row],[Third dose or booster, less than 21 days ago]]+table_2[[#This Row],[Third dose or booster, at least 21 days ago]]</f>
        <v>0</v>
      </c>
    </row>
    <row r="515" spans="1:36" ht="45" x14ac:dyDescent="0.25">
      <c r="A515" s="1" t="s">
        <v>60</v>
      </c>
      <c r="B515" s="4">
        <v>2021</v>
      </c>
      <c r="C515" s="1" t="s">
        <v>283</v>
      </c>
      <c r="D515" s="1" t="s">
        <v>1116</v>
      </c>
      <c r="E515" s="1" t="s">
        <v>85</v>
      </c>
      <c r="F515" s="4" t="s">
        <v>2351</v>
      </c>
      <c r="G515" s="4">
        <v>51299</v>
      </c>
      <c r="H515" s="4" t="s">
        <v>596</v>
      </c>
      <c r="I515" s="1"/>
      <c r="J515" s="4" t="s">
        <v>2352</v>
      </c>
      <c r="K515" s="4" t="s">
        <v>2353</v>
      </c>
      <c r="L515" s="22" t="str">
        <f t="shared" si="80"/>
        <v>170</v>
      </c>
      <c r="M515" s="26">
        <f>IF(table_2[[#This Row],[Count of deaths2]]=1,(M514+1),M514)</f>
        <v>36</v>
      </c>
      <c r="Z515">
        <f t="shared" si="81"/>
        <v>0</v>
      </c>
      <c r="AA515">
        <f t="shared" si="82"/>
        <v>0</v>
      </c>
      <c r="AB515">
        <f t="shared" si="83"/>
        <v>0</v>
      </c>
      <c r="AC515">
        <f t="shared" si="84"/>
        <v>0</v>
      </c>
      <c r="AD515">
        <f t="shared" si="85"/>
        <v>0</v>
      </c>
      <c r="AE515">
        <f t="shared" si="86"/>
        <v>0</v>
      </c>
      <c r="AF515">
        <f t="shared" si="87"/>
        <v>0</v>
      </c>
      <c r="AH515">
        <f>SUM(table_2[[#This Row],[First dose, less than 21 days ago]:[Third dose or booster, at least 21 days ago]])</f>
        <v>0</v>
      </c>
      <c r="AI515">
        <f>SUM(table_2[[#This Row],[Second dose, less than 21 days ago]:[Third dose or booster, at least 21 days ago]])</f>
        <v>0</v>
      </c>
      <c r="AJ515">
        <f>table_2[[#This Row],[Third dose or booster, less than 21 days ago]]+table_2[[#This Row],[Third dose or booster, at least 21 days ago]]</f>
        <v>0</v>
      </c>
    </row>
    <row r="516" spans="1:36" x14ac:dyDescent="0.25">
      <c r="A516" s="1" t="s">
        <v>60</v>
      </c>
      <c r="B516" s="4">
        <v>2021</v>
      </c>
      <c r="C516" s="1" t="s">
        <v>283</v>
      </c>
      <c r="D516" s="1" t="s">
        <v>1132</v>
      </c>
      <c r="E516" s="1" t="s">
        <v>62</v>
      </c>
      <c r="F516" s="4" t="s">
        <v>1204</v>
      </c>
      <c r="G516" s="4">
        <v>20949</v>
      </c>
      <c r="H516" s="4" t="s">
        <v>2354</v>
      </c>
      <c r="I516" s="1"/>
      <c r="J516" s="4" t="s">
        <v>2355</v>
      </c>
      <c r="K516" s="4" t="s">
        <v>2356</v>
      </c>
      <c r="L516" s="22" t="str">
        <f t="shared" si="80"/>
        <v>394</v>
      </c>
      <c r="M516" s="26">
        <f>IF(table_2[[#This Row],[Count of deaths2]]=1,(M515+1),M515)</f>
        <v>36</v>
      </c>
      <c r="Z516">
        <f t="shared" si="81"/>
        <v>0</v>
      </c>
      <c r="AA516">
        <f t="shared" si="82"/>
        <v>0</v>
      </c>
      <c r="AB516">
        <f t="shared" si="83"/>
        <v>0</v>
      </c>
      <c r="AC516">
        <f t="shared" si="84"/>
        <v>0</v>
      </c>
      <c r="AD516">
        <f t="shared" si="85"/>
        <v>0</v>
      </c>
      <c r="AE516">
        <f t="shared" si="86"/>
        <v>0</v>
      </c>
      <c r="AF516">
        <f t="shared" si="87"/>
        <v>0</v>
      </c>
      <c r="AH516">
        <f>SUM(table_2[[#This Row],[First dose, less than 21 days ago]:[Third dose or booster, at least 21 days ago]])</f>
        <v>0</v>
      </c>
      <c r="AI516">
        <f>SUM(table_2[[#This Row],[Second dose, less than 21 days ago]:[Third dose or booster, at least 21 days ago]])</f>
        <v>0</v>
      </c>
      <c r="AJ516">
        <f>table_2[[#This Row],[Third dose or booster, less than 21 days ago]]+table_2[[#This Row],[Third dose or booster, at least 21 days ago]]</f>
        <v>0</v>
      </c>
    </row>
    <row r="517" spans="1:36" ht="30" x14ac:dyDescent="0.25">
      <c r="A517" s="1" t="s">
        <v>60</v>
      </c>
      <c r="B517" s="4">
        <v>2021</v>
      </c>
      <c r="C517" s="1" t="s">
        <v>283</v>
      </c>
      <c r="D517" s="1" t="s">
        <v>1132</v>
      </c>
      <c r="E517" s="1" t="s">
        <v>66</v>
      </c>
      <c r="F517" s="4" t="s">
        <v>1671</v>
      </c>
      <c r="G517" s="4">
        <v>165</v>
      </c>
      <c r="H517" s="4" t="s">
        <v>2357</v>
      </c>
      <c r="I517" s="1" t="s">
        <v>234</v>
      </c>
      <c r="J517" s="4" t="s">
        <v>2358</v>
      </c>
      <c r="K517" s="4" t="s">
        <v>2359</v>
      </c>
      <c r="L517" s="22" t="str">
        <f t="shared" ref="L517:L580" si="88">IF(F517="&lt;3",1,F517)</f>
        <v>5</v>
      </c>
      <c r="M517" s="26">
        <f>IF(table_2[[#This Row],[Count of deaths2]]=1,(M516+1),M516)</f>
        <v>36</v>
      </c>
      <c r="Z517">
        <f t="shared" ref="Z517:Z580" si="89">N564</f>
        <v>0</v>
      </c>
      <c r="AA517">
        <f t="shared" ref="AA517:AA580" si="90">O612</f>
        <v>0</v>
      </c>
      <c r="AB517">
        <f t="shared" ref="AB517:AB580" si="91">P612</f>
        <v>0</v>
      </c>
      <c r="AC517">
        <f t="shared" ref="AC517:AC580" si="92">Q612</f>
        <v>0</v>
      </c>
      <c r="AD517">
        <f t="shared" ref="AD517:AD580" si="93">R612</f>
        <v>0</v>
      </c>
      <c r="AE517">
        <f t="shared" ref="AE517:AE580" si="94">S612</f>
        <v>0</v>
      </c>
      <c r="AF517">
        <f t="shared" ref="AF517:AF580" si="95">T612</f>
        <v>0</v>
      </c>
      <c r="AH517">
        <f>SUM(table_2[[#This Row],[First dose, less than 21 days ago]:[Third dose or booster, at least 21 days ago]])</f>
        <v>0</v>
      </c>
      <c r="AI517">
        <f>SUM(table_2[[#This Row],[Second dose, less than 21 days ago]:[Third dose or booster, at least 21 days ago]])</f>
        <v>0</v>
      </c>
      <c r="AJ517">
        <f>table_2[[#This Row],[Third dose or booster, less than 21 days ago]]+table_2[[#This Row],[Third dose or booster, at least 21 days ago]]</f>
        <v>0</v>
      </c>
    </row>
    <row r="518" spans="1:36" ht="30" x14ac:dyDescent="0.25">
      <c r="A518" s="1" t="s">
        <v>60</v>
      </c>
      <c r="B518" s="4">
        <v>2021</v>
      </c>
      <c r="C518" s="1" t="s">
        <v>283</v>
      </c>
      <c r="D518" s="1" t="s">
        <v>1132</v>
      </c>
      <c r="E518" s="1" t="s">
        <v>70</v>
      </c>
      <c r="F518" s="4" t="s">
        <v>2360</v>
      </c>
      <c r="G518" s="4">
        <v>3104</v>
      </c>
      <c r="H518" s="4" t="s">
        <v>2361</v>
      </c>
      <c r="I518" s="1"/>
      <c r="J518" s="4" t="s">
        <v>2362</v>
      </c>
      <c r="K518" s="4" t="s">
        <v>2010</v>
      </c>
      <c r="L518" s="22" t="str">
        <f t="shared" si="88"/>
        <v>151</v>
      </c>
      <c r="M518" s="26">
        <f>IF(table_2[[#This Row],[Count of deaths2]]=1,(M517+1),M517)</f>
        <v>36</v>
      </c>
      <c r="Z518">
        <f t="shared" si="89"/>
        <v>0</v>
      </c>
      <c r="AA518">
        <f t="shared" si="90"/>
        <v>0</v>
      </c>
      <c r="AB518">
        <f t="shared" si="91"/>
        <v>0</v>
      </c>
      <c r="AC518">
        <f t="shared" si="92"/>
        <v>0</v>
      </c>
      <c r="AD518">
        <f t="shared" si="93"/>
        <v>0</v>
      </c>
      <c r="AE518">
        <f t="shared" si="94"/>
        <v>0</v>
      </c>
      <c r="AF518">
        <f t="shared" si="95"/>
        <v>0</v>
      </c>
      <c r="AH518">
        <f>SUM(table_2[[#This Row],[First dose, less than 21 days ago]:[Third dose or booster, at least 21 days ago]])</f>
        <v>0</v>
      </c>
      <c r="AI518">
        <f>SUM(table_2[[#This Row],[Second dose, less than 21 days ago]:[Third dose or booster, at least 21 days ago]])</f>
        <v>0</v>
      </c>
      <c r="AJ518">
        <f>table_2[[#This Row],[Third dose or booster, less than 21 days ago]]+table_2[[#This Row],[Third dose or booster, at least 21 days ago]]</f>
        <v>0</v>
      </c>
    </row>
    <row r="519" spans="1:36" ht="30" x14ac:dyDescent="0.25">
      <c r="A519" s="1" t="s">
        <v>60</v>
      </c>
      <c r="B519" s="4">
        <v>2021</v>
      </c>
      <c r="C519" s="1" t="s">
        <v>283</v>
      </c>
      <c r="D519" s="1" t="s">
        <v>1132</v>
      </c>
      <c r="E519" s="1" t="s">
        <v>74</v>
      </c>
      <c r="F519" s="4" t="s">
        <v>1800</v>
      </c>
      <c r="G519" s="4">
        <v>351</v>
      </c>
      <c r="H519" s="4" t="s">
        <v>2363</v>
      </c>
      <c r="I519" s="1" t="s">
        <v>234</v>
      </c>
      <c r="J519" s="4" t="s">
        <v>2179</v>
      </c>
      <c r="K519" s="4" t="s">
        <v>2364</v>
      </c>
      <c r="L519" s="22" t="str">
        <f t="shared" si="88"/>
        <v>6</v>
      </c>
      <c r="M519" s="26">
        <f>IF(table_2[[#This Row],[Count of deaths2]]=1,(M518+1),M518)</f>
        <v>36</v>
      </c>
      <c r="Z519">
        <f t="shared" si="89"/>
        <v>0</v>
      </c>
      <c r="AA519">
        <f t="shared" si="90"/>
        <v>0</v>
      </c>
      <c r="AB519">
        <f t="shared" si="91"/>
        <v>0</v>
      </c>
      <c r="AC519">
        <f t="shared" si="92"/>
        <v>0</v>
      </c>
      <c r="AD519">
        <f t="shared" si="93"/>
        <v>0</v>
      </c>
      <c r="AE519">
        <f t="shared" si="94"/>
        <v>0</v>
      </c>
      <c r="AF519">
        <f t="shared" si="95"/>
        <v>0</v>
      </c>
      <c r="AH519">
        <f>SUM(table_2[[#This Row],[First dose, less than 21 days ago]:[Third dose or booster, at least 21 days ago]])</f>
        <v>0</v>
      </c>
      <c r="AI519">
        <f>SUM(table_2[[#This Row],[Second dose, less than 21 days ago]:[Third dose or booster, at least 21 days ago]])</f>
        <v>0</v>
      </c>
      <c r="AJ519">
        <f>table_2[[#This Row],[Third dose or booster, less than 21 days ago]]+table_2[[#This Row],[Third dose or booster, at least 21 days ago]]</f>
        <v>0</v>
      </c>
    </row>
    <row r="520" spans="1:36" ht="30" x14ac:dyDescent="0.25">
      <c r="A520" s="1" t="s">
        <v>60</v>
      </c>
      <c r="B520" s="4">
        <v>2021</v>
      </c>
      <c r="C520" s="1" t="s">
        <v>283</v>
      </c>
      <c r="D520" s="1" t="s">
        <v>1132</v>
      </c>
      <c r="E520" s="1" t="s">
        <v>1102</v>
      </c>
      <c r="F520" s="4" t="s">
        <v>2365</v>
      </c>
      <c r="G520" s="4">
        <v>237098</v>
      </c>
      <c r="H520" s="4" t="s">
        <v>2366</v>
      </c>
      <c r="I520" s="1"/>
      <c r="J520" s="4" t="s">
        <v>2367</v>
      </c>
      <c r="K520" s="4" t="s">
        <v>2368</v>
      </c>
      <c r="L520" s="22" t="str">
        <f t="shared" si="88"/>
        <v>2833</v>
      </c>
      <c r="M520" s="26">
        <f>IF(table_2[[#This Row],[Count of deaths2]]=1,(M519+1),M519)</f>
        <v>36</v>
      </c>
      <c r="Z520">
        <f t="shared" si="89"/>
        <v>0</v>
      </c>
      <c r="AA520">
        <f t="shared" si="90"/>
        <v>0</v>
      </c>
      <c r="AB520">
        <f t="shared" si="91"/>
        <v>0</v>
      </c>
      <c r="AC520">
        <f t="shared" si="92"/>
        <v>0</v>
      </c>
      <c r="AD520">
        <f t="shared" si="93"/>
        <v>0</v>
      </c>
      <c r="AE520">
        <f t="shared" si="94"/>
        <v>0</v>
      </c>
      <c r="AF520">
        <f t="shared" si="95"/>
        <v>0</v>
      </c>
      <c r="AH520">
        <f>SUM(table_2[[#This Row],[First dose, less than 21 days ago]:[Third dose or booster, at least 21 days ago]])</f>
        <v>0</v>
      </c>
      <c r="AI520">
        <f>SUM(table_2[[#This Row],[Second dose, less than 21 days ago]:[Third dose or booster, at least 21 days ago]])</f>
        <v>0</v>
      </c>
      <c r="AJ520">
        <f>table_2[[#This Row],[Third dose or booster, less than 21 days ago]]+table_2[[#This Row],[Third dose or booster, at least 21 days ago]]</f>
        <v>0</v>
      </c>
    </row>
    <row r="521" spans="1:36" ht="45" x14ac:dyDescent="0.25">
      <c r="A521" s="1" t="s">
        <v>60</v>
      </c>
      <c r="B521" s="4">
        <v>2021</v>
      </c>
      <c r="C521" s="1" t="s">
        <v>283</v>
      </c>
      <c r="D521" s="1" t="s">
        <v>1132</v>
      </c>
      <c r="E521" s="1" t="s">
        <v>84</v>
      </c>
      <c r="F521" s="4" t="s">
        <v>1325</v>
      </c>
      <c r="G521" s="4">
        <v>115117</v>
      </c>
      <c r="H521" s="4" t="s">
        <v>2369</v>
      </c>
      <c r="I521" s="1"/>
      <c r="J521" s="4" t="s">
        <v>2370</v>
      </c>
      <c r="K521" s="4" t="s">
        <v>2371</v>
      </c>
      <c r="L521" s="22" t="str">
        <f t="shared" si="88"/>
        <v>427</v>
      </c>
      <c r="M521" s="26">
        <f>IF(table_2[[#This Row],[Count of deaths2]]=1,(M520+1),M520)</f>
        <v>36</v>
      </c>
      <c r="Z521">
        <f t="shared" si="89"/>
        <v>0</v>
      </c>
      <c r="AA521">
        <f t="shared" si="90"/>
        <v>0</v>
      </c>
      <c r="AB521">
        <f t="shared" si="91"/>
        <v>0</v>
      </c>
      <c r="AC521">
        <f t="shared" si="92"/>
        <v>0</v>
      </c>
      <c r="AD521">
        <f t="shared" si="93"/>
        <v>0</v>
      </c>
      <c r="AE521">
        <f t="shared" si="94"/>
        <v>0</v>
      </c>
      <c r="AF521">
        <f t="shared" si="95"/>
        <v>0</v>
      </c>
      <c r="AH521">
        <f>SUM(table_2[[#This Row],[First dose, less than 21 days ago]:[Third dose or booster, at least 21 days ago]])</f>
        <v>0</v>
      </c>
      <c r="AI521">
        <f>SUM(table_2[[#This Row],[Second dose, less than 21 days ago]:[Third dose or booster, at least 21 days ago]])</f>
        <v>0</v>
      </c>
      <c r="AJ521">
        <f>table_2[[#This Row],[Third dose or booster, less than 21 days ago]]+table_2[[#This Row],[Third dose or booster, at least 21 days ago]]</f>
        <v>0</v>
      </c>
    </row>
    <row r="522" spans="1:36" ht="45" x14ac:dyDescent="0.25">
      <c r="A522" s="1" t="s">
        <v>60</v>
      </c>
      <c r="B522" s="4">
        <v>2021</v>
      </c>
      <c r="C522" s="1" t="s">
        <v>283</v>
      </c>
      <c r="D522" s="1" t="s">
        <v>1132</v>
      </c>
      <c r="E522" s="1" t="s">
        <v>85</v>
      </c>
      <c r="F522" s="4" t="s">
        <v>2372</v>
      </c>
      <c r="G522" s="4">
        <v>59015</v>
      </c>
      <c r="H522" s="4" t="s">
        <v>2373</v>
      </c>
      <c r="I522" s="1"/>
      <c r="J522" s="4" t="s">
        <v>2374</v>
      </c>
      <c r="K522" s="4" t="s">
        <v>2375</v>
      </c>
      <c r="L522" s="22" t="str">
        <f t="shared" si="88"/>
        <v>460</v>
      </c>
      <c r="M522" s="26">
        <f>IF(table_2[[#This Row],[Count of deaths2]]=1,(M521+1),M521)</f>
        <v>36</v>
      </c>
      <c r="Z522">
        <f t="shared" si="89"/>
        <v>0</v>
      </c>
      <c r="AA522">
        <f t="shared" si="90"/>
        <v>0</v>
      </c>
      <c r="AB522">
        <f t="shared" si="91"/>
        <v>0</v>
      </c>
      <c r="AC522">
        <f t="shared" si="92"/>
        <v>0</v>
      </c>
      <c r="AD522">
        <f t="shared" si="93"/>
        <v>0</v>
      </c>
      <c r="AE522">
        <f t="shared" si="94"/>
        <v>0</v>
      </c>
      <c r="AF522">
        <f t="shared" si="95"/>
        <v>0</v>
      </c>
      <c r="AH522">
        <f>SUM(table_2[[#This Row],[First dose, less than 21 days ago]:[Third dose or booster, at least 21 days ago]])</f>
        <v>0</v>
      </c>
      <c r="AI522">
        <f>SUM(table_2[[#This Row],[Second dose, less than 21 days ago]:[Third dose or booster, at least 21 days ago]])</f>
        <v>0</v>
      </c>
      <c r="AJ522">
        <f>table_2[[#This Row],[Third dose or booster, less than 21 days ago]]+table_2[[#This Row],[Third dose or booster, at least 21 days ago]]</f>
        <v>0</v>
      </c>
    </row>
    <row r="523" spans="1:36" x14ac:dyDescent="0.25">
      <c r="A523" s="1" t="s">
        <v>60</v>
      </c>
      <c r="B523" s="4">
        <v>2021</v>
      </c>
      <c r="C523" s="1" t="s">
        <v>283</v>
      </c>
      <c r="D523" s="1" t="s">
        <v>1147</v>
      </c>
      <c r="E523" s="1" t="s">
        <v>62</v>
      </c>
      <c r="F523" s="4" t="s">
        <v>2324</v>
      </c>
      <c r="G523" s="4">
        <v>9923</v>
      </c>
      <c r="H523" s="4" t="s">
        <v>2376</v>
      </c>
      <c r="I523" s="1"/>
      <c r="J523" s="4" t="s">
        <v>2377</v>
      </c>
      <c r="K523" s="4" t="s">
        <v>2378</v>
      </c>
      <c r="L523" s="22" t="str">
        <f t="shared" si="88"/>
        <v>431</v>
      </c>
      <c r="M523" s="26">
        <f>IF(table_2[[#This Row],[Count of deaths2]]=1,(M522+1),M522)</f>
        <v>36</v>
      </c>
      <c r="Z523">
        <f t="shared" si="89"/>
        <v>0</v>
      </c>
      <c r="AA523">
        <f t="shared" si="90"/>
        <v>0</v>
      </c>
      <c r="AB523">
        <f t="shared" si="91"/>
        <v>0</v>
      </c>
      <c r="AC523">
        <f t="shared" si="92"/>
        <v>0</v>
      </c>
      <c r="AD523">
        <f t="shared" si="93"/>
        <v>0</v>
      </c>
      <c r="AE523">
        <f t="shared" si="94"/>
        <v>0</v>
      </c>
      <c r="AF523">
        <f t="shared" si="95"/>
        <v>0</v>
      </c>
      <c r="AH523">
        <f>SUM(table_2[[#This Row],[First dose, less than 21 days ago]:[Third dose or booster, at least 21 days ago]])</f>
        <v>0</v>
      </c>
      <c r="AI523">
        <f>SUM(table_2[[#This Row],[Second dose, less than 21 days ago]:[Third dose or booster, at least 21 days ago]])</f>
        <v>0</v>
      </c>
      <c r="AJ523">
        <f>table_2[[#This Row],[Third dose or booster, less than 21 days ago]]+table_2[[#This Row],[Third dose or booster, at least 21 days ago]]</f>
        <v>0</v>
      </c>
    </row>
    <row r="524" spans="1:36" ht="30" x14ac:dyDescent="0.25">
      <c r="A524" s="1" t="s">
        <v>60</v>
      </c>
      <c r="B524" s="4">
        <v>2021</v>
      </c>
      <c r="C524" s="1" t="s">
        <v>283</v>
      </c>
      <c r="D524" s="1" t="s">
        <v>1147</v>
      </c>
      <c r="E524" s="1" t="s">
        <v>66</v>
      </c>
      <c r="F524" s="4" t="s">
        <v>1671</v>
      </c>
      <c r="G524" s="4">
        <v>62</v>
      </c>
      <c r="H524" s="4" t="s">
        <v>2379</v>
      </c>
      <c r="I524" s="1" t="s">
        <v>234</v>
      </c>
      <c r="J524" s="4" t="s">
        <v>2380</v>
      </c>
      <c r="K524" s="4" t="s">
        <v>2381</v>
      </c>
      <c r="L524" s="22" t="str">
        <f t="shared" si="88"/>
        <v>5</v>
      </c>
      <c r="M524" s="26">
        <f>IF(table_2[[#This Row],[Count of deaths2]]=1,(M523+1),M523)</f>
        <v>36</v>
      </c>
      <c r="Z524">
        <f t="shared" si="89"/>
        <v>0</v>
      </c>
      <c r="AA524">
        <f t="shared" si="90"/>
        <v>0</v>
      </c>
      <c r="AB524">
        <f t="shared" si="91"/>
        <v>0</v>
      </c>
      <c r="AC524">
        <f t="shared" si="92"/>
        <v>0</v>
      </c>
      <c r="AD524">
        <f t="shared" si="93"/>
        <v>0</v>
      </c>
      <c r="AE524">
        <f t="shared" si="94"/>
        <v>0</v>
      </c>
      <c r="AF524">
        <f t="shared" si="95"/>
        <v>0</v>
      </c>
      <c r="AH524">
        <f>SUM(table_2[[#This Row],[First dose, less than 21 days ago]:[Third dose or booster, at least 21 days ago]])</f>
        <v>0</v>
      </c>
      <c r="AI524">
        <f>SUM(table_2[[#This Row],[Second dose, less than 21 days ago]:[Third dose or booster, at least 21 days ago]])</f>
        <v>0</v>
      </c>
      <c r="AJ524">
        <f>table_2[[#This Row],[Third dose or booster, less than 21 days ago]]+table_2[[#This Row],[Third dose or booster, at least 21 days ago]]</f>
        <v>0</v>
      </c>
    </row>
    <row r="525" spans="1:36" ht="30" x14ac:dyDescent="0.25">
      <c r="A525" s="1" t="s">
        <v>60</v>
      </c>
      <c r="B525" s="4">
        <v>2021</v>
      </c>
      <c r="C525" s="1" t="s">
        <v>283</v>
      </c>
      <c r="D525" s="1" t="s">
        <v>1147</v>
      </c>
      <c r="E525" s="1" t="s">
        <v>70</v>
      </c>
      <c r="F525" s="4" t="s">
        <v>1439</v>
      </c>
      <c r="G525" s="4">
        <v>1432</v>
      </c>
      <c r="H525" s="4" t="s">
        <v>2382</v>
      </c>
      <c r="I525" s="1"/>
      <c r="J525" s="4" t="s">
        <v>2383</v>
      </c>
      <c r="K525" s="4" t="s">
        <v>2384</v>
      </c>
      <c r="L525" s="22" t="str">
        <f t="shared" si="88"/>
        <v>169</v>
      </c>
      <c r="M525" s="26">
        <f>IF(table_2[[#This Row],[Count of deaths2]]=1,(M524+1),M524)</f>
        <v>36</v>
      </c>
      <c r="Z525">
        <f t="shared" si="89"/>
        <v>0</v>
      </c>
      <c r="AA525">
        <f t="shared" si="90"/>
        <v>0</v>
      </c>
      <c r="AB525">
        <f t="shared" si="91"/>
        <v>0</v>
      </c>
      <c r="AC525">
        <f t="shared" si="92"/>
        <v>0</v>
      </c>
      <c r="AD525">
        <f t="shared" si="93"/>
        <v>0</v>
      </c>
      <c r="AE525">
        <f t="shared" si="94"/>
        <v>0</v>
      </c>
      <c r="AF525">
        <f t="shared" si="95"/>
        <v>0</v>
      </c>
      <c r="AH525">
        <f>SUM(table_2[[#This Row],[First dose, less than 21 days ago]:[Third dose or booster, at least 21 days ago]])</f>
        <v>0</v>
      </c>
      <c r="AI525">
        <f>SUM(table_2[[#This Row],[Second dose, less than 21 days ago]:[Third dose or booster, at least 21 days ago]])</f>
        <v>0</v>
      </c>
      <c r="AJ525">
        <f>table_2[[#This Row],[Third dose or booster, less than 21 days ago]]+table_2[[#This Row],[Third dose or booster, at least 21 days ago]]</f>
        <v>0</v>
      </c>
    </row>
    <row r="526" spans="1:36" ht="30" x14ac:dyDescent="0.25">
      <c r="A526" s="1" t="s">
        <v>60</v>
      </c>
      <c r="B526" s="4">
        <v>2021</v>
      </c>
      <c r="C526" s="1" t="s">
        <v>283</v>
      </c>
      <c r="D526" s="1" t="s">
        <v>1147</v>
      </c>
      <c r="E526" s="1" t="s">
        <v>74</v>
      </c>
      <c r="F526" s="4" t="s">
        <v>1981</v>
      </c>
      <c r="G526" s="4">
        <v>137</v>
      </c>
      <c r="H526" s="4" t="s">
        <v>2385</v>
      </c>
      <c r="I526" s="1" t="s">
        <v>234</v>
      </c>
      <c r="J526" s="4" t="s">
        <v>2386</v>
      </c>
      <c r="K526" s="4" t="s">
        <v>2387</v>
      </c>
      <c r="L526" s="22" t="str">
        <f t="shared" si="88"/>
        <v>11</v>
      </c>
      <c r="M526" s="26">
        <f>IF(table_2[[#This Row],[Count of deaths2]]=1,(M525+1),M525)</f>
        <v>36</v>
      </c>
      <c r="Z526">
        <f t="shared" si="89"/>
        <v>0</v>
      </c>
      <c r="AA526">
        <f t="shared" si="90"/>
        <v>0</v>
      </c>
      <c r="AB526">
        <f t="shared" si="91"/>
        <v>0</v>
      </c>
      <c r="AC526">
        <f t="shared" si="92"/>
        <v>0</v>
      </c>
      <c r="AD526">
        <f t="shared" si="93"/>
        <v>0</v>
      </c>
      <c r="AE526">
        <f t="shared" si="94"/>
        <v>0</v>
      </c>
      <c r="AF526">
        <f t="shared" si="95"/>
        <v>0</v>
      </c>
      <c r="AH526">
        <f>SUM(table_2[[#This Row],[First dose, less than 21 days ago]:[Third dose or booster, at least 21 days ago]])</f>
        <v>0</v>
      </c>
      <c r="AI526">
        <f>SUM(table_2[[#This Row],[Second dose, less than 21 days ago]:[Third dose or booster, at least 21 days ago]])</f>
        <v>0</v>
      </c>
      <c r="AJ526">
        <f>table_2[[#This Row],[Third dose or booster, less than 21 days ago]]+table_2[[#This Row],[Third dose or booster, at least 21 days ago]]</f>
        <v>0</v>
      </c>
    </row>
    <row r="527" spans="1:36" ht="30" x14ac:dyDescent="0.25">
      <c r="A527" s="1" t="s">
        <v>60</v>
      </c>
      <c r="B527" s="4">
        <v>2021</v>
      </c>
      <c r="C527" s="1" t="s">
        <v>283</v>
      </c>
      <c r="D527" s="1" t="s">
        <v>1147</v>
      </c>
      <c r="E527" s="1" t="s">
        <v>1102</v>
      </c>
      <c r="F527" s="4" t="s">
        <v>2388</v>
      </c>
      <c r="G527" s="4">
        <v>82353</v>
      </c>
      <c r="H527" s="4" t="s">
        <v>2389</v>
      </c>
      <c r="I527" s="1"/>
      <c r="J527" s="4" t="s">
        <v>2390</v>
      </c>
      <c r="K527" s="4" t="s">
        <v>2391</v>
      </c>
      <c r="L527" s="22" t="str">
        <f t="shared" si="88"/>
        <v>5410</v>
      </c>
      <c r="M527" s="26">
        <f>IF(table_2[[#This Row],[Count of deaths2]]=1,(M526+1),M526)</f>
        <v>36</v>
      </c>
      <c r="Z527">
        <f t="shared" si="89"/>
        <v>0</v>
      </c>
      <c r="AA527">
        <f t="shared" si="90"/>
        <v>0</v>
      </c>
      <c r="AB527">
        <f t="shared" si="91"/>
        <v>0</v>
      </c>
      <c r="AC527">
        <f t="shared" si="92"/>
        <v>0</v>
      </c>
      <c r="AD527">
        <f t="shared" si="93"/>
        <v>0</v>
      </c>
      <c r="AE527">
        <f t="shared" si="94"/>
        <v>0</v>
      </c>
      <c r="AF527">
        <f t="shared" si="95"/>
        <v>0</v>
      </c>
      <c r="AH527">
        <f>SUM(table_2[[#This Row],[First dose, less than 21 days ago]:[Third dose or booster, at least 21 days ago]])</f>
        <v>0</v>
      </c>
      <c r="AI527">
        <f>SUM(table_2[[#This Row],[Second dose, less than 21 days ago]:[Third dose or booster, at least 21 days ago]])</f>
        <v>0</v>
      </c>
      <c r="AJ527">
        <f>table_2[[#This Row],[Third dose or booster, less than 21 days ago]]+table_2[[#This Row],[Third dose or booster, at least 21 days ago]]</f>
        <v>0</v>
      </c>
    </row>
    <row r="528" spans="1:36" ht="45" x14ac:dyDescent="0.25">
      <c r="A528" s="1" t="s">
        <v>60</v>
      </c>
      <c r="B528" s="4">
        <v>2021</v>
      </c>
      <c r="C528" s="1" t="s">
        <v>283</v>
      </c>
      <c r="D528" s="1" t="s">
        <v>1147</v>
      </c>
      <c r="E528" s="1" t="s">
        <v>84</v>
      </c>
      <c r="F528" s="4" t="s">
        <v>2392</v>
      </c>
      <c r="G528" s="4">
        <v>124359</v>
      </c>
      <c r="H528" s="4" t="s">
        <v>2393</v>
      </c>
      <c r="I528" s="1"/>
      <c r="J528" s="4" t="s">
        <v>2394</v>
      </c>
      <c r="K528" s="4" t="s">
        <v>2395</v>
      </c>
      <c r="L528" s="22" t="str">
        <f t="shared" si="88"/>
        <v>1194</v>
      </c>
      <c r="M528" s="26">
        <f>IF(table_2[[#This Row],[Count of deaths2]]=1,(M527+1),M527)</f>
        <v>36</v>
      </c>
      <c r="Z528">
        <f t="shared" si="89"/>
        <v>0</v>
      </c>
      <c r="AA528">
        <f t="shared" si="90"/>
        <v>0</v>
      </c>
      <c r="AB528">
        <f t="shared" si="91"/>
        <v>0</v>
      </c>
      <c r="AC528">
        <f t="shared" si="92"/>
        <v>0</v>
      </c>
      <c r="AD528">
        <f t="shared" si="93"/>
        <v>0</v>
      </c>
      <c r="AE528">
        <f t="shared" si="94"/>
        <v>0</v>
      </c>
      <c r="AF528">
        <f t="shared" si="95"/>
        <v>0</v>
      </c>
      <c r="AH528">
        <f>SUM(table_2[[#This Row],[First dose, less than 21 days ago]:[Third dose or booster, at least 21 days ago]])</f>
        <v>0</v>
      </c>
      <c r="AI528">
        <f>SUM(table_2[[#This Row],[Second dose, less than 21 days ago]:[Third dose or booster, at least 21 days ago]])</f>
        <v>0</v>
      </c>
      <c r="AJ528">
        <f>table_2[[#This Row],[Third dose or booster, less than 21 days ago]]+table_2[[#This Row],[Third dose or booster, at least 21 days ago]]</f>
        <v>0</v>
      </c>
    </row>
    <row r="529" spans="1:36" ht="45" x14ac:dyDescent="0.25">
      <c r="A529" s="1" t="s">
        <v>60</v>
      </c>
      <c r="B529" s="4">
        <v>2021</v>
      </c>
      <c r="C529" s="1" t="s">
        <v>283</v>
      </c>
      <c r="D529" s="1" t="s">
        <v>1147</v>
      </c>
      <c r="E529" s="1" t="s">
        <v>85</v>
      </c>
      <c r="F529" s="4" t="s">
        <v>2396</v>
      </c>
      <c r="G529" s="4">
        <v>136970</v>
      </c>
      <c r="H529" s="4" t="s">
        <v>2397</v>
      </c>
      <c r="I529" s="1"/>
      <c r="J529" s="4" t="s">
        <v>2398</v>
      </c>
      <c r="K529" s="4" t="s">
        <v>2399</v>
      </c>
      <c r="L529" s="22" t="str">
        <f t="shared" si="88"/>
        <v>2063</v>
      </c>
      <c r="M529" s="26">
        <f>IF(table_2[[#This Row],[Count of deaths2]]=1,(M528+1),M528)</f>
        <v>36</v>
      </c>
      <c r="Z529">
        <f t="shared" si="89"/>
        <v>0</v>
      </c>
      <c r="AA529">
        <f t="shared" si="90"/>
        <v>0</v>
      </c>
      <c r="AB529">
        <f t="shared" si="91"/>
        <v>0</v>
      </c>
      <c r="AC529">
        <f t="shared" si="92"/>
        <v>0</v>
      </c>
      <c r="AD529">
        <f t="shared" si="93"/>
        <v>0</v>
      </c>
      <c r="AE529">
        <f t="shared" si="94"/>
        <v>0</v>
      </c>
      <c r="AF529">
        <f t="shared" si="95"/>
        <v>0</v>
      </c>
      <c r="AH529">
        <f>SUM(table_2[[#This Row],[First dose, less than 21 days ago]:[Third dose or booster, at least 21 days ago]])</f>
        <v>0</v>
      </c>
      <c r="AI529">
        <f>SUM(table_2[[#This Row],[Second dose, less than 21 days ago]:[Third dose or booster, at least 21 days ago]])</f>
        <v>0</v>
      </c>
      <c r="AJ529">
        <f>table_2[[#This Row],[Third dose or booster, less than 21 days ago]]+table_2[[#This Row],[Third dose or booster, at least 21 days ago]]</f>
        <v>0</v>
      </c>
    </row>
    <row r="530" spans="1:36" x14ac:dyDescent="0.25">
      <c r="A530" s="1" t="s">
        <v>60</v>
      </c>
      <c r="B530" s="4">
        <v>2021</v>
      </c>
      <c r="C530" s="1" t="s">
        <v>283</v>
      </c>
      <c r="D530" s="1" t="s">
        <v>1162</v>
      </c>
      <c r="E530" s="1" t="s">
        <v>62</v>
      </c>
      <c r="F530" s="4" t="s">
        <v>2400</v>
      </c>
      <c r="G530" s="4">
        <v>4001</v>
      </c>
      <c r="H530" s="4" t="s">
        <v>2401</v>
      </c>
      <c r="I530" s="1"/>
      <c r="J530" s="4" t="s">
        <v>2402</v>
      </c>
      <c r="K530" s="4" t="s">
        <v>2403</v>
      </c>
      <c r="L530" s="22" t="str">
        <f t="shared" si="88"/>
        <v>500</v>
      </c>
      <c r="M530" s="26">
        <f>IF(table_2[[#This Row],[Count of deaths2]]=1,(M529+1),M529)</f>
        <v>36</v>
      </c>
      <c r="Z530">
        <f t="shared" si="89"/>
        <v>0</v>
      </c>
      <c r="AA530">
        <f t="shared" si="90"/>
        <v>0</v>
      </c>
      <c r="AB530">
        <f t="shared" si="91"/>
        <v>0</v>
      </c>
      <c r="AC530">
        <f t="shared" si="92"/>
        <v>0</v>
      </c>
      <c r="AD530">
        <f t="shared" si="93"/>
        <v>0</v>
      </c>
      <c r="AE530">
        <f t="shared" si="94"/>
        <v>0</v>
      </c>
      <c r="AF530">
        <f t="shared" si="95"/>
        <v>0</v>
      </c>
      <c r="AH530">
        <f>SUM(table_2[[#This Row],[First dose, less than 21 days ago]:[Third dose or booster, at least 21 days ago]])</f>
        <v>0</v>
      </c>
      <c r="AI530">
        <f>SUM(table_2[[#This Row],[Second dose, less than 21 days ago]:[Third dose or booster, at least 21 days ago]])</f>
        <v>0</v>
      </c>
      <c r="AJ530">
        <f>table_2[[#This Row],[Third dose or booster, less than 21 days ago]]+table_2[[#This Row],[Third dose or booster, at least 21 days ago]]</f>
        <v>0</v>
      </c>
    </row>
    <row r="531" spans="1:36" ht="30" x14ac:dyDescent="0.25">
      <c r="A531" s="1" t="s">
        <v>60</v>
      </c>
      <c r="B531" s="4">
        <v>2021</v>
      </c>
      <c r="C531" s="1" t="s">
        <v>283</v>
      </c>
      <c r="D531" s="1" t="s">
        <v>1162</v>
      </c>
      <c r="E531" s="1" t="s">
        <v>66</v>
      </c>
      <c r="F531" s="4" t="s">
        <v>1743</v>
      </c>
      <c r="G531" s="4">
        <v>31</v>
      </c>
      <c r="H531" s="4" t="s">
        <v>2404</v>
      </c>
      <c r="I531" s="1" t="s">
        <v>234</v>
      </c>
      <c r="J531" s="4" t="s">
        <v>2405</v>
      </c>
      <c r="K531" s="4" t="s">
        <v>2406</v>
      </c>
      <c r="L531" s="22" t="str">
        <f t="shared" si="88"/>
        <v>8</v>
      </c>
      <c r="M531" s="26">
        <f>IF(table_2[[#This Row],[Count of deaths2]]=1,(M530+1),M530)</f>
        <v>36</v>
      </c>
      <c r="Z531">
        <f t="shared" si="89"/>
        <v>0</v>
      </c>
      <c r="AA531">
        <f t="shared" si="90"/>
        <v>0</v>
      </c>
      <c r="AB531">
        <f t="shared" si="91"/>
        <v>0</v>
      </c>
      <c r="AC531">
        <f t="shared" si="92"/>
        <v>0</v>
      </c>
      <c r="AD531">
        <f t="shared" si="93"/>
        <v>0</v>
      </c>
      <c r="AE531">
        <f t="shared" si="94"/>
        <v>0</v>
      </c>
      <c r="AF531">
        <f t="shared" si="95"/>
        <v>0</v>
      </c>
      <c r="AH531">
        <f>SUM(table_2[[#This Row],[First dose, less than 21 days ago]:[Third dose or booster, at least 21 days ago]])</f>
        <v>0</v>
      </c>
      <c r="AI531">
        <f>SUM(table_2[[#This Row],[Second dose, less than 21 days ago]:[Third dose or booster, at least 21 days ago]])</f>
        <v>0</v>
      </c>
      <c r="AJ531">
        <f>table_2[[#This Row],[Third dose or booster, less than 21 days ago]]+table_2[[#This Row],[Third dose or booster, at least 21 days ago]]</f>
        <v>0</v>
      </c>
    </row>
    <row r="532" spans="1:36" ht="30" x14ac:dyDescent="0.25">
      <c r="A532" s="1" t="s">
        <v>60</v>
      </c>
      <c r="B532" s="4">
        <v>2021</v>
      </c>
      <c r="C532" s="1" t="s">
        <v>283</v>
      </c>
      <c r="D532" s="1" t="s">
        <v>1162</v>
      </c>
      <c r="E532" s="1" t="s">
        <v>70</v>
      </c>
      <c r="F532" s="4" t="s">
        <v>2407</v>
      </c>
      <c r="G532" s="4">
        <v>711</v>
      </c>
      <c r="H532" s="4" t="s">
        <v>2408</v>
      </c>
      <c r="I532" s="1"/>
      <c r="J532" s="4" t="s">
        <v>2409</v>
      </c>
      <c r="K532" s="4" t="s">
        <v>2410</v>
      </c>
      <c r="L532" s="22" t="str">
        <f t="shared" si="88"/>
        <v>192</v>
      </c>
      <c r="M532" s="26">
        <f>IF(table_2[[#This Row],[Count of deaths2]]=1,(M531+1),M531)</f>
        <v>36</v>
      </c>
      <c r="Z532">
        <f t="shared" si="89"/>
        <v>0</v>
      </c>
      <c r="AA532">
        <f t="shared" si="90"/>
        <v>0</v>
      </c>
      <c r="AB532">
        <f t="shared" si="91"/>
        <v>0</v>
      </c>
      <c r="AC532">
        <f t="shared" si="92"/>
        <v>0</v>
      </c>
      <c r="AD532">
        <f t="shared" si="93"/>
        <v>0</v>
      </c>
      <c r="AE532">
        <f t="shared" si="94"/>
        <v>0</v>
      </c>
      <c r="AF532">
        <f t="shared" si="95"/>
        <v>0</v>
      </c>
      <c r="AH532">
        <f>SUM(table_2[[#This Row],[First dose, less than 21 days ago]:[Third dose or booster, at least 21 days ago]])</f>
        <v>0</v>
      </c>
      <c r="AI532">
        <f>SUM(table_2[[#This Row],[Second dose, less than 21 days ago]:[Third dose or booster, at least 21 days ago]])</f>
        <v>0</v>
      </c>
      <c r="AJ532">
        <f>table_2[[#This Row],[Third dose or booster, less than 21 days ago]]+table_2[[#This Row],[Third dose or booster, at least 21 days ago]]</f>
        <v>0</v>
      </c>
    </row>
    <row r="533" spans="1:36" ht="30" x14ac:dyDescent="0.25">
      <c r="A533" s="1" t="s">
        <v>60</v>
      </c>
      <c r="B533" s="4">
        <v>2021</v>
      </c>
      <c r="C533" s="1" t="s">
        <v>283</v>
      </c>
      <c r="D533" s="1" t="s">
        <v>1162</v>
      </c>
      <c r="E533" s="1" t="s">
        <v>74</v>
      </c>
      <c r="F533" s="4" t="s">
        <v>1371</v>
      </c>
      <c r="G533" s="4">
        <v>73</v>
      </c>
      <c r="H533" s="4" t="s">
        <v>2411</v>
      </c>
      <c r="I533" s="1" t="s">
        <v>234</v>
      </c>
      <c r="J533" s="4" t="s">
        <v>2412</v>
      </c>
      <c r="K533" s="4" t="s">
        <v>2413</v>
      </c>
      <c r="L533" s="22" t="str">
        <f t="shared" si="88"/>
        <v>9</v>
      </c>
      <c r="M533" s="26">
        <f>IF(table_2[[#This Row],[Count of deaths2]]=1,(M532+1),M532)</f>
        <v>36</v>
      </c>
      <c r="Z533">
        <f t="shared" si="89"/>
        <v>0</v>
      </c>
      <c r="AA533">
        <f t="shared" si="90"/>
        <v>0</v>
      </c>
      <c r="AB533">
        <f t="shared" si="91"/>
        <v>0</v>
      </c>
      <c r="AC533">
        <f t="shared" si="92"/>
        <v>0</v>
      </c>
      <c r="AD533">
        <f t="shared" si="93"/>
        <v>0</v>
      </c>
      <c r="AE533">
        <f t="shared" si="94"/>
        <v>0</v>
      </c>
      <c r="AF533">
        <f t="shared" si="95"/>
        <v>0</v>
      </c>
      <c r="AH533">
        <f>SUM(table_2[[#This Row],[First dose, less than 21 days ago]:[Third dose or booster, at least 21 days ago]])</f>
        <v>0</v>
      </c>
      <c r="AI533">
        <f>SUM(table_2[[#This Row],[Second dose, less than 21 days ago]:[Third dose or booster, at least 21 days ago]])</f>
        <v>0</v>
      </c>
      <c r="AJ533">
        <f>table_2[[#This Row],[Third dose or booster, less than 21 days ago]]+table_2[[#This Row],[Third dose or booster, at least 21 days ago]]</f>
        <v>0</v>
      </c>
    </row>
    <row r="534" spans="1:36" ht="30" x14ac:dyDescent="0.25">
      <c r="A534" s="1" t="s">
        <v>60</v>
      </c>
      <c r="B534" s="4">
        <v>2021</v>
      </c>
      <c r="C534" s="1" t="s">
        <v>283</v>
      </c>
      <c r="D534" s="1" t="s">
        <v>1162</v>
      </c>
      <c r="E534" s="1" t="s">
        <v>1102</v>
      </c>
      <c r="F534" s="4" t="s">
        <v>2414</v>
      </c>
      <c r="G534" s="4">
        <v>27197</v>
      </c>
      <c r="H534" s="4" t="s">
        <v>2415</v>
      </c>
      <c r="I534" s="1"/>
      <c r="J534" s="4" t="s">
        <v>2416</v>
      </c>
      <c r="K534" s="4" t="s">
        <v>2417</v>
      </c>
      <c r="L534" s="22" t="str">
        <f t="shared" si="88"/>
        <v>6615</v>
      </c>
      <c r="M534" s="26">
        <f>IF(table_2[[#This Row],[Count of deaths2]]=1,(M533+1),M533)</f>
        <v>36</v>
      </c>
      <c r="Z534">
        <f t="shared" si="89"/>
        <v>0</v>
      </c>
      <c r="AA534">
        <f t="shared" si="90"/>
        <v>0</v>
      </c>
      <c r="AB534">
        <f t="shared" si="91"/>
        <v>0</v>
      </c>
      <c r="AC534">
        <f t="shared" si="92"/>
        <v>0</v>
      </c>
      <c r="AD534">
        <f t="shared" si="93"/>
        <v>0</v>
      </c>
      <c r="AE534">
        <f t="shared" si="94"/>
        <v>0</v>
      </c>
      <c r="AF534">
        <f t="shared" si="95"/>
        <v>0</v>
      </c>
      <c r="AH534">
        <f>SUM(table_2[[#This Row],[First dose, less than 21 days ago]:[Third dose or booster, at least 21 days ago]])</f>
        <v>0</v>
      </c>
      <c r="AI534">
        <f>SUM(table_2[[#This Row],[Second dose, less than 21 days ago]:[Third dose or booster, at least 21 days ago]])</f>
        <v>0</v>
      </c>
      <c r="AJ534">
        <f>table_2[[#This Row],[Third dose or booster, less than 21 days ago]]+table_2[[#This Row],[Third dose or booster, at least 21 days ago]]</f>
        <v>0</v>
      </c>
    </row>
    <row r="535" spans="1:36" ht="45" x14ac:dyDescent="0.25">
      <c r="A535" s="1" t="s">
        <v>60</v>
      </c>
      <c r="B535" s="4">
        <v>2021</v>
      </c>
      <c r="C535" s="1" t="s">
        <v>283</v>
      </c>
      <c r="D535" s="1" t="s">
        <v>1162</v>
      </c>
      <c r="E535" s="1" t="s">
        <v>84</v>
      </c>
      <c r="F535" s="4" t="s">
        <v>2418</v>
      </c>
      <c r="G535" s="4">
        <v>32245</v>
      </c>
      <c r="H535" s="4" t="s">
        <v>2419</v>
      </c>
      <c r="I535" s="1"/>
      <c r="J535" s="4" t="s">
        <v>2420</v>
      </c>
      <c r="K535" s="4" t="s">
        <v>2421</v>
      </c>
      <c r="L535" s="22" t="str">
        <f t="shared" si="88"/>
        <v>1474</v>
      </c>
      <c r="M535" s="26">
        <f>IF(table_2[[#This Row],[Count of deaths2]]=1,(M534+1),M534)</f>
        <v>36</v>
      </c>
      <c r="Z535">
        <f t="shared" si="89"/>
        <v>0</v>
      </c>
      <c r="AA535">
        <f t="shared" si="90"/>
        <v>0</v>
      </c>
      <c r="AB535">
        <f t="shared" si="91"/>
        <v>0</v>
      </c>
      <c r="AC535">
        <f t="shared" si="92"/>
        <v>0</v>
      </c>
      <c r="AD535">
        <f t="shared" si="93"/>
        <v>0</v>
      </c>
      <c r="AE535">
        <f t="shared" si="94"/>
        <v>0</v>
      </c>
      <c r="AF535">
        <f t="shared" si="95"/>
        <v>0</v>
      </c>
      <c r="AH535">
        <f>SUM(table_2[[#This Row],[First dose, less than 21 days ago]:[Third dose or booster, at least 21 days ago]])</f>
        <v>0</v>
      </c>
      <c r="AI535">
        <f>SUM(table_2[[#This Row],[Second dose, less than 21 days ago]:[Third dose or booster, at least 21 days ago]])</f>
        <v>0</v>
      </c>
      <c r="AJ535">
        <f>table_2[[#This Row],[Third dose or booster, less than 21 days ago]]+table_2[[#This Row],[Third dose or booster, at least 21 days ago]]</f>
        <v>0</v>
      </c>
    </row>
    <row r="536" spans="1:36" ht="45" x14ac:dyDescent="0.25">
      <c r="A536" s="1" t="s">
        <v>60</v>
      </c>
      <c r="B536" s="4">
        <v>2021</v>
      </c>
      <c r="C536" s="1" t="s">
        <v>283</v>
      </c>
      <c r="D536" s="1" t="s">
        <v>1162</v>
      </c>
      <c r="E536" s="1" t="s">
        <v>85</v>
      </c>
      <c r="F536" s="4" t="s">
        <v>2422</v>
      </c>
      <c r="G536" s="4">
        <v>104499</v>
      </c>
      <c r="H536" s="4" t="s">
        <v>2423</v>
      </c>
      <c r="I536" s="1"/>
      <c r="J536" s="4" t="s">
        <v>2424</v>
      </c>
      <c r="K536" s="4" t="s">
        <v>2425</v>
      </c>
      <c r="L536" s="22" t="str">
        <f t="shared" si="88"/>
        <v>4645</v>
      </c>
      <c r="M536" s="26">
        <f>IF(table_2[[#This Row],[Count of deaths2]]=1,(M535+1),M535)</f>
        <v>36</v>
      </c>
      <c r="Z536">
        <f t="shared" si="89"/>
        <v>0</v>
      </c>
      <c r="AA536">
        <f t="shared" si="90"/>
        <v>0</v>
      </c>
      <c r="AB536">
        <f t="shared" si="91"/>
        <v>0</v>
      </c>
      <c r="AC536">
        <f t="shared" si="92"/>
        <v>0</v>
      </c>
      <c r="AD536">
        <f t="shared" si="93"/>
        <v>0</v>
      </c>
      <c r="AE536">
        <f t="shared" si="94"/>
        <v>0</v>
      </c>
      <c r="AF536">
        <f t="shared" si="95"/>
        <v>0</v>
      </c>
      <c r="AH536">
        <f>SUM(table_2[[#This Row],[First dose, less than 21 days ago]:[Third dose or booster, at least 21 days ago]])</f>
        <v>0</v>
      </c>
      <c r="AI536">
        <f>SUM(table_2[[#This Row],[Second dose, less than 21 days ago]:[Third dose or booster, at least 21 days ago]])</f>
        <v>0</v>
      </c>
      <c r="AJ536">
        <f>table_2[[#This Row],[Third dose or booster, less than 21 days ago]]+table_2[[#This Row],[Third dose or booster, at least 21 days ago]]</f>
        <v>0</v>
      </c>
    </row>
    <row r="537" spans="1:36" x14ac:dyDescent="0.25">
      <c r="A537" s="1" t="s">
        <v>60</v>
      </c>
      <c r="B537" s="4">
        <v>2021</v>
      </c>
      <c r="C537" s="1" t="s">
        <v>283</v>
      </c>
      <c r="D537" s="1" t="s">
        <v>1183</v>
      </c>
      <c r="E537" s="1" t="s">
        <v>62</v>
      </c>
      <c r="F537" s="4" t="s">
        <v>2426</v>
      </c>
      <c r="G537" s="4">
        <v>1166</v>
      </c>
      <c r="H537" s="4" t="s">
        <v>2427</v>
      </c>
      <c r="I537" s="1"/>
      <c r="J537" s="4" t="s">
        <v>2428</v>
      </c>
      <c r="K537" s="4" t="s">
        <v>2429</v>
      </c>
      <c r="L537" s="22" t="str">
        <f t="shared" si="88"/>
        <v>288</v>
      </c>
      <c r="M537" s="26">
        <f>IF(table_2[[#This Row],[Count of deaths2]]=1,(M536+1),M536)</f>
        <v>36</v>
      </c>
      <c r="Z537">
        <f t="shared" si="89"/>
        <v>0</v>
      </c>
      <c r="AA537">
        <f t="shared" si="90"/>
        <v>0</v>
      </c>
      <c r="AB537">
        <f t="shared" si="91"/>
        <v>0</v>
      </c>
      <c r="AC537">
        <f t="shared" si="92"/>
        <v>0</v>
      </c>
      <c r="AD537">
        <f t="shared" si="93"/>
        <v>0</v>
      </c>
      <c r="AE537">
        <f t="shared" si="94"/>
        <v>0</v>
      </c>
      <c r="AF537">
        <f t="shared" si="95"/>
        <v>0</v>
      </c>
      <c r="AH537">
        <f>SUM(table_2[[#This Row],[First dose, less than 21 days ago]:[Third dose or booster, at least 21 days ago]])</f>
        <v>0</v>
      </c>
      <c r="AI537">
        <f>SUM(table_2[[#This Row],[Second dose, less than 21 days ago]:[Third dose or booster, at least 21 days ago]])</f>
        <v>0</v>
      </c>
      <c r="AJ537">
        <f>table_2[[#This Row],[Third dose or booster, less than 21 days ago]]+table_2[[#This Row],[Third dose or booster, at least 21 days ago]]</f>
        <v>0</v>
      </c>
    </row>
    <row r="538" spans="1:36" ht="30" x14ac:dyDescent="0.25">
      <c r="A538" s="1" t="s">
        <v>60</v>
      </c>
      <c r="B538" s="4">
        <v>2021</v>
      </c>
      <c r="C538" s="1" t="s">
        <v>283</v>
      </c>
      <c r="D538" s="1" t="s">
        <v>1183</v>
      </c>
      <c r="E538" s="1" t="s">
        <v>66</v>
      </c>
      <c r="F538" s="4" t="s">
        <v>1371</v>
      </c>
      <c r="G538" s="4">
        <v>10</v>
      </c>
      <c r="H538" s="4" t="s">
        <v>2430</v>
      </c>
      <c r="I538" s="1" t="s">
        <v>234</v>
      </c>
      <c r="J538" s="4" t="s">
        <v>2431</v>
      </c>
      <c r="K538" s="4" t="s">
        <v>2432</v>
      </c>
      <c r="L538" s="22" t="str">
        <f t="shared" si="88"/>
        <v>9</v>
      </c>
      <c r="M538" s="26">
        <f>IF(table_2[[#This Row],[Count of deaths2]]=1,(M537+1),M537)</f>
        <v>36</v>
      </c>
      <c r="Z538">
        <f t="shared" si="89"/>
        <v>0</v>
      </c>
      <c r="AA538">
        <f t="shared" si="90"/>
        <v>0</v>
      </c>
      <c r="AB538">
        <f t="shared" si="91"/>
        <v>0</v>
      </c>
      <c r="AC538">
        <f t="shared" si="92"/>
        <v>0</v>
      </c>
      <c r="AD538">
        <f t="shared" si="93"/>
        <v>0</v>
      </c>
      <c r="AE538">
        <f t="shared" si="94"/>
        <v>0</v>
      </c>
      <c r="AF538">
        <f t="shared" si="95"/>
        <v>0</v>
      </c>
      <c r="AH538">
        <f>SUM(table_2[[#This Row],[First dose, less than 21 days ago]:[Third dose or booster, at least 21 days ago]])</f>
        <v>0</v>
      </c>
      <c r="AI538">
        <f>SUM(table_2[[#This Row],[Second dose, less than 21 days ago]:[Third dose or booster, at least 21 days ago]])</f>
        <v>0</v>
      </c>
      <c r="AJ538">
        <f>table_2[[#This Row],[Third dose or booster, less than 21 days ago]]+table_2[[#This Row],[Third dose or booster, at least 21 days ago]]</f>
        <v>0</v>
      </c>
    </row>
    <row r="539" spans="1:36" ht="30" x14ac:dyDescent="0.25">
      <c r="A539" s="1" t="s">
        <v>60</v>
      </c>
      <c r="B539" s="4">
        <v>2021</v>
      </c>
      <c r="C539" s="1" t="s">
        <v>283</v>
      </c>
      <c r="D539" s="1" t="s">
        <v>1183</v>
      </c>
      <c r="E539" s="1" t="s">
        <v>70</v>
      </c>
      <c r="F539" s="4" t="s">
        <v>2433</v>
      </c>
      <c r="G539" s="4">
        <v>246</v>
      </c>
      <c r="H539" s="4" t="s">
        <v>2434</v>
      </c>
      <c r="I539" s="1"/>
      <c r="J539" s="4" t="s">
        <v>2435</v>
      </c>
      <c r="K539" s="4" t="s">
        <v>2436</v>
      </c>
      <c r="L539" s="22" t="str">
        <f t="shared" si="88"/>
        <v>119</v>
      </c>
      <c r="M539" s="26">
        <f>IF(table_2[[#This Row],[Count of deaths2]]=1,(M538+1),M538)</f>
        <v>36</v>
      </c>
      <c r="Z539">
        <f t="shared" si="89"/>
        <v>0</v>
      </c>
      <c r="AA539">
        <f t="shared" si="90"/>
        <v>0</v>
      </c>
      <c r="AB539">
        <f t="shared" si="91"/>
        <v>0</v>
      </c>
      <c r="AC539">
        <f t="shared" si="92"/>
        <v>0</v>
      </c>
      <c r="AD539">
        <f t="shared" si="93"/>
        <v>0</v>
      </c>
      <c r="AE539">
        <f t="shared" si="94"/>
        <v>0</v>
      </c>
      <c r="AF539">
        <f t="shared" si="95"/>
        <v>0</v>
      </c>
      <c r="AH539">
        <f>SUM(table_2[[#This Row],[First dose, less than 21 days ago]:[Third dose or booster, at least 21 days ago]])</f>
        <v>0</v>
      </c>
      <c r="AI539">
        <f>SUM(table_2[[#This Row],[Second dose, less than 21 days ago]:[Third dose or booster, at least 21 days ago]])</f>
        <v>0</v>
      </c>
      <c r="AJ539">
        <f>table_2[[#This Row],[Third dose or booster, less than 21 days ago]]+table_2[[#This Row],[Third dose or booster, at least 21 days ago]]</f>
        <v>0</v>
      </c>
    </row>
    <row r="540" spans="1:36" ht="30" x14ac:dyDescent="0.25">
      <c r="A540" s="1" t="s">
        <v>60</v>
      </c>
      <c r="B540" s="4">
        <v>2021</v>
      </c>
      <c r="C540" s="1" t="s">
        <v>283</v>
      </c>
      <c r="D540" s="1" t="s">
        <v>1183</v>
      </c>
      <c r="E540" s="1" t="s">
        <v>74</v>
      </c>
      <c r="F540" s="4" t="s">
        <v>1270</v>
      </c>
      <c r="G540" s="4">
        <v>27</v>
      </c>
      <c r="H540" s="4" t="s">
        <v>2437</v>
      </c>
      <c r="I540" s="1" t="s">
        <v>234</v>
      </c>
      <c r="J540" s="4" t="s">
        <v>2438</v>
      </c>
      <c r="K540" s="4" t="s">
        <v>2439</v>
      </c>
      <c r="L540" s="22" t="str">
        <f t="shared" si="88"/>
        <v>12</v>
      </c>
      <c r="M540" s="26">
        <f>IF(table_2[[#This Row],[Count of deaths2]]=1,(M539+1),M539)</f>
        <v>36</v>
      </c>
      <c r="Z540">
        <f t="shared" si="89"/>
        <v>0</v>
      </c>
      <c r="AA540">
        <f t="shared" si="90"/>
        <v>0</v>
      </c>
      <c r="AB540">
        <f t="shared" si="91"/>
        <v>0</v>
      </c>
      <c r="AC540">
        <f t="shared" si="92"/>
        <v>0</v>
      </c>
      <c r="AD540">
        <f t="shared" si="93"/>
        <v>0</v>
      </c>
      <c r="AE540">
        <f t="shared" si="94"/>
        <v>0</v>
      </c>
      <c r="AF540">
        <f t="shared" si="95"/>
        <v>0</v>
      </c>
      <c r="AH540">
        <f>SUM(table_2[[#This Row],[First dose, less than 21 days ago]:[Third dose or booster, at least 21 days ago]])</f>
        <v>0</v>
      </c>
      <c r="AI540">
        <f>SUM(table_2[[#This Row],[Second dose, less than 21 days ago]:[Third dose or booster, at least 21 days ago]])</f>
        <v>0</v>
      </c>
      <c r="AJ540">
        <f>table_2[[#This Row],[Third dose or booster, less than 21 days ago]]+table_2[[#This Row],[Third dose or booster, at least 21 days ago]]</f>
        <v>0</v>
      </c>
    </row>
    <row r="541" spans="1:36" ht="60" x14ac:dyDescent="0.25">
      <c r="A541" s="1" t="s">
        <v>60</v>
      </c>
      <c r="B541" s="4">
        <v>2021</v>
      </c>
      <c r="C541" s="1" t="s">
        <v>283</v>
      </c>
      <c r="D541" s="1" t="s">
        <v>1183</v>
      </c>
      <c r="E541" s="1" t="s">
        <v>1102</v>
      </c>
      <c r="F541" s="4" t="s">
        <v>2440</v>
      </c>
      <c r="G541" s="4">
        <v>8861</v>
      </c>
      <c r="H541" s="4" t="s">
        <v>2441</v>
      </c>
      <c r="I541" s="1"/>
      <c r="J541" s="4" t="s">
        <v>2442</v>
      </c>
      <c r="K541" s="4" t="s">
        <v>2443</v>
      </c>
      <c r="L541" s="22" t="str">
        <f t="shared" si="88"/>
        <v>3953</v>
      </c>
      <c r="M541" s="26">
        <f>IF(table_2[[#This Row],[Count of deaths2]]=1,(M540+1),M540)</f>
        <v>36</v>
      </c>
      <c r="N541" s="23" t="s">
        <v>11464</v>
      </c>
      <c r="O541" s="24" t="s">
        <v>66</v>
      </c>
      <c r="P541" s="24" t="s">
        <v>70</v>
      </c>
      <c r="Q541" s="24" t="s">
        <v>74</v>
      </c>
      <c r="R541" s="24" t="s">
        <v>1102</v>
      </c>
      <c r="S541" s="24" t="s">
        <v>84</v>
      </c>
      <c r="T541" s="24" t="s">
        <v>85</v>
      </c>
      <c r="U541" s="24" t="s">
        <v>11475</v>
      </c>
      <c r="V541" s="24" t="s">
        <v>11475</v>
      </c>
      <c r="W541" s="24" t="s">
        <v>11482</v>
      </c>
      <c r="Z541">
        <f t="shared" si="89"/>
        <v>0</v>
      </c>
      <c r="AA541">
        <f t="shared" si="90"/>
        <v>0</v>
      </c>
      <c r="AB541">
        <f t="shared" si="91"/>
        <v>0</v>
      </c>
      <c r="AC541">
        <f t="shared" si="92"/>
        <v>0</v>
      </c>
      <c r="AD541">
        <f t="shared" si="93"/>
        <v>0</v>
      </c>
      <c r="AE541">
        <f t="shared" si="94"/>
        <v>0</v>
      </c>
      <c r="AF541">
        <f t="shared" si="95"/>
        <v>0</v>
      </c>
      <c r="AH541">
        <f>SUM(table_2[[#This Row],[First dose, less than 21 days ago]:[Third dose or booster, at least 21 days ago]])</f>
        <v>0</v>
      </c>
      <c r="AI541">
        <f>SUM(table_2[[#This Row],[Second dose, less than 21 days ago]:[Third dose or booster, at least 21 days ago]])</f>
        <v>0</v>
      </c>
      <c r="AJ541">
        <f>table_2[[#This Row],[Third dose or booster, less than 21 days ago]]+table_2[[#This Row],[Third dose or booster, at least 21 days ago]]</f>
        <v>0</v>
      </c>
    </row>
    <row r="542" spans="1:36" ht="45" x14ac:dyDescent="0.25">
      <c r="A542" s="1" t="s">
        <v>60</v>
      </c>
      <c r="B542" s="4">
        <v>2021</v>
      </c>
      <c r="C542" s="1" t="s">
        <v>283</v>
      </c>
      <c r="D542" s="1" t="s">
        <v>1183</v>
      </c>
      <c r="E542" s="1" t="s">
        <v>84</v>
      </c>
      <c r="F542" s="4" t="s">
        <v>2444</v>
      </c>
      <c r="G542" s="4">
        <v>7467</v>
      </c>
      <c r="H542" s="4" t="s">
        <v>2445</v>
      </c>
      <c r="I542" s="1"/>
      <c r="J542" s="4" t="s">
        <v>2446</v>
      </c>
      <c r="K542" s="4" t="s">
        <v>2447</v>
      </c>
      <c r="L542" s="22" t="str">
        <f t="shared" si="88"/>
        <v>1143</v>
      </c>
      <c r="M542" s="26">
        <f>IF(table_2[[#This Row],[Count of deaths2]]=1,(M541+1),M541)</f>
        <v>36</v>
      </c>
      <c r="N542" s="23" t="s">
        <v>11465</v>
      </c>
      <c r="O542" s="23" t="s">
        <v>11465</v>
      </c>
      <c r="P542" s="23" t="s">
        <v>11465</v>
      </c>
      <c r="Q542" s="23" t="s">
        <v>11465</v>
      </c>
      <c r="R542" s="23" t="s">
        <v>11465</v>
      </c>
      <c r="S542" s="23" t="s">
        <v>11465</v>
      </c>
      <c r="T542" s="23" t="s">
        <v>11465</v>
      </c>
      <c r="U542" s="23" t="s">
        <v>11476</v>
      </c>
      <c r="V542" s="23" t="s">
        <v>11477</v>
      </c>
      <c r="W542" s="23" t="s">
        <v>11465</v>
      </c>
      <c r="Z542">
        <f t="shared" si="89"/>
        <v>0</v>
      </c>
      <c r="AA542">
        <f t="shared" si="90"/>
        <v>0</v>
      </c>
      <c r="AB542">
        <f t="shared" si="91"/>
        <v>0</v>
      </c>
      <c r="AC542">
        <f t="shared" si="92"/>
        <v>0</v>
      </c>
      <c r="AD542">
        <f t="shared" si="93"/>
        <v>0</v>
      </c>
      <c r="AE542">
        <f t="shared" si="94"/>
        <v>0</v>
      </c>
      <c r="AF542">
        <f t="shared" si="95"/>
        <v>0</v>
      </c>
      <c r="AH542">
        <f>SUM(table_2[[#This Row],[First dose, less than 21 days ago]:[Third dose or booster, at least 21 days ago]])</f>
        <v>0</v>
      </c>
      <c r="AI542">
        <f>SUM(table_2[[#This Row],[Second dose, less than 21 days ago]:[Third dose or booster, at least 21 days ago]])</f>
        <v>0</v>
      </c>
      <c r="AJ542">
        <f>table_2[[#This Row],[Third dose or booster, less than 21 days ago]]+table_2[[#This Row],[Third dose or booster, at least 21 days ago]]</f>
        <v>0</v>
      </c>
    </row>
    <row r="543" spans="1:36" ht="45" x14ac:dyDescent="0.25">
      <c r="A543" s="1" t="s">
        <v>60</v>
      </c>
      <c r="B543" s="4">
        <v>2021</v>
      </c>
      <c r="C543" s="1" t="s">
        <v>283</v>
      </c>
      <c r="D543" s="1" t="s">
        <v>1183</v>
      </c>
      <c r="E543" s="1" t="s">
        <v>85</v>
      </c>
      <c r="F543" s="4" t="s">
        <v>2448</v>
      </c>
      <c r="G543" s="4">
        <v>19968</v>
      </c>
      <c r="H543" s="4" t="s">
        <v>2449</v>
      </c>
      <c r="I543" s="1"/>
      <c r="J543" s="4" t="s">
        <v>2450</v>
      </c>
      <c r="K543" s="4" t="s">
        <v>2451</v>
      </c>
      <c r="L543" s="22" t="str">
        <f t="shared" si="88"/>
        <v>3195</v>
      </c>
      <c r="M543" s="26">
        <f>IF(table_2[[#This Row],[Count of deaths2]]=1,(M542+1),M542)</f>
        <v>36</v>
      </c>
      <c r="N543">
        <f>$L495+$L502+$L509+$L516+$L523+$L530+$L537</f>
        <v>2126</v>
      </c>
      <c r="O543">
        <f>$L496+$L503+$L510+$L517+$L524+$L531+$L538</f>
        <v>32</v>
      </c>
      <c r="P543">
        <f>$L497+$L504+$L511+$L518+$L525+$L532+$L539</f>
        <v>803</v>
      </c>
      <c r="Q543">
        <f>$L498+$L505+$L512+$L519+$L526+$L533+$L540</f>
        <v>43</v>
      </c>
      <c r="R543">
        <f>$L499+$L506+$L513+$L520+$L527+$L534+$L541</f>
        <v>20811</v>
      </c>
      <c r="S543">
        <f>$L500+$L507+$L514+$L521+$L528+$L535+$L542</f>
        <v>4411</v>
      </c>
      <c r="T543">
        <f>$L501+$L508+$L515+$L522+$L529+$L536+$L543</f>
        <v>10599</v>
      </c>
      <c r="U543">
        <f>SUM(table_2[[#This Row],[Column1]:[Column7]])</f>
        <v>38825</v>
      </c>
      <c r="V543" s="21">
        <f>table_2[[#This Row],[Count of deaths2]]+L542+L541+L540+L539+L538+L537+L536+L535+L534+L533+L532+L531+L530+L529+L528+L527+L526+L525+L524+L523+L522+L521+L520+L519+L518+L517+L516+L515+L514+L513+L512+L511+L510+L509+L508+L507+L506+L505+L504+L503+L502+L501+L500+L499+L498+L497+L496+L495</f>
        <v>38825</v>
      </c>
      <c r="W543">
        <f>'Table 8'!G158</f>
        <v>45150</v>
      </c>
      <c r="X543">
        <f>X494+14</f>
        <v>158</v>
      </c>
      <c r="Z543" t="str">
        <f t="shared" si="89"/>
        <v xml:space="preserve">Unvaccinated </v>
      </c>
      <c r="AA543">
        <f t="shared" si="90"/>
        <v>0</v>
      </c>
      <c r="AB543">
        <f t="shared" si="91"/>
        <v>0</v>
      </c>
      <c r="AC543">
        <f t="shared" si="92"/>
        <v>0</v>
      </c>
      <c r="AD543">
        <f t="shared" si="93"/>
        <v>0</v>
      </c>
      <c r="AE543">
        <f t="shared" si="94"/>
        <v>0</v>
      </c>
      <c r="AF543">
        <f t="shared" si="95"/>
        <v>0</v>
      </c>
      <c r="AH543">
        <f>SUM(table_2[[#This Row],[First dose, less than 21 days ago]:[Third dose or booster, at least 21 days ago]])</f>
        <v>0</v>
      </c>
      <c r="AI543">
        <f>SUM(table_2[[#This Row],[Second dose, less than 21 days ago]:[Third dose or booster, at least 21 days ago]])</f>
        <v>0</v>
      </c>
      <c r="AJ543">
        <f>table_2[[#This Row],[Third dose or booster, less than 21 days ago]]+table_2[[#This Row],[Third dose or booster, at least 21 days ago]]</f>
        <v>0</v>
      </c>
    </row>
    <row r="544" spans="1:36" s="32" customFormat="1" x14ac:dyDescent="0.25">
      <c r="A544" s="35" t="s">
        <v>60</v>
      </c>
      <c r="B544" s="33">
        <v>2021</v>
      </c>
      <c r="C544" s="35" t="s">
        <v>311</v>
      </c>
      <c r="D544" s="35" t="s">
        <v>1089</v>
      </c>
      <c r="E544" s="35" t="s">
        <v>62</v>
      </c>
      <c r="F544" s="33" t="s">
        <v>2452</v>
      </c>
      <c r="G544" s="33">
        <v>199655</v>
      </c>
      <c r="H544" s="33" t="s">
        <v>2453</v>
      </c>
      <c r="I544" s="35"/>
      <c r="J544" s="33" t="s">
        <v>2454</v>
      </c>
      <c r="K544" s="33" t="s">
        <v>2455</v>
      </c>
      <c r="L544" s="27" t="str">
        <f t="shared" si="88"/>
        <v>131</v>
      </c>
      <c r="M544" s="26">
        <f>IF(table_2[[#This Row],[Count of deaths2]]=1,(M543+1),M543)</f>
        <v>36</v>
      </c>
      <c r="Z544" s="32" t="str">
        <f t="shared" si="89"/>
        <v>Total</v>
      </c>
      <c r="AA544" s="32" t="str">
        <f t="shared" si="90"/>
        <v>First dose, less than 21 days ago</v>
      </c>
      <c r="AB544" s="32" t="str">
        <f t="shared" si="91"/>
        <v>First dose, at least 21 days ago</v>
      </c>
      <c r="AC544" s="32" t="str">
        <f t="shared" si="92"/>
        <v>Second dose, less than 21 days ago</v>
      </c>
      <c r="AD544" s="32" t="str">
        <f t="shared" si="93"/>
        <v>Second dose, at least 21 days ago</v>
      </c>
      <c r="AE544" s="32" t="str">
        <f t="shared" si="94"/>
        <v>Third dose or booster, less than 21 days ago</v>
      </c>
      <c r="AF544" s="32" t="str">
        <f t="shared" si="95"/>
        <v>Third dose or booster, at least 21 days ago</v>
      </c>
      <c r="AH544" s="32">
        <f>SUM(table_2[[#This Row],[First dose, less than 21 days ago]:[Third dose or booster, at least 21 days ago]])</f>
        <v>0</v>
      </c>
      <c r="AI544" s="32">
        <f>SUM(table_2[[#This Row],[Second dose, less than 21 days ago]:[Third dose or booster, at least 21 days ago]])</f>
        <v>0</v>
      </c>
      <c r="AJ544" s="32" t="e">
        <f>table_2[[#This Row],[Third dose or booster, less than 21 days ago]]+table_2[[#This Row],[Third dose or booster, at least 21 days ago]]</f>
        <v>#VALUE!</v>
      </c>
    </row>
    <row r="545" spans="1:36" ht="30" x14ac:dyDescent="0.25">
      <c r="A545" s="1" t="s">
        <v>60</v>
      </c>
      <c r="B545" s="4">
        <v>2021</v>
      </c>
      <c r="C545" s="1" t="s">
        <v>311</v>
      </c>
      <c r="D545" s="1" t="s">
        <v>1089</v>
      </c>
      <c r="E545" s="1" t="s">
        <v>66</v>
      </c>
      <c r="F545" s="4" t="s">
        <v>1101</v>
      </c>
      <c r="G545" s="4">
        <v>6257</v>
      </c>
      <c r="H545" s="4" t="s">
        <v>83</v>
      </c>
      <c r="I545" s="1"/>
      <c r="J545" s="4" t="s">
        <v>83</v>
      </c>
      <c r="K545" s="4" t="s">
        <v>83</v>
      </c>
      <c r="L545" s="22">
        <f t="shared" si="88"/>
        <v>1</v>
      </c>
      <c r="M545" s="26">
        <f>IF(table_2[[#This Row],[Count of deaths2]]=1,(M544+1),M544)</f>
        <v>37</v>
      </c>
      <c r="Z545">
        <f t="shared" si="89"/>
        <v>2360</v>
      </c>
      <c r="AA545" t="str">
        <f t="shared" si="90"/>
        <v>Total</v>
      </c>
      <c r="AB545" t="str">
        <f t="shared" si="91"/>
        <v>Total</v>
      </c>
      <c r="AC545" t="str">
        <f t="shared" si="92"/>
        <v>Total</v>
      </c>
      <c r="AD545" t="str">
        <f t="shared" si="93"/>
        <v>Total</v>
      </c>
      <c r="AE545" t="str">
        <f t="shared" si="94"/>
        <v>Total</v>
      </c>
      <c r="AF545" t="str">
        <f t="shared" si="95"/>
        <v>Total</v>
      </c>
      <c r="AH545">
        <f>SUM(table_2[[#This Row],[First dose, less than 21 days ago]:[Third dose or booster, at least 21 days ago]])</f>
        <v>0</v>
      </c>
      <c r="AI545">
        <f>SUM(table_2[[#This Row],[Second dose, less than 21 days ago]:[Third dose or booster, at least 21 days ago]])</f>
        <v>0</v>
      </c>
      <c r="AJ545" t="e">
        <f>table_2[[#This Row],[Third dose or booster, less than 21 days ago]]+table_2[[#This Row],[Third dose or booster, at least 21 days ago]]</f>
        <v>#VALUE!</v>
      </c>
    </row>
    <row r="546" spans="1:36" ht="30" x14ac:dyDescent="0.25">
      <c r="A546" s="1" t="s">
        <v>60</v>
      </c>
      <c r="B546" s="4">
        <v>2021</v>
      </c>
      <c r="C546" s="1" t="s">
        <v>311</v>
      </c>
      <c r="D546" s="1" t="s">
        <v>1089</v>
      </c>
      <c r="E546" s="1" t="s">
        <v>70</v>
      </c>
      <c r="F546" s="4" t="s">
        <v>2456</v>
      </c>
      <c r="G546" s="4">
        <v>47524</v>
      </c>
      <c r="H546" s="4" t="s">
        <v>2457</v>
      </c>
      <c r="I546" s="1"/>
      <c r="J546" s="4" t="s">
        <v>2458</v>
      </c>
      <c r="K546" s="4" t="s">
        <v>2459</v>
      </c>
      <c r="L546" s="22" t="str">
        <f t="shared" si="88"/>
        <v>23</v>
      </c>
      <c r="M546" s="26">
        <f>IF(table_2[[#This Row],[Count of deaths2]]=1,(M545+1),M545)</f>
        <v>37</v>
      </c>
      <c r="Z546">
        <f t="shared" si="89"/>
        <v>0</v>
      </c>
      <c r="AA546">
        <f t="shared" si="90"/>
        <v>27</v>
      </c>
      <c r="AB546">
        <f t="shared" si="91"/>
        <v>666</v>
      </c>
      <c r="AC546">
        <f t="shared" si="92"/>
        <v>36</v>
      </c>
      <c r="AD546">
        <f t="shared" si="93"/>
        <v>6903</v>
      </c>
      <c r="AE546">
        <f t="shared" si="94"/>
        <v>1045</v>
      </c>
      <c r="AF546">
        <f t="shared" si="95"/>
        <v>29763</v>
      </c>
      <c r="AH546">
        <f>SUM(table_2[[#This Row],[First dose, less than 21 days ago]:[Third dose or booster, at least 21 days ago]])</f>
        <v>38440</v>
      </c>
      <c r="AI546">
        <f>SUM(table_2[[#This Row],[Second dose, less than 21 days ago]:[Third dose or booster, at least 21 days ago]])</f>
        <v>37747</v>
      </c>
      <c r="AJ546">
        <f>table_2[[#This Row],[Third dose or booster, less than 21 days ago]]+table_2[[#This Row],[Third dose or booster, at least 21 days ago]]</f>
        <v>30808</v>
      </c>
    </row>
    <row r="547" spans="1:36" ht="30" x14ac:dyDescent="0.25">
      <c r="A547" s="1" t="s">
        <v>60</v>
      </c>
      <c r="B547" s="4">
        <v>2021</v>
      </c>
      <c r="C547" s="1" t="s">
        <v>311</v>
      </c>
      <c r="D547" s="1" t="s">
        <v>1089</v>
      </c>
      <c r="E547" s="1" t="s">
        <v>74</v>
      </c>
      <c r="F547" s="4" t="s">
        <v>1101</v>
      </c>
      <c r="G547" s="4">
        <v>12520</v>
      </c>
      <c r="H547" s="4" t="s">
        <v>83</v>
      </c>
      <c r="I547" s="1"/>
      <c r="J547" s="4" t="s">
        <v>83</v>
      </c>
      <c r="K547" s="4" t="s">
        <v>83</v>
      </c>
      <c r="L547" s="22">
        <f t="shared" si="88"/>
        <v>1</v>
      </c>
      <c r="M547" s="26">
        <f>IF(table_2[[#This Row],[Count of deaths2]]=1,(M546+1),M546)</f>
        <v>38</v>
      </c>
      <c r="Z547">
        <f t="shared" si="89"/>
        <v>0</v>
      </c>
      <c r="AA547">
        <f t="shared" si="90"/>
        <v>0</v>
      </c>
      <c r="AB547">
        <f t="shared" si="91"/>
        <v>0</v>
      </c>
      <c r="AC547">
        <f t="shared" si="92"/>
        <v>0</v>
      </c>
      <c r="AD547">
        <f t="shared" si="93"/>
        <v>0</v>
      </c>
      <c r="AE547">
        <f t="shared" si="94"/>
        <v>0</v>
      </c>
      <c r="AF547">
        <f t="shared" si="95"/>
        <v>0</v>
      </c>
      <c r="AH547">
        <f>SUM(table_2[[#This Row],[First dose, less than 21 days ago]:[Third dose or booster, at least 21 days ago]])</f>
        <v>0</v>
      </c>
      <c r="AI547">
        <f>SUM(table_2[[#This Row],[Second dose, less than 21 days ago]:[Third dose or booster, at least 21 days ago]])</f>
        <v>0</v>
      </c>
      <c r="AJ547">
        <f>table_2[[#This Row],[Third dose or booster, less than 21 days ago]]+table_2[[#This Row],[Third dose or booster, at least 21 days ago]]</f>
        <v>0</v>
      </c>
    </row>
    <row r="548" spans="1:36" ht="30" x14ac:dyDescent="0.25">
      <c r="A548" s="1" t="s">
        <v>60</v>
      </c>
      <c r="B548" s="4">
        <v>2021</v>
      </c>
      <c r="C548" s="1" t="s">
        <v>311</v>
      </c>
      <c r="D548" s="1" t="s">
        <v>1089</v>
      </c>
      <c r="E548" s="1" t="s">
        <v>1102</v>
      </c>
      <c r="F548" s="4" t="s">
        <v>1499</v>
      </c>
      <c r="G548" s="4">
        <v>489958</v>
      </c>
      <c r="H548" s="4" t="s">
        <v>2460</v>
      </c>
      <c r="I548" s="1"/>
      <c r="J548" s="4" t="s">
        <v>2461</v>
      </c>
      <c r="K548" s="4" t="s">
        <v>1578</v>
      </c>
      <c r="L548" s="22" t="str">
        <f t="shared" si="88"/>
        <v>139</v>
      </c>
      <c r="M548" s="26">
        <f>IF(table_2[[#This Row],[Count of deaths2]]=1,(M547+1),M547)</f>
        <v>38</v>
      </c>
      <c r="Z548">
        <f t="shared" si="89"/>
        <v>0</v>
      </c>
      <c r="AA548">
        <f t="shared" si="90"/>
        <v>0</v>
      </c>
      <c r="AB548">
        <f t="shared" si="91"/>
        <v>0</v>
      </c>
      <c r="AC548">
        <f t="shared" si="92"/>
        <v>0</v>
      </c>
      <c r="AD548">
        <f t="shared" si="93"/>
        <v>0</v>
      </c>
      <c r="AE548">
        <f t="shared" si="94"/>
        <v>0</v>
      </c>
      <c r="AF548">
        <f t="shared" si="95"/>
        <v>0</v>
      </c>
      <c r="AH548">
        <f>SUM(table_2[[#This Row],[First dose, less than 21 days ago]:[Third dose or booster, at least 21 days ago]])</f>
        <v>0</v>
      </c>
      <c r="AI548">
        <f>SUM(table_2[[#This Row],[Second dose, less than 21 days ago]:[Third dose or booster, at least 21 days ago]])</f>
        <v>0</v>
      </c>
      <c r="AJ548">
        <f>table_2[[#This Row],[Third dose or booster, less than 21 days ago]]+table_2[[#This Row],[Third dose or booster, at least 21 days ago]]</f>
        <v>0</v>
      </c>
    </row>
    <row r="549" spans="1:36" ht="45" x14ac:dyDescent="0.25">
      <c r="A549" s="1" t="s">
        <v>60</v>
      </c>
      <c r="B549" s="4">
        <v>2021</v>
      </c>
      <c r="C549" s="1" t="s">
        <v>311</v>
      </c>
      <c r="D549" s="1" t="s">
        <v>1089</v>
      </c>
      <c r="E549" s="1" t="s">
        <v>84</v>
      </c>
      <c r="F549" s="4" t="s">
        <v>1367</v>
      </c>
      <c r="G549" s="4">
        <v>127012</v>
      </c>
      <c r="H549" s="4" t="s">
        <v>2462</v>
      </c>
      <c r="I549" s="1"/>
      <c r="J549" s="4" t="s">
        <v>2463</v>
      </c>
      <c r="K549" s="4" t="s">
        <v>611</v>
      </c>
      <c r="L549" s="22" t="str">
        <f t="shared" si="88"/>
        <v>28</v>
      </c>
      <c r="M549" s="26">
        <f>IF(table_2[[#This Row],[Count of deaths2]]=1,(M548+1),M548)</f>
        <v>38</v>
      </c>
      <c r="Z549">
        <f t="shared" si="89"/>
        <v>0</v>
      </c>
      <c r="AA549">
        <f t="shared" si="90"/>
        <v>0</v>
      </c>
      <c r="AB549">
        <f t="shared" si="91"/>
        <v>0</v>
      </c>
      <c r="AC549">
        <f t="shared" si="92"/>
        <v>0</v>
      </c>
      <c r="AD549">
        <f t="shared" si="93"/>
        <v>0</v>
      </c>
      <c r="AE549">
        <f t="shared" si="94"/>
        <v>0</v>
      </c>
      <c r="AF549">
        <f t="shared" si="95"/>
        <v>0</v>
      </c>
      <c r="AH549">
        <f>SUM(table_2[[#This Row],[First dose, less than 21 days ago]:[Third dose or booster, at least 21 days ago]])</f>
        <v>0</v>
      </c>
      <c r="AI549">
        <f>SUM(table_2[[#This Row],[Second dose, less than 21 days ago]:[Third dose or booster, at least 21 days ago]])</f>
        <v>0</v>
      </c>
      <c r="AJ549">
        <f>table_2[[#This Row],[Third dose or booster, less than 21 days ago]]+table_2[[#This Row],[Third dose or booster, at least 21 days ago]]</f>
        <v>0</v>
      </c>
    </row>
    <row r="550" spans="1:36" ht="45" x14ac:dyDescent="0.25">
      <c r="A550" s="1" t="s">
        <v>60</v>
      </c>
      <c r="B550" s="4">
        <v>2021</v>
      </c>
      <c r="C550" s="1" t="s">
        <v>311</v>
      </c>
      <c r="D550" s="1" t="s">
        <v>1089</v>
      </c>
      <c r="E550" s="1" t="s">
        <v>85</v>
      </c>
      <c r="F550" s="4" t="s">
        <v>1712</v>
      </c>
      <c r="G550" s="4">
        <v>63927</v>
      </c>
      <c r="H550" s="4" t="s">
        <v>2464</v>
      </c>
      <c r="I550" s="1"/>
      <c r="J550" s="4" t="s">
        <v>2465</v>
      </c>
      <c r="K550" s="4" t="s">
        <v>2466</v>
      </c>
      <c r="L550" s="22" t="str">
        <f t="shared" si="88"/>
        <v>48</v>
      </c>
      <c r="M550" s="26">
        <f>IF(table_2[[#This Row],[Count of deaths2]]=1,(M549+1),M549)</f>
        <v>38</v>
      </c>
      <c r="Z550">
        <f t="shared" si="89"/>
        <v>0</v>
      </c>
      <c r="AA550">
        <f t="shared" si="90"/>
        <v>0</v>
      </c>
      <c r="AB550">
        <f t="shared" si="91"/>
        <v>0</v>
      </c>
      <c r="AC550">
        <f t="shared" si="92"/>
        <v>0</v>
      </c>
      <c r="AD550">
        <f t="shared" si="93"/>
        <v>0</v>
      </c>
      <c r="AE550">
        <f t="shared" si="94"/>
        <v>0</v>
      </c>
      <c r="AF550">
        <f t="shared" si="95"/>
        <v>0</v>
      </c>
      <c r="AH550">
        <f>SUM(table_2[[#This Row],[First dose, less than 21 days ago]:[Third dose or booster, at least 21 days ago]])</f>
        <v>0</v>
      </c>
      <c r="AI550">
        <f>SUM(table_2[[#This Row],[Second dose, less than 21 days ago]:[Third dose or booster, at least 21 days ago]])</f>
        <v>0</v>
      </c>
      <c r="AJ550">
        <f>table_2[[#This Row],[Third dose or booster, less than 21 days ago]]+table_2[[#This Row],[Third dose or booster, at least 21 days ago]]</f>
        <v>0</v>
      </c>
    </row>
    <row r="551" spans="1:36" x14ac:dyDescent="0.25">
      <c r="A551" s="1" t="s">
        <v>60</v>
      </c>
      <c r="B551" s="4">
        <v>2021</v>
      </c>
      <c r="C551" s="1" t="s">
        <v>311</v>
      </c>
      <c r="D551" s="1" t="s">
        <v>1104</v>
      </c>
      <c r="E551" s="1" t="s">
        <v>62</v>
      </c>
      <c r="F551" s="4" t="s">
        <v>2467</v>
      </c>
      <c r="G551" s="4">
        <v>58108</v>
      </c>
      <c r="H551" s="4" t="s">
        <v>2468</v>
      </c>
      <c r="I551" s="1"/>
      <c r="J551" s="4" t="s">
        <v>2469</v>
      </c>
      <c r="K551" s="4" t="s">
        <v>2470</v>
      </c>
      <c r="L551" s="22" t="str">
        <f t="shared" si="88"/>
        <v>129</v>
      </c>
      <c r="M551" s="26">
        <f>IF(table_2[[#This Row],[Count of deaths2]]=1,(M550+1),M550)</f>
        <v>38</v>
      </c>
      <c r="Z551">
        <f t="shared" si="89"/>
        <v>0</v>
      </c>
      <c r="AA551">
        <f t="shared" si="90"/>
        <v>0</v>
      </c>
      <c r="AB551">
        <f t="shared" si="91"/>
        <v>0</v>
      </c>
      <c r="AC551">
        <f t="shared" si="92"/>
        <v>0</v>
      </c>
      <c r="AD551">
        <f t="shared" si="93"/>
        <v>0</v>
      </c>
      <c r="AE551">
        <f t="shared" si="94"/>
        <v>0</v>
      </c>
      <c r="AF551">
        <f t="shared" si="95"/>
        <v>0</v>
      </c>
      <c r="AH551">
        <f>SUM(table_2[[#This Row],[First dose, less than 21 days ago]:[Third dose or booster, at least 21 days ago]])</f>
        <v>0</v>
      </c>
      <c r="AI551">
        <f>SUM(table_2[[#This Row],[Second dose, less than 21 days ago]:[Third dose or booster, at least 21 days ago]])</f>
        <v>0</v>
      </c>
      <c r="AJ551">
        <f>table_2[[#This Row],[Third dose or booster, less than 21 days ago]]+table_2[[#This Row],[Third dose or booster, at least 21 days ago]]</f>
        <v>0</v>
      </c>
    </row>
    <row r="552" spans="1:36" ht="30" x14ac:dyDescent="0.25">
      <c r="A552" s="1" t="s">
        <v>60</v>
      </c>
      <c r="B552" s="4">
        <v>2021</v>
      </c>
      <c r="C552" s="1" t="s">
        <v>311</v>
      </c>
      <c r="D552" s="1" t="s">
        <v>1104</v>
      </c>
      <c r="E552" s="1" t="s">
        <v>66</v>
      </c>
      <c r="F552" s="4" t="s">
        <v>1101</v>
      </c>
      <c r="G552" s="4">
        <v>947</v>
      </c>
      <c r="H552" s="4" t="s">
        <v>83</v>
      </c>
      <c r="I552" s="1"/>
      <c r="J552" s="4" t="s">
        <v>83</v>
      </c>
      <c r="K552" s="4" t="s">
        <v>83</v>
      </c>
      <c r="L552" s="22">
        <f t="shared" si="88"/>
        <v>1</v>
      </c>
      <c r="M552" s="26">
        <f>IF(table_2[[#This Row],[Count of deaths2]]=1,(M551+1),M551)</f>
        <v>39</v>
      </c>
      <c r="Z552">
        <f t="shared" si="89"/>
        <v>0</v>
      </c>
      <c r="AA552">
        <f t="shared" si="90"/>
        <v>0</v>
      </c>
      <c r="AB552">
        <f t="shared" si="91"/>
        <v>0</v>
      </c>
      <c r="AC552">
        <f t="shared" si="92"/>
        <v>0</v>
      </c>
      <c r="AD552">
        <f t="shared" si="93"/>
        <v>0</v>
      </c>
      <c r="AE552">
        <f t="shared" si="94"/>
        <v>0</v>
      </c>
      <c r="AF552">
        <f t="shared" si="95"/>
        <v>0</v>
      </c>
      <c r="AH552">
        <f>SUM(table_2[[#This Row],[First dose, less than 21 days ago]:[Third dose or booster, at least 21 days ago]])</f>
        <v>0</v>
      </c>
      <c r="AI552">
        <f>SUM(table_2[[#This Row],[Second dose, less than 21 days ago]:[Third dose or booster, at least 21 days ago]])</f>
        <v>0</v>
      </c>
      <c r="AJ552">
        <f>table_2[[#This Row],[Third dose or booster, less than 21 days ago]]+table_2[[#This Row],[Third dose or booster, at least 21 days ago]]</f>
        <v>0</v>
      </c>
    </row>
    <row r="553" spans="1:36" ht="30" x14ac:dyDescent="0.25">
      <c r="A553" s="1" t="s">
        <v>60</v>
      </c>
      <c r="B553" s="4">
        <v>2021</v>
      </c>
      <c r="C553" s="1" t="s">
        <v>311</v>
      </c>
      <c r="D553" s="1" t="s">
        <v>1104</v>
      </c>
      <c r="E553" s="1" t="s">
        <v>70</v>
      </c>
      <c r="F553" s="4" t="s">
        <v>2471</v>
      </c>
      <c r="G553" s="4">
        <v>9900</v>
      </c>
      <c r="H553" s="4" t="s">
        <v>2472</v>
      </c>
      <c r="I553" s="1"/>
      <c r="J553" s="4" t="s">
        <v>2473</v>
      </c>
      <c r="K553" s="4" t="s">
        <v>2474</v>
      </c>
      <c r="L553" s="22" t="str">
        <f t="shared" si="88"/>
        <v>42</v>
      </c>
      <c r="M553" s="26">
        <f>IF(table_2[[#This Row],[Count of deaths2]]=1,(M552+1),M552)</f>
        <v>39</v>
      </c>
      <c r="Z553">
        <f t="shared" si="89"/>
        <v>0</v>
      </c>
      <c r="AA553">
        <f t="shared" si="90"/>
        <v>0</v>
      </c>
      <c r="AB553">
        <f t="shared" si="91"/>
        <v>0</v>
      </c>
      <c r="AC553">
        <f t="shared" si="92"/>
        <v>0</v>
      </c>
      <c r="AD553">
        <f t="shared" si="93"/>
        <v>0</v>
      </c>
      <c r="AE553">
        <f t="shared" si="94"/>
        <v>0</v>
      </c>
      <c r="AF553">
        <f t="shared" si="95"/>
        <v>0</v>
      </c>
      <c r="AH553">
        <f>SUM(table_2[[#This Row],[First dose, less than 21 days ago]:[Third dose or booster, at least 21 days ago]])</f>
        <v>0</v>
      </c>
      <c r="AI553">
        <f>SUM(table_2[[#This Row],[Second dose, less than 21 days ago]:[Third dose or booster, at least 21 days ago]])</f>
        <v>0</v>
      </c>
      <c r="AJ553">
        <f>table_2[[#This Row],[Third dose or booster, less than 21 days ago]]+table_2[[#This Row],[Third dose or booster, at least 21 days ago]]</f>
        <v>0</v>
      </c>
    </row>
    <row r="554" spans="1:36" ht="30" x14ac:dyDescent="0.25">
      <c r="A554" s="1" t="s">
        <v>60</v>
      </c>
      <c r="B554" s="4">
        <v>2021</v>
      </c>
      <c r="C554" s="1" t="s">
        <v>311</v>
      </c>
      <c r="D554" s="1" t="s">
        <v>1104</v>
      </c>
      <c r="E554" s="1" t="s">
        <v>74</v>
      </c>
      <c r="F554" s="4" t="s">
        <v>1097</v>
      </c>
      <c r="G554" s="4">
        <v>1889</v>
      </c>
      <c r="H554" s="4" t="s">
        <v>2475</v>
      </c>
      <c r="I554" s="1" t="s">
        <v>234</v>
      </c>
      <c r="J554" s="4" t="s">
        <v>2476</v>
      </c>
      <c r="K554" s="4" t="s">
        <v>2477</v>
      </c>
      <c r="L554" s="22" t="str">
        <f t="shared" si="88"/>
        <v>4</v>
      </c>
      <c r="M554" s="26">
        <f>IF(table_2[[#This Row],[Count of deaths2]]=1,(M553+1),M553)</f>
        <v>39</v>
      </c>
      <c r="Z554">
        <f t="shared" si="89"/>
        <v>0</v>
      </c>
      <c r="AA554">
        <f t="shared" si="90"/>
        <v>0</v>
      </c>
      <c r="AB554">
        <f t="shared" si="91"/>
        <v>0</v>
      </c>
      <c r="AC554">
        <f t="shared" si="92"/>
        <v>0</v>
      </c>
      <c r="AD554">
        <f t="shared" si="93"/>
        <v>0</v>
      </c>
      <c r="AE554">
        <f t="shared" si="94"/>
        <v>0</v>
      </c>
      <c r="AF554">
        <f t="shared" si="95"/>
        <v>0</v>
      </c>
      <c r="AH554">
        <f>SUM(table_2[[#This Row],[First dose, less than 21 days ago]:[Third dose or booster, at least 21 days ago]])</f>
        <v>0</v>
      </c>
      <c r="AI554">
        <f>SUM(table_2[[#This Row],[Second dose, less than 21 days ago]:[Third dose or booster, at least 21 days ago]])</f>
        <v>0</v>
      </c>
      <c r="AJ554">
        <f>table_2[[#This Row],[Third dose or booster, less than 21 days ago]]+table_2[[#This Row],[Third dose or booster, at least 21 days ago]]</f>
        <v>0</v>
      </c>
    </row>
    <row r="555" spans="1:36" ht="30" x14ac:dyDescent="0.25">
      <c r="A555" s="1" t="s">
        <v>60</v>
      </c>
      <c r="B555" s="4">
        <v>2021</v>
      </c>
      <c r="C555" s="1" t="s">
        <v>311</v>
      </c>
      <c r="D555" s="1" t="s">
        <v>1104</v>
      </c>
      <c r="E555" s="1" t="s">
        <v>1102</v>
      </c>
      <c r="F555" s="4" t="s">
        <v>2478</v>
      </c>
      <c r="G555" s="4">
        <v>202907</v>
      </c>
      <c r="H555" s="4" t="s">
        <v>683</v>
      </c>
      <c r="I555" s="1"/>
      <c r="J555" s="4" t="s">
        <v>2479</v>
      </c>
      <c r="K555" s="4" t="s">
        <v>2480</v>
      </c>
      <c r="L555" s="22" t="str">
        <f t="shared" si="88"/>
        <v>310</v>
      </c>
      <c r="M555" s="26">
        <f>IF(table_2[[#This Row],[Count of deaths2]]=1,(M554+1),M554)</f>
        <v>39</v>
      </c>
      <c r="Z555">
        <f t="shared" si="89"/>
        <v>0</v>
      </c>
      <c r="AA555">
        <f t="shared" si="90"/>
        <v>0</v>
      </c>
      <c r="AB555">
        <f t="shared" si="91"/>
        <v>0</v>
      </c>
      <c r="AC555">
        <f t="shared" si="92"/>
        <v>0</v>
      </c>
      <c r="AD555">
        <f t="shared" si="93"/>
        <v>0</v>
      </c>
      <c r="AE555">
        <f t="shared" si="94"/>
        <v>0</v>
      </c>
      <c r="AF555">
        <f t="shared" si="95"/>
        <v>0</v>
      </c>
      <c r="AH555">
        <f>SUM(table_2[[#This Row],[First dose, less than 21 days ago]:[Third dose or booster, at least 21 days ago]])</f>
        <v>0</v>
      </c>
      <c r="AI555">
        <f>SUM(table_2[[#This Row],[Second dose, less than 21 days ago]:[Third dose or booster, at least 21 days ago]])</f>
        <v>0</v>
      </c>
      <c r="AJ555">
        <f>table_2[[#This Row],[Third dose or booster, less than 21 days ago]]+table_2[[#This Row],[Third dose or booster, at least 21 days ago]]</f>
        <v>0</v>
      </c>
    </row>
    <row r="556" spans="1:36" ht="45" x14ac:dyDescent="0.25">
      <c r="A556" s="1" t="s">
        <v>60</v>
      </c>
      <c r="B556" s="4">
        <v>2021</v>
      </c>
      <c r="C556" s="1" t="s">
        <v>311</v>
      </c>
      <c r="D556" s="1" t="s">
        <v>1104</v>
      </c>
      <c r="E556" s="1" t="s">
        <v>84</v>
      </c>
      <c r="F556" s="4" t="s">
        <v>1179</v>
      </c>
      <c r="G556" s="4">
        <v>117386</v>
      </c>
      <c r="H556" s="4" t="s">
        <v>544</v>
      </c>
      <c r="I556" s="1"/>
      <c r="J556" s="4" t="s">
        <v>2481</v>
      </c>
      <c r="K556" s="4" t="s">
        <v>2482</v>
      </c>
      <c r="L556" s="22" t="str">
        <f t="shared" si="88"/>
        <v>53</v>
      </c>
      <c r="M556" s="26">
        <f>IF(table_2[[#This Row],[Count of deaths2]]=1,(M555+1),M555)</f>
        <v>39</v>
      </c>
      <c r="Z556">
        <f t="shared" si="89"/>
        <v>0</v>
      </c>
      <c r="AA556">
        <f t="shared" si="90"/>
        <v>0</v>
      </c>
      <c r="AB556">
        <f t="shared" si="91"/>
        <v>0</v>
      </c>
      <c r="AC556">
        <f t="shared" si="92"/>
        <v>0</v>
      </c>
      <c r="AD556">
        <f t="shared" si="93"/>
        <v>0</v>
      </c>
      <c r="AE556">
        <f t="shared" si="94"/>
        <v>0</v>
      </c>
      <c r="AF556">
        <f t="shared" si="95"/>
        <v>0</v>
      </c>
      <c r="AH556">
        <f>SUM(table_2[[#This Row],[First dose, less than 21 days ago]:[Third dose or booster, at least 21 days ago]])</f>
        <v>0</v>
      </c>
      <c r="AI556">
        <f>SUM(table_2[[#This Row],[Second dose, less than 21 days ago]:[Third dose or booster, at least 21 days ago]])</f>
        <v>0</v>
      </c>
      <c r="AJ556">
        <f>table_2[[#This Row],[Third dose or booster, less than 21 days ago]]+table_2[[#This Row],[Third dose or booster, at least 21 days ago]]</f>
        <v>0</v>
      </c>
    </row>
    <row r="557" spans="1:36" ht="45" x14ac:dyDescent="0.25">
      <c r="A557" s="1" t="s">
        <v>60</v>
      </c>
      <c r="B557" s="4">
        <v>2021</v>
      </c>
      <c r="C557" s="1" t="s">
        <v>311</v>
      </c>
      <c r="D557" s="1" t="s">
        <v>1104</v>
      </c>
      <c r="E557" s="1" t="s">
        <v>85</v>
      </c>
      <c r="F557" s="4" t="s">
        <v>2483</v>
      </c>
      <c r="G557" s="4">
        <v>73338</v>
      </c>
      <c r="H557" s="4" t="s">
        <v>2484</v>
      </c>
      <c r="I557" s="1"/>
      <c r="J557" s="4" t="s">
        <v>1589</v>
      </c>
      <c r="K557" s="4" t="s">
        <v>2485</v>
      </c>
      <c r="L557" s="22" t="str">
        <f t="shared" si="88"/>
        <v>133</v>
      </c>
      <c r="M557" s="26">
        <f>IF(table_2[[#This Row],[Count of deaths2]]=1,(M556+1),M556)</f>
        <v>39</v>
      </c>
      <c r="Z557">
        <f t="shared" si="89"/>
        <v>0</v>
      </c>
      <c r="AA557">
        <f t="shared" si="90"/>
        <v>0</v>
      </c>
      <c r="AB557">
        <f t="shared" si="91"/>
        <v>0</v>
      </c>
      <c r="AC557">
        <f t="shared" si="92"/>
        <v>0</v>
      </c>
      <c r="AD557">
        <f t="shared" si="93"/>
        <v>0</v>
      </c>
      <c r="AE557">
        <f t="shared" si="94"/>
        <v>0</v>
      </c>
      <c r="AF557">
        <f t="shared" si="95"/>
        <v>0</v>
      </c>
      <c r="AH557">
        <f>SUM(table_2[[#This Row],[First dose, less than 21 days ago]:[Third dose or booster, at least 21 days ago]])</f>
        <v>0</v>
      </c>
      <c r="AI557">
        <f>SUM(table_2[[#This Row],[Second dose, less than 21 days ago]:[Third dose or booster, at least 21 days ago]])</f>
        <v>0</v>
      </c>
      <c r="AJ557">
        <f>table_2[[#This Row],[Third dose or booster, less than 21 days ago]]+table_2[[#This Row],[Third dose or booster, at least 21 days ago]]</f>
        <v>0</v>
      </c>
    </row>
    <row r="558" spans="1:36" x14ac:dyDescent="0.25">
      <c r="A558" s="1" t="s">
        <v>60</v>
      </c>
      <c r="B558" s="4">
        <v>2021</v>
      </c>
      <c r="C558" s="1" t="s">
        <v>311</v>
      </c>
      <c r="D558" s="1" t="s">
        <v>1116</v>
      </c>
      <c r="E558" s="1" t="s">
        <v>62</v>
      </c>
      <c r="F558" s="4" t="s">
        <v>2486</v>
      </c>
      <c r="G558" s="4">
        <v>38237</v>
      </c>
      <c r="H558" s="4" t="s">
        <v>2487</v>
      </c>
      <c r="I558" s="1"/>
      <c r="J558" s="4" t="s">
        <v>2488</v>
      </c>
      <c r="K558" s="4" t="s">
        <v>2489</v>
      </c>
      <c r="L558" s="22" t="str">
        <f t="shared" si="88"/>
        <v>305</v>
      </c>
      <c r="M558" s="26">
        <f>IF(table_2[[#This Row],[Count of deaths2]]=1,(M557+1),M557)</f>
        <v>39</v>
      </c>
      <c r="Z558">
        <f t="shared" si="89"/>
        <v>0</v>
      </c>
      <c r="AA558">
        <f t="shared" si="90"/>
        <v>0</v>
      </c>
      <c r="AB558">
        <f t="shared" si="91"/>
        <v>0</v>
      </c>
      <c r="AC558">
        <f t="shared" si="92"/>
        <v>0</v>
      </c>
      <c r="AD558">
        <f t="shared" si="93"/>
        <v>0</v>
      </c>
      <c r="AE558">
        <f t="shared" si="94"/>
        <v>0</v>
      </c>
      <c r="AF558">
        <f t="shared" si="95"/>
        <v>0</v>
      </c>
      <c r="AH558">
        <f>SUM(table_2[[#This Row],[First dose, less than 21 days ago]:[Third dose or booster, at least 21 days ago]])</f>
        <v>0</v>
      </c>
      <c r="AI558">
        <f>SUM(table_2[[#This Row],[Second dose, less than 21 days ago]:[Third dose or booster, at least 21 days ago]])</f>
        <v>0</v>
      </c>
      <c r="AJ558">
        <f>table_2[[#This Row],[Third dose or booster, less than 21 days ago]]+table_2[[#This Row],[Third dose or booster, at least 21 days ago]]</f>
        <v>0</v>
      </c>
    </row>
    <row r="559" spans="1:36" ht="30" x14ac:dyDescent="0.25">
      <c r="A559" s="1" t="s">
        <v>60</v>
      </c>
      <c r="B559" s="4">
        <v>2021</v>
      </c>
      <c r="C559" s="1" t="s">
        <v>311</v>
      </c>
      <c r="D559" s="1" t="s">
        <v>1116</v>
      </c>
      <c r="E559" s="1" t="s">
        <v>66</v>
      </c>
      <c r="F559" s="4" t="s">
        <v>1112</v>
      </c>
      <c r="G559" s="4">
        <v>488</v>
      </c>
      <c r="H559" s="4" t="s">
        <v>2490</v>
      </c>
      <c r="I559" s="1" t="s">
        <v>234</v>
      </c>
      <c r="J559" s="4" t="s">
        <v>2491</v>
      </c>
      <c r="K559" s="4" t="s">
        <v>2492</v>
      </c>
      <c r="L559" s="22" t="str">
        <f t="shared" si="88"/>
        <v>3</v>
      </c>
      <c r="M559" s="26">
        <f>IF(table_2[[#This Row],[Count of deaths2]]=1,(M558+1),M558)</f>
        <v>39</v>
      </c>
      <c r="Z559">
        <f t="shared" si="89"/>
        <v>0</v>
      </c>
      <c r="AA559">
        <f t="shared" si="90"/>
        <v>0</v>
      </c>
      <c r="AB559">
        <f t="shared" si="91"/>
        <v>0</v>
      </c>
      <c r="AC559">
        <f t="shared" si="92"/>
        <v>0</v>
      </c>
      <c r="AD559">
        <f t="shared" si="93"/>
        <v>0</v>
      </c>
      <c r="AE559">
        <f t="shared" si="94"/>
        <v>0</v>
      </c>
      <c r="AF559">
        <f t="shared" si="95"/>
        <v>0</v>
      </c>
      <c r="AH559">
        <f>SUM(table_2[[#This Row],[First dose, less than 21 days ago]:[Third dose or booster, at least 21 days ago]])</f>
        <v>0</v>
      </c>
      <c r="AI559">
        <f>SUM(table_2[[#This Row],[Second dose, less than 21 days ago]:[Third dose or booster, at least 21 days ago]])</f>
        <v>0</v>
      </c>
      <c r="AJ559">
        <f>table_2[[#This Row],[Third dose or booster, less than 21 days ago]]+table_2[[#This Row],[Third dose or booster, at least 21 days ago]]</f>
        <v>0</v>
      </c>
    </row>
    <row r="560" spans="1:36" ht="30" x14ac:dyDescent="0.25">
      <c r="A560" s="1" t="s">
        <v>60</v>
      </c>
      <c r="B560" s="4">
        <v>2021</v>
      </c>
      <c r="C560" s="1" t="s">
        <v>311</v>
      </c>
      <c r="D560" s="1" t="s">
        <v>1116</v>
      </c>
      <c r="E560" s="1" t="s">
        <v>70</v>
      </c>
      <c r="F560" s="4" t="s">
        <v>2299</v>
      </c>
      <c r="G560" s="4">
        <v>6221</v>
      </c>
      <c r="H560" s="4" t="s">
        <v>1620</v>
      </c>
      <c r="I560" s="1"/>
      <c r="J560" s="4" t="s">
        <v>2493</v>
      </c>
      <c r="K560" s="4" t="s">
        <v>73</v>
      </c>
      <c r="L560" s="22" t="str">
        <f t="shared" si="88"/>
        <v>94</v>
      </c>
      <c r="M560" s="26">
        <f>IF(table_2[[#This Row],[Count of deaths2]]=1,(M559+1),M559)</f>
        <v>39</v>
      </c>
      <c r="Z560">
        <f t="shared" si="89"/>
        <v>0</v>
      </c>
      <c r="AA560">
        <f t="shared" si="90"/>
        <v>0</v>
      </c>
      <c r="AB560">
        <f t="shared" si="91"/>
        <v>0</v>
      </c>
      <c r="AC560">
        <f t="shared" si="92"/>
        <v>0</v>
      </c>
      <c r="AD560">
        <f t="shared" si="93"/>
        <v>0</v>
      </c>
      <c r="AE560">
        <f t="shared" si="94"/>
        <v>0</v>
      </c>
      <c r="AF560">
        <f t="shared" si="95"/>
        <v>0</v>
      </c>
      <c r="AH560">
        <f>SUM(table_2[[#This Row],[First dose, less than 21 days ago]:[Third dose or booster, at least 21 days ago]])</f>
        <v>0</v>
      </c>
      <c r="AI560">
        <f>SUM(table_2[[#This Row],[Second dose, less than 21 days ago]:[Third dose or booster, at least 21 days ago]])</f>
        <v>0</v>
      </c>
      <c r="AJ560">
        <f>table_2[[#This Row],[Third dose or booster, less than 21 days ago]]+table_2[[#This Row],[Third dose or booster, at least 21 days ago]]</f>
        <v>0</v>
      </c>
    </row>
    <row r="561" spans="1:36" ht="30" x14ac:dyDescent="0.25">
      <c r="A561" s="1" t="s">
        <v>60</v>
      </c>
      <c r="B561" s="4">
        <v>2021</v>
      </c>
      <c r="C561" s="1" t="s">
        <v>311</v>
      </c>
      <c r="D561" s="1" t="s">
        <v>1116</v>
      </c>
      <c r="E561" s="1" t="s">
        <v>74</v>
      </c>
      <c r="F561" s="4" t="s">
        <v>1112</v>
      </c>
      <c r="G561" s="4">
        <v>905</v>
      </c>
      <c r="H561" s="4" t="s">
        <v>2494</v>
      </c>
      <c r="I561" s="1" t="s">
        <v>234</v>
      </c>
      <c r="J561" s="4" t="s">
        <v>2495</v>
      </c>
      <c r="K561" s="4" t="s">
        <v>2496</v>
      </c>
      <c r="L561" s="22" t="str">
        <f t="shared" si="88"/>
        <v>3</v>
      </c>
      <c r="M561" s="26">
        <f>IF(table_2[[#This Row],[Count of deaths2]]=1,(M560+1),M560)</f>
        <v>39</v>
      </c>
      <c r="Z561">
        <f t="shared" si="89"/>
        <v>0</v>
      </c>
      <c r="AA561">
        <f t="shared" si="90"/>
        <v>0</v>
      </c>
      <c r="AB561">
        <f t="shared" si="91"/>
        <v>0</v>
      </c>
      <c r="AC561">
        <f t="shared" si="92"/>
        <v>0</v>
      </c>
      <c r="AD561">
        <f t="shared" si="93"/>
        <v>0</v>
      </c>
      <c r="AE561">
        <f t="shared" si="94"/>
        <v>0</v>
      </c>
      <c r="AF561">
        <f t="shared" si="95"/>
        <v>0</v>
      </c>
      <c r="AH561">
        <f>SUM(table_2[[#This Row],[First dose, less than 21 days ago]:[Third dose or booster, at least 21 days ago]])</f>
        <v>0</v>
      </c>
      <c r="AI561">
        <f>SUM(table_2[[#This Row],[Second dose, less than 21 days ago]:[Third dose or booster, at least 21 days ago]])</f>
        <v>0</v>
      </c>
      <c r="AJ561">
        <f>table_2[[#This Row],[Third dose or booster, less than 21 days ago]]+table_2[[#This Row],[Third dose or booster, at least 21 days ago]]</f>
        <v>0</v>
      </c>
    </row>
    <row r="562" spans="1:36" ht="30" x14ac:dyDescent="0.25">
      <c r="A562" s="1" t="s">
        <v>60</v>
      </c>
      <c r="B562" s="4">
        <v>2021</v>
      </c>
      <c r="C562" s="1" t="s">
        <v>311</v>
      </c>
      <c r="D562" s="1" t="s">
        <v>1116</v>
      </c>
      <c r="E562" s="1" t="s">
        <v>1102</v>
      </c>
      <c r="F562" s="4" t="s">
        <v>2497</v>
      </c>
      <c r="G562" s="4">
        <v>150128</v>
      </c>
      <c r="H562" s="4" t="s">
        <v>2498</v>
      </c>
      <c r="I562" s="1"/>
      <c r="J562" s="4" t="s">
        <v>2499</v>
      </c>
      <c r="K562" s="4" t="s">
        <v>2500</v>
      </c>
      <c r="L562" s="22" t="str">
        <f t="shared" si="88"/>
        <v>1019</v>
      </c>
      <c r="M562" s="26">
        <f>IF(table_2[[#This Row],[Count of deaths2]]=1,(M561+1),M561)</f>
        <v>39</v>
      </c>
      <c r="Z562">
        <f t="shared" si="89"/>
        <v>0</v>
      </c>
      <c r="AA562">
        <f t="shared" si="90"/>
        <v>0</v>
      </c>
      <c r="AB562">
        <f t="shared" si="91"/>
        <v>0</v>
      </c>
      <c r="AC562">
        <f t="shared" si="92"/>
        <v>0</v>
      </c>
      <c r="AD562">
        <f t="shared" si="93"/>
        <v>0</v>
      </c>
      <c r="AE562">
        <f t="shared" si="94"/>
        <v>0</v>
      </c>
      <c r="AF562">
        <f t="shared" si="95"/>
        <v>0</v>
      </c>
      <c r="AH562">
        <f>SUM(table_2[[#This Row],[First dose, less than 21 days ago]:[Third dose or booster, at least 21 days ago]])</f>
        <v>0</v>
      </c>
      <c r="AI562">
        <f>SUM(table_2[[#This Row],[Second dose, less than 21 days ago]:[Third dose or booster, at least 21 days ago]])</f>
        <v>0</v>
      </c>
      <c r="AJ562">
        <f>table_2[[#This Row],[Third dose or booster, less than 21 days ago]]+table_2[[#This Row],[Third dose or booster, at least 21 days ago]]</f>
        <v>0</v>
      </c>
    </row>
    <row r="563" spans="1:36" ht="45" x14ac:dyDescent="0.25">
      <c r="A563" s="1" t="s">
        <v>60</v>
      </c>
      <c r="B563" s="4">
        <v>2021</v>
      </c>
      <c r="C563" s="1" t="s">
        <v>311</v>
      </c>
      <c r="D563" s="1" t="s">
        <v>1116</v>
      </c>
      <c r="E563" s="1" t="s">
        <v>84</v>
      </c>
      <c r="F563" s="4" t="s">
        <v>1229</v>
      </c>
      <c r="G563" s="4">
        <v>168801</v>
      </c>
      <c r="H563" s="4" t="s">
        <v>2501</v>
      </c>
      <c r="I563" s="1"/>
      <c r="J563" s="4" t="s">
        <v>2502</v>
      </c>
      <c r="K563" s="4" t="s">
        <v>2503</v>
      </c>
      <c r="L563" s="22" t="str">
        <f t="shared" si="88"/>
        <v>233</v>
      </c>
      <c r="M563" s="26">
        <f>IF(table_2[[#This Row],[Count of deaths2]]=1,(M562+1),M562)</f>
        <v>39</v>
      </c>
      <c r="Z563">
        <f t="shared" si="89"/>
        <v>0</v>
      </c>
      <c r="AA563">
        <f t="shared" si="90"/>
        <v>0</v>
      </c>
      <c r="AB563">
        <f t="shared" si="91"/>
        <v>0</v>
      </c>
      <c r="AC563">
        <f t="shared" si="92"/>
        <v>0</v>
      </c>
      <c r="AD563">
        <f t="shared" si="93"/>
        <v>0</v>
      </c>
      <c r="AE563">
        <f t="shared" si="94"/>
        <v>0</v>
      </c>
      <c r="AF563">
        <f t="shared" si="95"/>
        <v>0</v>
      </c>
      <c r="AH563">
        <f>SUM(table_2[[#This Row],[First dose, less than 21 days ago]:[Third dose or booster, at least 21 days ago]])</f>
        <v>0</v>
      </c>
      <c r="AI563">
        <f>SUM(table_2[[#This Row],[Second dose, less than 21 days ago]:[Third dose or booster, at least 21 days ago]])</f>
        <v>0</v>
      </c>
      <c r="AJ563">
        <f>table_2[[#This Row],[Third dose or booster, less than 21 days ago]]+table_2[[#This Row],[Third dose or booster, at least 21 days ago]]</f>
        <v>0</v>
      </c>
    </row>
    <row r="564" spans="1:36" ht="45" x14ac:dyDescent="0.25">
      <c r="A564" s="1" t="s">
        <v>60</v>
      </c>
      <c r="B564" s="4">
        <v>2021</v>
      </c>
      <c r="C564" s="1" t="s">
        <v>311</v>
      </c>
      <c r="D564" s="1" t="s">
        <v>1116</v>
      </c>
      <c r="E564" s="1" t="s">
        <v>85</v>
      </c>
      <c r="F564" s="4" t="s">
        <v>2504</v>
      </c>
      <c r="G564" s="4">
        <v>180031</v>
      </c>
      <c r="H564" s="4" t="s">
        <v>2505</v>
      </c>
      <c r="I564" s="1"/>
      <c r="J564" s="4" t="s">
        <v>1480</v>
      </c>
      <c r="K564" s="4" t="s">
        <v>2506</v>
      </c>
      <c r="L564" s="22" t="str">
        <f t="shared" si="88"/>
        <v>501</v>
      </c>
      <c r="M564" s="26">
        <f>IF(table_2[[#This Row],[Count of deaths2]]=1,(M563+1),M563)</f>
        <v>39</v>
      </c>
      <c r="Z564">
        <f t="shared" si="89"/>
        <v>0</v>
      </c>
      <c r="AA564">
        <f t="shared" si="90"/>
        <v>0</v>
      </c>
      <c r="AB564">
        <f t="shared" si="91"/>
        <v>0</v>
      </c>
      <c r="AC564">
        <f t="shared" si="92"/>
        <v>0</v>
      </c>
      <c r="AD564">
        <f t="shared" si="93"/>
        <v>0</v>
      </c>
      <c r="AE564">
        <f t="shared" si="94"/>
        <v>0</v>
      </c>
      <c r="AF564">
        <f t="shared" si="95"/>
        <v>0</v>
      </c>
      <c r="AH564">
        <f>SUM(table_2[[#This Row],[First dose, less than 21 days ago]:[Third dose or booster, at least 21 days ago]])</f>
        <v>0</v>
      </c>
      <c r="AI564">
        <f>SUM(table_2[[#This Row],[Second dose, less than 21 days ago]:[Third dose or booster, at least 21 days ago]])</f>
        <v>0</v>
      </c>
      <c r="AJ564">
        <f>table_2[[#This Row],[Third dose or booster, less than 21 days ago]]+table_2[[#This Row],[Third dose or booster, at least 21 days ago]]</f>
        <v>0</v>
      </c>
    </row>
    <row r="565" spans="1:36" x14ac:dyDescent="0.25">
      <c r="A565" s="1" t="s">
        <v>60</v>
      </c>
      <c r="B565" s="4">
        <v>2021</v>
      </c>
      <c r="C565" s="1" t="s">
        <v>311</v>
      </c>
      <c r="D565" s="1" t="s">
        <v>1132</v>
      </c>
      <c r="E565" s="1" t="s">
        <v>62</v>
      </c>
      <c r="F565" s="4" t="s">
        <v>2507</v>
      </c>
      <c r="G565" s="4">
        <v>21462</v>
      </c>
      <c r="H565" s="4" t="s">
        <v>114</v>
      </c>
      <c r="I565" s="1"/>
      <c r="J565" s="4" t="s">
        <v>2508</v>
      </c>
      <c r="K565" s="4" t="s">
        <v>2509</v>
      </c>
      <c r="L565" s="22" t="str">
        <f t="shared" si="88"/>
        <v>380</v>
      </c>
      <c r="M565" s="26">
        <f>IF(table_2[[#This Row],[Count of deaths2]]=1,(M564+1),M564)</f>
        <v>39</v>
      </c>
      <c r="Z565">
        <f t="shared" si="89"/>
        <v>0</v>
      </c>
      <c r="AA565">
        <f t="shared" si="90"/>
        <v>0</v>
      </c>
      <c r="AB565">
        <f t="shared" si="91"/>
        <v>0</v>
      </c>
      <c r="AC565">
        <f t="shared" si="92"/>
        <v>0</v>
      </c>
      <c r="AD565">
        <f t="shared" si="93"/>
        <v>0</v>
      </c>
      <c r="AE565">
        <f t="shared" si="94"/>
        <v>0</v>
      </c>
      <c r="AF565">
        <f t="shared" si="95"/>
        <v>0</v>
      </c>
      <c r="AH565">
        <f>SUM(table_2[[#This Row],[First dose, less than 21 days ago]:[Third dose or booster, at least 21 days ago]])</f>
        <v>0</v>
      </c>
      <c r="AI565">
        <f>SUM(table_2[[#This Row],[Second dose, less than 21 days ago]:[Third dose or booster, at least 21 days ago]])</f>
        <v>0</v>
      </c>
      <c r="AJ565">
        <f>table_2[[#This Row],[Third dose or booster, less than 21 days ago]]+table_2[[#This Row],[Third dose or booster, at least 21 days ago]]</f>
        <v>0</v>
      </c>
    </row>
    <row r="566" spans="1:36" ht="30" x14ac:dyDescent="0.25">
      <c r="A566" s="1" t="s">
        <v>60</v>
      </c>
      <c r="B566" s="4">
        <v>2021</v>
      </c>
      <c r="C566" s="1" t="s">
        <v>311</v>
      </c>
      <c r="D566" s="1" t="s">
        <v>1132</v>
      </c>
      <c r="E566" s="1" t="s">
        <v>66</v>
      </c>
      <c r="F566" s="4" t="s">
        <v>1101</v>
      </c>
      <c r="G566" s="4">
        <v>193</v>
      </c>
      <c r="H566" s="4" t="s">
        <v>83</v>
      </c>
      <c r="I566" s="1"/>
      <c r="J566" s="4" t="s">
        <v>83</v>
      </c>
      <c r="K566" s="4" t="s">
        <v>83</v>
      </c>
      <c r="L566" s="22">
        <f t="shared" si="88"/>
        <v>1</v>
      </c>
      <c r="M566" s="26">
        <f>IF(table_2[[#This Row],[Count of deaths2]]=1,(M565+1),M565)</f>
        <v>40</v>
      </c>
      <c r="Z566">
        <f t="shared" si="89"/>
        <v>0</v>
      </c>
      <c r="AA566">
        <f t="shared" si="90"/>
        <v>0</v>
      </c>
      <c r="AB566">
        <f t="shared" si="91"/>
        <v>0</v>
      </c>
      <c r="AC566">
        <f t="shared" si="92"/>
        <v>0</v>
      </c>
      <c r="AD566">
        <f t="shared" si="93"/>
        <v>0</v>
      </c>
      <c r="AE566">
        <f t="shared" si="94"/>
        <v>0</v>
      </c>
      <c r="AF566">
        <f t="shared" si="95"/>
        <v>0</v>
      </c>
      <c r="AH566">
        <f>SUM(table_2[[#This Row],[First dose, less than 21 days ago]:[Third dose or booster, at least 21 days ago]])</f>
        <v>0</v>
      </c>
      <c r="AI566">
        <f>SUM(table_2[[#This Row],[Second dose, less than 21 days ago]:[Third dose or booster, at least 21 days ago]])</f>
        <v>0</v>
      </c>
      <c r="AJ566">
        <f>table_2[[#This Row],[Third dose or booster, less than 21 days ago]]+table_2[[#This Row],[Third dose or booster, at least 21 days ago]]</f>
        <v>0</v>
      </c>
    </row>
    <row r="567" spans="1:36" ht="30" x14ac:dyDescent="0.25">
      <c r="A567" s="1" t="s">
        <v>60</v>
      </c>
      <c r="B567" s="4">
        <v>2021</v>
      </c>
      <c r="C567" s="1" t="s">
        <v>311</v>
      </c>
      <c r="D567" s="1" t="s">
        <v>1132</v>
      </c>
      <c r="E567" s="1" t="s">
        <v>70</v>
      </c>
      <c r="F567" s="4" t="s">
        <v>1196</v>
      </c>
      <c r="G567" s="4">
        <v>2953</v>
      </c>
      <c r="H567" s="4" t="s">
        <v>2510</v>
      </c>
      <c r="I567" s="1"/>
      <c r="J567" s="4" t="s">
        <v>2511</v>
      </c>
      <c r="K567" s="4" t="s">
        <v>2512</v>
      </c>
      <c r="L567" s="22" t="str">
        <f t="shared" si="88"/>
        <v>137</v>
      </c>
      <c r="M567" s="26">
        <f>IF(table_2[[#This Row],[Count of deaths2]]=1,(M566+1),M566)</f>
        <v>40</v>
      </c>
      <c r="Z567">
        <f t="shared" si="89"/>
        <v>0</v>
      </c>
      <c r="AA567">
        <f t="shared" si="90"/>
        <v>0</v>
      </c>
      <c r="AB567">
        <f t="shared" si="91"/>
        <v>0</v>
      </c>
      <c r="AC567">
        <f t="shared" si="92"/>
        <v>0</v>
      </c>
      <c r="AD567">
        <f t="shared" si="93"/>
        <v>0</v>
      </c>
      <c r="AE567">
        <f t="shared" si="94"/>
        <v>0</v>
      </c>
      <c r="AF567">
        <f t="shared" si="95"/>
        <v>0</v>
      </c>
      <c r="AH567">
        <f>SUM(table_2[[#This Row],[First dose, less than 21 days ago]:[Third dose or booster, at least 21 days ago]])</f>
        <v>0</v>
      </c>
      <c r="AI567">
        <f>SUM(table_2[[#This Row],[Second dose, less than 21 days ago]:[Third dose or booster, at least 21 days ago]])</f>
        <v>0</v>
      </c>
      <c r="AJ567">
        <f>table_2[[#This Row],[Third dose or booster, less than 21 days ago]]+table_2[[#This Row],[Third dose or booster, at least 21 days ago]]</f>
        <v>0</v>
      </c>
    </row>
    <row r="568" spans="1:36" ht="30" x14ac:dyDescent="0.25">
      <c r="A568" s="1" t="s">
        <v>60</v>
      </c>
      <c r="B568" s="4">
        <v>2021</v>
      </c>
      <c r="C568" s="1" t="s">
        <v>311</v>
      </c>
      <c r="D568" s="1" t="s">
        <v>1132</v>
      </c>
      <c r="E568" s="1" t="s">
        <v>74</v>
      </c>
      <c r="F568" s="4" t="s">
        <v>1800</v>
      </c>
      <c r="G568" s="4">
        <v>368</v>
      </c>
      <c r="H568" s="4" t="s">
        <v>2513</v>
      </c>
      <c r="I568" s="1" t="s">
        <v>234</v>
      </c>
      <c r="J568" s="4" t="s">
        <v>2514</v>
      </c>
      <c r="K568" s="4" t="s">
        <v>2515</v>
      </c>
      <c r="L568" s="22" t="str">
        <f t="shared" si="88"/>
        <v>6</v>
      </c>
      <c r="M568" s="26">
        <f>IF(table_2[[#This Row],[Count of deaths2]]=1,(M567+1),M567)</f>
        <v>40</v>
      </c>
      <c r="Z568">
        <f t="shared" si="89"/>
        <v>0</v>
      </c>
      <c r="AA568">
        <f t="shared" si="90"/>
        <v>0</v>
      </c>
      <c r="AB568">
        <f t="shared" si="91"/>
        <v>0</v>
      </c>
      <c r="AC568">
        <f t="shared" si="92"/>
        <v>0</v>
      </c>
      <c r="AD568">
        <f t="shared" si="93"/>
        <v>0</v>
      </c>
      <c r="AE568">
        <f t="shared" si="94"/>
        <v>0</v>
      </c>
      <c r="AF568">
        <f t="shared" si="95"/>
        <v>0</v>
      </c>
      <c r="AH568">
        <f>SUM(table_2[[#This Row],[First dose, less than 21 days ago]:[Third dose or booster, at least 21 days ago]])</f>
        <v>0</v>
      </c>
      <c r="AI568">
        <f>SUM(table_2[[#This Row],[Second dose, less than 21 days ago]:[Third dose or booster, at least 21 days ago]])</f>
        <v>0</v>
      </c>
      <c r="AJ568">
        <f>table_2[[#This Row],[Third dose or booster, less than 21 days ago]]+table_2[[#This Row],[Third dose or booster, at least 21 days ago]]</f>
        <v>0</v>
      </c>
    </row>
    <row r="569" spans="1:36" ht="30" x14ac:dyDescent="0.25">
      <c r="A569" s="1" t="s">
        <v>60</v>
      </c>
      <c r="B569" s="4">
        <v>2021</v>
      </c>
      <c r="C569" s="1" t="s">
        <v>311</v>
      </c>
      <c r="D569" s="1" t="s">
        <v>1132</v>
      </c>
      <c r="E569" s="1" t="s">
        <v>1102</v>
      </c>
      <c r="F569" s="4" t="s">
        <v>2516</v>
      </c>
      <c r="G569" s="4">
        <v>64974</v>
      </c>
      <c r="H569" s="4" t="s">
        <v>2517</v>
      </c>
      <c r="I569" s="1"/>
      <c r="J569" s="4" t="s">
        <v>2518</v>
      </c>
      <c r="K569" s="4" t="s">
        <v>2519</v>
      </c>
      <c r="L569" s="22" t="str">
        <f t="shared" si="88"/>
        <v>1876</v>
      </c>
      <c r="M569" s="26">
        <f>IF(table_2[[#This Row],[Count of deaths2]]=1,(M568+1),M568)</f>
        <v>40</v>
      </c>
      <c r="Z569">
        <f t="shared" si="89"/>
        <v>0</v>
      </c>
      <c r="AA569">
        <f t="shared" si="90"/>
        <v>0</v>
      </c>
      <c r="AB569">
        <f t="shared" si="91"/>
        <v>0</v>
      </c>
      <c r="AC569">
        <f t="shared" si="92"/>
        <v>0</v>
      </c>
      <c r="AD569">
        <f t="shared" si="93"/>
        <v>0</v>
      </c>
      <c r="AE569">
        <f t="shared" si="94"/>
        <v>0</v>
      </c>
      <c r="AF569">
        <f t="shared" si="95"/>
        <v>0</v>
      </c>
      <c r="AH569">
        <f>SUM(table_2[[#This Row],[First dose, less than 21 days ago]:[Third dose or booster, at least 21 days ago]])</f>
        <v>0</v>
      </c>
      <c r="AI569">
        <f>SUM(table_2[[#This Row],[Second dose, less than 21 days ago]:[Third dose or booster, at least 21 days ago]])</f>
        <v>0</v>
      </c>
      <c r="AJ569">
        <f>table_2[[#This Row],[Third dose or booster, less than 21 days ago]]+table_2[[#This Row],[Third dose or booster, at least 21 days ago]]</f>
        <v>0</v>
      </c>
    </row>
    <row r="570" spans="1:36" ht="45" x14ac:dyDescent="0.25">
      <c r="A570" s="1" t="s">
        <v>60</v>
      </c>
      <c r="B570" s="4">
        <v>2021</v>
      </c>
      <c r="C570" s="1" t="s">
        <v>311</v>
      </c>
      <c r="D570" s="1" t="s">
        <v>1132</v>
      </c>
      <c r="E570" s="1" t="s">
        <v>84</v>
      </c>
      <c r="F570" s="4" t="s">
        <v>2520</v>
      </c>
      <c r="G570" s="4">
        <v>112682</v>
      </c>
      <c r="H570" s="4" t="s">
        <v>2521</v>
      </c>
      <c r="I570" s="1"/>
      <c r="J570" s="4" t="s">
        <v>2522</v>
      </c>
      <c r="K570" s="4" t="s">
        <v>2523</v>
      </c>
      <c r="L570" s="22" t="str">
        <f t="shared" si="88"/>
        <v>487</v>
      </c>
      <c r="M570" s="26">
        <f>IF(table_2[[#This Row],[Count of deaths2]]=1,(M569+1),M569)</f>
        <v>40</v>
      </c>
      <c r="Z570">
        <f t="shared" si="89"/>
        <v>0</v>
      </c>
      <c r="AA570">
        <f t="shared" si="90"/>
        <v>0</v>
      </c>
      <c r="AB570">
        <f t="shared" si="91"/>
        <v>0</v>
      </c>
      <c r="AC570">
        <f t="shared" si="92"/>
        <v>0</v>
      </c>
      <c r="AD570">
        <f t="shared" si="93"/>
        <v>0</v>
      </c>
      <c r="AE570">
        <f t="shared" si="94"/>
        <v>0</v>
      </c>
      <c r="AF570">
        <f t="shared" si="95"/>
        <v>0</v>
      </c>
      <c r="AH570">
        <f>SUM(table_2[[#This Row],[First dose, less than 21 days ago]:[Third dose or booster, at least 21 days ago]])</f>
        <v>0</v>
      </c>
      <c r="AI570">
        <f>SUM(table_2[[#This Row],[Second dose, less than 21 days ago]:[Third dose or booster, at least 21 days ago]])</f>
        <v>0</v>
      </c>
      <c r="AJ570">
        <f>table_2[[#This Row],[Third dose or booster, less than 21 days ago]]+table_2[[#This Row],[Third dose or booster, at least 21 days ago]]</f>
        <v>0</v>
      </c>
    </row>
    <row r="571" spans="1:36" ht="45" x14ac:dyDescent="0.25">
      <c r="A571" s="1" t="s">
        <v>60</v>
      </c>
      <c r="B571" s="4">
        <v>2021</v>
      </c>
      <c r="C571" s="1" t="s">
        <v>311</v>
      </c>
      <c r="D571" s="1" t="s">
        <v>1132</v>
      </c>
      <c r="E571" s="1" t="s">
        <v>85</v>
      </c>
      <c r="F571" s="4" t="s">
        <v>2524</v>
      </c>
      <c r="G571" s="4">
        <v>248390</v>
      </c>
      <c r="H571" s="4" t="s">
        <v>2525</v>
      </c>
      <c r="I571" s="1"/>
      <c r="J571" s="4" t="s">
        <v>2526</v>
      </c>
      <c r="K571" s="4" t="s">
        <v>2527</v>
      </c>
      <c r="L571" s="22" t="str">
        <f t="shared" si="88"/>
        <v>1662</v>
      </c>
      <c r="M571" s="26">
        <f>IF(table_2[[#This Row],[Count of deaths2]]=1,(M570+1),M570)</f>
        <v>40</v>
      </c>
      <c r="Z571">
        <f t="shared" si="89"/>
        <v>0</v>
      </c>
      <c r="AA571">
        <f t="shared" si="90"/>
        <v>0</v>
      </c>
      <c r="AB571">
        <f t="shared" si="91"/>
        <v>0</v>
      </c>
      <c r="AC571">
        <f t="shared" si="92"/>
        <v>0</v>
      </c>
      <c r="AD571">
        <f t="shared" si="93"/>
        <v>0</v>
      </c>
      <c r="AE571">
        <f t="shared" si="94"/>
        <v>0</v>
      </c>
      <c r="AF571">
        <f t="shared" si="95"/>
        <v>0</v>
      </c>
      <c r="AH571">
        <f>SUM(table_2[[#This Row],[First dose, less than 21 days ago]:[Third dose or booster, at least 21 days ago]])</f>
        <v>0</v>
      </c>
      <c r="AI571">
        <f>SUM(table_2[[#This Row],[Second dose, less than 21 days ago]:[Third dose or booster, at least 21 days ago]])</f>
        <v>0</v>
      </c>
      <c r="AJ571">
        <f>table_2[[#This Row],[Third dose or booster, less than 21 days ago]]+table_2[[#This Row],[Third dose or booster, at least 21 days ago]]</f>
        <v>0</v>
      </c>
    </row>
    <row r="572" spans="1:36" x14ac:dyDescent="0.25">
      <c r="A572" s="1" t="s">
        <v>60</v>
      </c>
      <c r="B572" s="4">
        <v>2021</v>
      </c>
      <c r="C572" s="1" t="s">
        <v>311</v>
      </c>
      <c r="D572" s="1" t="s">
        <v>1147</v>
      </c>
      <c r="E572" s="1" t="s">
        <v>62</v>
      </c>
      <c r="F572" s="4" t="s">
        <v>1777</v>
      </c>
      <c r="G572" s="4">
        <v>10172</v>
      </c>
      <c r="H572" s="4" t="s">
        <v>2528</v>
      </c>
      <c r="I572" s="1"/>
      <c r="J572" s="4" t="s">
        <v>2529</v>
      </c>
      <c r="K572" s="4" t="s">
        <v>2530</v>
      </c>
      <c r="L572" s="22" t="str">
        <f t="shared" si="88"/>
        <v>484</v>
      </c>
      <c r="M572" s="26">
        <f>IF(table_2[[#This Row],[Count of deaths2]]=1,(M571+1),M571)</f>
        <v>40</v>
      </c>
      <c r="Z572">
        <f t="shared" si="89"/>
        <v>0</v>
      </c>
      <c r="AA572">
        <f t="shared" si="90"/>
        <v>0</v>
      </c>
      <c r="AB572">
        <f t="shared" si="91"/>
        <v>0</v>
      </c>
      <c r="AC572">
        <f t="shared" si="92"/>
        <v>0</v>
      </c>
      <c r="AD572">
        <f t="shared" si="93"/>
        <v>0</v>
      </c>
      <c r="AE572">
        <f t="shared" si="94"/>
        <v>0</v>
      </c>
      <c r="AF572">
        <f t="shared" si="95"/>
        <v>0</v>
      </c>
      <c r="AH572">
        <f>SUM(table_2[[#This Row],[First dose, less than 21 days ago]:[Third dose or booster, at least 21 days ago]])</f>
        <v>0</v>
      </c>
      <c r="AI572">
        <f>SUM(table_2[[#This Row],[Second dose, less than 21 days ago]:[Third dose or booster, at least 21 days ago]])</f>
        <v>0</v>
      </c>
      <c r="AJ572">
        <f>table_2[[#This Row],[Third dose or booster, less than 21 days ago]]+table_2[[#This Row],[Third dose or booster, at least 21 days ago]]</f>
        <v>0</v>
      </c>
    </row>
    <row r="573" spans="1:36" ht="30" x14ac:dyDescent="0.25">
      <c r="A573" s="1" t="s">
        <v>60</v>
      </c>
      <c r="B573" s="4">
        <v>2021</v>
      </c>
      <c r="C573" s="1" t="s">
        <v>311</v>
      </c>
      <c r="D573" s="1" t="s">
        <v>1147</v>
      </c>
      <c r="E573" s="1" t="s">
        <v>66</v>
      </c>
      <c r="F573" s="4" t="s">
        <v>1743</v>
      </c>
      <c r="G573" s="4">
        <v>71</v>
      </c>
      <c r="H573" s="4" t="s">
        <v>2531</v>
      </c>
      <c r="I573" s="1" t="s">
        <v>234</v>
      </c>
      <c r="J573" s="4" t="s">
        <v>2532</v>
      </c>
      <c r="K573" s="4" t="s">
        <v>2533</v>
      </c>
      <c r="L573" s="22" t="str">
        <f t="shared" si="88"/>
        <v>8</v>
      </c>
      <c r="M573" s="26">
        <f>IF(table_2[[#This Row],[Count of deaths2]]=1,(M572+1),M572)</f>
        <v>40</v>
      </c>
      <c r="Z573">
        <f t="shared" si="89"/>
        <v>0</v>
      </c>
      <c r="AA573">
        <f t="shared" si="90"/>
        <v>0</v>
      </c>
      <c r="AB573">
        <f t="shared" si="91"/>
        <v>0</v>
      </c>
      <c r="AC573">
        <f t="shared" si="92"/>
        <v>0</v>
      </c>
      <c r="AD573">
        <f t="shared" si="93"/>
        <v>0</v>
      </c>
      <c r="AE573">
        <f t="shared" si="94"/>
        <v>0</v>
      </c>
      <c r="AF573">
        <f t="shared" si="95"/>
        <v>0</v>
      </c>
      <c r="AH573">
        <f>SUM(table_2[[#This Row],[First dose, less than 21 days ago]:[Third dose or booster, at least 21 days ago]])</f>
        <v>0</v>
      </c>
      <c r="AI573">
        <f>SUM(table_2[[#This Row],[Second dose, less than 21 days ago]:[Third dose or booster, at least 21 days ago]])</f>
        <v>0</v>
      </c>
      <c r="AJ573">
        <f>table_2[[#This Row],[Third dose or booster, less than 21 days ago]]+table_2[[#This Row],[Third dose or booster, at least 21 days ago]]</f>
        <v>0</v>
      </c>
    </row>
    <row r="574" spans="1:36" ht="30" x14ac:dyDescent="0.25">
      <c r="A574" s="1" t="s">
        <v>60</v>
      </c>
      <c r="B574" s="4">
        <v>2021</v>
      </c>
      <c r="C574" s="1" t="s">
        <v>311</v>
      </c>
      <c r="D574" s="1" t="s">
        <v>1147</v>
      </c>
      <c r="E574" s="1" t="s">
        <v>70</v>
      </c>
      <c r="F574" s="4" t="s">
        <v>2534</v>
      </c>
      <c r="G574" s="4">
        <v>1357</v>
      </c>
      <c r="H574" s="4" t="s">
        <v>2535</v>
      </c>
      <c r="I574" s="1"/>
      <c r="J574" s="4" t="s">
        <v>2536</v>
      </c>
      <c r="K574" s="4" t="s">
        <v>2537</v>
      </c>
      <c r="L574" s="22" t="str">
        <f t="shared" si="88"/>
        <v>158</v>
      </c>
      <c r="M574" s="26">
        <f>IF(table_2[[#This Row],[Count of deaths2]]=1,(M573+1),M573)</f>
        <v>40</v>
      </c>
      <c r="Z574">
        <f t="shared" si="89"/>
        <v>0</v>
      </c>
      <c r="AA574">
        <f t="shared" si="90"/>
        <v>0</v>
      </c>
      <c r="AB574">
        <f t="shared" si="91"/>
        <v>0</v>
      </c>
      <c r="AC574">
        <f t="shared" si="92"/>
        <v>0</v>
      </c>
      <c r="AD574">
        <f t="shared" si="93"/>
        <v>0</v>
      </c>
      <c r="AE574">
        <f t="shared" si="94"/>
        <v>0</v>
      </c>
      <c r="AF574">
        <f t="shared" si="95"/>
        <v>0</v>
      </c>
      <c r="AH574">
        <f>SUM(table_2[[#This Row],[First dose, less than 21 days ago]:[Third dose or booster, at least 21 days ago]])</f>
        <v>0</v>
      </c>
      <c r="AI574">
        <f>SUM(table_2[[#This Row],[Second dose, less than 21 days ago]:[Third dose or booster, at least 21 days ago]])</f>
        <v>0</v>
      </c>
      <c r="AJ574">
        <f>table_2[[#This Row],[Third dose or booster, less than 21 days ago]]+table_2[[#This Row],[Third dose or booster, at least 21 days ago]]</f>
        <v>0</v>
      </c>
    </row>
    <row r="575" spans="1:36" ht="30" x14ac:dyDescent="0.25">
      <c r="A575" s="1" t="s">
        <v>60</v>
      </c>
      <c r="B575" s="4">
        <v>2021</v>
      </c>
      <c r="C575" s="1" t="s">
        <v>311</v>
      </c>
      <c r="D575" s="1" t="s">
        <v>1147</v>
      </c>
      <c r="E575" s="1" t="s">
        <v>74</v>
      </c>
      <c r="F575" s="4" t="s">
        <v>1371</v>
      </c>
      <c r="G575" s="4">
        <v>149</v>
      </c>
      <c r="H575" s="4" t="s">
        <v>2538</v>
      </c>
      <c r="I575" s="1" t="s">
        <v>234</v>
      </c>
      <c r="J575" s="4" t="s">
        <v>2539</v>
      </c>
      <c r="K575" s="4" t="s">
        <v>2540</v>
      </c>
      <c r="L575" s="22" t="str">
        <f t="shared" si="88"/>
        <v>9</v>
      </c>
      <c r="M575" s="26">
        <f>IF(table_2[[#This Row],[Count of deaths2]]=1,(M574+1),M574)</f>
        <v>40</v>
      </c>
      <c r="Z575">
        <f t="shared" si="89"/>
        <v>0</v>
      </c>
      <c r="AA575">
        <f t="shared" si="90"/>
        <v>0</v>
      </c>
      <c r="AB575">
        <f t="shared" si="91"/>
        <v>0</v>
      </c>
      <c r="AC575">
        <f t="shared" si="92"/>
        <v>0</v>
      </c>
      <c r="AD575">
        <f t="shared" si="93"/>
        <v>0</v>
      </c>
      <c r="AE575">
        <f t="shared" si="94"/>
        <v>0</v>
      </c>
      <c r="AF575">
        <f t="shared" si="95"/>
        <v>0</v>
      </c>
      <c r="AH575">
        <f>SUM(table_2[[#This Row],[First dose, less than 21 days ago]:[Third dose or booster, at least 21 days ago]])</f>
        <v>0</v>
      </c>
      <c r="AI575">
        <f>SUM(table_2[[#This Row],[Second dose, less than 21 days ago]:[Third dose or booster, at least 21 days ago]])</f>
        <v>0</v>
      </c>
      <c r="AJ575">
        <f>table_2[[#This Row],[Third dose or booster, less than 21 days ago]]+table_2[[#This Row],[Third dose or booster, at least 21 days ago]]</f>
        <v>0</v>
      </c>
    </row>
    <row r="576" spans="1:36" ht="30" x14ac:dyDescent="0.25">
      <c r="A576" s="1" t="s">
        <v>60</v>
      </c>
      <c r="B576" s="4">
        <v>2021</v>
      </c>
      <c r="C576" s="1" t="s">
        <v>311</v>
      </c>
      <c r="D576" s="1" t="s">
        <v>1147</v>
      </c>
      <c r="E576" s="1" t="s">
        <v>1102</v>
      </c>
      <c r="F576" s="4" t="s">
        <v>2541</v>
      </c>
      <c r="G576" s="4">
        <v>21202</v>
      </c>
      <c r="H576" s="4" t="s">
        <v>2542</v>
      </c>
      <c r="I576" s="1"/>
      <c r="J576" s="4" t="s">
        <v>2543</v>
      </c>
      <c r="K576" s="4" t="s">
        <v>2544</v>
      </c>
      <c r="L576" s="22" t="str">
        <f t="shared" si="88"/>
        <v>3189</v>
      </c>
      <c r="M576" s="26">
        <f>IF(table_2[[#This Row],[Count of deaths2]]=1,(M575+1),M575)</f>
        <v>40</v>
      </c>
      <c r="Z576">
        <f t="shared" si="89"/>
        <v>0</v>
      </c>
      <c r="AA576">
        <f t="shared" si="90"/>
        <v>0</v>
      </c>
      <c r="AB576">
        <f t="shared" si="91"/>
        <v>0</v>
      </c>
      <c r="AC576">
        <f t="shared" si="92"/>
        <v>0</v>
      </c>
      <c r="AD576">
        <f t="shared" si="93"/>
        <v>0</v>
      </c>
      <c r="AE576">
        <f t="shared" si="94"/>
        <v>0</v>
      </c>
      <c r="AF576">
        <f t="shared" si="95"/>
        <v>0</v>
      </c>
      <c r="AH576">
        <f>SUM(table_2[[#This Row],[First dose, less than 21 days ago]:[Third dose or booster, at least 21 days ago]])</f>
        <v>0</v>
      </c>
      <c r="AI576">
        <f>SUM(table_2[[#This Row],[Second dose, less than 21 days ago]:[Third dose or booster, at least 21 days ago]])</f>
        <v>0</v>
      </c>
      <c r="AJ576">
        <f>table_2[[#This Row],[Third dose or booster, less than 21 days ago]]+table_2[[#This Row],[Third dose or booster, at least 21 days ago]]</f>
        <v>0</v>
      </c>
    </row>
    <row r="577" spans="1:36" ht="45" x14ac:dyDescent="0.25">
      <c r="A577" s="1" t="s">
        <v>60</v>
      </c>
      <c r="B577" s="4">
        <v>2021</v>
      </c>
      <c r="C577" s="1" t="s">
        <v>311</v>
      </c>
      <c r="D577" s="1" t="s">
        <v>1147</v>
      </c>
      <c r="E577" s="1" t="s">
        <v>84</v>
      </c>
      <c r="F577" s="4" t="s">
        <v>2545</v>
      </c>
      <c r="G577" s="4">
        <v>31565</v>
      </c>
      <c r="H577" s="4" t="s">
        <v>2546</v>
      </c>
      <c r="I577" s="1"/>
      <c r="J577" s="4" t="s">
        <v>2547</v>
      </c>
      <c r="K577" s="4" t="s">
        <v>2548</v>
      </c>
      <c r="L577" s="22" t="str">
        <f t="shared" si="88"/>
        <v>749</v>
      </c>
      <c r="M577" s="26">
        <f>IF(table_2[[#This Row],[Count of deaths2]]=1,(M576+1),M576)</f>
        <v>40</v>
      </c>
      <c r="Z577">
        <f t="shared" si="89"/>
        <v>0</v>
      </c>
      <c r="AA577">
        <f t="shared" si="90"/>
        <v>0</v>
      </c>
      <c r="AB577">
        <f t="shared" si="91"/>
        <v>0</v>
      </c>
      <c r="AC577">
        <f t="shared" si="92"/>
        <v>0</v>
      </c>
      <c r="AD577">
        <f t="shared" si="93"/>
        <v>0</v>
      </c>
      <c r="AE577">
        <f t="shared" si="94"/>
        <v>0</v>
      </c>
      <c r="AF577">
        <f t="shared" si="95"/>
        <v>0</v>
      </c>
      <c r="AH577">
        <f>SUM(table_2[[#This Row],[First dose, less than 21 days ago]:[Third dose or booster, at least 21 days ago]])</f>
        <v>0</v>
      </c>
      <c r="AI577">
        <f>SUM(table_2[[#This Row],[Second dose, less than 21 days ago]:[Third dose or booster, at least 21 days ago]])</f>
        <v>0</v>
      </c>
      <c r="AJ577">
        <f>table_2[[#This Row],[Third dose or booster, less than 21 days ago]]+table_2[[#This Row],[Third dose or booster, at least 21 days ago]]</f>
        <v>0</v>
      </c>
    </row>
    <row r="578" spans="1:36" ht="45" x14ac:dyDescent="0.25">
      <c r="A578" s="1" t="s">
        <v>60</v>
      </c>
      <c r="B578" s="4">
        <v>2021</v>
      </c>
      <c r="C578" s="1" t="s">
        <v>311</v>
      </c>
      <c r="D578" s="1" t="s">
        <v>1147</v>
      </c>
      <c r="E578" s="1" t="s">
        <v>85</v>
      </c>
      <c r="F578" s="4" t="s">
        <v>2549</v>
      </c>
      <c r="G578" s="4">
        <v>302748</v>
      </c>
      <c r="H578" s="4" t="s">
        <v>2550</v>
      </c>
      <c r="I578" s="1"/>
      <c r="J578" s="4" t="s">
        <v>2551</v>
      </c>
      <c r="K578" s="4" t="s">
        <v>2552</v>
      </c>
      <c r="L578" s="22" t="str">
        <f t="shared" si="88"/>
        <v>5263</v>
      </c>
      <c r="M578" s="26">
        <f>IF(table_2[[#This Row],[Count of deaths2]]=1,(M577+1),M577)</f>
        <v>40</v>
      </c>
      <c r="Z578">
        <f t="shared" si="89"/>
        <v>0</v>
      </c>
      <c r="AA578">
        <f t="shared" si="90"/>
        <v>0</v>
      </c>
      <c r="AB578">
        <f t="shared" si="91"/>
        <v>0</v>
      </c>
      <c r="AC578">
        <f t="shared" si="92"/>
        <v>0</v>
      </c>
      <c r="AD578">
        <f t="shared" si="93"/>
        <v>0</v>
      </c>
      <c r="AE578">
        <f t="shared" si="94"/>
        <v>0</v>
      </c>
      <c r="AF578">
        <f t="shared" si="95"/>
        <v>0</v>
      </c>
      <c r="AH578">
        <f>SUM(table_2[[#This Row],[First dose, less than 21 days ago]:[Third dose or booster, at least 21 days ago]])</f>
        <v>0</v>
      </c>
      <c r="AI578">
        <f>SUM(table_2[[#This Row],[Second dose, less than 21 days ago]:[Third dose or booster, at least 21 days ago]])</f>
        <v>0</v>
      </c>
      <c r="AJ578">
        <f>table_2[[#This Row],[Third dose or booster, less than 21 days ago]]+table_2[[#This Row],[Third dose or booster, at least 21 days ago]]</f>
        <v>0</v>
      </c>
    </row>
    <row r="579" spans="1:36" x14ac:dyDescent="0.25">
      <c r="A579" s="1" t="s">
        <v>60</v>
      </c>
      <c r="B579" s="4">
        <v>2021</v>
      </c>
      <c r="C579" s="1" t="s">
        <v>311</v>
      </c>
      <c r="D579" s="1" t="s">
        <v>1162</v>
      </c>
      <c r="E579" s="1" t="s">
        <v>62</v>
      </c>
      <c r="F579" s="4" t="s">
        <v>2553</v>
      </c>
      <c r="G579" s="4">
        <v>4063</v>
      </c>
      <c r="H579" s="4" t="s">
        <v>2554</v>
      </c>
      <c r="I579" s="1"/>
      <c r="J579" s="4" t="s">
        <v>2555</v>
      </c>
      <c r="K579" s="4" t="s">
        <v>2556</v>
      </c>
      <c r="L579" s="22" t="str">
        <f t="shared" si="88"/>
        <v>596</v>
      </c>
      <c r="M579" s="26">
        <f>IF(table_2[[#This Row],[Count of deaths2]]=1,(M578+1),M578)</f>
        <v>40</v>
      </c>
      <c r="Z579">
        <f t="shared" si="89"/>
        <v>0</v>
      </c>
      <c r="AA579">
        <f t="shared" si="90"/>
        <v>0</v>
      </c>
      <c r="AB579">
        <f t="shared" si="91"/>
        <v>0</v>
      </c>
      <c r="AC579">
        <f t="shared" si="92"/>
        <v>0</v>
      </c>
      <c r="AD579">
        <f t="shared" si="93"/>
        <v>0</v>
      </c>
      <c r="AE579">
        <f t="shared" si="94"/>
        <v>0</v>
      </c>
      <c r="AF579">
        <f t="shared" si="95"/>
        <v>0</v>
      </c>
      <c r="AH579">
        <f>SUM(table_2[[#This Row],[First dose, less than 21 days ago]:[Third dose or booster, at least 21 days ago]])</f>
        <v>0</v>
      </c>
      <c r="AI579">
        <f>SUM(table_2[[#This Row],[Second dose, less than 21 days ago]:[Third dose or booster, at least 21 days ago]])</f>
        <v>0</v>
      </c>
      <c r="AJ579">
        <f>table_2[[#This Row],[Third dose or booster, less than 21 days ago]]+table_2[[#This Row],[Third dose or booster, at least 21 days ago]]</f>
        <v>0</v>
      </c>
    </row>
    <row r="580" spans="1:36" ht="30" x14ac:dyDescent="0.25">
      <c r="A580" s="1" t="s">
        <v>60</v>
      </c>
      <c r="B580" s="4">
        <v>2021</v>
      </c>
      <c r="C580" s="1" t="s">
        <v>311</v>
      </c>
      <c r="D580" s="1" t="s">
        <v>1162</v>
      </c>
      <c r="E580" s="1" t="s">
        <v>66</v>
      </c>
      <c r="F580" s="4" t="s">
        <v>1112</v>
      </c>
      <c r="G580" s="4">
        <v>36</v>
      </c>
      <c r="H580" s="4" t="s">
        <v>2557</v>
      </c>
      <c r="I580" s="1" t="s">
        <v>234</v>
      </c>
      <c r="J580" s="4" t="s">
        <v>2558</v>
      </c>
      <c r="K580" s="4" t="s">
        <v>2559</v>
      </c>
      <c r="L580" s="22" t="str">
        <f t="shared" si="88"/>
        <v>3</v>
      </c>
      <c r="M580" s="26">
        <f>IF(table_2[[#This Row],[Count of deaths2]]=1,(M579+1),M579)</f>
        <v>40</v>
      </c>
      <c r="Z580">
        <f t="shared" si="89"/>
        <v>0</v>
      </c>
      <c r="AA580">
        <f t="shared" si="90"/>
        <v>0</v>
      </c>
      <c r="AB580">
        <f t="shared" si="91"/>
        <v>0</v>
      </c>
      <c r="AC580">
        <f t="shared" si="92"/>
        <v>0</v>
      </c>
      <c r="AD580">
        <f t="shared" si="93"/>
        <v>0</v>
      </c>
      <c r="AE580">
        <f t="shared" si="94"/>
        <v>0</v>
      </c>
      <c r="AF580">
        <f t="shared" si="95"/>
        <v>0</v>
      </c>
      <c r="AH580">
        <f>SUM(table_2[[#This Row],[First dose, less than 21 days ago]:[Third dose or booster, at least 21 days ago]])</f>
        <v>0</v>
      </c>
      <c r="AI580">
        <f>SUM(table_2[[#This Row],[Second dose, less than 21 days ago]:[Third dose or booster, at least 21 days ago]])</f>
        <v>0</v>
      </c>
      <c r="AJ580">
        <f>table_2[[#This Row],[Third dose or booster, less than 21 days ago]]+table_2[[#This Row],[Third dose or booster, at least 21 days ago]]</f>
        <v>0</v>
      </c>
    </row>
    <row r="581" spans="1:36" ht="30" x14ac:dyDescent="0.25">
      <c r="A581" s="1" t="s">
        <v>60</v>
      </c>
      <c r="B581" s="4">
        <v>2021</v>
      </c>
      <c r="C581" s="1" t="s">
        <v>311</v>
      </c>
      <c r="D581" s="1" t="s">
        <v>1162</v>
      </c>
      <c r="E581" s="1" t="s">
        <v>70</v>
      </c>
      <c r="F581" s="4" t="s">
        <v>2560</v>
      </c>
      <c r="G581" s="4">
        <v>656</v>
      </c>
      <c r="H581" s="4" t="s">
        <v>2561</v>
      </c>
      <c r="I581" s="1"/>
      <c r="J581" s="4" t="s">
        <v>2562</v>
      </c>
      <c r="K581" s="4" t="s">
        <v>2563</v>
      </c>
      <c r="L581" s="22" t="str">
        <f t="shared" ref="L581:L644" si="96">IF(F581="&lt;3",1,F581)</f>
        <v>210</v>
      </c>
      <c r="M581" s="26">
        <f>IF(table_2[[#This Row],[Count of deaths2]]=1,(M580+1),M580)</f>
        <v>40</v>
      </c>
      <c r="Z581">
        <f t="shared" ref="Z581:Z644" si="97">N628</f>
        <v>0</v>
      </c>
      <c r="AA581">
        <f t="shared" ref="AA581:AA644" si="98">O676</f>
        <v>0</v>
      </c>
      <c r="AB581">
        <f t="shared" ref="AB581:AB644" si="99">P676</f>
        <v>0</v>
      </c>
      <c r="AC581">
        <f t="shared" ref="AC581:AC644" si="100">Q676</f>
        <v>0</v>
      </c>
      <c r="AD581">
        <f t="shared" ref="AD581:AD644" si="101">R676</f>
        <v>0</v>
      </c>
      <c r="AE581">
        <f t="shared" ref="AE581:AE644" si="102">S676</f>
        <v>0</v>
      </c>
      <c r="AF581">
        <f t="shared" ref="AF581:AF644" si="103">T676</f>
        <v>0</v>
      </c>
      <c r="AH581">
        <f>SUM(table_2[[#This Row],[First dose, less than 21 days ago]:[Third dose or booster, at least 21 days ago]])</f>
        <v>0</v>
      </c>
      <c r="AI581">
        <f>SUM(table_2[[#This Row],[Second dose, less than 21 days ago]:[Third dose or booster, at least 21 days ago]])</f>
        <v>0</v>
      </c>
      <c r="AJ581">
        <f>table_2[[#This Row],[Third dose or booster, less than 21 days ago]]+table_2[[#This Row],[Third dose or booster, at least 21 days ago]]</f>
        <v>0</v>
      </c>
    </row>
    <row r="582" spans="1:36" ht="30" x14ac:dyDescent="0.25">
      <c r="A582" s="1" t="s">
        <v>60</v>
      </c>
      <c r="B582" s="4">
        <v>2021</v>
      </c>
      <c r="C582" s="1" t="s">
        <v>311</v>
      </c>
      <c r="D582" s="1" t="s">
        <v>1162</v>
      </c>
      <c r="E582" s="1" t="s">
        <v>74</v>
      </c>
      <c r="F582" s="4" t="s">
        <v>1371</v>
      </c>
      <c r="G582" s="4">
        <v>80</v>
      </c>
      <c r="H582" s="4" t="s">
        <v>2564</v>
      </c>
      <c r="I582" s="1" t="s">
        <v>234</v>
      </c>
      <c r="J582" s="4" t="s">
        <v>2565</v>
      </c>
      <c r="K582" s="4" t="s">
        <v>2566</v>
      </c>
      <c r="L582" s="22" t="str">
        <f t="shared" si="96"/>
        <v>9</v>
      </c>
      <c r="M582" s="26">
        <f>IF(table_2[[#This Row],[Count of deaths2]]=1,(M581+1),M581)</f>
        <v>40</v>
      </c>
      <c r="Z582">
        <f t="shared" si="97"/>
        <v>0</v>
      </c>
      <c r="AA582">
        <f t="shared" si="98"/>
        <v>0</v>
      </c>
      <c r="AB582">
        <f t="shared" si="99"/>
        <v>0</v>
      </c>
      <c r="AC582">
        <f t="shared" si="100"/>
        <v>0</v>
      </c>
      <c r="AD582">
        <f t="shared" si="101"/>
        <v>0</v>
      </c>
      <c r="AE582">
        <f t="shared" si="102"/>
        <v>0</v>
      </c>
      <c r="AF582">
        <f t="shared" si="103"/>
        <v>0</v>
      </c>
      <c r="AH582">
        <f>SUM(table_2[[#This Row],[First dose, less than 21 days ago]:[Third dose or booster, at least 21 days ago]])</f>
        <v>0</v>
      </c>
      <c r="AI582">
        <f>SUM(table_2[[#This Row],[Second dose, less than 21 days ago]:[Third dose or booster, at least 21 days ago]])</f>
        <v>0</v>
      </c>
      <c r="AJ582">
        <f>table_2[[#This Row],[Third dose or booster, less than 21 days ago]]+table_2[[#This Row],[Third dose or booster, at least 21 days ago]]</f>
        <v>0</v>
      </c>
    </row>
    <row r="583" spans="1:36" ht="30" x14ac:dyDescent="0.25">
      <c r="A583" s="1" t="s">
        <v>60</v>
      </c>
      <c r="B583" s="4">
        <v>2021</v>
      </c>
      <c r="C583" s="1" t="s">
        <v>311</v>
      </c>
      <c r="D583" s="1" t="s">
        <v>1162</v>
      </c>
      <c r="E583" s="1" t="s">
        <v>1102</v>
      </c>
      <c r="F583" s="4" t="s">
        <v>2567</v>
      </c>
      <c r="G583" s="4">
        <v>10523</v>
      </c>
      <c r="H583" s="4" t="s">
        <v>2568</v>
      </c>
      <c r="I583" s="1"/>
      <c r="J583" s="4" t="s">
        <v>2569</v>
      </c>
      <c r="K583" s="4" t="s">
        <v>2570</v>
      </c>
      <c r="L583" s="22" t="str">
        <f t="shared" si="96"/>
        <v>3853</v>
      </c>
      <c r="M583" s="26">
        <f>IF(table_2[[#This Row],[Count of deaths2]]=1,(M582+1),M582)</f>
        <v>40</v>
      </c>
      <c r="Z583">
        <f t="shared" si="97"/>
        <v>0</v>
      </c>
      <c r="AA583">
        <f t="shared" si="98"/>
        <v>0</v>
      </c>
      <c r="AB583">
        <f t="shared" si="99"/>
        <v>0</v>
      </c>
      <c r="AC583">
        <f t="shared" si="100"/>
        <v>0</v>
      </c>
      <c r="AD583">
        <f t="shared" si="101"/>
        <v>0</v>
      </c>
      <c r="AE583">
        <f t="shared" si="102"/>
        <v>0</v>
      </c>
      <c r="AF583">
        <f t="shared" si="103"/>
        <v>0</v>
      </c>
      <c r="AH583">
        <f>SUM(table_2[[#This Row],[First dose, less than 21 days ago]:[Third dose or booster, at least 21 days ago]])</f>
        <v>0</v>
      </c>
      <c r="AI583">
        <f>SUM(table_2[[#This Row],[Second dose, less than 21 days ago]:[Third dose or booster, at least 21 days ago]])</f>
        <v>0</v>
      </c>
      <c r="AJ583">
        <f>table_2[[#This Row],[Third dose or booster, less than 21 days ago]]+table_2[[#This Row],[Third dose or booster, at least 21 days ago]]</f>
        <v>0</v>
      </c>
    </row>
    <row r="584" spans="1:36" ht="45" x14ac:dyDescent="0.25">
      <c r="A584" s="1" t="s">
        <v>60</v>
      </c>
      <c r="B584" s="4">
        <v>2021</v>
      </c>
      <c r="C584" s="1" t="s">
        <v>311</v>
      </c>
      <c r="D584" s="1" t="s">
        <v>1162</v>
      </c>
      <c r="E584" s="1" t="s">
        <v>84</v>
      </c>
      <c r="F584" s="4" t="s">
        <v>2571</v>
      </c>
      <c r="G584" s="4">
        <v>9777</v>
      </c>
      <c r="H584" s="4" t="s">
        <v>2572</v>
      </c>
      <c r="I584" s="1"/>
      <c r="J584" s="4" t="s">
        <v>2573</v>
      </c>
      <c r="K584" s="4" t="s">
        <v>2574</v>
      </c>
      <c r="L584" s="22" t="str">
        <f t="shared" si="96"/>
        <v>942</v>
      </c>
      <c r="M584" s="26">
        <f>IF(table_2[[#This Row],[Count of deaths2]]=1,(M583+1),M583)</f>
        <v>40</v>
      </c>
      <c r="Z584">
        <f t="shared" si="97"/>
        <v>0</v>
      </c>
      <c r="AA584">
        <f t="shared" si="98"/>
        <v>0</v>
      </c>
      <c r="AB584">
        <f t="shared" si="99"/>
        <v>0</v>
      </c>
      <c r="AC584">
        <f t="shared" si="100"/>
        <v>0</v>
      </c>
      <c r="AD584">
        <f t="shared" si="101"/>
        <v>0</v>
      </c>
      <c r="AE584">
        <f t="shared" si="102"/>
        <v>0</v>
      </c>
      <c r="AF584">
        <f t="shared" si="103"/>
        <v>0</v>
      </c>
      <c r="AH584">
        <f>SUM(table_2[[#This Row],[First dose, less than 21 days ago]:[Third dose or booster, at least 21 days ago]])</f>
        <v>0</v>
      </c>
      <c r="AI584">
        <f>SUM(table_2[[#This Row],[Second dose, less than 21 days ago]:[Third dose or booster, at least 21 days ago]])</f>
        <v>0</v>
      </c>
      <c r="AJ584">
        <f>table_2[[#This Row],[Third dose or booster, less than 21 days ago]]+table_2[[#This Row],[Third dose or booster, at least 21 days ago]]</f>
        <v>0</v>
      </c>
    </row>
    <row r="585" spans="1:36" ht="45" x14ac:dyDescent="0.25">
      <c r="A585" s="1" t="s">
        <v>60</v>
      </c>
      <c r="B585" s="4">
        <v>2021</v>
      </c>
      <c r="C585" s="1" t="s">
        <v>311</v>
      </c>
      <c r="D585" s="1" t="s">
        <v>1162</v>
      </c>
      <c r="E585" s="1" t="s">
        <v>85</v>
      </c>
      <c r="F585" s="4" t="s">
        <v>2575</v>
      </c>
      <c r="G585" s="4">
        <v>149251</v>
      </c>
      <c r="H585" s="4" t="s">
        <v>2576</v>
      </c>
      <c r="I585" s="1"/>
      <c r="J585" s="4" t="s">
        <v>2577</v>
      </c>
      <c r="K585" s="4" t="s">
        <v>2578</v>
      </c>
      <c r="L585" s="22" t="str">
        <f t="shared" si="96"/>
        <v>9126</v>
      </c>
      <c r="M585" s="26">
        <f>IF(table_2[[#This Row],[Count of deaths2]]=1,(M584+1),M584)</f>
        <v>40</v>
      </c>
      <c r="Z585">
        <f t="shared" si="97"/>
        <v>0</v>
      </c>
      <c r="AA585">
        <f t="shared" si="98"/>
        <v>0</v>
      </c>
      <c r="AB585">
        <f t="shared" si="99"/>
        <v>0</v>
      </c>
      <c r="AC585">
        <f t="shared" si="100"/>
        <v>0</v>
      </c>
      <c r="AD585">
        <f t="shared" si="101"/>
        <v>0</v>
      </c>
      <c r="AE585">
        <f t="shared" si="102"/>
        <v>0</v>
      </c>
      <c r="AF585">
        <f t="shared" si="103"/>
        <v>0</v>
      </c>
      <c r="AH585">
        <f>SUM(table_2[[#This Row],[First dose, less than 21 days ago]:[Third dose or booster, at least 21 days ago]])</f>
        <v>0</v>
      </c>
      <c r="AI585">
        <f>SUM(table_2[[#This Row],[Second dose, less than 21 days ago]:[Third dose or booster, at least 21 days ago]])</f>
        <v>0</v>
      </c>
      <c r="AJ585">
        <f>table_2[[#This Row],[Third dose or booster, less than 21 days ago]]+table_2[[#This Row],[Third dose or booster, at least 21 days ago]]</f>
        <v>0</v>
      </c>
    </row>
    <row r="586" spans="1:36" x14ac:dyDescent="0.25">
      <c r="A586" s="1" t="s">
        <v>60</v>
      </c>
      <c r="B586" s="4">
        <v>2021</v>
      </c>
      <c r="C586" s="1" t="s">
        <v>311</v>
      </c>
      <c r="D586" s="1" t="s">
        <v>1183</v>
      </c>
      <c r="E586" s="1" t="s">
        <v>62</v>
      </c>
      <c r="F586" s="4" t="s">
        <v>2579</v>
      </c>
      <c r="G586" s="4">
        <v>1181</v>
      </c>
      <c r="H586" s="4" t="s">
        <v>2580</v>
      </c>
      <c r="I586" s="1"/>
      <c r="J586" s="4" t="s">
        <v>2581</v>
      </c>
      <c r="K586" s="4" t="s">
        <v>2582</v>
      </c>
      <c r="L586" s="22" t="str">
        <f t="shared" si="96"/>
        <v>335</v>
      </c>
      <c r="M586" s="26">
        <f>IF(table_2[[#This Row],[Count of deaths2]]=1,(M585+1),M585)</f>
        <v>40</v>
      </c>
      <c r="Z586">
        <f t="shared" si="97"/>
        <v>0</v>
      </c>
      <c r="AA586">
        <f t="shared" si="98"/>
        <v>0</v>
      </c>
      <c r="AB586">
        <f t="shared" si="99"/>
        <v>0</v>
      </c>
      <c r="AC586">
        <f t="shared" si="100"/>
        <v>0</v>
      </c>
      <c r="AD586">
        <f t="shared" si="101"/>
        <v>0</v>
      </c>
      <c r="AE586">
        <f t="shared" si="102"/>
        <v>0</v>
      </c>
      <c r="AF586">
        <f t="shared" si="103"/>
        <v>0</v>
      </c>
      <c r="AH586">
        <f>SUM(table_2[[#This Row],[First dose, less than 21 days ago]:[Third dose or booster, at least 21 days ago]])</f>
        <v>0</v>
      </c>
      <c r="AI586">
        <f>SUM(table_2[[#This Row],[Second dose, less than 21 days ago]:[Third dose or booster, at least 21 days ago]])</f>
        <v>0</v>
      </c>
      <c r="AJ586">
        <f>table_2[[#This Row],[Third dose or booster, less than 21 days ago]]+table_2[[#This Row],[Third dose or booster, at least 21 days ago]]</f>
        <v>0</v>
      </c>
    </row>
    <row r="587" spans="1:36" ht="30" x14ac:dyDescent="0.25">
      <c r="A587" s="1" t="s">
        <v>60</v>
      </c>
      <c r="B587" s="4">
        <v>2021</v>
      </c>
      <c r="C587" s="1" t="s">
        <v>311</v>
      </c>
      <c r="D587" s="1" t="s">
        <v>1183</v>
      </c>
      <c r="E587" s="1" t="s">
        <v>66</v>
      </c>
      <c r="F587" s="4" t="s">
        <v>1101</v>
      </c>
      <c r="G587" s="4">
        <v>11</v>
      </c>
      <c r="H587" s="4" t="s">
        <v>83</v>
      </c>
      <c r="I587" s="1"/>
      <c r="J587" s="4" t="s">
        <v>83</v>
      </c>
      <c r="K587" s="4" t="s">
        <v>83</v>
      </c>
      <c r="L587" s="22">
        <f t="shared" si="96"/>
        <v>1</v>
      </c>
      <c r="M587" s="26">
        <f>IF(table_2[[#This Row],[Count of deaths2]]=1,(M586+1),M586)</f>
        <v>41</v>
      </c>
      <c r="Z587">
        <f t="shared" si="97"/>
        <v>0</v>
      </c>
      <c r="AA587">
        <f t="shared" si="98"/>
        <v>0</v>
      </c>
      <c r="AB587">
        <f t="shared" si="99"/>
        <v>0</v>
      </c>
      <c r="AC587">
        <f t="shared" si="100"/>
        <v>0</v>
      </c>
      <c r="AD587">
        <f t="shared" si="101"/>
        <v>0</v>
      </c>
      <c r="AE587">
        <f t="shared" si="102"/>
        <v>0</v>
      </c>
      <c r="AF587">
        <f t="shared" si="103"/>
        <v>0</v>
      </c>
      <c r="AH587">
        <f>SUM(table_2[[#This Row],[First dose, less than 21 days ago]:[Third dose or booster, at least 21 days ago]])</f>
        <v>0</v>
      </c>
      <c r="AI587">
        <f>SUM(table_2[[#This Row],[Second dose, less than 21 days ago]:[Third dose or booster, at least 21 days ago]])</f>
        <v>0</v>
      </c>
      <c r="AJ587">
        <f>table_2[[#This Row],[Third dose or booster, less than 21 days ago]]+table_2[[#This Row],[Third dose or booster, at least 21 days ago]]</f>
        <v>0</v>
      </c>
    </row>
    <row r="588" spans="1:36" ht="30" x14ac:dyDescent="0.25">
      <c r="A588" s="1" t="s">
        <v>60</v>
      </c>
      <c r="B588" s="4">
        <v>2021</v>
      </c>
      <c r="C588" s="1" t="s">
        <v>311</v>
      </c>
      <c r="D588" s="1" t="s">
        <v>1183</v>
      </c>
      <c r="E588" s="1" t="s">
        <v>70</v>
      </c>
      <c r="F588" s="4" t="s">
        <v>1698</v>
      </c>
      <c r="G588" s="4">
        <v>223</v>
      </c>
      <c r="H588" s="4" t="s">
        <v>2583</v>
      </c>
      <c r="I588" s="1"/>
      <c r="J588" s="4" t="s">
        <v>2584</v>
      </c>
      <c r="K588" s="4" t="s">
        <v>2585</v>
      </c>
      <c r="L588" s="22" t="str">
        <f t="shared" si="96"/>
        <v>115</v>
      </c>
      <c r="M588" s="26">
        <f>IF(table_2[[#This Row],[Count of deaths2]]=1,(M587+1),M587)</f>
        <v>41</v>
      </c>
      <c r="Z588">
        <f t="shared" si="97"/>
        <v>0</v>
      </c>
      <c r="AA588">
        <f t="shared" si="98"/>
        <v>0</v>
      </c>
      <c r="AB588">
        <f t="shared" si="99"/>
        <v>0</v>
      </c>
      <c r="AC588">
        <f t="shared" si="100"/>
        <v>0</v>
      </c>
      <c r="AD588">
        <f t="shared" si="101"/>
        <v>0</v>
      </c>
      <c r="AE588">
        <f t="shared" si="102"/>
        <v>0</v>
      </c>
      <c r="AF588">
        <f t="shared" si="103"/>
        <v>0</v>
      </c>
      <c r="AH588">
        <f>SUM(table_2[[#This Row],[First dose, less than 21 days ago]:[Third dose or booster, at least 21 days ago]])</f>
        <v>0</v>
      </c>
      <c r="AI588">
        <f>SUM(table_2[[#This Row],[Second dose, less than 21 days ago]:[Third dose or booster, at least 21 days ago]])</f>
        <v>0</v>
      </c>
      <c r="AJ588">
        <f>table_2[[#This Row],[Third dose or booster, less than 21 days ago]]+table_2[[#This Row],[Third dose or booster, at least 21 days ago]]</f>
        <v>0</v>
      </c>
    </row>
    <row r="589" spans="1:36" ht="30" x14ac:dyDescent="0.25">
      <c r="A589" s="1" t="s">
        <v>60</v>
      </c>
      <c r="B589" s="4">
        <v>2021</v>
      </c>
      <c r="C589" s="1" t="s">
        <v>311</v>
      </c>
      <c r="D589" s="1" t="s">
        <v>1183</v>
      </c>
      <c r="E589" s="1" t="s">
        <v>74</v>
      </c>
      <c r="F589" s="4" t="s">
        <v>1371</v>
      </c>
      <c r="G589" s="4">
        <v>29</v>
      </c>
      <c r="H589" s="4" t="s">
        <v>2586</v>
      </c>
      <c r="I589" s="1" t="s">
        <v>234</v>
      </c>
      <c r="J589" s="4" t="s">
        <v>2587</v>
      </c>
      <c r="K589" s="4" t="s">
        <v>2588</v>
      </c>
      <c r="L589" s="22" t="str">
        <f t="shared" si="96"/>
        <v>9</v>
      </c>
      <c r="M589" s="26">
        <f>IF(table_2[[#This Row],[Count of deaths2]]=1,(M588+1),M588)</f>
        <v>41</v>
      </c>
      <c r="Z589">
        <f t="shared" si="97"/>
        <v>0</v>
      </c>
      <c r="AA589">
        <f t="shared" si="98"/>
        <v>0</v>
      </c>
      <c r="AB589">
        <f t="shared" si="99"/>
        <v>0</v>
      </c>
      <c r="AC589">
        <f t="shared" si="100"/>
        <v>0</v>
      </c>
      <c r="AD589">
        <f t="shared" si="101"/>
        <v>0</v>
      </c>
      <c r="AE589">
        <f t="shared" si="102"/>
        <v>0</v>
      </c>
      <c r="AF589">
        <f t="shared" si="103"/>
        <v>0</v>
      </c>
      <c r="AH589">
        <f>SUM(table_2[[#This Row],[First dose, less than 21 days ago]:[Third dose or booster, at least 21 days ago]])</f>
        <v>0</v>
      </c>
      <c r="AI589">
        <f>SUM(table_2[[#This Row],[Second dose, less than 21 days ago]:[Third dose or booster, at least 21 days ago]])</f>
        <v>0</v>
      </c>
      <c r="AJ589">
        <f>table_2[[#This Row],[Third dose or booster, less than 21 days ago]]+table_2[[#This Row],[Third dose or booster, at least 21 days ago]]</f>
        <v>0</v>
      </c>
    </row>
    <row r="590" spans="1:36" ht="60" x14ac:dyDescent="0.25">
      <c r="A590" s="1" t="s">
        <v>60</v>
      </c>
      <c r="B590" s="4">
        <v>2021</v>
      </c>
      <c r="C590" s="1" t="s">
        <v>311</v>
      </c>
      <c r="D590" s="1" t="s">
        <v>1183</v>
      </c>
      <c r="E590" s="1" t="s">
        <v>1102</v>
      </c>
      <c r="F590" s="4" t="s">
        <v>2589</v>
      </c>
      <c r="G590" s="4">
        <v>3594</v>
      </c>
      <c r="H590" s="4" t="s">
        <v>2590</v>
      </c>
      <c r="I590" s="1"/>
      <c r="J590" s="4" t="s">
        <v>2591</v>
      </c>
      <c r="K590" s="4" t="s">
        <v>2592</v>
      </c>
      <c r="L590" s="22" t="str">
        <f t="shared" si="96"/>
        <v>2374</v>
      </c>
      <c r="M590" s="26">
        <f>IF(table_2[[#This Row],[Count of deaths2]]=1,(M589+1),M589)</f>
        <v>41</v>
      </c>
      <c r="N590" s="23" t="s">
        <v>11464</v>
      </c>
      <c r="O590" s="24" t="s">
        <v>66</v>
      </c>
      <c r="P590" s="24" t="s">
        <v>70</v>
      </c>
      <c r="Q590" s="24" t="s">
        <v>74</v>
      </c>
      <c r="R590" s="24" t="s">
        <v>1102</v>
      </c>
      <c r="S590" s="24" t="s">
        <v>84</v>
      </c>
      <c r="T590" s="24" t="s">
        <v>85</v>
      </c>
      <c r="U590" s="24" t="s">
        <v>11475</v>
      </c>
      <c r="V590" s="24" t="s">
        <v>11475</v>
      </c>
      <c r="W590" s="24" t="s">
        <v>11482</v>
      </c>
      <c r="Z590">
        <f t="shared" si="97"/>
        <v>0</v>
      </c>
      <c r="AA590">
        <f t="shared" si="98"/>
        <v>0</v>
      </c>
      <c r="AB590">
        <f t="shared" si="99"/>
        <v>0</v>
      </c>
      <c r="AC590">
        <f t="shared" si="100"/>
        <v>0</v>
      </c>
      <c r="AD590">
        <f t="shared" si="101"/>
        <v>0</v>
      </c>
      <c r="AE590">
        <f t="shared" si="102"/>
        <v>0</v>
      </c>
      <c r="AF590">
        <f t="shared" si="103"/>
        <v>0</v>
      </c>
      <c r="AH590">
        <f>SUM(table_2[[#This Row],[First dose, less than 21 days ago]:[Third dose or booster, at least 21 days ago]])</f>
        <v>0</v>
      </c>
      <c r="AI590">
        <f>SUM(table_2[[#This Row],[Second dose, less than 21 days ago]:[Third dose or booster, at least 21 days ago]])</f>
        <v>0</v>
      </c>
      <c r="AJ590">
        <f>table_2[[#This Row],[Third dose or booster, less than 21 days ago]]+table_2[[#This Row],[Third dose or booster, at least 21 days ago]]</f>
        <v>0</v>
      </c>
    </row>
    <row r="591" spans="1:36" ht="45" x14ac:dyDescent="0.25">
      <c r="A591" s="1" t="s">
        <v>60</v>
      </c>
      <c r="B591" s="4">
        <v>2021</v>
      </c>
      <c r="C591" s="1" t="s">
        <v>311</v>
      </c>
      <c r="D591" s="1" t="s">
        <v>1183</v>
      </c>
      <c r="E591" s="1" t="s">
        <v>84</v>
      </c>
      <c r="F591" s="4" t="s">
        <v>2593</v>
      </c>
      <c r="G591" s="4">
        <v>3303</v>
      </c>
      <c r="H591" s="4" t="s">
        <v>2594</v>
      </c>
      <c r="I591" s="1"/>
      <c r="J591" s="4" t="s">
        <v>2595</v>
      </c>
      <c r="K591" s="4" t="s">
        <v>2596</v>
      </c>
      <c r="L591" s="22" t="str">
        <f t="shared" si="96"/>
        <v>750</v>
      </c>
      <c r="M591" s="26">
        <f>IF(table_2[[#This Row],[Count of deaths2]]=1,(M590+1),M590)</f>
        <v>41</v>
      </c>
      <c r="N591" s="23" t="s">
        <v>11465</v>
      </c>
      <c r="O591" s="23" t="s">
        <v>11465</v>
      </c>
      <c r="P591" s="23" t="s">
        <v>11465</v>
      </c>
      <c r="Q591" s="23" t="s">
        <v>11465</v>
      </c>
      <c r="R591" s="23" t="s">
        <v>11465</v>
      </c>
      <c r="S591" s="23" t="s">
        <v>11465</v>
      </c>
      <c r="T591" s="23" t="s">
        <v>11465</v>
      </c>
      <c r="U591" s="23" t="s">
        <v>11476</v>
      </c>
      <c r="V591" s="23" t="s">
        <v>11477</v>
      </c>
      <c r="W591" s="23" t="s">
        <v>11465</v>
      </c>
      <c r="Z591">
        <f t="shared" si="97"/>
        <v>0</v>
      </c>
      <c r="AA591">
        <f t="shared" si="98"/>
        <v>0</v>
      </c>
      <c r="AB591">
        <f t="shared" si="99"/>
        <v>0</v>
      </c>
      <c r="AC591">
        <f t="shared" si="100"/>
        <v>0</v>
      </c>
      <c r="AD591">
        <f t="shared" si="101"/>
        <v>0</v>
      </c>
      <c r="AE591">
        <f t="shared" si="102"/>
        <v>0</v>
      </c>
      <c r="AF591">
        <f t="shared" si="103"/>
        <v>0</v>
      </c>
      <c r="AH591">
        <f>SUM(table_2[[#This Row],[First dose, less than 21 days ago]:[Third dose or booster, at least 21 days ago]])</f>
        <v>0</v>
      </c>
      <c r="AI591">
        <f>SUM(table_2[[#This Row],[Second dose, less than 21 days ago]:[Third dose or booster, at least 21 days ago]])</f>
        <v>0</v>
      </c>
      <c r="AJ591">
        <f>table_2[[#This Row],[Third dose or booster, less than 21 days ago]]+table_2[[#This Row],[Third dose or booster, at least 21 days ago]]</f>
        <v>0</v>
      </c>
    </row>
    <row r="592" spans="1:36" ht="45" x14ac:dyDescent="0.25">
      <c r="A592" s="1" t="s">
        <v>60</v>
      </c>
      <c r="B592" s="4">
        <v>2021</v>
      </c>
      <c r="C592" s="1" t="s">
        <v>311</v>
      </c>
      <c r="D592" s="1" t="s">
        <v>1183</v>
      </c>
      <c r="E592" s="1" t="s">
        <v>85</v>
      </c>
      <c r="F592" s="4" t="s">
        <v>2597</v>
      </c>
      <c r="G592" s="4">
        <v>30574</v>
      </c>
      <c r="H592" s="4" t="s">
        <v>2598</v>
      </c>
      <c r="I592" s="1"/>
      <c r="J592" s="4" t="s">
        <v>2599</v>
      </c>
      <c r="K592" s="4" t="s">
        <v>2600</v>
      </c>
      <c r="L592" s="22" t="str">
        <f t="shared" si="96"/>
        <v>6288</v>
      </c>
      <c r="M592" s="26">
        <f>IF(table_2[[#This Row],[Count of deaths2]]=1,(M591+1),M591)</f>
        <v>41</v>
      </c>
      <c r="N592">
        <f>$L544+$L551+$L558+$L565+$L572+$L579+$L586</f>
        <v>2360</v>
      </c>
      <c r="O592">
        <f>$L545+$L552+$L559+$L566+$L573+$L580+$L587</f>
        <v>18</v>
      </c>
      <c r="P592">
        <f>$L546+$L553+$L560+$L567+$L574+$L581+$L588</f>
        <v>779</v>
      </c>
      <c r="Q592">
        <f>$L547+$L554+$L561+$L568+$L575+$L582+$L589</f>
        <v>41</v>
      </c>
      <c r="R592">
        <f>$L548+$L555+$L562+$L569+$L576+$L583+$L590</f>
        <v>12760</v>
      </c>
      <c r="S592">
        <f>$L549+$L556+$L563+$L570+$L577+$L584+$L591</f>
        <v>3242</v>
      </c>
      <c r="T592">
        <f>$L550+$L557+$L564+$L571+$L578+$L585+$L592</f>
        <v>23021</v>
      </c>
      <c r="U592">
        <f>SUM(table_2[[#This Row],[Column1]:[Column7]])</f>
        <v>42221</v>
      </c>
      <c r="V592" s="21">
        <f>table_2[[#This Row],[Count of deaths2]]+L591+L590+L589+L588+L587+L586+L585+L584+L583+L582+L581+L580+L579+L578+L577+L576+L575+L574+L573+L572+L571+L570+L569+L568+L567+L566+L565+L564+L563+L562+L561+L560+L559+L558+L557+L556+L555+L554+L553+L552+L551+L550+L549+L548+L547+L546+L545+L544</f>
        <v>42221</v>
      </c>
      <c r="W592">
        <f>'Table 8'!G172</f>
        <v>49106</v>
      </c>
      <c r="X592">
        <f>X543+14</f>
        <v>172</v>
      </c>
      <c r="Z592" t="str">
        <f t="shared" si="97"/>
        <v xml:space="preserve">Unvaccinated </v>
      </c>
      <c r="AA592">
        <f t="shared" si="98"/>
        <v>0</v>
      </c>
      <c r="AB592">
        <f t="shared" si="99"/>
        <v>0</v>
      </c>
      <c r="AC592">
        <f t="shared" si="100"/>
        <v>0</v>
      </c>
      <c r="AD592">
        <f t="shared" si="101"/>
        <v>0</v>
      </c>
      <c r="AE592">
        <f t="shared" si="102"/>
        <v>0</v>
      </c>
      <c r="AF592">
        <f t="shared" si="103"/>
        <v>0</v>
      </c>
      <c r="AH592">
        <f>SUM(table_2[[#This Row],[First dose, less than 21 days ago]:[Third dose or booster, at least 21 days ago]])</f>
        <v>0</v>
      </c>
      <c r="AI592">
        <f>SUM(table_2[[#This Row],[Second dose, less than 21 days ago]:[Third dose or booster, at least 21 days ago]])</f>
        <v>0</v>
      </c>
      <c r="AJ592">
        <f>table_2[[#This Row],[Third dose or booster, less than 21 days ago]]+table_2[[#This Row],[Third dose or booster, at least 21 days ago]]</f>
        <v>0</v>
      </c>
    </row>
    <row r="593" spans="1:36" s="32" customFormat="1" x14ac:dyDescent="0.25">
      <c r="A593" s="35" t="s">
        <v>60</v>
      </c>
      <c r="B593" s="33">
        <v>2022</v>
      </c>
      <c r="C593" s="35" t="s">
        <v>61</v>
      </c>
      <c r="D593" s="35" t="s">
        <v>1089</v>
      </c>
      <c r="E593" s="35" t="s">
        <v>62</v>
      </c>
      <c r="F593" s="33" t="s">
        <v>2601</v>
      </c>
      <c r="G593" s="33">
        <v>190493</v>
      </c>
      <c r="H593" s="33" t="s">
        <v>1935</v>
      </c>
      <c r="I593" s="35"/>
      <c r="J593" s="33" t="s">
        <v>2602</v>
      </c>
      <c r="K593" s="33" t="s">
        <v>509</v>
      </c>
      <c r="L593" s="27" t="str">
        <f t="shared" si="96"/>
        <v>73</v>
      </c>
      <c r="M593" s="26">
        <f>IF(table_2[[#This Row],[Count of deaths2]]=1,(M592+1),M592)</f>
        <v>41</v>
      </c>
      <c r="Z593" s="32" t="str">
        <f t="shared" si="97"/>
        <v>Total</v>
      </c>
      <c r="AA593" s="32" t="str">
        <f t="shared" si="98"/>
        <v>First dose, less than 21 days ago</v>
      </c>
      <c r="AB593" s="32" t="str">
        <f t="shared" si="99"/>
        <v>First dose, at least 21 days ago</v>
      </c>
      <c r="AC593" s="32" t="str">
        <f t="shared" si="100"/>
        <v>Second dose, less than 21 days ago</v>
      </c>
      <c r="AD593" s="32" t="str">
        <f t="shared" si="101"/>
        <v>Second dose, at least 21 days ago</v>
      </c>
      <c r="AE593" s="32" t="str">
        <f t="shared" si="102"/>
        <v>Third dose or booster, less than 21 days ago</v>
      </c>
      <c r="AF593" s="32" t="str">
        <f t="shared" si="103"/>
        <v>Third dose or booster, at least 21 days ago</v>
      </c>
      <c r="AH593" s="32">
        <f>SUM(table_2[[#This Row],[First dose, less than 21 days ago]:[Third dose or booster, at least 21 days ago]])</f>
        <v>0</v>
      </c>
      <c r="AI593" s="32">
        <f>SUM(table_2[[#This Row],[Second dose, less than 21 days ago]:[Third dose or booster, at least 21 days ago]])</f>
        <v>0</v>
      </c>
      <c r="AJ593" s="32" t="e">
        <f>table_2[[#This Row],[Third dose or booster, less than 21 days ago]]+table_2[[#This Row],[Third dose or booster, at least 21 days ago]]</f>
        <v>#VALUE!</v>
      </c>
    </row>
    <row r="594" spans="1:36" ht="30" x14ac:dyDescent="0.25">
      <c r="A594" s="1" t="s">
        <v>60</v>
      </c>
      <c r="B594" s="4">
        <v>2022</v>
      </c>
      <c r="C594" s="1" t="s">
        <v>61</v>
      </c>
      <c r="D594" s="1" t="s">
        <v>1089</v>
      </c>
      <c r="E594" s="1" t="s">
        <v>66</v>
      </c>
      <c r="F594" s="4" t="s">
        <v>1101</v>
      </c>
      <c r="G594" s="4">
        <v>6207</v>
      </c>
      <c r="H594" s="4" t="s">
        <v>83</v>
      </c>
      <c r="I594" s="1"/>
      <c r="J594" s="4" t="s">
        <v>83</v>
      </c>
      <c r="K594" s="4" t="s">
        <v>83</v>
      </c>
      <c r="L594" s="22">
        <f t="shared" si="96"/>
        <v>1</v>
      </c>
      <c r="M594" s="26">
        <f>IF(table_2[[#This Row],[Count of deaths2]]=1,(M593+1),M593)</f>
        <v>42</v>
      </c>
      <c r="Z594">
        <f t="shared" si="97"/>
        <v>2153</v>
      </c>
      <c r="AA594" t="str">
        <f t="shared" si="98"/>
        <v>Total</v>
      </c>
      <c r="AB594" t="str">
        <f t="shared" si="99"/>
        <v>Total</v>
      </c>
      <c r="AC594" t="str">
        <f t="shared" si="100"/>
        <v>Total</v>
      </c>
      <c r="AD594" t="str">
        <f t="shared" si="101"/>
        <v>Total</v>
      </c>
      <c r="AE594" t="str">
        <f t="shared" si="102"/>
        <v>Total</v>
      </c>
      <c r="AF594" t="str">
        <f t="shared" si="103"/>
        <v>Total</v>
      </c>
      <c r="AH594">
        <f>SUM(table_2[[#This Row],[First dose, less than 21 days ago]:[Third dose or booster, at least 21 days ago]])</f>
        <v>0</v>
      </c>
      <c r="AI594">
        <f>SUM(table_2[[#This Row],[Second dose, less than 21 days ago]:[Third dose or booster, at least 21 days ago]])</f>
        <v>0</v>
      </c>
      <c r="AJ594" t="e">
        <f>table_2[[#This Row],[Third dose or booster, less than 21 days ago]]+table_2[[#This Row],[Third dose or booster, at least 21 days ago]]</f>
        <v>#VALUE!</v>
      </c>
    </row>
    <row r="595" spans="1:36" ht="30" x14ac:dyDescent="0.25">
      <c r="A595" s="1" t="s">
        <v>60</v>
      </c>
      <c r="B595" s="4">
        <v>2022</v>
      </c>
      <c r="C595" s="1" t="s">
        <v>61</v>
      </c>
      <c r="D595" s="1" t="s">
        <v>1089</v>
      </c>
      <c r="E595" s="1" t="s">
        <v>70</v>
      </c>
      <c r="F595" s="4" t="s">
        <v>1613</v>
      </c>
      <c r="G595" s="4">
        <v>42854</v>
      </c>
      <c r="H595" s="4" t="s">
        <v>532</v>
      </c>
      <c r="I595" s="1" t="s">
        <v>234</v>
      </c>
      <c r="J595" s="4" t="s">
        <v>2603</v>
      </c>
      <c r="K595" s="4" t="s">
        <v>2604</v>
      </c>
      <c r="L595" s="22" t="str">
        <f t="shared" si="96"/>
        <v>19</v>
      </c>
      <c r="M595" s="26">
        <f>IF(table_2[[#This Row],[Count of deaths2]]=1,(M594+1),M594)</f>
        <v>42</v>
      </c>
      <c r="Z595">
        <f t="shared" si="97"/>
        <v>0</v>
      </c>
      <c r="AA595">
        <f t="shared" si="98"/>
        <v>10</v>
      </c>
      <c r="AB595">
        <f t="shared" si="99"/>
        <v>430</v>
      </c>
      <c r="AC595">
        <f t="shared" si="100"/>
        <v>16</v>
      </c>
      <c r="AD595">
        <f t="shared" si="101"/>
        <v>3745</v>
      </c>
      <c r="AE595">
        <f t="shared" si="102"/>
        <v>188</v>
      </c>
      <c r="AF595">
        <f t="shared" si="103"/>
        <v>28222</v>
      </c>
      <c r="AH595">
        <f>SUM(table_2[[#This Row],[First dose, less than 21 days ago]:[Third dose or booster, at least 21 days ago]])</f>
        <v>32611</v>
      </c>
      <c r="AI595">
        <f>SUM(table_2[[#This Row],[Second dose, less than 21 days ago]:[Third dose or booster, at least 21 days ago]])</f>
        <v>32171</v>
      </c>
      <c r="AJ595">
        <f>table_2[[#This Row],[Third dose or booster, less than 21 days ago]]+table_2[[#This Row],[Third dose or booster, at least 21 days ago]]</f>
        <v>28410</v>
      </c>
    </row>
    <row r="596" spans="1:36" ht="30" x14ac:dyDescent="0.25">
      <c r="A596" s="1" t="s">
        <v>60</v>
      </c>
      <c r="B596" s="4">
        <v>2022</v>
      </c>
      <c r="C596" s="1" t="s">
        <v>61</v>
      </c>
      <c r="D596" s="1" t="s">
        <v>1089</v>
      </c>
      <c r="E596" s="1" t="s">
        <v>74</v>
      </c>
      <c r="F596" s="4" t="s">
        <v>1101</v>
      </c>
      <c r="G596" s="4">
        <v>9042</v>
      </c>
      <c r="H596" s="4" t="s">
        <v>83</v>
      </c>
      <c r="I596" s="1"/>
      <c r="J596" s="4" t="s">
        <v>83</v>
      </c>
      <c r="K596" s="4" t="s">
        <v>83</v>
      </c>
      <c r="L596" s="22">
        <f t="shared" si="96"/>
        <v>1</v>
      </c>
      <c r="M596" s="26">
        <f>IF(table_2[[#This Row],[Count of deaths2]]=1,(M595+1),M595)</f>
        <v>43</v>
      </c>
      <c r="Z596">
        <f t="shared" si="97"/>
        <v>0</v>
      </c>
      <c r="AA596">
        <f t="shared" si="98"/>
        <v>0</v>
      </c>
      <c r="AB596">
        <f t="shared" si="99"/>
        <v>0</v>
      </c>
      <c r="AC596">
        <f t="shared" si="100"/>
        <v>0</v>
      </c>
      <c r="AD596">
        <f t="shared" si="101"/>
        <v>0</v>
      </c>
      <c r="AE596">
        <f t="shared" si="102"/>
        <v>0</v>
      </c>
      <c r="AF596">
        <f t="shared" si="103"/>
        <v>0</v>
      </c>
      <c r="AH596">
        <f>SUM(table_2[[#This Row],[First dose, less than 21 days ago]:[Third dose or booster, at least 21 days ago]])</f>
        <v>0</v>
      </c>
      <c r="AI596">
        <f>SUM(table_2[[#This Row],[Second dose, less than 21 days ago]:[Third dose or booster, at least 21 days ago]])</f>
        <v>0</v>
      </c>
      <c r="AJ596">
        <f>table_2[[#This Row],[Third dose or booster, less than 21 days ago]]+table_2[[#This Row],[Third dose or booster, at least 21 days ago]]</f>
        <v>0</v>
      </c>
    </row>
    <row r="597" spans="1:36" ht="30" x14ac:dyDescent="0.25">
      <c r="A597" s="1" t="s">
        <v>60</v>
      </c>
      <c r="B597" s="4">
        <v>2022</v>
      </c>
      <c r="C597" s="1" t="s">
        <v>61</v>
      </c>
      <c r="D597" s="1" t="s">
        <v>1089</v>
      </c>
      <c r="E597" s="1" t="s">
        <v>1102</v>
      </c>
      <c r="F597" s="4" t="s">
        <v>1587</v>
      </c>
      <c r="G597" s="4">
        <v>285171</v>
      </c>
      <c r="H597" s="4" t="s">
        <v>2605</v>
      </c>
      <c r="I597" s="1"/>
      <c r="J597" s="4" t="s">
        <v>2606</v>
      </c>
      <c r="K597" s="4" t="s">
        <v>2607</v>
      </c>
      <c r="L597" s="22" t="str">
        <f t="shared" si="96"/>
        <v>109</v>
      </c>
      <c r="M597" s="26">
        <f>IF(table_2[[#This Row],[Count of deaths2]]=1,(M596+1),M596)</f>
        <v>43</v>
      </c>
      <c r="Z597">
        <f t="shared" si="97"/>
        <v>0</v>
      </c>
      <c r="AA597">
        <f t="shared" si="98"/>
        <v>0</v>
      </c>
      <c r="AB597">
        <f t="shared" si="99"/>
        <v>0</v>
      </c>
      <c r="AC597">
        <f t="shared" si="100"/>
        <v>0</v>
      </c>
      <c r="AD597">
        <f t="shared" si="101"/>
        <v>0</v>
      </c>
      <c r="AE597">
        <f t="shared" si="102"/>
        <v>0</v>
      </c>
      <c r="AF597">
        <f t="shared" si="103"/>
        <v>0</v>
      </c>
      <c r="AH597">
        <f>SUM(table_2[[#This Row],[First dose, less than 21 days ago]:[Third dose or booster, at least 21 days ago]])</f>
        <v>0</v>
      </c>
      <c r="AI597">
        <f>SUM(table_2[[#This Row],[Second dose, less than 21 days ago]:[Third dose or booster, at least 21 days ago]])</f>
        <v>0</v>
      </c>
      <c r="AJ597">
        <f>table_2[[#This Row],[Third dose or booster, less than 21 days ago]]+table_2[[#This Row],[Third dose or booster, at least 21 days ago]]</f>
        <v>0</v>
      </c>
    </row>
    <row r="598" spans="1:36" ht="45" x14ac:dyDescent="0.25">
      <c r="A598" s="1" t="s">
        <v>60</v>
      </c>
      <c r="B598" s="4">
        <v>2022</v>
      </c>
      <c r="C598" s="1" t="s">
        <v>61</v>
      </c>
      <c r="D598" s="1" t="s">
        <v>1089</v>
      </c>
      <c r="E598" s="1" t="s">
        <v>84</v>
      </c>
      <c r="F598" s="4" t="s">
        <v>2258</v>
      </c>
      <c r="G598" s="4">
        <v>125832</v>
      </c>
      <c r="H598" s="4" t="s">
        <v>2608</v>
      </c>
      <c r="I598" s="1" t="s">
        <v>234</v>
      </c>
      <c r="J598" s="4" t="s">
        <v>2609</v>
      </c>
      <c r="K598" s="4" t="s">
        <v>559</v>
      </c>
      <c r="L598" s="22" t="str">
        <f t="shared" si="96"/>
        <v>16</v>
      </c>
      <c r="M598" s="26">
        <f>IF(table_2[[#This Row],[Count of deaths2]]=1,(M597+1),M597)</f>
        <v>43</v>
      </c>
      <c r="Z598">
        <f t="shared" si="97"/>
        <v>0</v>
      </c>
      <c r="AA598">
        <f t="shared" si="98"/>
        <v>0</v>
      </c>
      <c r="AB598">
        <f t="shared" si="99"/>
        <v>0</v>
      </c>
      <c r="AC598">
        <f t="shared" si="100"/>
        <v>0</v>
      </c>
      <c r="AD598">
        <f t="shared" si="101"/>
        <v>0</v>
      </c>
      <c r="AE598">
        <f t="shared" si="102"/>
        <v>0</v>
      </c>
      <c r="AF598">
        <f t="shared" si="103"/>
        <v>0</v>
      </c>
      <c r="AH598">
        <f>SUM(table_2[[#This Row],[First dose, less than 21 days ago]:[Third dose or booster, at least 21 days ago]])</f>
        <v>0</v>
      </c>
      <c r="AI598">
        <f>SUM(table_2[[#This Row],[Second dose, less than 21 days ago]:[Third dose or booster, at least 21 days ago]])</f>
        <v>0</v>
      </c>
      <c r="AJ598">
        <f>table_2[[#This Row],[Third dose or booster, less than 21 days ago]]+table_2[[#This Row],[Third dose or booster, at least 21 days ago]]</f>
        <v>0</v>
      </c>
    </row>
    <row r="599" spans="1:36" ht="45" x14ac:dyDescent="0.25">
      <c r="A599" s="1" t="s">
        <v>60</v>
      </c>
      <c r="B599" s="4">
        <v>2022</v>
      </c>
      <c r="C599" s="1" t="s">
        <v>61</v>
      </c>
      <c r="D599" s="1" t="s">
        <v>1089</v>
      </c>
      <c r="E599" s="1" t="s">
        <v>85</v>
      </c>
      <c r="F599" s="4" t="s">
        <v>2610</v>
      </c>
      <c r="G599" s="4">
        <v>286765</v>
      </c>
      <c r="H599" s="4" t="s">
        <v>2611</v>
      </c>
      <c r="I599" s="1"/>
      <c r="J599" s="4" t="s">
        <v>560</v>
      </c>
      <c r="K599" s="4" t="s">
        <v>2612</v>
      </c>
      <c r="L599" s="22" t="str">
        <f t="shared" si="96"/>
        <v>93</v>
      </c>
      <c r="M599" s="26">
        <f>IF(table_2[[#This Row],[Count of deaths2]]=1,(M598+1),M598)</f>
        <v>43</v>
      </c>
      <c r="Z599">
        <f t="shared" si="97"/>
        <v>0</v>
      </c>
      <c r="AA599">
        <f t="shared" si="98"/>
        <v>0</v>
      </c>
      <c r="AB599">
        <f t="shared" si="99"/>
        <v>0</v>
      </c>
      <c r="AC599">
        <f t="shared" si="100"/>
        <v>0</v>
      </c>
      <c r="AD599">
        <f t="shared" si="101"/>
        <v>0</v>
      </c>
      <c r="AE599">
        <f t="shared" si="102"/>
        <v>0</v>
      </c>
      <c r="AF599">
        <f t="shared" si="103"/>
        <v>0</v>
      </c>
      <c r="AH599">
        <f>SUM(table_2[[#This Row],[First dose, less than 21 days ago]:[Third dose or booster, at least 21 days ago]])</f>
        <v>0</v>
      </c>
      <c r="AI599">
        <f>SUM(table_2[[#This Row],[Second dose, less than 21 days ago]:[Third dose or booster, at least 21 days ago]])</f>
        <v>0</v>
      </c>
      <c r="AJ599">
        <f>table_2[[#This Row],[Third dose or booster, less than 21 days ago]]+table_2[[#This Row],[Third dose or booster, at least 21 days ago]]</f>
        <v>0</v>
      </c>
    </row>
    <row r="600" spans="1:36" x14ac:dyDescent="0.25">
      <c r="A600" s="1" t="s">
        <v>60</v>
      </c>
      <c r="B600" s="4">
        <v>2022</v>
      </c>
      <c r="C600" s="1" t="s">
        <v>61</v>
      </c>
      <c r="D600" s="1" t="s">
        <v>1104</v>
      </c>
      <c r="E600" s="1" t="s">
        <v>62</v>
      </c>
      <c r="F600" s="4" t="s">
        <v>2613</v>
      </c>
      <c r="G600" s="4">
        <v>56984</v>
      </c>
      <c r="H600" s="4" t="s">
        <v>2614</v>
      </c>
      <c r="I600" s="1"/>
      <c r="J600" s="4" t="s">
        <v>697</v>
      </c>
      <c r="K600" s="4" t="s">
        <v>2615</v>
      </c>
      <c r="L600" s="22" t="str">
        <f t="shared" si="96"/>
        <v>110</v>
      </c>
      <c r="M600" s="26">
        <f>IF(table_2[[#This Row],[Count of deaths2]]=1,(M599+1),M599)</f>
        <v>43</v>
      </c>
      <c r="Z600">
        <f t="shared" si="97"/>
        <v>0</v>
      </c>
      <c r="AA600">
        <f t="shared" si="98"/>
        <v>0</v>
      </c>
      <c r="AB600">
        <f t="shared" si="99"/>
        <v>0</v>
      </c>
      <c r="AC600">
        <f t="shared" si="100"/>
        <v>0</v>
      </c>
      <c r="AD600">
        <f t="shared" si="101"/>
        <v>0</v>
      </c>
      <c r="AE600">
        <f t="shared" si="102"/>
        <v>0</v>
      </c>
      <c r="AF600">
        <f t="shared" si="103"/>
        <v>0</v>
      </c>
      <c r="AH600">
        <f>SUM(table_2[[#This Row],[First dose, less than 21 days ago]:[Third dose or booster, at least 21 days ago]])</f>
        <v>0</v>
      </c>
      <c r="AI600">
        <f>SUM(table_2[[#This Row],[Second dose, less than 21 days ago]:[Third dose or booster, at least 21 days ago]])</f>
        <v>0</v>
      </c>
      <c r="AJ600">
        <f>table_2[[#This Row],[Third dose or booster, less than 21 days ago]]+table_2[[#This Row],[Third dose or booster, at least 21 days ago]]</f>
        <v>0</v>
      </c>
    </row>
    <row r="601" spans="1:36" ht="30" x14ac:dyDescent="0.25">
      <c r="A601" s="1" t="s">
        <v>60</v>
      </c>
      <c r="B601" s="4">
        <v>2022</v>
      </c>
      <c r="C601" s="1" t="s">
        <v>61</v>
      </c>
      <c r="D601" s="1" t="s">
        <v>1104</v>
      </c>
      <c r="E601" s="1" t="s">
        <v>66</v>
      </c>
      <c r="F601" s="4" t="s">
        <v>1101</v>
      </c>
      <c r="G601" s="4">
        <v>893</v>
      </c>
      <c r="H601" s="4" t="s">
        <v>83</v>
      </c>
      <c r="I601" s="1"/>
      <c r="J601" s="4" t="s">
        <v>83</v>
      </c>
      <c r="K601" s="4" t="s">
        <v>83</v>
      </c>
      <c r="L601" s="22">
        <f t="shared" si="96"/>
        <v>1</v>
      </c>
      <c r="M601" s="26">
        <f>IF(table_2[[#This Row],[Count of deaths2]]=1,(M600+1),M600)</f>
        <v>44</v>
      </c>
      <c r="Z601">
        <f t="shared" si="97"/>
        <v>0</v>
      </c>
      <c r="AA601">
        <f t="shared" si="98"/>
        <v>0</v>
      </c>
      <c r="AB601">
        <f t="shared" si="99"/>
        <v>0</v>
      </c>
      <c r="AC601">
        <f t="shared" si="100"/>
        <v>0</v>
      </c>
      <c r="AD601">
        <f t="shared" si="101"/>
        <v>0</v>
      </c>
      <c r="AE601">
        <f t="shared" si="102"/>
        <v>0</v>
      </c>
      <c r="AF601">
        <f t="shared" si="103"/>
        <v>0</v>
      </c>
      <c r="AH601">
        <f>SUM(table_2[[#This Row],[First dose, less than 21 days ago]:[Third dose or booster, at least 21 days ago]])</f>
        <v>0</v>
      </c>
      <c r="AI601">
        <f>SUM(table_2[[#This Row],[Second dose, less than 21 days ago]:[Third dose or booster, at least 21 days ago]])</f>
        <v>0</v>
      </c>
      <c r="AJ601">
        <f>table_2[[#This Row],[Third dose or booster, less than 21 days ago]]+table_2[[#This Row],[Third dose or booster, at least 21 days ago]]</f>
        <v>0</v>
      </c>
    </row>
    <row r="602" spans="1:36" ht="30" x14ac:dyDescent="0.25">
      <c r="A602" s="1" t="s">
        <v>60</v>
      </c>
      <c r="B602" s="4">
        <v>2022</v>
      </c>
      <c r="C602" s="1" t="s">
        <v>61</v>
      </c>
      <c r="D602" s="1" t="s">
        <v>1104</v>
      </c>
      <c r="E602" s="1" t="s">
        <v>70</v>
      </c>
      <c r="F602" s="4" t="s">
        <v>1451</v>
      </c>
      <c r="G602" s="4">
        <v>8998</v>
      </c>
      <c r="H602" s="4" t="s">
        <v>2616</v>
      </c>
      <c r="I602" s="1"/>
      <c r="J602" s="4" t="s">
        <v>2617</v>
      </c>
      <c r="K602" s="4" t="s">
        <v>2618</v>
      </c>
      <c r="L602" s="22" t="str">
        <f t="shared" si="96"/>
        <v>33</v>
      </c>
      <c r="M602" s="26">
        <f>IF(table_2[[#This Row],[Count of deaths2]]=1,(M601+1),M601)</f>
        <v>44</v>
      </c>
      <c r="Z602">
        <f t="shared" si="97"/>
        <v>0</v>
      </c>
      <c r="AA602">
        <f t="shared" si="98"/>
        <v>0</v>
      </c>
      <c r="AB602">
        <f t="shared" si="99"/>
        <v>0</v>
      </c>
      <c r="AC602">
        <f t="shared" si="100"/>
        <v>0</v>
      </c>
      <c r="AD602">
        <f t="shared" si="101"/>
        <v>0</v>
      </c>
      <c r="AE602">
        <f t="shared" si="102"/>
        <v>0</v>
      </c>
      <c r="AF602">
        <f t="shared" si="103"/>
        <v>0</v>
      </c>
      <c r="AH602">
        <f>SUM(table_2[[#This Row],[First dose, less than 21 days ago]:[Third dose or booster, at least 21 days ago]])</f>
        <v>0</v>
      </c>
      <c r="AI602">
        <f>SUM(table_2[[#This Row],[Second dose, less than 21 days ago]:[Third dose or booster, at least 21 days ago]])</f>
        <v>0</v>
      </c>
      <c r="AJ602">
        <f>table_2[[#This Row],[Third dose or booster, less than 21 days ago]]+table_2[[#This Row],[Third dose or booster, at least 21 days ago]]</f>
        <v>0</v>
      </c>
    </row>
    <row r="603" spans="1:36" ht="30" x14ac:dyDescent="0.25">
      <c r="A603" s="1" t="s">
        <v>60</v>
      </c>
      <c r="B603" s="4">
        <v>2022</v>
      </c>
      <c r="C603" s="1" t="s">
        <v>61</v>
      </c>
      <c r="D603" s="1" t="s">
        <v>1104</v>
      </c>
      <c r="E603" s="1" t="s">
        <v>74</v>
      </c>
      <c r="F603" s="4" t="s">
        <v>1101</v>
      </c>
      <c r="G603" s="4">
        <v>1477</v>
      </c>
      <c r="H603" s="4" t="s">
        <v>83</v>
      </c>
      <c r="I603" s="1"/>
      <c r="J603" s="4" t="s">
        <v>83</v>
      </c>
      <c r="K603" s="4" t="s">
        <v>83</v>
      </c>
      <c r="L603" s="22">
        <f t="shared" si="96"/>
        <v>1</v>
      </c>
      <c r="M603" s="26">
        <f>IF(table_2[[#This Row],[Count of deaths2]]=1,(M602+1),M602)</f>
        <v>45</v>
      </c>
      <c r="Z603">
        <f t="shared" si="97"/>
        <v>0</v>
      </c>
      <c r="AA603">
        <f t="shared" si="98"/>
        <v>0</v>
      </c>
      <c r="AB603">
        <f t="shared" si="99"/>
        <v>0</v>
      </c>
      <c r="AC603">
        <f t="shared" si="100"/>
        <v>0</v>
      </c>
      <c r="AD603">
        <f t="shared" si="101"/>
        <v>0</v>
      </c>
      <c r="AE603">
        <f t="shared" si="102"/>
        <v>0</v>
      </c>
      <c r="AF603">
        <f t="shared" si="103"/>
        <v>0</v>
      </c>
      <c r="AH603">
        <f>SUM(table_2[[#This Row],[First dose, less than 21 days ago]:[Third dose or booster, at least 21 days ago]])</f>
        <v>0</v>
      </c>
      <c r="AI603">
        <f>SUM(table_2[[#This Row],[Second dose, less than 21 days ago]:[Third dose or booster, at least 21 days ago]])</f>
        <v>0</v>
      </c>
      <c r="AJ603">
        <f>table_2[[#This Row],[Third dose or booster, less than 21 days ago]]+table_2[[#This Row],[Third dose or booster, at least 21 days ago]]</f>
        <v>0</v>
      </c>
    </row>
    <row r="604" spans="1:36" ht="30" x14ac:dyDescent="0.25">
      <c r="A604" s="1" t="s">
        <v>60</v>
      </c>
      <c r="B604" s="4">
        <v>2022</v>
      </c>
      <c r="C604" s="1" t="s">
        <v>61</v>
      </c>
      <c r="D604" s="1" t="s">
        <v>1104</v>
      </c>
      <c r="E604" s="1" t="s">
        <v>1102</v>
      </c>
      <c r="F604" s="4" t="s">
        <v>1769</v>
      </c>
      <c r="G604" s="4">
        <v>86987</v>
      </c>
      <c r="H604" s="4" t="s">
        <v>2619</v>
      </c>
      <c r="I604" s="1"/>
      <c r="J604" s="4" t="s">
        <v>2620</v>
      </c>
      <c r="K604" s="4" t="s">
        <v>2059</v>
      </c>
      <c r="L604" s="22" t="str">
        <f t="shared" si="96"/>
        <v>188</v>
      </c>
      <c r="M604" s="26">
        <f>IF(table_2[[#This Row],[Count of deaths2]]=1,(M603+1),M603)</f>
        <v>45</v>
      </c>
      <c r="Z604">
        <f t="shared" si="97"/>
        <v>0</v>
      </c>
      <c r="AA604">
        <f t="shared" si="98"/>
        <v>0</v>
      </c>
      <c r="AB604">
        <f t="shared" si="99"/>
        <v>0</v>
      </c>
      <c r="AC604">
        <f t="shared" si="100"/>
        <v>0</v>
      </c>
      <c r="AD604">
        <f t="shared" si="101"/>
        <v>0</v>
      </c>
      <c r="AE604">
        <f t="shared" si="102"/>
        <v>0</v>
      </c>
      <c r="AF604">
        <f t="shared" si="103"/>
        <v>0</v>
      </c>
      <c r="AH604">
        <f>SUM(table_2[[#This Row],[First dose, less than 21 days ago]:[Third dose or booster, at least 21 days ago]])</f>
        <v>0</v>
      </c>
      <c r="AI604">
        <f>SUM(table_2[[#This Row],[Second dose, less than 21 days ago]:[Third dose or booster, at least 21 days ago]])</f>
        <v>0</v>
      </c>
      <c r="AJ604">
        <f>table_2[[#This Row],[Third dose or booster, less than 21 days ago]]+table_2[[#This Row],[Third dose or booster, at least 21 days ago]]</f>
        <v>0</v>
      </c>
    </row>
    <row r="605" spans="1:36" ht="45" x14ac:dyDescent="0.25">
      <c r="A605" s="1" t="s">
        <v>60</v>
      </c>
      <c r="B605" s="4">
        <v>2022</v>
      </c>
      <c r="C605" s="1" t="s">
        <v>61</v>
      </c>
      <c r="D605" s="1" t="s">
        <v>1104</v>
      </c>
      <c r="E605" s="1" t="s">
        <v>84</v>
      </c>
      <c r="F605" s="4" t="s">
        <v>2621</v>
      </c>
      <c r="G605" s="4">
        <v>56485</v>
      </c>
      <c r="H605" s="4" t="s">
        <v>517</v>
      </c>
      <c r="I605" s="1"/>
      <c r="J605" s="4" t="s">
        <v>2622</v>
      </c>
      <c r="K605" s="4" t="s">
        <v>2623</v>
      </c>
      <c r="L605" s="22" t="str">
        <f t="shared" si="96"/>
        <v>24</v>
      </c>
      <c r="M605" s="26">
        <f>IF(table_2[[#This Row],[Count of deaths2]]=1,(M604+1),M604)</f>
        <v>45</v>
      </c>
      <c r="Z605">
        <f t="shared" si="97"/>
        <v>0</v>
      </c>
      <c r="AA605">
        <f t="shared" si="98"/>
        <v>0</v>
      </c>
      <c r="AB605">
        <f t="shared" si="99"/>
        <v>0</v>
      </c>
      <c r="AC605">
        <f t="shared" si="100"/>
        <v>0</v>
      </c>
      <c r="AD605">
        <f t="shared" si="101"/>
        <v>0</v>
      </c>
      <c r="AE605">
        <f t="shared" si="102"/>
        <v>0</v>
      </c>
      <c r="AF605">
        <f t="shared" si="103"/>
        <v>0</v>
      </c>
      <c r="AH605">
        <f>SUM(table_2[[#This Row],[First dose, less than 21 days ago]:[Third dose or booster, at least 21 days ago]])</f>
        <v>0</v>
      </c>
      <c r="AI605">
        <f>SUM(table_2[[#This Row],[Second dose, less than 21 days ago]:[Third dose or booster, at least 21 days ago]])</f>
        <v>0</v>
      </c>
      <c r="AJ605">
        <f>table_2[[#This Row],[Third dose or booster, less than 21 days ago]]+table_2[[#This Row],[Third dose or booster, at least 21 days ago]]</f>
        <v>0</v>
      </c>
    </row>
    <row r="606" spans="1:36" ht="45" x14ac:dyDescent="0.25">
      <c r="A606" s="1" t="s">
        <v>60</v>
      </c>
      <c r="B606" s="4">
        <v>2022</v>
      </c>
      <c r="C606" s="1" t="s">
        <v>61</v>
      </c>
      <c r="D606" s="1" t="s">
        <v>1104</v>
      </c>
      <c r="E606" s="1" t="s">
        <v>85</v>
      </c>
      <c r="F606" s="4" t="s">
        <v>2624</v>
      </c>
      <c r="G606" s="4">
        <v>252143</v>
      </c>
      <c r="H606" s="4" t="s">
        <v>2625</v>
      </c>
      <c r="I606" s="1"/>
      <c r="J606" s="4" t="s">
        <v>2626</v>
      </c>
      <c r="K606" s="4" t="s">
        <v>2627</v>
      </c>
      <c r="L606" s="22" t="str">
        <f t="shared" si="96"/>
        <v>256</v>
      </c>
      <c r="M606" s="26">
        <f>IF(table_2[[#This Row],[Count of deaths2]]=1,(M605+1),M605)</f>
        <v>45</v>
      </c>
      <c r="Z606">
        <f t="shared" si="97"/>
        <v>0</v>
      </c>
      <c r="AA606">
        <f t="shared" si="98"/>
        <v>0</v>
      </c>
      <c r="AB606">
        <f t="shared" si="99"/>
        <v>0</v>
      </c>
      <c r="AC606">
        <f t="shared" si="100"/>
        <v>0</v>
      </c>
      <c r="AD606">
        <f t="shared" si="101"/>
        <v>0</v>
      </c>
      <c r="AE606">
        <f t="shared" si="102"/>
        <v>0</v>
      </c>
      <c r="AF606">
        <f t="shared" si="103"/>
        <v>0</v>
      </c>
      <c r="AH606">
        <f>SUM(table_2[[#This Row],[First dose, less than 21 days ago]:[Third dose or booster, at least 21 days ago]])</f>
        <v>0</v>
      </c>
      <c r="AI606">
        <f>SUM(table_2[[#This Row],[Second dose, less than 21 days ago]:[Third dose or booster, at least 21 days ago]])</f>
        <v>0</v>
      </c>
      <c r="AJ606">
        <f>table_2[[#This Row],[Third dose or booster, less than 21 days ago]]+table_2[[#This Row],[Third dose or booster, at least 21 days ago]]</f>
        <v>0</v>
      </c>
    </row>
    <row r="607" spans="1:36" x14ac:dyDescent="0.25">
      <c r="A607" s="1" t="s">
        <v>60</v>
      </c>
      <c r="B607" s="4">
        <v>2022</v>
      </c>
      <c r="C607" s="1" t="s">
        <v>61</v>
      </c>
      <c r="D607" s="1" t="s">
        <v>1116</v>
      </c>
      <c r="E607" s="1" t="s">
        <v>62</v>
      </c>
      <c r="F607" s="4" t="s">
        <v>2628</v>
      </c>
      <c r="G607" s="4">
        <v>37625</v>
      </c>
      <c r="H607" s="4" t="s">
        <v>2629</v>
      </c>
      <c r="I607" s="1"/>
      <c r="J607" s="4" t="s">
        <v>2630</v>
      </c>
      <c r="K607" s="4" t="s">
        <v>2631</v>
      </c>
      <c r="L607" s="22" t="str">
        <f t="shared" si="96"/>
        <v>216</v>
      </c>
      <c r="M607" s="26">
        <f>IF(table_2[[#This Row],[Count of deaths2]]=1,(M606+1),M606)</f>
        <v>45</v>
      </c>
      <c r="Z607">
        <f t="shared" si="97"/>
        <v>0</v>
      </c>
      <c r="AA607">
        <f t="shared" si="98"/>
        <v>0</v>
      </c>
      <c r="AB607">
        <f t="shared" si="99"/>
        <v>0</v>
      </c>
      <c r="AC607">
        <f t="shared" si="100"/>
        <v>0</v>
      </c>
      <c r="AD607">
        <f t="shared" si="101"/>
        <v>0</v>
      </c>
      <c r="AE607">
        <f t="shared" si="102"/>
        <v>0</v>
      </c>
      <c r="AF607">
        <f t="shared" si="103"/>
        <v>0</v>
      </c>
      <c r="AH607">
        <f>SUM(table_2[[#This Row],[First dose, less than 21 days ago]:[Third dose or booster, at least 21 days ago]])</f>
        <v>0</v>
      </c>
      <c r="AI607">
        <f>SUM(table_2[[#This Row],[Second dose, less than 21 days ago]:[Third dose or booster, at least 21 days ago]])</f>
        <v>0</v>
      </c>
      <c r="AJ607">
        <f>table_2[[#This Row],[Third dose or booster, less than 21 days ago]]+table_2[[#This Row],[Third dose or booster, at least 21 days ago]]</f>
        <v>0</v>
      </c>
    </row>
    <row r="608" spans="1:36" ht="30" x14ac:dyDescent="0.25">
      <c r="A608" s="1" t="s">
        <v>60</v>
      </c>
      <c r="B608" s="4">
        <v>2022</v>
      </c>
      <c r="C608" s="1" t="s">
        <v>61</v>
      </c>
      <c r="D608" s="1" t="s">
        <v>1116</v>
      </c>
      <c r="E608" s="1" t="s">
        <v>66</v>
      </c>
      <c r="F608" s="4" t="s">
        <v>1101</v>
      </c>
      <c r="G608" s="4">
        <v>473</v>
      </c>
      <c r="H608" s="4" t="s">
        <v>83</v>
      </c>
      <c r="I608" s="1"/>
      <c r="J608" s="4" t="s">
        <v>83</v>
      </c>
      <c r="K608" s="4" t="s">
        <v>83</v>
      </c>
      <c r="L608" s="22">
        <f t="shared" si="96"/>
        <v>1</v>
      </c>
      <c r="M608" s="26">
        <f>IF(table_2[[#This Row],[Count of deaths2]]=1,(M607+1),M607)</f>
        <v>46</v>
      </c>
      <c r="Z608">
        <f t="shared" si="97"/>
        <v>0</v>
      </c>
      <c r="AA608">
        <f t="shared" si="98"/>
        <v>0</v>
      </c>
      <c r="AB608">
        <f t="shared" si="99"/>
        <v>0</v>
      </c>
      <c r="AC608">
        <f t="shared" si="100"/>
        <v>0</v>
      </c>
      <c r="AD608">
        <f t="shared" si="101"/>
        <v>0</v>
      </c>
      <c r="AE608">
        <f t="shared" si="102"/>
        <v>0</v>
      </c>
      <c r="AF608">
        <f t="shared" si="103"/>
        <v>0</v>
      </c>
      <c r="AH608">
        <f>SUM(table_2[[#This Row],[First dose, less than 21 days ago]:[Third dose or booster, at least 21 days ago]])</f>
        <v>0</v>
      </c>
      <c r="AI608">
        <f>SUM(table_2[[#This Row],[Second dose, less than 21 days ago]:[Third dose or booster, at least 21 days ago]])</f>
        <v>0</v>
      </c>
      <c r="AJ608">
        <f>table_2[[#This Row],[Third dose or booster, less than 21 days ago]]+table_2[[#This Row],[Third dose or booster, at least 21 days ago]]</f>
        <v>0</v>
      </c>
    </row>
    <row r="609" spans="1:36" ht="30" x14ac:dyDescent="0.25">
      <c r="A609" s="1" t="s">
        <v>60</v>
      </c>
      <c r="B609" s="4">
        <v>2022</v>
      </c>
      <c r="C609" s="1" t="s">
        <v>61</v>
      </c>
      <c r="D609" s="1" t="s">
        <v>1116</v>
      </c>
      <c r="E609" s="1" t="s">
        <v>70</v>
      </c>
      <c r="F609" s="4" t="s">
        <v>2632</v>
      </c>
      <c r="G609" s="4">
        <v>5812</v>
      </c>
      <c r="H609" s="4" t="s">
        <v>2633</v>
      </c>
      <c r="I609" s="1"/>
      <c r="J609" s="4" t="s">
        <v>2634</v>
      </c>
      <c r="K609" s="4" t="s">
        <v>2635</v>
      </c>
      <c r="L609" s="22" t="str">
        <f t="shared" si="96"/>
        <v>70</v>
      </c>
      <c r="M609" s="26">
        <f>IF(table_2[[#This Row],[Count of deaths2]]=1,(M608+1),M608)</f>
        <v>46</v>
      </c>
      <c r="Z609">
        <f t="shared" si="97"/>
        <v>0</v>
      </c>
      <c r="AA609">
        <f t="shared" si="98"/>
        <v>0</v>
      </c>
      <c r="AB609">
        <f t="shared" si="99"/>
        <v>0</v>
      </c>
      <c r="AC609">
        <f t="shared" si="100"/>
        <v>0</v>
      </c>
      <c r="AD609">
        <f t="shared" si="101"/>
        <v>0</v>
      </c>
      <c r="AE609">
        <f t="shared" si="102"/>
        <v>0</v>
      </c>
      <c r="AF609">
        <f t="shared" si="103"/>
        <v>0</v>
      </c>
      <c r="AH609">
        <f>SUM(table_2[[#This Row],[First dose, less than 21 days ago]:[Third dose or booster, at least 21 days ago]])</f>
        <v>0</v>
      </c>
      <c r="AI609">
        <f>SUM(table_2[[#This Row],[Second dose, less than 21 days ago]:[Third dose or booster, at least 21 days ago]])</f>
        <v>0</v>
      </c>
      <c r="AJ609">
        <f>table_2[[#This Row],[Third dose or booster, less than 21 days ago]]+table_2[[#This Row],[Third dose or booster, at least 21 days ago]]</f>
        <v>0</v>
      </c>
    </row>
    <row r="610" spans="1:36" ht="30" x14ac:dyDescent="0.25">
      <c r="A610" s="1" t="s">
        <v>60</v>
      </c>
      <c r="B610" s="4">
        <v>2022</v>
      </c>
      <c r="C610" s="1" t="s">
        <v>61</v>
      </c>
      <c r="D610" s="1" t="s">
        <v>1116</v>
      </c>
      <c r="E610" s="1" t="s">
        <v>74</v>
      </c>
      <c r="F610" s="4" t="s">
        <v>1112</v>
      </c>
      <c r="G610" s="4">
        <v>748</v>
      </c>
      <c r="H610" s="4" t="s">
        <v>2636</v>
      </c>
      <c r="I610" s="1" t="s">
        <v>234</v>
      </c>
      <c r="J610" s="4" t="s">
        <v>2637</v>
      </c>
      <c r="K610" s="4" t="s">
        <v>2638</v>
      </c>
      <c r="L610" s="22" t="str">
        <f t="shared" si="96"/>
        <v>3</v>
      </c>
      <c r="M610" s="26">
        <f>IF(table_2[[#This Row],[Count of deaths2]]=1,(M609+1),M609)</f>
        <v>46</v>
      </c>
      <c r="Z610">
        <f t="shared" si="97"/>
        <v>0</v>
      </c>
      <c r="AA610">
        <f t="shared" si="98"/>
        <v>0</v>
      </c>
      <c r="AB610">
        <f t="shared" si="99"/>
        <v>0</v>
      </c>
      <c r="AC610">
        <f t="shared" si="100"/>
        <v>0</v>
      </c>
      <c r="AD610">
        <f t="shared" si="101"/>
        <v>0</v>
      </c>
      <c r="AE610">
        <f t="shared" si="102"/>
        <v>0</v>
      </c>
      <c r="AF610">
        <f t="shared" si="103"/>
        <v>0</v>
      </c>
      <c r="AH610">
        <f>SUM(table_2[[#This Row],[First dose, less than 21 days ago]:[Third dose or booster, at least 21 days ago]])</f>
        <v>0</v>
      </c>
      <c r="AI610">
        <f>SUM(table_2[[#This Row],[Second dose, less than 21 days ago]:[Third dose or booster, at least 21 days ago]])</f>
        <v>0</v>
      </c>
      <c r="AJ610">
        <f>table_2[[#This Row],[Third dose or booster, less than 21 days ago]]+table_2[[#This Row],[Third dose or booster, at least 21 days ago]]</f>
        <v>0</v>
      </c>
    </row>
    <row r="611" spans="1:36" ht="30" x14ac:dyDescent="0.25">
      <c r="A611" s="1" t="s">
        <v>60</v>
      </c>
      <c r="B611" s="4">
        <v>2022</v>
      </c>
      <c r="C611" s="1" t="s">
        <v>61</v>
      </c>
      <c r="D611" s="1" t="s">
        <v>1116</v>
      </c>
      <c r="E611" s="1" t="s">
        <v>1102</v>
      </c>
      <c r="F611" s="4" t="s">
        <v>2639</v>
      </c>
      <c r="G611" s="4">
        <v>59445</v>
      </c>
      <c r="H611" s="4" t="s">
        <v>2640</v>
      </c>
      <c r="I611" s="1"/>
      <c r="J611" s="4" t="s">
        <v>2641</v>
      </c>
      <c r="K611" s="4" t="s">
        <v>2642</v>
      </c>
      <c r="L611" s="22" t="str">
        <f t="shared" si="96"/>
        <v>567</v>
      </c>
      <c r="M611" s="26">
        <f>IF(table_2[[#This Row],[Count of deaths2]]=1,(M610+1),M610)</f>
        <v>46</v>
      </c>
      <c r="Z611">
        <f t="shared" si="97"/>
        <v>0</v>
      </c>
      <c r="AA611">
        <f t="shared" si="98"/>
        <v>0</v>
      </c>
      <c r="AB611">
        <f t="shared" si="99"/>
        <v>0</v>
      </c>
      <c r="AC611">
        <f t="shared" si="100"/>
        <v>0</v>
      </c>
      <c r="AD611">
        <f t="shared" si="101"/>
        <v>0</v>
      </c>
      <c r="AE611">
        <f t="shared" si="102"/>
        <v>0</v>
      </c>
      <c r="AF611">
        <f t="shared" si="103"/>
        <v>0</v>
      </c>
      <c r="AH611">
        <f>SUM(table_2[[#This Row],[First dose, less than 21 days ago]:[Third dose or booster, at least 21 days ago]])</f>
        <v>0</v>
      </c>
      <c r="AI611">
        <f>SUM(table_2[[#This Row],[Second dose, less than 21 days ago]:[Third dose or booster, at least 21 days ago]])</f>
        <v>0</v>
      </c>
      <c r="AJ611">
        <f>table_2[[#This Row],[Third dose or booster, less than 21 days ago]]+table_2[[#This Row],[Third dose or booster, at least 21 days ago]]</f>
        <v>0</v>
      </c>
    </row>
    <row r="612" spans="1:36" ht="45" x14ac:dyDescent="0.25">
      <c r="A612" s="1" t="s">
        <v>60</v>
      </c>
      <c r="B612" s="4">
        <v>2022</v>
      </c>
      <c r="C612" s="1" t="s">
        <v>61</v>
      </c>
      <c r="D612" s="1" t="s">
        <v>1116</v>
      </c>
      <c r="E612" s="1" t="s">
        <v>84</v>
      </c>
      <c r="F612" s="4" t="s">
        <v>2643</v>
      </c>
      <c r="G612" s="4">
        <v>36930</v>
      </c>
      <c r="H612" s="4" t="s">
        <v>2644</v>
      </c>
      <c r="I612" s="1"/>
      <c r="J612" s="4" t="s">
        <v>2645</v>
      </c>
      <c r="K612" s="4" t="s">
        <v>672</v>
      </c>
      <c r="L612" s="22" t="str">
        <f t="shared" si="96"/>
        <v>75</v>
      </c>
      <c r="M612" s="26">
        <f>IF(table_2[[#This Row],[Count of deaths2]]=1,(M611+1),M611)</f>
        <v>46</v>
      </c>
      <c r="Z612">
        <f t="shared" si="97"/>
        <v>0</v>
      </c>
      <c r="AA612">
        <f t="shared" si="98"/>
        <v>0</v>
      </c>
      <c r="AB612">
        <f t="shared" si="99"/>
        <v>0</v>
      </c>
      <c r="AC612">
        <f t="shared" si="100"/>
        <v>0</v>
      </c>
      <c r="AD612">
        <f t="shared" si="101"/>
        <v>0</v>
      </c>
      <c r="AE612">
        <f t="shared" si="102"/>
        <v>0</v>
      </c>
      <c r="AF612">
        <f t="shared" si="103"/>
        <v>0</v>
      </c>
      <c r="AH612">
        <f>SUM(table_2[[#This Row],[First dose, less than 21 days ago]:[Third dose or booster, at least 21 days ago]])</f>
        <v>0</v>
      </c>
      <c r="AI612">
        <f>SUM(table_2[[#This Row],[Second dose, less than 21 days ago]:[Third dose or booster, at least 21 days ago]])</f>
        <v>0</v>
      </c>
      <c r="AJ612">
        <f>table_2[[#This Row],[Third dose or booster, less than 21 days ago]]+table_2[[#This Row],[Third dose or booster, at least 21 days ago]]</f>
        <v>0</v>
      </c>
    </row>
    <row r="613" spans="1:36" ht="45" x14ac:dyDescent="0.25">
      <c r="A613" s="1" t="s">
        <v>60</v>
      </c>
      <c r="B613" s="4">
        <v>2022</v>
      </c>
      <c r="C613" s="1" t="s">
        <v>61</v>
      </c>
      <c r="D613" s="1" t="s">
        <v>1116</v>
      </c>
      <c r="E613" s="1" t="s">
        <v>85</v>
      </c>
      <c r="F613" s="4" t="s">
        <v>2646</v>
      </c>
      <c r="G613" s="4">
        <v>403481</v>
      </c>
      <c r="H613" s="4" t="s">
        <v>2647</v>
      </c>
      <c r="I613" s="1"/>
      <c r="J613" s="4" t="s">
        <v>2648</v>
      </c>
      <c r="K613" s="4" t="s">
        <v>2649</v>
      </c>
      <c r="L613" s="22" t="str">
        <f t="shared" si="96"/>
        <v>976</v>
      </c>
      <c r="M613" s="26">
        <f>IF(table_2[[#This Row],[Count of deaths2]]=1,(M612+1),M612)</f>
        <v>46</v>
      </c>
      <c r="Z613">
        <f t="shared" si="97"/>
        <v>0</v>
      </c>
      <c r="AA613">
        <f t="shared" si="98"/>
        <v>0</v>
      </c>
      <c r="AB613">
        <f t="shared" si="99"/>
        <v>0</v>
      </c>
      <c r="AC613">
        <f t="shared" si="100"/>
        <v>0</v>
      </c>
      <c r="AD613">
        <f t="shared" si="101"/>
        <v>0</v>
      </c>
      <c r="AE613">
        <f t="shared" si="102"/>
        <v>0</v>
      </c>
      <c r="AF613">
        <f t="shared" si="103"/>
        <v>0</v>
      </c>
      <c r="AH613">
        <f>SUM(table_2[[#This Row],[First dose, less than 21 days ago]:[Third dose or booster, at least 21 days ago]])</f>
        <v>0</v>
      </c>
      <c r="AI613">
        <f>SUM(table_2[[#This Row],[Second dose, less than 21 days ago]:[Third dose or booster, at least 21 days ago]])</f>
        <v>0</v>
      </c>
      <c r="AJ613">
        <f>table_2[[#This Row],[Third dose or booster, less than 21 days ago]]+table_2[[#This Row],[Third dose or booster, at least 21 days ago]]</f>
        <v>0</v>
      </c>
    </row>
    <row r="614" spans="1:36" x14ac:dyDescent="0.25">
      <c r="A614" s="1" t="s">
        <v>60</v>
      </c>
      <c r="B614" s="4">
        <v>2022</v>
      </c>
      <c r="C614" s="1" t="s">
        <v>61</v>
      </c>
      <c r="D614" s="1" t="s">
        <v>1132</v>
      </c>
      <c r="E614" s="1" t="s">
        <v>62</v>
      </c>
      <c r="F614" s="4" t="s">
        <v>2650</v>
      </c>
      <c r="G614" s="4">
        <v>21300</v>
      </c>
      <c r="H614" s="4" t="s">
        <v>2651</v>
      </c>
      <c r="I614" s="1"/>
      <c r="J614" s="4" t="s">
        <v>2652</v>
      </c>
      <c r="K614" s="4" t="s">
        <v>2653</v>
      </c>
      <c r="L614" s="22" t="str">
        <f t="shared" si="96"/>
        <v>360</v>
      </c>
      <c r="M614" s="26">
        <f>IF(table_2[[#This Row],[Count of deaths2]]=1,(M613+1),M613)</f>
        <v>46</v>
      </c>
      <c r="Z614">
        <f t="shared" si="97"/>
        <v>0</v>
      </c>
      <c r="AA614">
        <f t="shared" si="98"/>
        <v>0</v>
      </c>
      <c r="AB614">
        <f t="shared" si="99"/>
        <v>0</v>
      </c>
      <c r="AC614">
        <f t="shared" si="100"/>
        <v>0</v>
      </c>
      <c r="AD614">
        <f t="shared" si="101"/>
        <v>0</v>
      </c>
      <c r="AE614">
        <f t="shared" si="102"/>
        <v>0</v>
      </c>
      <c r="AF614">
        <f t="shared" si="103"/>
        <v>0</v>
      </c>
      <c r="AH614">
        <f>SUM(table_2[[#This Row],[First dose, less than 21 days ago]:[Third dose or booster, at least 21 days ago]])</f>
        <v>0</v>
      </c>
      <c r="AI614">
        <f>SUM(table_2[[#This Row],[Second dose, less than 21 days ago]:[Third dose or booster, at least 21 days ago]])</f>
        <v>0</v>
      </c>
      <c r="AJ614">
        <f>table_2[[#This Row],[Third dose or booster, less than 21 days ago]]+table_2[[#This Row],[Third dose or booster, at least 21 days ago]]</f>
        <v>0</v>
      </c>
    </row>
    <row r="615" spans="1:36" ht="30" x14ac:dyDescent="0.25">
      <c r="A615" s="1" t="s">
        <v>60</v>
      </c>
      <c r="B615" s="4">
        <v>2022</v>
      </c>
      <c r="C615" s="1" t="s">
        <v>61</v>
      </c>
      <c r="D615" s="1" t="s">
        <v>1132</v>
      </c>
      <c r="E615" s="1" t="s">
        <v>66</v>
      </c>
      <c r="F615" s="4" t="s">
        <v>1112</v>
      </c>
      <c r="G615" s="4">
        <v>172</v>
      </c>
      <c r="H615" s="4" t="s">
        <v>2654</v>
      </c>
      <c r="I615" s="1" t="s">
        <v>234</v>
      </c>
      <c r="J615" s="4" t="s">
        <v>2655</v>
      </c>
      <c r="K615" s="4" t="s">
        <v>2656</v>
      </c>
      <c r="L615" s="22" t="str">
        <f t="shared" si="96"/>
        <v>3</v>
      </c>
      <c r="M615" s="26">
        <f>IF(table_2[[#This Row],[Count of deaths2]]=1,(M614+1),M614)</f>
        <v>46</v>
      </c>
      <c r="Z615">
        <f t="shared" si="97"/>
        <v>0</v>
      </c>
      <c r="AA615">
        <f t="shared" si="98"/>
        <v>0</v>
      </c>
      <c r="AB615">
        <f t="shared" si="99"/>
        <v>0</v>
      </c>
      <c r="AC615">
        <f t="shared" si="100"/>
        <v>0</v>
      </c>
      <c r="AD615">
        <f t="shared" si="101"/>
        <v>0</v>
      </c>
      <c r="AE615">
        <f t="shared" si="102"/>
        <v>0</v>
      </c>
      <c r="AF615">
        <f t="shared" si="103"/>
        <v>0</v>
      </c>
      <c r="AH615">
        <f>SUM(table_2[[#This Row],[First dose, less than 21 days ago]:[Third dose or booster, at least 21 days ago]])</f>
        <v>0</v>
      </c>
      <c r="AI615">
        <f>SUM(table_2[[#This Row],[Second dose, less than 21 days ago]:[Third dose or booster, at least 21 days ago]])</f>
        <v>0</v>
      </c>
      <c r="AJ615">
        <f>table_2[[#This Row],[Third dose or booster, less than 21 days ago]]+table_2[[#This Row],[Third dose or booster, at least 21 days ago]]</f>
        <v>0</v>
      </c>
    </row>
    <row r="616" spans="1:36" ht="30" x14ac:dyDescent="0.25">
      <c r="A616" s="1" t="s">
        <v>60</v>
      </c>
      <c r="B616" s="4">
        <v>2022</v>
      </c>
      <c r="C616" s="1" t="s">
        <v>61</v>
      </c>
      <c r="D616" s="1" t="s">
        <v>1132</v>
      </c>
      <c r="E616" s="1" t="s">
        <v>70</v>
      </c>
      <c r="F616" s="4" t="s">
        <v>2657</v>
      </c>
      <c r="G616" s="4">
        <v>2778</v>
      </c>
      <c r="H616" s="4" t="s">
        <v>2658</v>
      </c>
      <c r="I616" s="1"/>
      <c r="J616" s="4" t="s">
        <v>2659</v>
      </c>
      <c r="K616" s="4" t="s">
        <v>2660</v>
      </c>
      <c r="L616" s="22" t="str">
        <f t="shared" si="96"/>
        <v>111</v>
      </c>
      <c r="M616" s="26">
        <f>IF(table_2[[#This Row],[Count of deaths2]]=1,(M615+1),M615)</f>
        <v>46</v>
      </c>
      <c r="Z616">
        <f t="shared" si="97"/>
        <v>0</v>
      </c>
      <c r="AA616">
        <f t="shared" si="98"/>
        <v>0</v>
      </c>
      <c r="AB616">
        <f t="shared" si="99"/>
        <v>0</v>
      </c>
      <c r="AC616">
        <f t="shared" si="100"/>
        <v>0</v>
      </c>
      <c r="AD616">
        <f t="shared" si="101"/>
        <v>0</v>
      </c>
      <c r="AE616">
        <f t="shared" si="102"/>
        <v>0</v>
      </c>
      <c r="AF616">
        <f t="shared" si="103"/>
        <v>0</v>
      </c>
      <c r="AH616">
        <f>SUM(table_2[[#This Row],[First dose, less than 21 days ago]:[Third dose or booster, at least 21 days ago]])</f>
        <v>0</v>
      </c>
      <c r="AI616">
        <f>SUM(table_2[[#This Row],[Second dose, less than 21 days ago]:[Third dose or booster, at least 21 days ago]])</f>
        <v>0</v>
      </c>
      <c r="AJ616">
        <f>table_2[[#This Row],[Third dose or booster, less than 21 days ago]]+table_2[[#This Row],[Third dose or booster, at least 21 days ago]]</f>
        <v>0</v>
      </c>
    </row>
    <row r="617" spans="1:36" ht="30" x14ac:dyDescent="0.25">
      <c r="A617" s="1" t="s">
        <v>60</v>
      </c>
      <c r="B617" s="4">
        <v>2022</v>
      </c>
      <c r="C617" s="1" t="s">
        <v>61</v>
      </c>
      <c r="D617" s="1" t="s">
        <v>1132</v>
      </c>
      <c r="E617" s="1" t="s">
        <v>74</v>
      </c>
      <c r="F617" s="4" t="s">
        <v>1371</v>
      </c>
      <c r="G617" s="4">
        <v>301</v>
      </c>
      <c r="H617" s="4" t="s">
        <v>2661</v>
      </c>
      <c r="I617" s="1" t="s">
        <v>234</v>
      </c>
      <c r="J617" s="4" t="s">
        <v>2662</v>
      </c>
      <c r="K617" s="4" t="s">
        <v>2663</v>
      </c>
      <c r="L617" s="22" t="str">
        <f t="shared" si="96"/>
        <v>9</v>
      </c>
      <c r="M617" s="26">
        <f>IF(table_2[[#This Row],[Count of deaths2]]=1,(M616+1),M616)</f>
        <v>46</v>
      </c>
      <c r="Z617">
        <f t="shared" si="97"/>
        <v>0</v>
      </c>
      <c r="AA617">
        <f t="shared" si="98"/>
        <v>0</v>
      </c>
      <c r="AB617">
        <f t="shared" si="99"/>
        <v>0</v>
      </c>
      <c r="AC617">
        <f t="shared" si="100"/>
        <v>0</v>
      </c>
      <c r="AD617">
        <f t="shared" si="101"/>
        <v>0</v>
      </c>
      <c r="AE617">
        <f t="shared" si="102"/>
        <v>0</v>
      </c>
      <c r="AF617">
        <f t="shared" si="103"/>
        <v>0</v>
      </c>
      <c r="AH617">
        <f>SUM(table_2[[#This Row],[First dose, less than 21 days ago]:[Third dose or booster, at least 21 days ago]])</f>
        <v>0</v>
      </c>
      <c r="AI617">
        <f>SUM(table_2[[#This Row],[Second dose, less than 21 days ago]:[Third dose or booster, at least 21 days ago]])</f>
        <v>0</v>
      </c>
      <c r="AJ617">
        <f>table_2[[#This Row],[Third dose or booster, less than 21 days ago]]+table_2[[#This Row],[Third dose or booster, at least 21 days ago]]</f>
        <v>0</v>
      </c>
    </row>
    <row r="618" spans="1:36" ht="30" x14ac:dyDescent="0.25">
      <c r="A618" s="1" t="s">
        <v>60</v>
      </c>
      <c r="B618" s="4">
        <v>2022</v>
      </c>
      <c r="C618" s="1" t="s">
        <v>61</v>
      </c>
      <c r="D618" s="1" t="s">
        <v>1132</v>
      </c>
      <c r="E618" s="1" t="s">
        <v>1102</v>
      </c>
      <c r="F618" s="4" t="s">
        <v>2664</v>
      </c>
      <c r="G618" s="4">
        <v>26946</v>
      </c>
      <c r="H618" s="4" t="s">
        <v>2665</v>
      </c>
      <c r="I618" s="1"/>
      <c r="J618" s="4" t="s">
        <v>2666</v>
      </c>
      <c r="K618" s="4" t="s">
        <v>2667</v>
      </c>
      <c r="L618" s="22" t="str">
        <f t="shared" si="96"/>
        <v>995</v>
      </c>
      <c r="M618" s="26">
        <f>IF(table_2[[#This Row],[Count of deaths2]]=1,(M617+1),M617)</f>
        <v>46</v>
      </c>
      <c r="Z618">
        <f t="shared" si="97"/>
        <v>0</v>
      </c>
      <c r="AA618">
        <f t="shared" si="98"/>
        <v>0</v>
      </c>
      <c r="AB618">
        <f t="shared" si="99"/>
        <v>0</v>
      </c>
      <c r="AC618">
        <f t="shared" si="100"/>
        <v>0</v>
      </c>
      <c r="AD618">
        <f t="shared" si="101"/>
        <v>0</v>
      </c>
      <c r="AE618">
        <f t="shared" si="102"/>
        <v>0</v>
      </c>
      <c r="AF618">
        <f t="shared" si="103"/>
        <v>0</v>
      </c>
      <c r="AH618">
        <f>SUM(table_2[[#This Row],[First dose, less than 21 days ago]:[Third dose or booster, at least 21 days ago]])</f>
        <v>0</v>
      </c>
      <c r="AI618">
        <f>SUM(table_2[[#This Row],[Second dose, less than 21 days ago]:[Third dose or booster, at least 21 days ago]])</f>
        <v>0</v>
      </c>
      <c r="AJ618">
        <f>table_2[[#This Row],[Third dose or booster, less than 21 days ago]]+table_2[[#This Row],[Third dose or booster, at least 21 days ago]]</f>
        <v>0</v>
      </c>
    </row>
    <row r="619" spans="1:36" ht="45" x14ac:dyDescent="0.25">
      <c r="A619" s="1" t="s">
        <v>60</v>
      </c>
      <c r="B619" s="4">
        <v>2022</v>
      </c>
      <c r="C619" s="1" t="s">
        <v>61</v>
      </c>
      <c r="D619" s="1" t="s">
        <v>1132</v>
      </c>
      <c r="E619" s="1" t="s">
        <v>84</v>
      </c>
      <c r="F619" s="4" t="s">
        <v>2668</v>
      </c>
      <c r="G619" s="4">
        <v>14774</v>
      </c>
      <c r="H619" s="4" t="s">
        <v>2669</v>
      </c>
      <c r="I619" s="1"/>
      <c r="J619" s="4" t="s">
        <v>2670</v>
      </c>
      <c r="K619" s="4" t="s">
        <v>2671</v>
      </c>
      <c r="L619" s="22" t="str">
        <f t="shared" si="96"/>
        <v>143</v>
      </c>
      <c r="M619" s="26">
        <f>IF(table_2[[#This Row],[Count of deaths2]]=1,(M618+1),M618)</f>
        <v>46</v>
      </c>
      <c r="Z619">
        <f t="shared" si="97"/>
        <v>0</v>
      </c>
      <c r="AA619">
        <f t="shared" si="98"/>
        <v>0</v>
      </c>
      <c r="AB619">
        <f t="shared" si="99"/>
        <v>0</v>
      </c>
      <c r="AC619">
        <f t="shared" si="100"/>
        <v>0</v>
      </c>
      <c r="AD619">
        <f t="shared" si="101"/>
        <v>0</v>
      </c>
      <c r="AE619">
        <f t="shared" si="102"/>
        <v>0</v>
      </c>
      <c r="AF619">
        <f t="shared" si="103"/>
        <v>0</v>
      </c>
      <c r="AH619">
        <f>SUM(table_2[[#This Row],[First dose, less than 21 days ago]:[Third dose or booster, at least 21 days ago]])</f>
        <v>0</v>
      </c>
      <c r="AI619">
        <f>SUM(table_2[[#This Row],[Second dose, less than 21 days ago]:[Third dose or booster, at least 21 days ago]])</f>
        <v>0</v>
      </c>
      <c r="AJ619">
        <f>table_2[[#This Row],[Third dose or booster, less than 21 days ago]]+table_2[[#This Row],[Third dose or booster, at least 21 days ago]]</f>
        <v>0</v>
      </c>
    </row>
    <row r="620" spans="1:36" ht="45" x14ac:dyDescent="0.25">
      <c r="A620" s="1" t="s">
        <v>60</v>
      </c>
      <c r="B620" s="4">
        <v>2022</v>
      </c>
      <c r="C620" s="1" t="s">
        <v>61</v>
      </c>
      <c r="D620" s="1" t="s">
        <v>1132</v>
      </c>
      <c r="E620" s="1" t="s">
        <v>85</v>
      </c>
      <c r="F620" s="4" t="s">
        <v>2672</v>
      </c>
      <c r="G620" s="4">
        <v>385521</v>
      </c>
      <c r="H620" s="4" t="s">
        <v>2673</v>
      </c>
      <c r="I620" s="1"/>
      <c r="J620" s="4" t="s">
        <v>2674</v>
      </c>
      <c r="K620" s="4" t="s">
        <v>2675</v>
      </c>
      <c r="L620" s="22" t="str">
        <f t="shared" si="96"/>
        <v>2655</v>
      </c>
      <c r="M620" s="26">
        <f>IF(table_2[[#This Row],[Count of deaths2]]=1,(M619+1),M619)</f>
        <v>46</v>
      </c>
      <c r="Z620">
        <f t="shared" si="97"/>
        <v>0</v>
      </c>
      <c r="AA620">
        <f t="shared" si="98"/>
        <v>0</v>
      </c>
      <c r="AB620">
        <f t="shared" si="99"/>
        <v>0</v>
      </c>
      <c r="AC620">
        <f t="shared" si="100"/>
        <v>0</v>
      </c>
      <c r="AD620">
        <f t="shared" si="101"/>
        <v>0</v>
      </c>
      <c r="AE620">
        <f t="shared" si="102"/>
        <v>0</v>
      </c>
      <c r="AF620">
        <f t="shared" si="103"/>
        <v>0</v>
      </c>
      <c r="AH620">
        <f>SUM(table_2[[#This Row],[First dose, less than 21 days ago]:[Third dose or booster, at least 21 days ago]])</f>
        <v>0</v>
      </c>
      <c r="AI620">
        <f>SUM(table_2[[#This Row],[Second dose, less than 21 days ago]:[Third dose or booster, at least 21 days ago]])</f>
        <v>0</v>
      </c>
      <c r="AJ620">
        <f>table_2[[#This Row],[Third dose or booster, less than 21 days ago]]+table_2[[#This Row],[Third dose or booster, at least 21 days ago]]</f>
        <v>0</v>
      </c>
    </row>
    <row r="621" spans="1:36" x14ac:dyDescent="0.25">
      <c r="A621" s="1" t="s">
        <v>60</v>
      </c>
      <c r="B621" s="4">
        <v>2022</v>
      </c>
      <c r="C621" s="1" t="s">
        <v>61</v>
      </c>
      <c r="D621" s="1" t="s">
        <v>1147</v>
      </c>
      <c r="E621" s="1" t="s">
        <v>62</v>
      </c>
      <c r="F621" s="4" t="s">
        <v>2676</v>
      </c>
      <c r="G621" s="4">
        <v>10107</v>
      </c>
      <c r="H621" s="4" t="s">
        <v>2677</v>
      </c>
      <c r="I621" s="1"/>
      <c r="J621" s="4" t="s">
        <v>2678</v>
      </c>
      <c r="K621" s="4" t="s">
        <v>2679</v>
      </c>
      <c r="L621" s="22" t="str">
        <f t="shared" si="96"/>
        <v>485</v>
      </c>
      <c r="M621" s="26">
        <f>IF(table_2[[#This Row],[Count of deaths2]]=1,(M620+1),M620)</f>
        <v>46</v>
      </c>
      <c r="Z621">
        <f t="shared" si="97"/>
        <v>0</v>
      </c>
      <c r="AA621">
        <f t="shared" si="98"/>
        <v>0</v>
      </c>
      <c r="AB621">
        <f t="shared" si="99"/>
        <v>0</v>
      </c>
      <c r="AC621">
        <f t="shared" si="100"/>
        <v>0</v>
      </c>
      <c r="AD621">
        <f t="shared" si="101"/>
        <v>0</v>
      </c>
      <c r="AE621">
        <f t="shared" si="102"/>
        <v>0</v>
      </c>
      <c r="AF621">
        <f t="shared" si="103"/>
        <v>0</v>
      </c>
      <c r="AH621">
        <f>SUM(table_2[[#This Row],[First dose, less than 21 days ago]:[Third dose or booster, at least 21 days ago]])</f>
        <v>0</v>
      </c>
      <c r="AI621">
        <f>SUM(table_2[[#This Row],[Second dose, less than 21 days ago]:[Third dose or booster, at least 21 days ago]])</f>
        <v>0</v>
      </c>
      <c r="AJ621">
        <f>table_2[[#This Row],[Third dose or booster, less than 21 days ago]]+table_2[[#This Row],[Third dose or booster, at least 21 days ago]]</f>
        <v>0</v>
      </c>
    </row>
    <row r="622" spans="1:36" ht="30" x14ac:dyDescent="0.25">
      <c r="A622" s="1" t="s">
        <v>60</v>
      </c>
      <c r="B622" s="4">
        <v>2022</v>
      </c>
      <c r="C622" s="1" t="s">
        <v>61</v>
      </c>
      <c r="D622" s="1" t="s">
        <v>1147</v>
      </c>
      <c r="E622" s="1" t="s">
        <v>66</v>
      </c>
      <c r="F622" s="4" t="s">
        <v>1800</v>
      </c>
      <c r="G622" s="4">
        <v>56</v>
      </c>
      <c r="H622" s="4" t="s">
        <v>2680</v>
      </c>
      <c r="I622" s="1" t="s">
        <v>234</v>
      </c>
      <c r="J622" s="4" t="s">
        <v>2681</v>
      </c>
      <c r="K622" s="4" t="s">
        <v>2682</v>
      </c>
      <c r="L622" s="22" t="str">
        <f t="shared" si="96"/>
        <v>6</v>
      </c>
      <c r="M622" s="26">
        <f>IF(table_2[[#This Row],[Count of deaths2]]=1,(M621+1),M621)</f>
        <v>46</v>
      </c>
      <c r="Z622">
        <f t="shared" si="97"/>
        <v>0</v>
      </c>
      <c r="AA622">
        <f t="shared" si="98"/>
        <v>0</v>
      </c>
      <c r="AB622">
        <f t="shared" si="99"/>
        <v>0</v>
      </c>
      <c r="AC622">
        <f t="shared" si="100"/>
        <v>0</v>
      </c>
      <c r="AD622">
        <f t="shared" si="101"/>
        <v>0</v>
      </c>
      <c r="AE622">
        <f t="shared" si="102"/>
        <v>0</v>
      </c>
      <c r="AF622">
        <f t="shared" si="103"/>
        <v>0</v>
      </c>
      <c r="AH622">
        <f>SUM(table_2[[#This Row],[First dose, less than 21 days ago]:[Third dose or booster, at least 21 days ago]])</f>
        <v>0</v>
      </c>
      <c r="AI622">
        <f>SUM(table_2[[#This Row],[Second dose, less than 21 days ago]:[Third dose or booster, at least 21 days ago]])</f>
        <v>0</v>
      </c>
      <c r="AJ622">
        <f>table_2[[#This Row],[Third dose or booster, less than 21 days ago]]+table_2[[#This Row],[Third dose or booster, at least 21 days ago]]</f>
        <v>0</v>
      </c>
    </row>
    <row r="623" spans="1:36" ht="30" x14ac:dyDescent="0.25">
      <c r="A623" s="1" t="s">
        <v>60</v>
      </c>
      <c r="B623" s="4">
        <v>2022</v>
      </c>
      <c r="C623" s="1" t="s">
        <v>61</v>
      </c>
      <c r="D623" s="1" t="s">
        <v>1147</v>
      </c>
      <c r="E623" s="1" t="s">
        <v>70</v>
      </c>
      <c r="F623" s="4" t="s">
        <v>2683</v>
      </c>
      <c r="G623" s="4">
        <v>1274</v>
      </c>
      <c r="H623" s="4" t="s">
        <v>2684</v>
      </c>
      <c r="I623" s="1"/>
      <c r="J623" s="4" t="s">
        <v>2685</v>
      </c>
      <c r="K623" s="4" t="s">
        <v>2686</v>
      </c>
      <c r="L623" s="22" t="str">
        <f t="shared" si="96"/>
        <v>159</v>
      </c>
      <c r="M623" s="26">
        <f>IF(table_2[[#This Row],[Count of deaths2]]=1,(M622+1),M622)</f>
        <v>46</v>
      </c>
      <c r="Z623">
        <f t="shared" si="97"/>
        <v>0</v>
      </c>
      <c r="AA623">
        <f t="shared" si="98"/>
        <v>0</v>
      </c>
      <c r="AB623">
        <f t="shared" si="99"/>
        <v>0</v>
      </c>
      <c r="AC623">
        <f t="shared" si="100"/>
        <v>0</v>
      </c>
      <c r="AD623">
        <f t="shared" si="101"/>
        <v>0</v>
      </c>
      <c r="AE623">
        <f t="shared" si="102"/>
        <v>0</v>
      </c>
      <c r="AF623">
        <f t="shared" si="103"/>
        <v>0</v>
      </c>
      <c r="AH623">
        <f>SUM(table_2[[#This Row],[First dose, less than 21 days ago]:[Third dose or booster, at least 21 days ago]])</f>
        <v>0</v>
      </c>
      <c r="AI623">
        <f>SUM(table_2[[#This Row],[Second dose, less than 21 days ago]:[Third dose or booster, at least 21 days ago]])</f>
        <v>0</v>
      </c>
      <c r="AJ623">
        <f>table_2[[#This Row],[Third dose or booster, less than 21 days ago]]+table_2[[#This Row],[Third dose or booster, at least 21 days ago]]</f>
        <v>0</v>
      </c>
    </row>
    <row r="624" spans="1:36" ht="30" x14ac:dyDescent="0.25">
      <c r="A624" s="1" t="s">
        <v>60</v>
      </c>
      <c r="B624" s="4">
        <v>2022</v>
      </c>
      <c r="C624" s="1" t="s">
        <v>61</v>
      </c>
      <c r="D624" s="1" t="s">
        <v>1147</v>
      </c>
      <c r="E624" s="1" t="s">
        <v>74</v>
      </c>
      <c r="F624" s="4" t="s">
        <v>1371</v>
      </c>
      <c r="G624" s="4">
        <v>116</v>
      </c>
      <c r="H624" s="4" t="s">
        <v>2687</v>
      </c>
      <c r="I624" s="1" t="s">
        <v>234</v>
      </c>
      <c r="J624" s="4" t="s">
        <v>2688</v>
      </c>
      <c r="K624" s="4" t="s">
        <v>2689</v>
      </c>
      <c r="L624" s="22" t="str">
        <f t="shared" si="96"/>
        <v>9</v>
      </c>
      <c r="M624" s="26">
        <f>IF(table_2[[#This Row],[Count of deaths2]]=1,(M623+1),M623)</f>
        <v>46</v>
      </c>
      <c r="Z624">
        <f t="shared" si="97"/>
        <v>0</v>
      </c>
      <c r="AA624">
        <f t="shared" si="98"/>
        <v>0</v>
      </c>
      <c r="AB624">
        <f t="shared" si="99"/>
        <v>0</v>
      </c>
      <c r="AC624">
        <f t="shared" si="100"/>
        <v>0</v>
      </c>
      <c r="AD624">
        <f t="shared" si="101"/>
        <v>0</v>
      </c>
      <c r="AE624">
        <f t="shared" si="102"/>
        <v>0</v>
      </c>
      <c r="AF624">
        <f t="shared" si="103"/>
        <v>0</v>
      </c>
      <c r="AH624">
        <f>SUM(table_2[[#This Row],[First dose, less than 21 days ago]:[Third dose or booster, at least 21 days ago]])</f>
        <v>0</v>
      </c>
      <c r="AI624">
        <f>SUM(table_2[[#This Row],[Second dose, less than 21 days ago]:[Third dose or booster, at least 21 days ago]])</f>
        <v>0</v>
      </c>
      <c r="AJ624">
        <f>table_2[[#This Row],[Third dose or booster, less than 21 days ago]]+table_2[[#This Row],[Third dose or booster, at least 21 days ago]]</f>
        <v>0</v>
      </c>
    </row>
    <row r="625" spans="1:36" ht="30" x14ac:dyDescent="0.25">
      <c r="A625" s="1" t="s">
        <v>60</v>
      </c>
      <c r="B625" s="4">
        <v>2022</v>
      </c>
      <c r="C625" s="1" t="s">
        <v>61</v>
      </c>
      <c r="D625" s="1" t="s">
        <v>1147</v>
      </c>
      <c r="E625" s="1" t="s">
        <v>1102</v>
      </c>
      <c r="F625" s="4" t="s">
        <v>2690</v>
      </c>
      <c r="G625" s="4">
        <v>11357</v>
      </c>
      <c r="H625" s="4" t="s">
        <v>2691</v>
      </c>
      <c r="I625" s="1"/>
      <c r="J625" s="4" t="s">
        <v>2692</v>
      </c>
      <c r="K625" s="4" t="s">
        <v>2693</v>
      </c>
      <c r="L625" s="22" t="str">
        <f t="shared" si="96"/>
        <v>1634</v>
      </c>
      <c r="M625" s="26">
        <f>IF(table_2[[#This Row],[Count of deaths2]]=1,(M624+1),M624)</f>
        <v>46</v>
      </c>
      <c r="Z625">
        <f t="shared" si="97"/>
        <v>0</v>
      </c>
      <c r="AA625">
        <f t="shared" si="98"/>
        <v>0</v>
      </c>
      <c r="AB625">
        <f t="shared" si="99"/>
        <v>0</v>
      </c>
      <c r="AC625">
        <f t="shared" si="100"/>
        <v>0</v>
      </c>
      <c r="AD625">
        <f t="shared" si="101"/>
        <v>0</v>
      </c>
      <c r="AE625">
        <f t="shared" si="102"/>
        <v>0</v>
      </c>
      <c r="AF625">
        <f t="shared" si="103"/>
        <v>0</v>
      </c>
      <c r="AH625">
        <f>SUM(table_2[[#This Row],[First dose, less than 21 days ago]:[Third dose or booster, at least 21 days ago]])</f>
        <v>0</v>
      </c>
      <c r="AI625">
        <f>SUM(table_2[[#This Row],[Second dose, less than 21 days ago]:[Third dose or booster, at least 21 days ago]])</f>
        <v>0</v>
      </c>
      <c r="AJ625">
        <f>table_2[[#This Row],[Third dose or booster, less than 21 days ago]]+table_2[[#This Row],[Third dose or booster, at least 21 days ago]]</f>
        <v>0</v>
      </c>
    </row>
    <row r="626" spans="1:36" ht="45" x14ac:dyDescent="0.25">
      <c r="A626" s="1" t="s">
        <v>60</v>
      </c>
      <c r="B626" s="4">
        <v>2022</v>
      </c>
      <c r="C626" s="1" t="s">
        <v>61</v>
      </c>
      <c r="D626" s="1" t="s">
        <v>1147</v>
      </c>
      <c r="E626" s="1" t="s">
        <v>84</v>
      </c>
      <c r="F626" s="4" t="s">
        <v>2694</v>
      </c>
      <c r="G626" s="4">
        <v>4252</v>
      </c>
      <c r="H626" s="4" t="s">
        <v>2695</v>
      </c>
      <c r="I626" s="1"/>
      <c r="J626" s="4" t="s">
        <v>2696</v>
      </c>
      <c r="K626" s="4" t="s">
        <v>2697</v>
      </c>
      <c r="L626" s="22" t="str">
        <f t="shared" si="96"/>
        <v>245</v>
      </c>
      <c r="M626" s="26">
        <f>IF(table_2[[#This Row],[Count of deaths2]]=1,(M625+1),M625)</f>
        <v>46</v>
      </c>
      <c r="Z626">
        <f t="shared" si="97"/>
        <v>0</v>
      </c>
      <c r="AA626">
        <f t="shared" si="98"/>
        <v>0</v>
      </c>
      <c r="AB626">
        <f t="shared" si="99"/>
        <v>0</v>
      </c>
      <c r="AC626">
        <f t="shared" si="100"/>
        <v>0</v>
      </c>
      <c r="AD626">
        <f t="shared" si="101"/>
        <v>0</v>
      </c>
      <c r="AE626">
        <f t="shared" si="102"/>
        <v>0</v>
      </c>
      <c r="AF626">
        <f t="shared" si="103"/>
        <v>0</v>
      </c>
      <c r="AH626">
        <f>SUM(table_2[[#This Row],[First dose, less than 21 days ago]:[Third dose or booster, at least 21 days ago]])</f>
        <v>0</v>
      </c>
      <c r="AI626">
        <f>SUM(table_2[[#This Row],[Second dose, less than 21 days ago]:[Third dose or booster, at least 21 days ago]])</f>
        <v>0</v>
      </c>
      <c r="AJ626">
        <f>table_2[[#This Row],[Third dose or booster, less than 21 days ago]]+table_2[[#This Row],[Third dose or booster, at least 21 days ago]]</f>
        <v>0</v>
      </c>
    </row>
    <row r="627" spans="1:36" ht="45" x14ac:dyDescent="0.25">
      <c r="A627" s="1" t="s">
        <v>60</v>
      </c>
      <c r="B627" s="4">
        <v>2022</v>
      </c>
      <c r="C627" s="1" t="s">
        <v>61</v>
      </c>
      <c r="D627" s="1" t="s">
        <v>1147</v>
      </c>
      <c r="E627" s="1" t="s">
        <v>85</v>
      </c>
      <c r="F627" s="4" t="s">
        <v>2698</v>
      </c>
      <c r="G627" s="4">
        <v>340404</v>
      </c>
      <c r="H627" s="4" t="s">
        <v>2699</v>
      </c>
      <c r="I627" s="1"/>
      <c r="J627" s="4" t="s">
        <v>2700</v>
      </c>
      <c r="K627" s="4" t="s">
        <v>2701</v>
      </c>
      <c r="L627" s="22" t="str">
        <f t="shared" si="96"/>
        <v>6873</v>
      </c>
      <c r="M627" s="26">
        <f>IF(table_2[[#This Row],[Count of deaths2]]=1,(M626+1),M626)</f>
        <v>46</v>
      </c>
      <c r="Z627">
        <f t="shared" si="97"/>
        <v>0</v>
      </c>
      <c r="AA627">
        <f t="shared" si="98"/>
        <v>0</v>
      </c>
      <c r="AB627">
        <f t="shared" si="99"/>
        <v>0</v>
      </c>
      <c r="AC627">
        <f t="shared" si="100"/>
        <v>0</v>
      </c>
      <c r="AD627">
        <f t="shared" si="101"/>
        <v>0</v>
      </c>
      <c r="AE627">
        <f t="shared" si="102"/>
        <v>0</v>
      </c>
      <c r="AF627">
        <f t="shared" si="103"/>
        <v>0</v>
      </c>
      <c r="AH627">
        <f>SUM(table_2[[#This Row],[First dose, less than 21 days ago]:[Third dose or booster, at least 21 days ago]])</f>
        <v>0</v>
      </c>
      <c r="AI627">
        <f>SUM(table_2[[#This Row],[Second dose, less than 21 days ago]:[Third dose or booster, at least 21 days ago]])</f>
        <v>0</v>
      </c>
      <c r="AJ627">
        <f>table_2[[#This Row],[Third dose or booster, less than 21 days ago]]+table_2[[#This Row],[Third dose or booster, at least 21 days ago]]</f>
        <v>0</v>
      </c>
    </row>
    <row r="628" spans="1:36" x14ac:dyDescent="0.25">
      <c r="A628" s="1" t="s">
        <v>60</v>
      </c>
      <c r="B628" s="4">
        <v>2022</v>
      </c>
      <c r="C628" s="1" t="s">
        <v>61</v>
      </c>
      <c r="D628" s="1" t="s">
        <v>1162</v>
      </c>
      <c r="E628" s="1" t="s">
        <v>62</v>
      </c>
      <c r="F628" s="4" t="s">
        <v>2702</v>
      </c>
      <c r="G628" s="4">
        <v>3996</v>
      </c>
      <c r="H628" s="4" t="s">
        <v>2703</v>
      </c>
      <c r="I628" s="1"/>
      <c r="J628" s="4" t="s">
        <v>2704</v>
      </c>
      <c r="K628" s="4" t="s">
        <v>2705</v>
      </c>
      <c r="L628" s="22" t="str">
        <f t="shared" si="96"/>
        <v>518</v>
      </c>
      <c r="M628" s="26">
        <f>IF(table_2[[#This Row],[Count of deaths2]]=1,(M627+1),M627)</f>
        <v>46</v>
      </c>
      <c r="Z628">
        <f t="shared" si="97"/>
        <v>0</v>
      </c>
      <c r="AA628">
        <f t="shared" si="98"/>
        <v>0</v>
      </c>
      <c r="AB628">
        <f t="shared" si="99"/>
        <v>0</v>
      </c>
      <c r="AC628">
        <f t="shared" si="100"/>
        <v>0</v>
      </c>
      <c r="AD628">
        <f t="shared" si="101"/>
        <v>0</v>
      </c>
      <c r="AE628">
        <f t="shared" si="102"/>
        <v>0</v>
      </c>
      <c r="AF628">
        <f t="shared" si="103"/>
        <v>0</v>
      </c>
      <c r="AH628">
        <f>SUM(table_2[[#This Row],[First dose, less than 21 days ago]:[Third dose or booster, at least 21 days ago]])</f>
        <v>0</v>
      </c>
      <c r="AI628">
        <f>SUM(table_2[[#This Row],[Second dose, less than 21 days ago]:[Third dose or booster, at least 21 days ago]])</f>
        <v>0</v>
      </c>
      <c r="AJ628">
        <f>table_2[[#This Row],[Third dose or booster, less than 21 days ago]]+table_2[[#This Row],[Third dose or booster, at least 21 days ago]]</f>
        <v>0</v>
      </c>
    </row>
    <row r="629" spans="1:36" ht="30" x14ac:dyDescent="0.25">
      <c r="A629" s="1" t="s">
        <v>60</v>
      </c>
      <c r="B629" s="4">
        <v>2022</v>
      </c>
      <c r="C629" s="1" t="s">
        <v>61</v>
      </c>
      <c r="D629" s="1" t="s">
        <v>1162</v>
      </c>
      <c r="E629" s="1" t="s">
        <v>66</v>
      </c>
      <c r="F629" s="4" t="s">
        <v>1743</v>
      </c>
      <c r="G629" s="4">
        <v>27</v>
      </c>
      <c r="H629" s="4" t="s">
        <v>2706</v>
      </c>
      <c r="I629" s="1" t="s">
        <v>234</v>
      </c>
      <c r="J629" s="4" t="s">
        <v>2707</v>
      </c>
      <c r="K629" s="4" t="s">
        <v>2708</v>
      </c>
      <c r="L629" s="22" t="str">
        <f t="shared" si="96"/>
        <v>8</v>
      </c>
      <c r="M629" s="26">
        <f>IF(table_2[[#This Row],[Count of deaths2]]=1,(M628+1),M628)</f>
        <v>46</v>
      </c>
      <c r="Z629">
        <f t="shared" si="97"/>
        <v>0</v>
      </c>
      <c r="AA629">
        <f t="shared" si="98"/>
        <v>0</v>
      </c>
      <c r="AB629">
        <f t="shared" si="99"/>
        <v>0</v>
      </c>
      <c r="AC629">
        <f t="shared" si="100"/>
        <v>0</v>
      </c>
      <c r="AD629">
        <f t="shared" si="101"/>
        <v>0</v>
      </c>
      <c r="AE629">
        <f t="shared" si="102"/>
        <v>0</v>
      </c>
      <c r="AF629">
        <f t="shared" si="103"/>
        <v>0</v>
      </c>
      <c r="AH629">
        <f>SUM(table_2[[#This Row],[First dose, less than 21 days ago]:[Third dose or booster, at least 21 days ago]])</f>
        <v>0</v>
      </c>
      <c r="AI629">
        <f>SUM(table_2[[#This Row],[Second dose, less than 21 days ago]:[Third dose or booster, at least 21 days ago]])</f>
        <v>0</v>
      </c>
      <c r="AJ629">
        <f>table_2[[#This Row],[Third dose or booster, less than 21 days ago]]+table_2[[#This Row],[Third dose or booster, at least 21 days ago]]</f>
        <v>0</v>
      </c>
    </row>
    <row r="630" spans="1:36" ht="30" x14ac:dyDescent="0.25">
      <c r="A630" s="1" t="s">
        <v>60</v>
      </c>
      <c r="B630" s="4">
        <v>2022</v>
      </c>
      <c r="C630" s="1" t="s">
        <v>61</v>
      </c>
      <c r="D630" s="1" t="s">
        <v>1162</v>
      </c>
      <c r="E630" s="1" t="s">
        <v>70</v>
      </c>
      <c r="F630" s="4" t="s">
        <v>2709</v>
      </c>
      <c r="G630" s="4">
        <v>606</v>
      </c>
      <c r="H630" s="4" t="s">
        <v>2710</v>
      </c>
      <c r="I630" s="1"/>
      <c r="J630" s="4" t="s">
        <v>2711</v>
      </c>
      <c r="K630" s="4" t="s">
        <v>2712</v>
      </c>
      <c r="L630" s="22" t="str">
        <f t="shared" si="96"/>
        <v>164</v>
      </c>
      <c r="M630" s="26">
        <f>IF(table_2[[#This Row],[Count of deaths2]]=1,(M629+1),M629)</f>
        <v>46</v>
      </c>
      <c r="Z630">
        <f t="shared" si="97"/>
        <v>0</v>
      </c>
      <c r="AA630">
        <f t="shared" si="98"/>
        <v>0</v>
      </c>
      <c r="AB630">
        <f t="shared" si="99"/>
        <v>0</v>
      </c>
      <c r="AC630">
        <f t="shared" si="100"/>
        <v>0</v>
      </c>
      <c r="AD630">
        <f t="shared" si="101"/>
        <v>0</v>
      </c>
      <c r="AE630">
        <f t="shared" si="102"/>
        <v>0</v>
      </c>
      <c r="AF630">
        <f t="shared" si="103"/>
        <v>0</v>
      </c>
      <c r="AH630">
        <f>SUM(table_2[[#This Row],[First dose, less than 21 days ago]:[Third dose or booster, at least 21 days ago]])</f>
        <v>0</v>
      </c>
      <c r="AI630">
        <f>SUM(table_2[[#This Row],[Second dose, less than 21 days ago]:[Third dose or booster, at least 21 days ago]])</f>
        <v>0</v>
      </c>
      <c r="AJ630">
        <f>table_2[[#This Row],[Third dose or booster, less than 21 days ago]]+table_2[[#This Row],[Third dose or booster, at least 21 days ago]]</f>
        <v>0</v>
      </c>
    </row>
    <row r="631" spans="1:36" ht="30" x14ac:dyDescent="0.25">
      <c r="A631" s="1" t="s">
        <v>60</v>
      </c>
      <c r="B631" s="4">
        <v>2022</v>
      </c>
      <c r="C631" s="1" t="s">
        <v>61</v>
      </c>
      <c r="D631" s="1" t="s">
        <v>1162</v>
      </c>
      <c r="E631" s="1" t="s">
        <v>74</v>
      </c>
      <c r="F631" s="4" t="s">
        <v>1371</v>
      </c>
      <c r="G631" s="4">
        <v>54</v>
      </c>
      <c r="H631" s="4" t="s">
        <v>2713</v>
      </c>
      <c r="I631" s="1" t="s">
        <v>234</v>
      </c>
      <c r="J631" s="4" t="s">
        <v>2714</v>
      </c>
      <c r="K631" s="4" t="s">
        <v>2715</v>
      </c>
      <c r="L631" s="22" t="str">
        <f t="shared" si="96"/>
        <v>9</v>
      </c>
      <c r="M631" s="26">
        <f>IF(table_2[[#This Row],[Count of deaths2]]=1,(M630+1),M630)</f>
        <v>46</v>
      </c>
      <c r="Z631">
        <f t="shared" si="97"/>
        <v>0</v>
      </c>
      <c r="AA631">
        <f t="shared" si="98"/>
        <v>0</v>
      </c>
      <c r="AB631">
        <f t="shared" si="99"/>
        <v>0</v>
      </c>
      <c r="AC631">
        <f t="shared" si="100"/>
        <v>0</v>
      </c>
      <c r="AD631">
        <f t="shared" si="101"/>
        <v>0</v>
      </c>
      <c r="AE631">
        <f t="shared" si="102"/>
        <v>0</v>
      </c>
      <c r="AF631">
        <f t="shared" si="103"/>
        <v>0</v>
      </c>
      <c r="AH631">
        <f>SUM(table_2[[#This Row],[First dose, less than 21 days ago]:[Third dose or booster, at least 21 days ago]])</f>
        <v>0</v>
      </c>
      <c r="AI631">
        <f>SUM(table_2[[#This Row],[Second dose, less than 21 days ago]:[Third dose or booster, at least 21 days ago]])</f>
        <v>0</v>
      </c>
      <c r="AJ631">
        <f>table_2[[#This Row],[Third dose or booster, less than 21 days ago]]+table_2[[#This Row],[Third dose or booster, at least 21 days ago]]</f>
        <v>0</v>
      </c>
    </row>
    <row r="632" spans="1:36" ht="30" x14ac:dyDescent="0.25">
      <c r="A632" s="1" t="s">
        <v>60</v>
      </c>
      <c r="B632" s="4">
        <v>2022</v>
      </c>
      <c r="C632" s="1" t="s">
        <v>61</v>
      </c>
      <c r="D632" s="1" t="s">
        <v>1162</v>
      </c>
      <c r="E632" s="1" t="s">
        <v>1102</v>
      </c>
      <c r="F632" s="4" t="s">
        <v>2716</v>
      </c>
      <c r="G632" s="4">
        <v>5886</v>
      </c>
      <c r="H632" s="4" t="s">
        <v>2717</v>
      </c>
      <c r="I632" s="1"/>
      <c r="J632" s="4" t="s">
        <v>2718</v>
      </c>
      <c r="K632" s="4" t="s">
        <v>2719</v>
      </c>
      <c r="L632" s="22" t="str">
        <f t="shared" si="96"/>
        <v>2120</v>
      </c>
      <c r="M632" s="26">
        <f>IF(table_2[[#This Row],[Count of deaths2]]=1,(M631+1),M631)</f>
        <v>46</v>
      </c>
      <c r="Z632">
        <f t="shared" si="97"/>
        <v>0</v>
      </c>
      <c r="AA632">
        <f t="shared" si="98"/>
        <v>0</v>
      </c>
      <c r="AB632">
        <f t="shared" si="99"/>
        <v>0</v>
      </c>
      <c r="AC632">
        <f t="shared" si="100"/>
        <v>0</v>
      </c>
      <c r="AD632">
        <f t="shared" si="101"/>
        <v>0</v>
      </c>
      <c r="AE632">
        <f t="shared" si="102"/>
        <v>0</v>
      </c>
      <c r="AF632">
        <f t="shared" si="103"/>
        <v>0</v>
      </c>
      <c r="AH632">
        <f>SUM(table_2[[#This Row],[First dose, less than 21 days ago]:[Third dose or booster, at least 21 days ago]])</f>
        <v>0</v>
      </c>
      <c r="AI632">
        <f>SUM(table_2[[#This Row],[Second dose, less than 21 days ago]:[Third dose or booster, at least 21 days ago]])</f>
        <v>0</v>
      </c>
      <c r="AJ632">
        <f>table_2[[#This Row],[Third dose or booster, less than 21 days ago]]+table_2[[#This Row],[Third dose or booster, at least 21 days ago]]</f>
        <v>0</v>
      </c>
    </row>
    <row r="633" spans="1:36" ht="45" x14ac:dyDescent="0.25">
      <c r="A633" s="1" t="s">
        <v>60</v>
      </c>
      <c r="B633" s="4">
        <v>2022</v>
      </c>
      <c r="C633" s="1" t="s">
        <v>61</v>
      </c>
      <c r="D633" s="1" t="s">
        <v>1162</v>
      </c>
      <c r="E633" s="1" t="s">
        <v>84</v>
      </c>
      <c r="F633" s="4" t="s">
        <v>1957</v>
      </c>
      <c r="G633" s="4">
        <v>2085</v>
      </c>
      <c r="H633" s="4" t="s">
        <v>2720</v>
      </c>
      <c r="I633" s="1"/>
      <c r="J633" s="4" t="s">
        <v>2721</v>
      </c>
      <c r="K633" s="4" t="s">
        <v>2722</v>
      </c>
      <c r="L633" s="22" t="str">
        <f t="shared" si="96"/>
        <v>325</v>
      </c>
      <c r="M633" s="26">
        <f>IF(table_2[[#This Row],[Count of deaths2]]=1,(M632+1),M632)</f>
        <v>46</v>
      </c>
      <c r="Z633">
        <f t="shared" si="97"/>
        <v>0</v>
      </c>
      <c r="AA633">
        <f t="shared" si="98"/>
        <v>0</v>
      </c>
      <c r="AB633">
        <f t="shared" si="99"/>
        <v>0</v>
      </c>
      <c r="AC633">
        <f t="shared" si="100"/>
        <v>0</v>
      </c>
      <c r="AD633">
        <f t="shared" si="101"/>
        <v>0</v>
      </c>
      <c r="AE633">
        <f t="shared" si="102"/>
        <v>0</v>
      </c>
      <c r="AF633">
        <f t="shared" si="103"/>
        <v>0</v>
      </c>
      <c r="AH633">
        <f>SUM(table_2[[#This Row],[First dose, less than 21 days ago]:[Third dose or booster, at least 21 days ago]])</f>
        <v>0</v>
      </c>
      <c r="AI633">
        <f>SUM(table_2[[#This Row],[Second dose, less than 21 days ago]:[Third dose or booster, at least 21 days ago]])</f>
        <v>0</v>
      </c>
      <c r="AJ633">
        <f>table_2[[#This Row],[Third dose or booster, less than 21 days ago]]+table_2[[#This Row],[Third dose or booster, at least 21 days ago]]</f>
        <v>0</v>
      </c>
    </row>
    <row r="634" spans="1:36" ht="45" x14ac:dyDescent="0.25">
      <c r="A634" s="1" t="s">
        <v>60</v>
      </c>
      <c r="B634" s="4">
        <v>2022</v>
      </c>
      <c r="C634" s="1" t="s">
        <v>61</v>
      </c>
      <c r="D634" s="1" t="s">
        <v>1162</v>
      </c>
      <c r="E634" s="1" t="s">
        <v>85</v>
      </c>
      <c r="F634" s="4" t="s">
        <v>2723</v>
      </c>
      <c r="G634" s="4">
        <v>161804</v>
      </c>
      <c r="H634" s="4" t="s">
        <v>2724</v>
      </c>
      <c r="I634" s="1"/>
      <c r="J634" s="4" t="s">
        <v>2725</v>
      </c>
      <c r="K634" s="4" t="s">
        <v>2726</v>
      </c>
      <c r="L634" s="22" t="str">
        <f t="shared" si="96"/>
        <v>11282</v>
      </c>
      <c r="M634" s="26">
        <f>IF(table_2[[#This Row],[Count of deaths2]]=1,(M633+1),M633)</f>
        <v>46</v>
      </c>
      <c r="Z634">
        <f t="shared" si="97"/>
        <v>0</v>
      </c>
      <c r="AA634">
        <f t="shared" si="98"/>
        <v>0</v>
      </c>
      <c r="AB634">
        <f t="shared" si="99"/>
        <v>0</v>
      </c>
      <c r="AC634">
        <f t="shared" si="100"/>
        <v>0</v>
      </c>
      <c r="AD634">
        <f t="shared" si="101"/>
        <v>0</v>
      </c>
      <c r="AE634">
        <f t="shared" si="102"/>
        <v>0</v>
      </c>
      <c r="AF634">
        <f t="shared" si="103"/>
        <v>0</v>
      </c>
      <c r="AH634">
        <f>SUM(table_2[[#This Row],[First dose, less than 21 days ago]:[Third dose or booster, at least 21 days ago]])</f>
        <v>0</v>
      </c>
      <c r="AI634">
        <f>SUM(table_2[[#This Row],[Second dose, less than 21 days ago]:[Third dose or booster, at least 21 days ago]])</f>
        <v>0</v>
      </c>
      <c r="AJ634">
        <f>table_2[[#This Row],[Third dose or booster, less than 21 days ago]]+table_2[[#This Row],[Third dose or booster, at least 21 days ago]]</f>
        <v>0</v>
      </c>
    </row>
    <row r="635" spans="1:36" x14ac:dyDescent="0.25">
      <c r="A635" s="1" t="s">
        <v>60</v>
      </c>
      <c r="B635" s="4">
        <v>2022</v>
      </c>
      <c r="C635" s="1" t="s">
        <v>61</v>
      </c>
      <c r="D635" s="1" t="s">
        <v>1183</v>
      </c>
      <c r="E635" s="1" t="s">
        <v>62</v>
      </c>
      <c r="F635" s="4" t="s">
        <v>1970</v>
      </c>
      <c r="G635" s="4">
        <v>1158</v>
      </c>
      <c r="H635" s="4" t="s">
        <v>2727</v>
      </c>
      <c r="I635" s="1"/>
      <c r="J635" s="4" t="s">
        <v>2728</v>
      </c>
      <c r="K635" s="4" t="s">
        <v>2729</v>
      </c>
      <c r="L635" s="22" t="str">
        <f t="shared" si="96"/>
        <v>391</v>
      </c>
      <c r="M635" s="26">
        <f>IF(table_2[[#This Row],[Count of deaths2]]=1,(M634+1),M634)</f>
        <v>46</v>
      </c>
      <c r="Z635">
        <f t="shared" si="97"/>
        <v>0</v>
      </c>
      <c r="AA635">
        <f t="shared" si="98"/>
        <v>0</v>
      </c>
      <c r="AB635">
        <f t="shared" si="99"/>
        <v>0</v>
      </c>
      <c r="AC635">
        <f t="shared" si="100"/>
        <v>0</v>
      </c>
      <c r="AD635">
        <f t="shared" si="101"/>
        <v>0</v>
      </c>
      <c r="AE635">
        <f t="shared" si="102"/>
        <v>0</v>
      </c>
      <c r="AF635">
        <f t="shared" si="103"/>
        <v>0</v>
      </c>
      <c r="AH635">
        <f>SUM(table_2[[#This Row],[First dose, less than 21 days ago]:[Third dose or booster, at least 21 days ago]])</f>
        <v>0</v>
      </c>
      <c r="AI635">
        <f>SUM(table_2[[#This Row],[Second dose, less than 21 days ago]:[Third dose or booster, at least 21 days ago]])</f>
        <v>0</v>
      </c>
      <c r="AJ635">
        <f>table_2[[#This Row],[Third dose or booster, less than 21 days ago]]+table_2[[#This Row],[Third dose or booster, at least 21 days ago]]</f>
        <v>0</v>
      </c>
    </row>
    <row r="636" spans="1:36" ht="30" x14ac:dyDescent="0.25">
      <c r="A636" s="1" t="s">
        <v>60</v>
      </c>
      <c r="B636" s="4">
        <v>2022</v>
      </c>
      <c r="C636" s="1" t="s">
        <v>61</v>
      </c>
      <c r="D636" s="1" t="s">
        <v>1183</v>
      </c>
      <c r="E636" s="1" t="s">
        <v>66</v>
      </c>
      <c r="F636" s="4" t="s">
        <v>2008</v>
      </c>
      <c r="G636" s="4">
        <v>9</v>
      </c>
      <c r="H636" s="4" t="s">
        <v>2730</v>
      </c>
      <c r="I636" s="1" t="s">
        <v>234</v>
      </c>
      <c r="J636" s="4" t="s">
        <v>2731</v>
      </c>
      <c r="K636" s="4" t="s">
        <v>2732</v>
      </c>
      <c r="L636" s="22" t="str">
        <f t="shared" si="96"/>
        <v>7</v>
      </c>
      <c r="M636" s="26">
        <f>IF(table_2[[#This Row],[Count of deaths2]]=1,(M635+1),M635)</f>
        <v>46</v>
      </c>
      <c r="Z636">
        <f t="shared" si="97"/>
        <v>0</v>
      </c>
      <c r="AA636">
        <f t="shared" si="98"/>
        <v>0</v>
      </c>
      <c r="AB636">
        <f t="shared" si="99"/>
        <v>0</v>
      </c>
      <c r="AC636">
        <f t="shared" si="100"/>
        <v>0</v>
      </c>
      <c r="AD636">
        <f t="shared" si="101"/>
        <v>0</v>
      </c>
      <c r="AE636">
        <f t="shared" si="102"/>
        <v>0</v>
      </c>
      <c r="AF636">
        <f t="shared" si="103"/>
        <v>0</v>
      </c>
      <c r="AH636">
        <f>SUM(table_2[[#This Row],[First dose, less than 21 days ago]:[Third dose or booster, at least 21 days ago]])</f>
        <v>0</v>
      </c>
      <c r="AI636">
        <f>SUM(table_2[[#This Row],[Second dose, less than 21 days ago]:[Third dose or booster, at least 21 days ago]])</f>
        <v>0</v>
      </c>
      <c r="AJ636">
        <f>table_2[[#This Row],[Third dose or booster, less than 21 days ago]]+table_2[[#This Row],[Third dose or booster, at least 21 days ago]]</f>
        <v>0</v>
      </c>
    </row>
    <row r="637" spans="1:36" ht="30" x14ac:dyDescent="0.25">
      <c r="A637" s="1" t="s">
        <v>60</v>
      </c>
      <c r="B637" s="4">
        <v>2022</v>
      </c>
      <c r="C637" s="1" t="s">
        <v>61</v>
      </c>
      <c r="D637" s="1" t="s">
        <v>1183</v>
      </c>
      <c r="E637" s="1" t="s">
        <v>70</v>
      </c>
      <c r="F637" s="4" t="s">
        <v>2613</v>
      </c>
      <c r="G637" s="4">
        <v>203</v>
      </c>
      <c r="H637" s="4" t="s">
        <v>2733</v>
      </c>
      <c r="I637" s="1"/>
      <c r="J637" s="4" t="s">
        <v>2734</v>
      </c>
      <c r="K637" s="4" t="s">
        <v>2735</v>
      </c>
      <c r="L637" s="22" t="str">
        <f t="shared" si="96"/>
        <v>110</v>
      </c>
      <c r="M637" s="26">
        <f>IF(table_2[[#This Row],[Count of deaths2]]=1,(M636+1),M636)</f>
        <v>46</v>
      </c>
      <c r="Z637">
        <f t="shared" si="97"/>
        <v>0</v>
      </c>
      <c r="AA637">
        <f t="shared" si="98"/>
        <v>0</v>
      </c>
      <c r="AB637">
        <f t="shared" si="99"/>
        <v>0</v>
      </c>
      <c r="AC637">
        <f t="shared" si="100"/>
        <v>0</v>
      </c>
      <c r="AD637">
        <f t="shared" si="101"/>
        <v>0</v>
      </c>
      <c r="AE637">
        <f t="shared" si="102"/>
        <v>0</v>
      </c>
      <c r="AF637">
        <f t="shared" si="103"/>
        <v>0</v>
      </c>
      <c r="AH637">
        <f>SUM(table_2[[#This Row],[First dose, less than 21 days ago]:[Third dose or booster, at least 21 days ago]])</f>
        <v>0</v>
      </c>
      <c r="AI637">
        <f>SUM(table_2[[#This Row],[Second dose, less than 21 days ago]:[Third dose or booster, at least 21 days ago]])</f>
        <v>0</v>
      </c>
      <c r="AJ637">
        <f>table_2[[#This Row],[Third dose or booster, less than 21 days ago]]+table_2[[#This Row],[Third dose or booster, at least 21 days ago]]</f>
        <v>0</v>
      </c>
    </row>
    <row r="638" spans="1:36" ht="30" x14ac:dyDescent="0.25">
      <c r="A638" s="1" t="s">
        <v>60</v>
      </c>
      <c r="B638" s="4">
        <v>2022</v>
      </c>
      <c r="C638" s="1" t="s">
        <v>61</v>
      </c>
      <c r="D638" s="1" t="s">
        <v>1183</v>
      </c>
      <c r="E638" s="1" t="s">
        <v>74</v>
      </c>
      <c r="F638" s="4" t="s">
        <v>1097</v>
      </c>
      <c r="G638" s="4">
        <v>19</v>
      </c>
      <c r="H638" s="4" t="s">
        <v>2736</v>
      </c>
      <c r="I638" s="1" t="s">
        <v>234</v>
      </c>
      <c r="J638" s="4" t="s">
        <v>2737</v>
      </c>
      <c r="K638" s="4" t="s">
        <v>2738</v>
      </c>
      <c r="L638" s="22" t="str">
        <f t="shared" si="96"/>
        <v>4</v>
      </c>
      <c r="M638" s="26">
        <f>IF(table_2[[#This Row],[Count of deaths2]]=1,(M637+1),M637)</f>
        <v>46</v>
      </c>
      <c r="Z638">
        <f t="shared" si="97"/>
        <v>0</v>
      </c>
      <c r="AA638">
        <f t="shared" si="98"/>
        <v>0</v>
      </c>
      <c r="AB638">
        <f t="shared" si="99"/>
        <v>0</v>
      </c>
      <c r="AC638">
        <f t="shared" si="100"/>
        <v>0</v>
      </c>
      <c r="AD638">
        <f t="shared" si="101"/>
        <v>0</v>
      </c>
      <c r="AE638">
        <f t="shared" si="102"/>
        <v>0</v>
      </c>
      <c r="AF638">
        <f t="shared" si="103"/>
        <v>0</v>
      </c>
      <c r="AH638">
        <f>SUM(table_2[[#This Row],[First dose, less than 21 days ago]:[Third dose or booster, at least 21 days ago]])</f>
        <v>0</v>
      </c>
      <c r="AI638">
        <f>SUM(table_2[[#This Row],[Second dose, less than 21 days ago]:[Third dose or booster, at least 21 days ago]])</f>
        <v>0</v>
      </c>
      <c r="AJ638">
        <f>table_2[[#This Row],[Third dose or booster, less than 21 days ago]]+table_2[[#This Row],[Third dose or booster, at least 21 days ago]]</f>
        <v>0</v>
      </c>
    </row>
    <row r="639" spans="1:36" ht="60" x14ac:dyDescent="0.25">
      <c r="A639" s="1" t="s">
        <v>60</v>
      </c>
      <c r="B639" s="4">
        <v>2022</v>
      </c>
      <c r="C639" s="1" t="s">
        <v>61</v>
      </c>
      <c r="D639" s="1" t="s">
        <v>1183</v>
      </c>
      <c r="E639" s="1" t="s">
        <v>1102</v>
      </c>
      <c r="F639" s="4" t="s">
        <v>2739</v>
      </c>
      <c r="G639" s="4">
        <v>1832</v>
      </c>
      <c r="H639" s="4" t="s">
        <v>2740</v>
      </c>
      <c r="I639" s="1"/>
      <c r="J639" s="4" t="s">
        <v>2741</v>
      </c>
      <c r="K639" s="4" t="s">
        <v>2742</v>
      </c>
      <c r="L639" s="22" t="str">
        <f t="shared" si="96"/>
        <v>1290</v>
      </c>
      <c r="M639" s="26">
        <f>IF(table_2[[#This Row],[Count of deaths2]]=1,(M638+1),M638)</f>
        <v>46</v>
      </c>
      <c r="N639" s="23" t="s">
        <v>11464</v>
      </c>
      <c r="O639" s="24" t="s">
        <v>66</v>
      </c>
      <c r="P639" s="24" t="s">
        <v>70</v>
      </c>
      <c r="Q639" s="24" t="s">
        <v>74</v>
      </c>
      <c r="R639" s="24" t="s">
        <v>1102</v>
      </c>
      <c r="S639" s="24" t="s">
        <v>84</v>
      </c>
      <c r="T639" s="24" t="s">
        <v>85</v>
      </c>
      <c r="U639" s="24" t="s">
        <v>11475</v>
      </c>
      <c r="V639" s="24" t="s">
        <v>11475</v>
      </c>
      <c r="W639" s="24" t="s">
        <v>11482</v>
      </c>
      <c r="Z639">
        <f t="shared" si="97"/>
        <v>0</v>
      </c>
      <c r="AA639">
        <f t="shared" si="98"/>
        <v>0</v>
      </c>
      <c r="AB639">
        <f t="shared" si="99"/>
        <v>0</v>
      </c>
      <c r="AC639">
        <f t="shared" si="100"/>
        <v>0</v>
      </c>
      <c r="AD639">
        <f t="shared" si="101"/>
        <v>0</v>
      </c>
      <c r="AE639">
        <f t="shared" si="102"/>
        <v>0</v>
      </c>
      <c r="AF639">
        <f t="shared" si="103"/>
        <v>0</v>
      </c>
      <c r="AH639">
        <f>SUM(table_2[[#This Row],[First dose, less than 21 days ago]:[Third dose or booster, at least 21 days ago]])</f>
        <v>0</v>
      </c>
      <c r="AI639">
        <f>SUM(table_2[[#This Row],[Second dose, less than 21 days ago]:[Third dose or booster, at least 21 days ago]])</f>
        <v>0</v>
      </c>
      <c r="AJ639">
        <f>table_2[[#This Row],[Third dose or booster, less than 21 days ago]]+table_2[[#This Row],[Third dose or booster, at least 21 days ago]]</f>
        <v>0</v>
      </c>
    </row>
    <row r="640" spans="1:36" ht="45" x14ac:dyDescent="0.25">
      <c r="A640" s="1" t="s">
        <v>60</v>
      </c>
      <c r="B640" s="4">
        <v>2022</v>
      </c>
      <c r="C640" s="1" t="s">
        <v>61</v>
      </c>
      <c r="D640" s="1" t="s">
        <v>1183</v>
      </c>
      <c r="E640" s="1" t="s">
        <v>84</v>
      </c>
      <c r="F640" s="4" t="s">
        <v>2743</v>
      </c>
      <c r="G640" s="4">
        <v>783</v>
      </c>
      <c r="H640" s="4" t="s">
        <v>2744</v>
      </c>
      <c r="I640" s="1"/>
      <c r="J640" s="4" t="s">
        <v>2745</v>
      </c>
      <c r="K640" s="4" t="s">
        <v>2746</v>
      </c>
      <c r="L640" s="22" t="str">
        <f t="shared" si="96"/>
        <v>217</v>
      </c>
      <c r="M640" s="26">
        <f>IF(table_2[[#This Row],[Count of deaths2]]=1,(M639+1),M639)</f>
        <v>46</v>
      </c>
      <c r="N640" s="23" t="s">
        <v>11465</v>
      </c>
      <c r="O640" s="23" t="s">
        <v>11465</v>
      </c>
      <c r="P640" s="23" t="s">
        <v>11465</v>
      </c>
      <c r="Q640" s="23" t="s">
        <v>11465</v>
      </c>
      <c r="R640" s="23" t="s">
        <v>11465</v>
      </c>
      <c r="S640" s="23" t="s">
        <v>11465</v>
      </c>
      <c r="T640" s="23" t="s">
        <v>11465</v>
      </c>
      <c r="U640" s="23" t="s">
        <v>11476</v>
      </c>
      <c r="V640" s="23" t="s">
        <v>11477</v>
      </c>
      <c r="W640" s="23" t="s">
        <v>11465</v>
      </c>
      <c r="Z640">
        <f t="shared" si="97"/>
        <v>0</v>
      </c>
      <c r="AA640">
        <f t="shared" si="98"/>
        <v>0</v>
      </c>
      <c r="AB640">
        <f t="shared" si="99"/>
        <v>0</v>
      </c>
      <c r="AC640">
        <f t="shared" si="100"/>
        <v>0</v>
      </c>
      <c r="AD640">
        <f t="shared" si="101"/>
        <v>0</v>
      </c>
      <c r="AE640">
        <f t="shared" si="102"/>
        <v>0</v>
      </c>
      <c r="AF640">
        <f t="shared" si="103"/>
        <v>0</v>
      </c>
      <c r="AH640">
        <f>SUM(table_2[[#This Row],[First dose, less than 21 days ago]:[Third dose or booster, at least 21 days ago]])</f>
        <v>0</v>
      </c>
      <c r="AI640">
        <f>SUM(table_2[[#This Row],[Second dose, less than 21 days ago]:[Third dose or booster, at least 21 days ago]])</f>
        <v>0</v>
      </c>
      <c r="AJ640">
        <f>table_2[[#This Row],[Third dose or booster, less than 21 days ago]]+table_2[[#This Row],[Third dose or booster, at least 21 days ago]]</f>
        <v>0</v>
      </c>
    </row>
    <row r="641" spans="1:36" ht="45" x14ac:dyDescent="0.25">
      <c r="A641" s="1" t="s">
        <v>60</v>
      </c>
      <c r="B641" s="4">
        <v>2022</v>
      </c>
      <c r="C641" s="1" t="s">
        <v>61</v>
      </c>
      <c r="D641" s="1" t="s">
        <v>1183</v>
      </c>
      <c r="E641" s="1" t="s">
        <v>85</v>
      </c>
      <c r="F641" s="4" t="s">
        <v>2747</v>
      </c>
      <c r="G641" s="4">
        <v>34865</v>
      </c>
      <c r="H641" s="4" t="s">
        <v>2748</v>
      </c>
      <c r="I641" s="1"/>
      <c r="J641" s="4" t="s">
        <v>2749</v>
      </c>
      <c r="K641" s="4" t="s">
        <v>2750</v>
      </c>
      <c r="L641" s="22" t="str">
        <f t="shared" si="96"/>
        <v>7628</v>
      </c>
      <c r="M641" s="26">
        <f>IF(table_2[[#This Row],[Count of deaths2]]=1,(M640+1),M640)</f>
        <v>46</v>
      </c>
      <c r="N641">
        <f>$L593+$L600+$L607+$L614+$L621+$L628+$L635</f>
        <v>2153</v>
      </c>
      <c r="O641">
        <f>$L594+$L601+$L608+$L615+$L622+$L629+$L636</f>
        <v>27</v>
      </c>
      <c r="P641">
        <f>$L595+$L602+$L609+$L616+$L623+$L630+$L637</f>
        <v>666</v>
      </c>
      <c r="Q641">
        <f>$L596+$L603+$L610+$L617+$L624+$L631+$L638</f>
        <v>36</v>
      </c>
      <c r="R641">
        <f>$L597+$L604+$L611+$L618+$L625+$L632+$L639</f>
        <v>6903</v>
      </c>
      <c r="S641">
        <f>$L598+$L605+$L612+$L619+$L626+$L633+$L640</f>
        <v>1045</v>
      </c>
      <c r="T641">
        <f>$L599+$L606+$L613+$L620+$L627+$L634+$L641</f>
        <v>29763</v>
      </c>
      <c r="U641">
        <f>SUM(table_2[[#This Row],[Column1]:[Column7]])</f>
        <v>40593</v>
      </c>
      <c r="V641" s="21">
        <f>table_2[[#This Row],[Count of deaths2]]+L640+L639+L638+L637+L636+L635+L634+L633+L632+L631+L630+L629+L628+L627+L626+L625+L624+L623+L622+L621+L620+L619+L618+L617+L616+L615+L614+L613+L612+L611+L610+L609+L608+L607+L606+L605+L604+L603+L602+L601+L600+L599+L598+L597+L596+L595+L594+L593</f>
        <v>40593</v>
      </c>
      <c r="W641">
        <f>'Table 8'!G186</f>
        <v>47264</v>
      </c>
      <c r="X641">
        <f>X592+14</f>
        <v>186</v>
      </c>
      <c r="Z641" t="str">
        <f t="shared" si="97"/>
        <v xml:space="preserve">Unvaccinated </v>
      </c>
      <c r="AA641">
        <f t="shared" si="98"/>
        <v>0</v>
      </c>
      <c r="AB641">
        <f t="shared" si="99"/>
        <v>0</v>
      </c>
      <c r="AC641">
        <f t="shared" si="100"/>
        <v>0</v>
      </c>
      <c r="AD641">
        <f t="shared" si="101"/>
        <v>0</v>
      </c>
      <c r="AE641">
        <f t="shared" si="102"/>
        <v>0</v>
      </c>
      <c r="AF641">
        <f t="shared" si="103"/>
        <v>0</v>
      </c>
      <c r="AH641">
        <f>SUM(table_2[[#This Row],[First dose, less than 21 days ago]:[Third dose or booster, at least 21 days ago]])</f>
        <v>0</v>
      </c>
      <c r="AI641">
        <f>SUM(table_2[[#This Row],[Second dose, less than 21 days ago]:[Third dose or booster, at least 21 days ago]])</f>
        <v>0</v>
      </c>
      <c r="AJ641">
        <f>table_2[[#This Row],[Third dose or booster, less than 21 days ago]]+table_2[[#This Row],[Third dose or booster, at least 21 days ago]]</f>
        <v>0</v>
      </c>
    </row>
    <row r="642" spans="1:36" s="32" customFormat="1" x14ac:dyDescent="0.25">
      <c r="A642" s="35" t="s">
        <v>60</v>
      </c>
      <c r="B642" s="33">
        <v>2022</v>
      </c>
      <c r="C642" s="35" t="s">
        <v>90</v>
      </c>
      <c r="D642" s="35" t="s">
        <v>1089</v>
      </c>
      <c r="E642" s="35" t="s">
        <v>62</v>
      </c>
      <c r="F642" s="33" t="s">
        <v>2751</v>
      </c>
      <c r="G642" s="33">
        <v>167248</v>
      </c>
      <c r="H642" s="33" t="s">
        <v>2752</v>
      </c>
      <c r="I642" s="35"/>
      <c r="J642" s="33" t="s">
        <v>2753</v>
      </c>
      <c r="K642" s="33" t="s">
        <v>2309</v>
      </c>
      <c r="L642" s="27" t="str">
        <f t="shared" si="96"/>
        <v>40</v>
      </c>
      <c r="M642" s="26">
        <f>IF(table_2[[#This Row],[Count of deaths2]]=1,(M641+1),M641)</f>
        <v>46</v>
      </c>
      <c r="Z642" s="32" t="str">
        <f t="shared" si="97"/>
        <v>Total</v>
      </c>
      <c r="AA642" s="32" t="str">
        <f t="shared" si="98"/>
        <v>First dose, less than 21 days ago</v>
      </c>
      <c r="AB642" s="32" t="str">
        <f t="shared" si="99"/>
        <v>First dose, at least 21 days ago</v>
      </c>
      <c r="AC642" s="32" t="str">
        <f t="shared" si="100"/>
        <v>Second dose, less than 21 days ago</v>
      </c>
      <c r="AD642" s="32" t="str">
        <f t="shared" si="101"/>
        <v>Second dose, at least 21 days ago</v>
      </c>
      <c r="AE642" s="32" t="str">
        <f t="shared" si="102"/>
        <v>Third dose or booster, less than 21 days ago</v>
      </c>
      <c r="AF642" s="32" t="str">
        <f t="shared" si="103"/>
        <v>Third dose or booster, at least 21 days ago</v>
      </c>
      <c r="AH642" s="32">
        <f>SUM(table_2[[#This Row],[First dose, less than 21 days ago]:[Third dose or booster, at least 21 days ago]])</f>
        <v>0</v>
      </c>
      <c r="AI642" s="32">
        <f>SUM(table_2[[#This Row],[Second dose, less than 21 days ago]:[Third dose or booster, at least 21 days ago]])</f>
        <v>0</v>
      </c>
      <c r="AJ642" s="32" t="e">
        <f>table_2[[#This Row],[Third dose or booster, less than 21 days ago]]+table_2[[#This Row],[Third dose or booster, at least 21 days ago]]</f>
        <v>#VALUE!</v>
      </c>
    </row>
    <row r="643" spans="1:36" ht="30" x14ac:dyDescent="0.25">
      <c r="A643" s="1" t="s">
        <v>60</v>
      </c>
      <c r="B643" s="4">
        <v>2022</v>
      </c>
      <c r="C643" s="1" t="s">
        <v>90</v>
      </c>
      <c r="D643" s="1" t="s">
        <v>1089</v>
      </c>
      <c r="E643" s="1" t="s">
        <v>66</v>
      </c>
      <c r="F643" s="4" t="s">
        <v>1101</v>
      </c>
      <c r="G643" s="4">
        <v>2981</v>
      </c>
      <c r="H643" s="4" t="s">
        <v>83</v>
      </c>
      <c r="I643" s="1"/>
      <c r="J643" s="4" t="s">
        <v>83</v>
      </c>
      <c r="K643" s="4" t="s">
        <v>83</v>
      </c>
      <c r="L643" s="22">
        <f t="shared" si="96"/>
        <v>1</v>
      </c>
      <c r="M643" s="26">
        <f>IF(table_2[[#This Row],[Count of deaths2]]=1,(M642+1),M642)</f>
        <v>47</v>
      </c>
      <c r="Z643">
        <f t="shared" si="97"/>
        <v>1477</v>
      </c>
      <c r="AA643" t="str">
        <f t="shared" si="98"/>
        <v>Total</v>
      </c>
      <c r="AB643" t="str">
        <f t="shared" si="99"/>
        <v>Total</v>
      </c>
      <c r="AC643" t="str">
        <f t="shared" si="100"/>
        <v>Total</v>
      </c>
      <c r="AD643" t="str">
        <f t="shared" si="101"/>
        <v>Total</v>
      </c>
      <c r="AE643" t="str">
        <f t="shared" si="102"/>
        <v>Total</v>
      </c>
      <c r="AF643" t="str">
        <f t="shared" si="103"/>
        <v>Total</v>
      </c>
      <c r="AH643">
        <f>SUM(table_2[[#This Row],[First dose, less than 21 days ago]:[Third dose or booster, at least 21 days ago]])</f>
        <v>0</v>
      </c>
      <c r="AI643">
        <f>SUM(table_2[[#This Row],[Second dose, less than 21 days ago]:[Third dose or booster, at least 21 days ago]])</f>
        <v>0</v>
      </c>
      <c r="AJ643" t="e">
        <f>table_2[[#This Row],[Third dose or booster, less than 21 days ago]]+table_2[[#This Row],[Third dose or booster, at least 21 days ago]]</f>
        <v>#VALUE!</v>
      </c>
    </row>
    <row r="644" spans="1:36" ht="30" x14ac:dyDescent="0.25">
      <c r="A644" s="1" t="s">
        <v>60</v>
      </c>
      <c r="B644" s="4">
        <v>2022</v>
      </c>
      <c r="C644" s="1" t="s">
        <v>90</v>
      </c>
      <c r="D644" s="1" t="s">
        <v>1089</v>
      </c>
      <c r="E644" s="1" t="s">
        <v>70</v>
      </c>
      <c r="F644" s="4" t="s">
        <v>1109</v>
      </c>
      <c r="G644" s="4">
        <v>39313</v>
      </c>
      <c r="H644" s="4" t="s">
        <v>2754</v>
      </c>
      <c r="I644" s="1" t="s">
        <v>234</v>
      </c>
      <c r="J644" s="4" t="s">
        <v>648</v>
      </c>
      <c r="K644" s="4" t="s">
        <v>2755</v>
      </c>
      <c r="L644" s="22" t="str">
        <f t="shared" si="96"/>
        <v>15</v>
      </c>
      <c r="M644" s="26">
        <f>IF(table_2[[#This Row],[Count of deaths2]]=1,(M643+1),M643)</f>
        <v>47</v>
      </c>
      <c r="Z644">
        <f t="shared" si="97"/>
        <v>0</v>
      </c>
      <c r="AA644">
        <f t="shared" si="98"/>
        <v>9</v>
      </c>
      <c r="AB644">
        <f t="shared" si="99"/>
        <v>407</v>
      </c>
      <c r="AC644">
        <f t="shared" si="100"/>
        <v>7</v>
      </c>
      <c r="AD644">
        <f t="shared" si="101"/>
        <v>3306</v>
      </c>
      <c r="AE644">
        <f t="shared" si="102"/>
        <v>94</v>
      </c>
      <c r="AF644">
        <f t="shared" si="103"/>
        <v>31516</v>
      </c>
      <c r="AH644">
        <f>SUM(table_2[[#This Row],[First dose, less than 21 days ago]:[Third dose or booster, at least 21 days ago]])</f>
        <v>35339</v>
      </c>
      <c r="AI644">
        <f>SUM(table_2[[#This Row],[Second dose, less than 21 days ago]:[Third dose or booster, at least 21 days ago]])</f>
        <v>34923</v>
      </c>
      <c r="AJ644">
        <f>table_2[[#This Row],[Third dose or booster, less than 21 days ago]]+table_2[[#This Row],[Third dose or booster, at least 21 days ago]]</f>
        <v>31610</v>
      </c>
    </row>
    <row r="645" spans="1:36" ht="30" x14ac:dyDescent="0.25">
      <c r="A645" s="1" t="s">
        <v>60</v>
      </c>
      <c r="B645" s="4">
        <v>2022</v>
      </c>
      <c r="C645" s="1" t="s">
        <v>90</v>
      </c>
      <c r="D645" s="1" t="s">
        <v>1089</v>
      </c>
      <c r="E645" s="1" t="s">
        <v>74</v>
      </c>
      <c r="F645" s="4" t="s">
        <v>1101</v>
      </c>
      <c r="G645" s="4">
        <v>4918</v>
      </c>
      <c r="H645" s="4" t="s">
        <v>83</v>
      </c>
      <c r="I645" s="1"/>
      <c r="J645" s="4" t="s">
        <v>83</v>
      </c>
      <c r="K645" s="4" t="s">
        <v>83</v>
      </c>
      <c r="L645" s="22">
        <f t="shared" ref="L645:L708" si="104">IF(F645="&lt;3",1,F645)</f>
        <v>1</v>
      </c>
      <c r="M645" s="26">
        <f>IF(table_2[[#This Row],[Count of deaths2]]=1,(M644+1),M644)</f>
        <v>48</v>
      </c>
      <c r="Z645">
        <f t="shared" ref="Z645:Z708" si="105">N692</f>
        <v>0</v>
      </c>
      <c r="AA645">
        <f t="shared" ref="AA645:AA708" si="106">O740</f>
        <v>0</v>
      </c>
      <c r="AB645">
        <f t="shared" ref="AB645:AB708" si="107">P740</f>
        <v>0</v>
      </c>
      <c r="AC645">
        <f t="shared" ref="AC645:AC708" si="108">Q740</f>
        <v>0</v>
      </c>
      <c r="AD645">
        <f t="shared" ref="AD645:AD708" si="109">R740</f>
        <v>0</v>
      </c>
      <c r="AE645">
        <f t="shared" ref="AE645:AE708" si="110">S740</f>
        <v>0</v>
      </c>
      <c r="AF645">
        <f t="shared" ref="AF645:AF708" si="111">T740</f>
        <v>0</v>
      </c>
      <c r="AH645">
        <f>SUM(table_2[[#This Row],[First dose, less than 21 days ago]:[Third dose or booster, at least 21 days ago]])</f>
        <v>0</v>
      </c>
      <c r="AI645">
        <f>SUM(table_2[[#This Row],[Second dose, less than 21 days ago]:[Third dose or booster, at least 21 days ago]])</f>
        <v>0</v>
      </c>
      <c r="AJ645">
        <f>table_2[[#This Row],[Third dose or booster, less than 21 days ago]]+table_2[[#This Row],[Third dose or booster, at least 21 days ago]]</f>
        <v>0</v>
      </c>
    </row>
    <row r="646" spans="1:36" ht="30" x14ac:dyDescent="0.25">
      <c r="A646" s="1" t="s">
        <v>60</v>
      </c>
      <c r="B646" s="4">
        <v>2022</v>
      </c>
      <c r="C646" s="1" t="s">
        <v>90</v>
      </c>
      <c r="D646" s="1" t="s">
        <v>1089</v>
      </c>
      <c r="E646" s="1" t="s">
        <v>1102</v>
      </c>
      <c r="F646" s="4" t="s">
        <v>1479</v>
      </c>
      <c r="G646" s="4">
        <v>232455</v>
      </c>
      <c r="H646" s="4" t="s">
        <v>2602</v>
      </c>
      <c r="I646" s="1"/>
      <c r="J646" s="4" t="s">
        <v>2756</v>
      </c>
      <c r="K646" s="4" t="s">
        <v>1935</v>
      </c>
      <c r="L646" s="22" t="str">
        <f t="shared" si="104"/>
        <v>64</v>
      </c>
      <c r="M646" s="26">
        <f>IF(table_2[[#This Row],[Count of deaths2]]=1,(M645+1),M645)</f>
        <v>48</v>
      </c>
      <c r="Z646">
        <f t="shared" si="105"/>
        <v>0</v>
      </c>
      <c r="AA646">
        <f t="shared" si="106"/>
        <v>0</v>
      </c>
      <c r="AB646">
        <f t="shared" si="107"/>
        <v>0</v>
      </c>
      <c r="AC646">
        <f t="shared" si="108"/>
        <v>0</v>
      </c>
      <c r="AD646">
        <f t="shared" si="109"/>
        <v>0</v>
      </c>
      <c r="AE646">
        <f t="shared" si="110"/>
        <v>0</v>
      </c>
      <c r="AF646">
        <f t="shared" si="111"/>
        <v>0</v>
      </c>
      <c r="AH646">
        <f>SUM(table_2[[#This Row],[First dose, less than 21 days ago]:[Third dose or booster, at least 21 days ago]])</f>
        <v>0</v>
      </c>
      <c r="AI646">
        <f>SUM(table_2[[#This Row],[Second dose, less than 21 days ago]:[Third dose or booster, at least 21 days ago]])</f>
        <v>0</v>
      </c>
      <c r="AJ646">
        <f>table_2[[#This Row],[Third dose or booster, less than 21 days ago]]+table_2[[#This Row],[Third dose or booster, at least 21 days ago]]</f>
        <v>0</v>
      </c>
    </row>
    <row r="647" spans="1:36" ht="45" x14ac:dyDescent="0.25">
      <c r="A647" s="1" t="s">
        <v>60</v>
      </c>
      <c r="B647" s="4">
        <v>2022</v>
      </c>
      <c r="C647" s="1" t="s">
        <v>90</v>
      </c>
      <c r="D647" s="1" t="s">
        <v>1089</v>
      </c>
      <c r="E647" s="1" t="s">
        <v>84</v>
      </c>
      <c r="F647" s="4" t="s">
        <v>1101</v>
      </c>
      <c r="G647" s="4">
        <v>19296</v>
      </c>
      <c r="H647" s="4" t="s">
        <v>83</v>
      </c>
      <c r="I647" s="1"/>
      <c r="J647" s="4" t="s">
        <v>83</v>
      </c>
      <c r="K647" s="4" t="s">
        <v>83</v>
      </c>
      <c r="L647" s="22">
        <f t="shared" si="104"/>
        <v>1</v>
      </c>
      <c r="M647" s="26">
        <f>IF(table_2[[#This Row],[Count of deaths2]]=1,(M646+1),M646)</f>
        <v>49</v>
      </c>
      <c r="Z647">
        <f t="shared" si="105"/>
        <v>0</v>
      </c>
      <c r="AA647">
        <f t="shared" si="106"/>
        <v>0</v>
      </c>
      <c r="AB647">
        <f t="shared" si="107"/>
        <v>0</v>
      </c>
      <c r="AC647">
        <f t="shared" si="108"/>
        <v>0</v>
      </c>
      <c r="AD647">
        <f t="shared" si="109"/>
        <v>0</v>
      </c>
      <c r="AE647">
        <f t="shared" si="110"/>
        <v>0</v>
      </c>
      <c r="AF647">
        <f t="shared" si="111"/>
        <v>0</v>
      </c>
      <c r="AH647">
        <f>SUM(table_2[[#This Row],[First dose, less than 21 days ago]:[Third dose or booster, at least 21 days ago]])</f>
        <v>0</v>
      </c>
      <c r="AI647">
        <f>SUM(table_2[[#This Row],[Second dose, less than 21 days ago]:[Third dose or booster, at least 21 days ago]])</f>
        <v>0</v>
      </c>
      <c r="AJ647">
        <f>table_2[[#This Row],[Third dose or booster, less than 21 days ago]]+table_2[[#This Row],[Third dose or booster, at least 21 days ago]]</f>
        <v>0</v>
      </c>
    </row>
    <row r="648" spans="1:36" ht="45" x14ac:dyDescent="0.25">
      <c r="A648" s="1" t="s">
        <v>60</v>
      </c>
      <c r="B648" s="4">
        <v>2022</v>
      </c>
      <c r="C648" s="1" t="s">
        <v>90</v>
      </c>
      <c r="D648" s="1" t="s">
        <v>1089</v>
      </c>
      <c r="E648" s="1" t="s">
        <v>85</v>
      </c>
      <c r="F648" s="4" t="s">
        <v>1587</v>
      </c>
      <c r="G648" s="4">
        <v>388262</v>
      </c>
      <c r="H648" s="4" t="s">
        <v>2757</v>
      </c>
      <c r="I648" s="1"/>
      <c r="J648" s="4" t="s">
        <v>2758</v>
      </c>
      <c r="K648" s="4" t="s">
        <v>2759</v>
      </c>
      <c r="L648" s="22" t="str">
        <f t="shared" si="104"/>
        <v>109</v>
      </c>
      <c r="M648" s="26">
        <f>IF(table_2[[#This Row],[Count of deaths2]]=1,(M647+1),M647)</f>
        <v>49</v>
      </c>
      <c r="Z648">
        <f t="shared" si="105"/>
        <v>0</v>
      </c>
      <c r="AA648">
        <f t="shared" si="106"/>
        <v>0</v>
      </c>
      <c r="AB648">
        <f t="shared" si="107"/>
        <v>0</v>
      </c>
      <c r="AC648">
        <f t="shared" si="108"/>
        <v>0</v>
      </c>
      <c r="AD648">
        <f t="shared" si="109"/>
        <v>0</v>
      </c>
      <c r="AE648">
        <f t="shared" si="110"/>
        <v>0</v>
      </c>
      <c r="AF648">
        <f t="shared" si="111"/>
        <v>0</v>
      </c>
      <c r="AH648">
        <f>SUM(table_2[[#This Row],[First dose, less than 21 days ago]:[Third dose or booster, at least 21 days ago]])</f>
        <v>0</v>
      </c>
      <c r="AI648">
        <f>SUM(table_2[[#This Row],[Second dose, less than 21 days ago]:[Third dose or booster, at least 21 days ago]])</f>
        <v>0</v>
      </c>
      <c r="AJ648">
        <f>table_2[[#This Row],[Third dose or booster, less than 21 days ago]]+table_2[[#This Row],[Third dose or booster, at least 21 days ago]]</f>
        <v>0</v>
      </c>
    </row>
    <row r="649" spans="1:36" x14ac:dyDescent="0.25">
      <c r="A649" s="1" t="s">
        <v>60</v>
      </c>
      <c r="B649" s="4">
        <v>2022</v>
      </c>
      <c r="C649" s="1" t="s">
        <v>90</v>
      </c>
      <c r="D649" s="1" t="s">
        <v>1104</v>
      </c>
      <c r="E649" s="1" t="s">
        <v>62</v>
      </c>
      <c r="F649" s="4" t="s">
        <v>2760</v>
      </c>
      <c r="G649" s="4">
        <v>50959</v>
      </c>
      <c r="H649" s="4" t="s">
        <v>2761</v>
      </c>
      <c r="I649" s="1"/>
      <c r="J649" s="4" t="s">
        <v>2762</v>
      </c>
      <c r="K649" s="4" t="s">
        <v>2763</v>
      </c>
      <c r="L649" s="22" t="str">
        <f t="shared" si="104"/>
        <v>57</v>
      </c>
      <c r="M649" s="26">
        <f>IF(table_2[[#This Row],[Count of deaths2]]=1,(M648+1),M648)</f>
        <v>49</v>
      </c>
      <c r="Z649">
        <f t="shared" si="105"/>
        <v>0</v>
      </c>
      <c r="AA649">
        <f t="shared" si="106"/>
        <v>0</v>
      </c>
      <c r="AB649">
        <f t="shared" si="107"/>
        <v>0</v>
      </c>
      <c r="AC649">
        <f t="shared" si="108"/>
        <v>0</v>
      </c>
      <c r="AD649">
        <f t="shared" si="109"/>
        <v>0</v>
      </c>
      <c r="AE649">
        <f t="shared" si="110"/>
        <v>0</v>
      </c>
      <c r="AF649">
        <f t="shared" si="111"/>
        <v>0</v>
      </c>
      <c r="AH649">
        <f>SUM(table_2[[#This Row],[First dose, less than 21 days ago]:[Third dose or booster, at least 21 days ago]])</f>
        <v>0</v>
      </c>
      <c r="AI649">
        <f>SUM(table_2[[#This Row],[Second dose, less than 21 days ago]:[Third dose or booster, at least 21 days ago]])</f>
        <v>0</v>
      </c>
      <c r="AJ649">
        <f>table_2[[#This Row],[Third dose or booster, less than 21 days ago]]+table_2[[#This Row],[Third dose or booster, at least 21 days ago]]</f>
        <v>0</v>
      </c>
    </row>
    <row r="650" spans="1:36" ht="30" x14ac:dyDescent="0.25">
      <c r="A650" s="1" t="s">
        <v>60</v>
      </c>
      <c r="B650" s="4">
        <v>2022</v>
      </c>
      <c r="C650" s="1" t="s">
        <v>90</v>
      </c>
      <c r="D650" s="1" t="s">
        <v>1104</v>
      </c>
      <c r="E650" s="1" t="s">
        <v>66</v>
      </c>
      <c r="F650" s="4" t="s">
        <v>1101</v>
      </c>
      <c r="G650" s="4">
        <v>410</v>
      </c>
      <c r="H650" s="4" t="s">
        <v>83</v>
      </c>
      <c r="I650" s="1"/>
      <c r="J650" s="4" t="s">
        <v>83</v>
      </c>
      <c r="K650" s="4" t="s">
        <v>83</v>
      </c>
      <c r="L650" s="22">
        <f t="shared" si="104"/>
        <v>1</v>
      </c>
      <c r="M650" s="26">
        <f>IF(table_2[[#This Row],[Count of deaths2]]=1,(M649+1),M649)</f>
        <v>50</v>
      </c>
      <c r="Z650">
        <f t="shared" si="105"/>
        <v>0</v>
      </c>
      <c r="AA650">
        <f t="shared" si="106"/>
        <v>0</v>
      </c>
      <c r="AB650">
        <f t="shared" si="107"/>
        <v>0</v>
      </c>
      <c r="AC650">
        <f t="shared" si="108"/>
        <v>0</v>
      </c>
      <c r="AD650">
        <f t="shared" si="109"/>
        <v>0</v>
      </c>
      <c r="AE650">
        <f t="shared" si="110"/>
        <v>0</v>
      </c>
      <c r="AF650">
        <f t="shared" si="111"/>
        <v>0</v>
      </c>
      <c r="AH650">
        <f>SUM(table_2[[#This Row],[First dose, less than 21 days ago]:[Third dose or booster, at least 21 days ago]])</f>
        <v>0</v>
      </c>
      <c r="AI650">
        <f>SUM(table_2[[#This Row],[Second dose, less than 21 days ago]:[Third dose or booster, at least 21 days ago]])</f>
        <v>0</v>
      </c>
      <c r="AJ650">
        <f>table_2[[#This Row],[Third dose or booster, less than 21 days ago]]+table_2[[#This Row],[Third dose or booster, at least 21 days ago]]</f>
        <v>0</v>
      </c>
    </row>
    <row r="651" spans="1:36" ht="30" x14ac:dyDescent="0.25">
      <c r="A651" s="1" t="s">
        <v>60</v>
      </c>
      <c r="B651" s="4">
        <v>2022</v>
      </c>
      <c r="C651" s="1" t="s">
        <v>90</v>
      </c>
      <c r="D651" s="1" t="s">
        <v>1104</v>
      </c>
      <c r="E651" s="1" t="s">
        <v>70</v>
      </c>
      <c r="F651" s="4" t="s">
        <v>1211</v>
      </c>
      <c r="G651" s="4">
        <v>8080</v>
      </c>
      <c r="H651" s="4" t="s">
        <v>2764</v>
      </c>
      <c r="I651" s="1"/>
      <c r="J651" s="4" t="s">
        <v>2765</v>
      </c>
      <c r="K651" s="4" t="s">
        <v>2766</v>
      </c>
      <c r="L651" s="22" t="str">
        <f t="shared" si="104"/>
        <v>31</v>
      </c>
      <c r="M651" s="26">
        <f>IF(table_2[[#This Row],[Count of deaths2]]=1,(M650+1),M650)</f>
        <v>50</v>
      </c>
      <c r="Z651">
        <f t="shared" si="105"/>
        <v>0</v>
      </c>
      <c r="AA651">
        <f t="shared" si="106"/>
        <v>0</v>
      </c>
      <c r="AB651">
        <f t="shared" si="107"/>
        <v>0</v>
      </c>
      <c r="AC651">
        <f t="shared" si="108"/>
        <v>0</v>
      </c>
      <c r="AD651">
        <f t="shared" si="109"/>
        <v>0</v>
      </c>
      <c r="AE651">
        <f t="shared" si="110"/>
        <v>0</v>
      </c>
      <c r="AF651">
        <f t="shared" si="111"/>
        <v>0</v>
      </c>
      <c r="AH651">
        <f>SUM(table_2[[#This Row],[First dose, less than 21 days ago]:[Third dose or booster, at least 21 days ago]])</f>
        <v>0</v>
      </c>
      <c r="AI651">
        <f>SUM(table_2[[#This Row],[Second dose, less than 21 days ago]:[Third dose or booster, at least 21 days ago]])</f>
        <v>0</v>
      </c>
      <c r="AJ651">
        <f>table_2[[#This Row],[Third dose or booster, less than 21 days ago]]+table_2[[#This Row],[Third dose or booster, at least 21 days ago]]</f>
        <v>0</v>
      </c>
    </row>
    <row r="652" spans="1:36" ht="30" x14ac:dyDescent="0.25">
      <c r="A652" s="1" t="s">
        <v>60</v>
      </c>
      <c r="B652" s="4">
        <v>2022</v>
      </c>
      <c r="C652" s="1" t="s">
        <v>90</v>
      </c>
      <c r="D652" s="1" t="s">
        <v>1104</v>
      </c>
      <c r="E652" s="1" t="s">
        <v>74</v>
      </c>
      <c r="F652" s="4" t="s">
        <v>1101</v>
      </c>
      <c r="G652" s="4">
        <v>758</v>
      </c>
      <c r="H652" s="4" t="s">
        <v>83</v>
      </c>
      <c r="I652" s="1"/>
      <c r="J652" s="4" t="s">
        <v>83</v>
      </c>
      <c r="K652" s="4" t="s">
        <v>83</v>
      </c>
      <c r="L652" s="22">
        <f t="shared" si="104"/>
        <v>1</v>
      </c>
      <c r="M652" s="26">
        <f>IF(table_2[[#This Row],[Count of deaths2]]=1,(M651+1),M651)</f>
        <v>51</v>
      </c>
      <c r="Z652">
        <f t="shared" si="105"/>
        <v>0</v>
      </c>
      <c r="AA652">
        <f t="shared" si="106"/>
        <v>0</v>
      </c>
      <c r="AB652">
        <f t="shared" si="107"/>
        <v>0</v>
      </c>
      <c r="AC652">
        <f t="shared" si="108"/>
        <v>0</v>
      </c>
      <c r="AD652">
        <f t="shared" si="109"/>
        <v>0</v>
      </c>
      <c r="AE652">
        <f t="shared" si="110"/>
        <v>0</v>
      </c>
      <c r="AF652">
        <f t="shared" si="111"/>
        <v>0</v>
      </c>
      <c r="AH652">
        <f>SUM(table_2[[#This Row],[First dose, less than 21 days ago]:[Third dose or booster, at least 21 days ago]])</f>
        <v>0</v>
      </c>
      <c r="AI652">
        <f>SUM(table_2[[#This Row],[Second dose, less than 21 days ago]:[Third dose or booster, at least 21 days ago]])</f>
        <v>0</v>
      </c>
      <c r="AJ652">
        <f>table_2[[#This Row],[Third dose or booster, less than 21 days ago]]+table_2[[#This Row],[Third dose or booster, at least 21 days ago]]</f>
        <v>0</v>
      </c>
    </row>
    <row r="653" spans="1:36" ht="30" x14ac:dyDescent="0.25">
      <c r="A653" s="1" t="s">
        <v>60</v>
      </c>
      <c r="B653" s="4">
        <v>2022</v>
      </c>
      <c r="C653" s="1" t="s">
        <v>90</v>
      </c>
      <c r="D653" s="1" t="s">
        <v>1104</v>
      </c>
      <c r="E653" s="1" t="s">
        <v>1102</v>
      </c>
      <c r="F653" s="4" t="s">
        <v>2767</v>
      </c>
      <c r="G653" s="4">
        <v>68430</v>
      </c>
      <c r="H653" s="4" t="s">
        <v>2768</v>
      </c>
      <c r="I653" s="1"/>
      <c r="J653" s="4" t="s">
        <v>2769</v>
      </c>
      <c r="K653" s="4" t="s">
        <v>2770</v>
      </c>
      <c r="L653" s="22" t="str">
        <f t="shared" si="104"/>
        <v>117</v>
      </c>
      <c r="M653" s="26">
        <f>IF(table_2[[#This Row],[Count of deaths2]]=1,(M652+1),M652)</f>
        <v>51</v>
      </c>
      <c r="Z653">
        <f t="shared" si="105"/>
        <v>0</v>
      </c>
      <c r="AA653">
        <f t="shared" si="106"/>
        <v>0</v>
      </c>
      <c r="AB653">
        <f t="shared" si="107"/>
        <v>0</v>
      </c>
      <c r="AC653">
        <f t="shared" si="108"/>
        <v>0</v>
      </c>
      <c r="AD653">
        <f t="shared" si="109"/>
        <v>0</v>
      </c>
      <c r="AE653">
        <f t="shared" si="110"/>
        <v>0</v>
      </c>
      <c r="AF653">
        <f t="shared" si="111"/>
        <v>0</v>
      </c>
      <c r="AH653">
        <f>SUM(table_2[[#This Row],[First dose, less than 21 days ago]:[Third dose or booster, at least 21 days ago]])</f>
        <v>0</v>
      </c>
      <c r="AI653">
        <f>SUM(table_2[[#This Row],[Second dose, less than 21 days ago]:[Third dose or booster, at least 21 days ago]])</f>
        <v>0</v>
      </c>
      <c r="AJ653">
        <f>table_2[[#This Row],[Third dose or booster, less than 21 days ago]]+table_2[[#This Row],[Third dose or booster, at least 21 days ago]]</f>
        <v>0</v>
      </c>
    </row>
    <row r="654" spans="1:36" ht="45" x14ac:dyDescent="0.25">
      <c r="A654" s="1" t="s">
        <v>60</v>
      </c>
      <c r="B654" s="4">
        <v>2022</v>
      </c>
      <c r="C654" s="1" t="s">
        <v>90</v>
      </c>
      <c r="D654" s="1" t="s">
        <v>1104</v>
      </c>
      <c r="E654" s="1" t="s">
        <v>84</v>
      </c>
      <c r="F654" s="4" t="s">
        <v>1097</v>
      </c>
      <c r="G654" s="4">
        <v>5725</v>
      </c>
      <c r="H654" s="4" t="s">
        <v>2771</v>
      </c>
      <c r="I654" s="1" t="s">
        <v>234</v>
      </c>
      <c r="J654" s="4" t="s">
        <v>1563</v>
      </c>
      <c r="K654" s="4" t="s">
        <v>2772</v>
      </c>
      <c r="L654" s="22" t="str">
        <f t="shared" si="104"/>
        <v>4</v>
      </c>
      <c r="M654" s="26">
        <f>IF(table_2[[#This Row],[Count of deaths2]]=1,(M653+1),M653)</f>
        <v>51</v>
      </c>
      <c r="Z654">
        <f t="shared" si="105"/>
        <v>0</v>
      </c>
      <c r="AA654">
        <f t="shared" si="106"/>
        <v>0</v>
      </c>
      <c r="AB654">
        <f t="shared" si="107"/>
        <v>0</v>
      </c>
      <c r="AC654">
        <f t="shared" si="108"/>
        <v>0</v>
      </c>
      <c r="AD654">
        <f t="shared" si="109"/>
        <v>0</v>
      </c>
      <c r="AE654">
        <f t="shared" si="110"/>
        <v>0</v>
      </c>
      <c r="AF654">
        <f t="shared" si="111"/>
        <v>0</v>
      </c>
      <c r="AH654">
        <f>SUM(table_2[[#This Row],[First dose, less than 21 days ago]:[Third dose or booster, at least 21 days ago]])</f>
        <v>0</v>
      </c>
      <c r="AI654">
        <f>SUM(table_2[[#This Row],[Second dose, less than 21 days ago]:[Third dose or booster, at least 21 days ago]])</f>
        <v>0</v>
      </c>
      <c r="AJ654">
        <f>table_2[[#This Row],[Third dose or booster, less than 21 days ago]]+table_2[[#This Row],[Third dose or booster, at least 21 days ago]]</f>
        <v>0</v>
      </c>
    </row>
    <row r="655" spans="1:36" ht="45" x14ac:dyDescent="0.25">
      <c r="A655" s="1" t="s">
        <v>60</v>
      </c>
      <c r="B655" s="4">
        <v>2022</v>
      </c>
      <c r="C655" s="1" t="s">
        <v>90</v>
      </c>
      <c r="D655" s="1" t="s">
        <v>1104</v>
      </c>
      <c r="E655" s="1" t="s">
        <v>85</v>
      </c>
      <c r="F655" s="4" t="s">
        <v>2773</v>
      </c>
      <c r="G655" s="4">
        <v>284214</v>
      </c>
      <c r="H655" s="4" t="s">
        <v>2774</v>
      </c>
      <c r="I655" s="1"/>
      <c r="J655" s="4" t="s">
        <v>1828</v>
      </c>
      <c r="K655" s="4" t="s">
        <v>2775</v>
      </c>
      <c r="L655" s="22" t="str">
        <f t="shared" si="104"/>
        <v>265</v>
      </c>
      <c r="M655" s="26">
        <f>IF(table_2[[#This Row],[Count of deaths2]]=1,(M654+1),M654)</f>
        <v>51</v>
      </c>
      <c r="Z655">
        <f t="shared" si="105"/>
        <v>0</v>
      </c>
      <c r="AA655">
        <f t="shared" si="106"/>
        <v>0</v>
      </c>
      <c r="AB655">
        <f t="shared" si="107"/>
        <v>0</v>
      </c>
      <c r="AC655">
        <f t="shared" si="108"/>
        <v>0</v>
      </c>
      <c r="AD655">
        <f t="shared" si="109"/>
        <v>0</v>
      </c>
      <c r="AE655">
        <f t="shared" si="110"/>
        <v>0</v>
      </c>
      <c r="AF655">
        <f t="shared" si="111"/>
        <v>0</v>
      </c>
      <c r="AH655">
        <f>SUM(table_2[[#This Row],[First dose, less than 21 days ago]:[Third dose or booster, at least 21 days ago]])</f>
        <v>0</v>
      </c>
      <c r="AI655">
        <f>SUM(table_2[[#This Row],[Second dose, less than 21 days ago]:[Third dose or booster, at least 21 days ago]])</f>
        <v>0</v>
      </c>
      <c r="AJ655">
        <f>table_2[[#This Row],[Third dose or booster, less than 21 days ago]]+table_2[[#This Row],[Third dose or booster, at least 21 days ago]]</f>
        <v>0</v>
      </c>
    </row>
    <row r="656" spans="1:36" x14ac:dyDescent="0.25">
      <c r="A656" s="1" t="s">
        <v>60</v>
      </c>
      <c r="B656" s="4">
        <v>2022</v>
      </c>
      <c r="C656" s="1" t="s">
        <v>90</v>
      </c>
      <c r="D656" s="1" t="s">
        <v>1116</v>
      </c>
      <c r="E656" s="1" t="s">
        <v>62</v>
      </c>
      <c r="F656" s="4" t="s">
        <v>1708</v>
      </c>
      <c r="G656" s="4">
        <v>33699</v>
      </c>
      <c r="H656" s="4" t="s">
        <v>2776</v>
      </c>
      <c r="I656" s="1"/>
      <c r="J656" s="4" t="s">
        <v>2777</v>
      </c>
      <c r="K656" s="4" t="s">
        <v>304</v>
      </c>
      <c r="L656" s="22" t="str">
        <f t="shared" si="104"/>
        <v>177</v>
      </c>
      <c r="M656" s="26">
        <f>IF(table_2[[#This Row],[Count of deaths2]]=1,(M655+1),M655)</f>
        <v>51</v>
      </c>
      <c r="Z656">
        <f t="shared" si="105"/>
        <v>0</v>
      </c>
      <c r="AA656">
        <f t="shared" si="106"/>
        <v>0</v>
      </c>
      <c r="AB656">
        <f t="shared" si="107"/>
        <v>0</v>
      </c>
      <c r="AC656">
        <f t="shared" si="108"/>
        <v>0</v>
      </c>
      <c r="AD656">
        <f t="shared" si="109"/>
        <v>0</v>
      </c>
      <c r="AE656">
        <f t="shared" si="110"/>
        <v>0</v>
      </c>
      <c r="AF656">
        <f t="shared" si="111"/>
        <v>0</v>
      </c>
      <c r="AH656">
        <f>SUM(table_2[[#This Row],[First dose, less than 21 days ago]:[Third dose or booster, at least 21 days ago]])</f>
        <v>0</v>
      </c>
      <c r="AI656">
        <f>SUM(table_2[[#This Row],[Second dose, less than 21 days ago]:[Third dose or booster, at least 21 days ago]])</f>
        <v>0</v>
      </c>
      <c r="AJ656">
        <f>table_2[[#This Row],[Third dose or booster, less than 21 days ago]]+table_2[[#This Row],[Third dose or booster, at least 21 days ago]]</f>
        <v>0</v>
      </c>
    </row>
    <row r="657" spans="1:36" ht="30" x14ac:dyDescent="0.25">
      <c r="A657" s="1" t="s">
        <v>60</v>
      </c>
      <c r="B657" s="4">
        <v>2022</v>
      </c>
      <c r="C657" s="1" t="s">
        <v>90</v>
      </c>
      <c r="D657" s="1" t="s">
        <v>1116</v>
      </c>
      <c r="E657" s="1" t="s">
        <v>66</v>
      </c>
      <c r="F657" s="4" t="s">
        <v>1101</v>
      </c>
      <c r="G657" s="4">
        <v>224</v>
      </c>
      <c r="H657" s="4" t="s">
        <v>83</v>
      </c>
      <c r="I657" s="1"/>
      <c r="J657" s="4" t="s">
        <v>83</v>
      </c>
      <c r="K657" s="4" t="s">
        <v>83</v>
      </c>
      <c r="L657" s="22">
        <f t="shared" si="104"/>
        <v>1</v>
      </c>
      <c r="M657" s="26">
        <f>IF(table_2[[#This Row],[Count of deaths2]]=1,(M656+1),M656)</f>
        <v>52</v>
      </c>
      <c r="Z657">
        <f t="shared" si="105"/>
        <v>0</v>
      </c>
      <c r="AA657">
        <f t="shared" si="106"/>
        <v>0</v>
      </c>
      <c r="AB657">
        <f t="shared" si="107"/>
        <v>0</v>
      </c>
      <c r="AC657">
        <f t="shared" si="108"/>
        <v>0</v>
      </c>
      <c r="AD657">
        <f t="shared" si="109"/>
        <v>0</v>
      </c>
      <c r="AE657">
        <f t="shared" si="110"/>
        <v>0</v>
      </c>
      <c r="AF657">
        <f t="shared" si="111"/>
        <v>0</v>
      </c>
      <c r="AH657">
        <f>SUM(table_2[[#This Row],[First dose, less than 21 days ago]:[Third dose or booster, at least 21 days ago]])</f>
        <v>0</v>
      </c>
      <c r="AI657">
        <f>SUM(table_2[[#This Row],[Second dose, less than 21 days ago]:[Third dose or booster, at least 21 days ago]])</f>
        <v>0</v>
      </c>
      <c r="AJ657">
        <f>table_2[[#This Row],[Third dose or booster, less than 21 days ago]]+table_2[[#This Row],[Third dose or booster, at least 21 days ago]]</f>
        <v>0</v>
      </c>
    </row>
    <row r="658" spans="1:36" ht="30" x14ac:dyDescent="0.25">
      <c r="A658" s="1" t="s">
        <v>60</v>
      </c>
      <c r="B658" s="4">
        <v>2022</v>
      </c>
      <c r="C658" s="1" t="s">
        <v>90</v>
      </c>
      <c r="D658" s="1" t="s">
        <v>1116</v>
      </c>
      <c r="E658" s="1" t="s">
        <v>70</v>
      </c>
      <c r="F658" s="4" t="s">
        <v>2778</v>
      </c>
      <c r="G658" s="4">
        <v>5221</v>
      </c>
      <c r="H658" s="4" t="s">
        <v>2779</v>
      </c>
      <c r="I658" s="1"/>
      <c r="J658" s="4" t="s">
        <v>892</v>
      </c>
      <c r="K658" s="4" t="s">
        <v>2780</v>
      </c>
      <c r="L658" s="22" t="str">
        <f t="shared" si="104"/>
        <v>51</v>
      </c>
      <c r="M658" s="26">
        <f>IF(table_2[[#This Row],[Count of deaths2]]=1,(M657+1),M657)</f>
        <v>52</v>
      </c>
      <c r="Z658">
        <f t="shared" si="105"/>
        <v>0</v>
      </c>
      <c r="AA658">
        <f t="shared" si="106"/>
        <v>0</v>
      </c>
      <c r="AB658">
        <f t="shared" si="107"/>
        <v>0</v>
      </c>
      <c r="AC658">
        <f t="shared" si="108"/>
        <v>0</v>
      </c>
      <c r="AD658">
        <f t="shared" si="109"/>
        <v>0</v>
      </c>
      <c r="AE658">
        <f t="shared" si="110"/>
        <v>0</v>
      </c>
      <c r="AF658">
        <f t="shared" si="111"/>
        <v>0</v>
      </c>
      <c r="AH658">
        <f>SUM(table_2[[#This Row],[First dose, less than 21 days ago]:[Third dose or booster, at least 21 days ago]])</f>
        <v>0</v>
      </c>
      <c r="AI658">
        <f>SUM(table_2[[#This Row],[Second dose, less than 21 days ago]:[Third dose or booster, at least 21 days ago]])</f>
        <v>0</v>
      </c>
      <c r="AJ658">
        <f>table_2[[#This Row],[Third dose or booster, less than 21 days ago]]+table_2[[#This Row],[Third dose or booster, at least 21 days ago]]</f>
        <v>0</v>
      </c>
    </row>
    <row r="659" spans="1:36" ht="30" x14ac:dyDescent="0.25">
      <c r="A659" s="1" t="s">
        <v>60</v>
      </c>
      <c r="B659" s="4">
        <v>2022</v>
      </c>
      <c r="C659" s="1" t="s">
        <v>90</v>
      </c>
      <c r="D659" s="1" t="s">
        <v>1116</v>
      </c>
      <c r="E659" s="1" t="s">
        <v>74</v>
      </c>
      <c r="F659" s="4" t="s">
        <v>1101</v>
      </c>
      <c r="G659" s="4">
        <v>414</v>
      </c>
      <c r="H659" s="4" t="s">
        <v>83</v>
      </c>
      <c r="I659" s="1"/>
      <c r="J659" s="4" t="s">
        <v>83</v>
      </c>
      <c r="K659" s="4" t="s">
        <v>83</v>
      </c>
      <c r="L659" s="22">
        <f t="shared" si="104"/>
        <v>1</v>
      </c>
      <c r="M659" s="26">
        <f>IF(table_2[[#This Row],[Count of deaths2]]=1,(M658+1),M658)</f>
        <v>53</v>
      </c>
      <c r="Z659">
        <f t="shared" si="105"/>
        <v>0</v>
      </c>
      <c r="AA659">
        <f t="shared" si="106"/>
        <v>0</v>
      </c>
      <c r="AB659">
        <f t="shared" si="107"/>
        <v>0</v>
      </c>
      <c r="AC659">
        <f t="shared" si="108"/>
        <v>0</v>
      </c>
      <c r="AD659">
        <f t="shared" si="109"/>
        <v>0</v>
      </c>
      <c r="AE659">
        <f t="shared" si="110"/>
        <v>0</v>
      </c>
      <c r="AF659">
        <f t="shared" si="111"/>
        <v>0</v>
      </c>
      <c r="AH659">
        <f>SUM(table_2[[#This Row],[First dose, less than 21 days ago]:[Third dose or booster, at least 21 days ago]])</f>
        <v>0</v>
      </c>
      <c r="AI659">
        <f>SUM(table_2[[#This Row],[Second dose, less than 21 days ago]:[Third dose or booster, at least 21 days ago]])</f>
        <v>0</v>
      </c>
      <c r="AJ659">
        <f>table_2[[#This Row],[Third dose or booster, less than 21 days ago]]+table_2[[#This Row],[Third dose or booster, at least 21 days ago]]</f>
        <v>0</v>
      </c>
    </row>
    <row r="660" spans="1:36" ht="30" x14ac:dyDescent="0.25">
      <c r="A660" s="1" t="s">
        <v>60</v>
      </c>
      <c r="B660" s="4">
        <v>2022</v>
      </c>
      <c r="C660" s="1" t="s">
        <v>90</v>
      </c>
      <c r="D660" s="1" t="s">
        <v>1116</v>
      </c>
      <c r="E660" s="1" t="s">
        <v>1102</v>
      </c>
      <c r="F660" s="4" t="s">
        <v>2781</v>
      </c>
      <c r="G660" s="4">
        <v>47223</v>
      </c>
      <c r="H660" s="4" t="s">
        <v>2782</v>
      </c>
      <c r="I660" s="1"/>
      <c r="J660" s="4" t="s">
        <v>2783</v>
      </c>
      <c r="K660" s="4" t="s">
        <v>2784</v>
      </c>
      <c r="L660" s="22" t="str">
        <f t="shared" si="104"/>
        <v>340</v>
      </c>
      <c r="M660" s="26">
        <f>IF(table_2[[#This Row],[Count of deaths2]]=1,(M659+1),M659)</f>
        <v>53</v>
      </c>
      <c r="Z660">
        <f t="shared" si="105"/>
        <v>0</v>
      </c>
      <c r="AA660">
        <f t="shared" si="106"/>
        <v>0</v>
      </c>
      <c r="AB660">
        <f t="shared" si="107"/>
        <v>0</v>
      </c>
      <c r="AC660">
        <f t="shared" si="108"/>
        <v>0</v>
      </c>
      <c r="AD660">
        <f t="shared" si="109"/>
        <v>0</v>
      </c>
      <c r="AE660">
        <f t="shared" si="110"/>
        <v>0</v>
      </c>
      <c r="AF660">
        <f t="shared" si="111"/>
        <v>0</v>
      </c>
      <c r="AH660">
        <f>SUM(table_2[[#This Row],[First dose, less than 21 days ago]:[Third dose or booster, at least 21 days ago]])</f>
        <v>0</v>
      </c>
      <c r="AI660">
        <f>SUM(table_2[[#This Row],[Second dose, less than 21 days ago]:[Third dose or booster, at least 21 days ago]])</f>
        <v>0</v>
      </c>
      <c r="AJ660">
        <f>table_2[[#This Row],[Third dose or booster, less than 21 days ago]]+table_2[[#This Row],[Third dose or booster, at least 21 days ago]]</f>
        <v>0</v>
      </c>
    </row>
    <row r="661" spans="1:36" ht="45" x14ac:dyDescent="0.25">
      <c r="A661" s="1" t="s">
        <v>60</v>
      </c>
      <c r="B661" s="4">
        <v>2022</v>
      </c>
      <c r="C661" s="1" t="s">
        <v>90</v>
      </c>
      <c r="D661" s="1" t="s">
        <v>1116</v>
      </c>
      <c r="E661" s="1" t="s">
        <v>84</v>
      </c>
      <c r="F661" s="4" t="s">
        <v>1371</v>
      </c>
      <c r="G661" s="4">
        <v>3717</v>
      </c>
      <c r="H661" s="4" t="s">
        <v>1458</v>
      </c>
      <c r="I661" s="1" t="s">
        <v>234</v>
      </c>
      <c r="J661" s="4" t="s">
        <v>2182</v>
      </c>
      <c r="K661" s="4" t="s">
        <v>2785</v>
      </c>
      <c r="L661" s="22" t="str">
        <f t="shared" si="104"/>
        <v>9</v>
      </c>
      <c r="M661" s="26">
        <f>IF(table_2[[#This Row],[Count of deaths2]]=1,(M660+1),M660)</f>
        <v>53</v>
      </c>
      <c r="Z661">
        <f t="shared" si="105"/>
        <v>0</v>
      </c>
      <c r="AA661">
        <f t="shared" si="106"/>
        <v>0</v>
      </c>
      <c r="AB661">
        <f t="shared" si="107"/>
        <v>0</v>
      </c>
      <c r="AC661">
        <f t="shared" si="108"/>
        <v>0</v>
      </c>
      <c r="AD661">
        <f t="shared" si="109"/>
        <v>0</v>
      </c>
      <c r="AE661">
        <f t="shared" si="110"/>
        <v>0</v>
      </c>
      <c r="AF661">
        <f t="shared" si="111"/>
        <v>0</v>
      </c>
      <c r="AH661">
        <f>SUM(table_2[[#This Row],[First dose, less than 21 days ago]:[Third dose or booster, at least 21 days ago]])</f>
        <v>0</v>
      </c>
      <c r="AI661">
        <f>SUM(table_2[[#This Row],[Second dose, less than 21 days ago]:[Third dose or booster, at least 21 days ago]])</f>
        <v>0</v>
      </c>
      <c r="AJ661">
        <f>table_2[[#This Row],[Third dose or booster, less than 21 days ago]]+table_2[[#This Row],[Third dose or booster, at least 21 days ago]]</f>
        <v>0</v>
      </c>
    </row>
    <row r="662" spans="1:36" ht="45" x14ac:dyDescent="0.25">
      <c r="A662" s="1" t="s">
        <v>60</v>
      </c>
      <c r="B662" s="4">
        <v>2022</v>
      </c>
      <c r="C662" s="1" t="s">
        <v>90</v>
      </c>
      <c r="D662" s="1" t="s">
        <v>1116</v>
      </c>
      <c r="E662" s="1" t="s">
        <v>85</v>
      </c>
      <c r="F662" s="4" t="s">
        <v>1105</v>
      </c>
      <c r="G662" s="4">
        <v>401033</v>
      </c>
      <c r="H662" s="4" t="s">
        <v>2786</v>
      </c>
      <c r="I662" s="1"/>
      <c r="J662" s="4" t="s">
        <v>2787</v>
      </c>
      <c r="K662" s="4" t="s">
        <v>2788</v>
      </c>
      <c r="L662" s="22" t="str">
        <f t="shared" si="104"/>
        <v>1043</v>
      </c>
      <c r="M662" s="26">
        <f>IF(table_2[[#This Row],[Count of deaths2]]=1,(M661+1),M661)</f>
        <v>53</v>
      </c>
      <c r="Z662">
        <f t="shared" si="105"/>
        <v>0</v>
      </c>
      <c r="AA662">
        <f t="shared" si="106"/>
        <v>0</v>
      </c>
      <c r="AB662">
        <f t="shared" si="107"/>
        <v>0</v>
      </c>
      <c r="AC662">
        <f t="shared" si="108"/>
        <v>0</v>
      </c>
      <c r="AD662">
        <f t="shared" si="109"/>
        <v>0</v>
      </c>
      <c r="AE662">
        <f t="shared" si="110"/>
        <v>0</v>
      </c>
      <c r="AF662">
        <f t="shared" si="111"/>
        <v>0</v>
      </c>
      <c r="AH662">
        <f>SUM(table_2[[#This Row],[First dose, less than 21 days ago]:[Third dose or booster, at least 21 days ago]])</f>
        <v>0</v>
      </c>
      <c r="AI662">
        <f>SUM(table_2[[#This Row],[Second dose, less than 21 days ago]:[Third dose or booster, at least 21 days ago]])</f>
        <v>0</v>
      </c>
      <c r="AJ662">
        <f>table_2[[#This Row],[Third dose or booster, less than 21 days ago]]+table_2[[#This Row],[Third dose or booster, at least 21 days ago]]</f>
        <v>0</v>
      </c>
    </row>
    <row r="663" spans="1:36" x14ac:dyDescent="0.25">
      <c r="A663" s="1" t="s">
        <v>60</v>
      </c>
      <c r="B663" s="4">
        <v>2022</v>
      </c>
      <c r="C663" s="1" t="s">
        <v>90</v>
      </c>
      <c r="D663" s="1" t="s">
        <v>1132</v>
      </c>
      <c r="E663" s="1" t="s">
        <v>62</v>
      </c>
      <c r="F663" s="4" t="s">
        <v>2789</v>
      </c>
      <c r="G663" s="4">
        <v>19187</v>
      </c>
      <c r="H663" s="4" t="s">
        <v>2790</v>
      </c>
      <c r="I663" s="1"/>
      <c r="J663" s="4" t="s">
        <v>2791</v>
      </c>
      <c r="K663" s="4" t="s">
        <v>2792</v>
      </c>
      <c r="L663" s="22" t="str">
        <f t="shared" si="104"/>
        <v>260</v>
      </c>
      <c r="M663" s="26">
        <f>IF(table_2[[#This Row],[Count of deaths2]]=1,(M662+1),M662)</f>
        <v>53</v>
      </c>
      <c r="Z663">
        <f t="shared" si="105"/>
        <v>0</v>
      </c>
      <c r="AA663">
        <f t="shared" si="106"/>
        <v>0</v>
      </c>
      <c r="AB663">
        <f t="shared" si="107"/>
        <v>0</v>
      </c>
      <c r="AC663">
        <f t="shared" si="108"/>
        <v>0</v>
      </c>
      <c r="AD663">
        <f t="shared" si="109"/>
        <v>0</v>
      </c>
      <c r="AE663">
        <f t="shared" si="110"/>
        <v>0</v>
      </c>
      <c r="AF663">
        <f t="shared" si="111"/>
        <v>0</v>
      </c>
      <c r="AH663">
        <f>SUM(table_2[[#This Row],[First dose, less than 21 days ago]:[Third dose or booster, at least 21 days ago]])</f>
        <v>0</v>
      </c>
      <c r="AI663">
        <f>SUM(table_2[[#This Row],[Second dose, less than 21 days ago]:[Third dose or booster, at least 21 days ago]])</f>
        <v>0</v>
      </c>
      <c r="AJ663">
        <f>table_2[[#This Row],[Third dose or booster, less than 21 days ago]]+table_2[[#This Row],[Third dose or booster, at least 21 days ago]]</f>
        <v>0</v>
      </c>
    </row>
    <row r="664" spans="1:36" ht="30" x14ac:dyDescent="0.25">
      <c r="A664" s="1" t="s">
        <v>60</v>
      </c>
      <c r="B664" s="4">
        <v>2022</v>
      </c>
      <c r="C664" s="1" t="s">
        <v>90</v>
      </c>
      <c r="D664" s="1" t="s">
        <v>1132</v>
      </c>
      <c r="E664" s="1" t="s">
        <v>66</v>
      </c>
      <c r="F664" s="4" t="s">
        <v>1101</v>
      </c>
      <c r="G664" s="4">
        <v>82</v>
      </c>
      <c r="H664" s="4" t="s">
        <v>83</v>
      </c>
      <c r="I664" s="1"/>
      <c r="J664" s="4" t="s">
        <v>83</v>
      </c>
      <c r="K664" s="4" t="s">
        <v>83</v>
      </c>
      <c r="L664" s="22">
        <f t="shared" si="104"/>
        <v>1</v>
      </c>
      <c r="M664" s="26">
        <f>IF(table_2[[#This Row],[Count of deaths2]]=1,(M663+1),M663)</f>
        <v>54</v>
      </c>
      <c r="Z664">
        <f t="shared" si="105"/>
        <v>0</v>
      </c>
      <c r="AA664">
        <f t="shared" si="106"/>
        <v>0</v>
      </c>
      <c r="AB664">
        <f t="shared" si="107"/>
        <v>0</v>
      </c>
      <c r="AC664">
        <f t="shared" si="108"/>
        <v>0</v>
      </c>
      <c r="AD664">
        <f t="shared" si="109"/>
        <v>0</v>
      </c>
      <c r="AE664">
        <f t="shared" si="110"/>
        <v>0</v>
      </c>
      <c r="AF664">
        <f t="shared" si="111"/>
        <v>0</v>
      </c>
      <c r="AH664">
        <f>SUM(table_2[[#This Row],[First dose, less than 21 days ago]:[Third dose or booster, at least 21 days ago]])</f>
        <v>0</v>
      </c>
      <c r="AI664">
        <f>SUM(table_2[[#This Row],[Second dose, less than 21 days ago]:[Third dose or booster, at least 21 days ago]])</f>
        <v>0</v>
      </c>
      <c r="AJ664">
        <f>table_2[[#This Row],[Third dose or booster, less than 21 days ago]]+table_2[[#This Row],[Third dose or booster, at least 21 days ago]]</f>
        <v>0</v>
      </c>
    </row>
    <row r="665" spans="1:36" ht="30" x14ac:dyDescent="0.25">
      <c r="A665" s="1" t="s">
        <v>60</v>
      </c>
      <c r="B665" s="4">
        <v>2022</v>
      </c>
      <c r="C665" s="1" t="s">
        <v>90</v>
      </c>
      <c r="D665" s="1" t="s">
        <v>1132</v>
      </c>
      <c r="E665" s="1" t="s">
        <v>70</v>
      </c>
      <c r="F665" s="4" t="s">
        <v>1507</v>
      </c>
      <c r="G665" s="4">
        <v>2478</v>
      </c>
      <c r="H665" s="4" t="s">
        <v>2793</v>
      </c>
      <c r="I665" s="1"/>
      <c r="J665" s="4" t="s">
        <v>2794</v>
      </c>
      <c r="K665" s="4" t="s">
        <v>2795</v>
      </c>
      <c r="L665" s="22" t="str">
        <f t="shared" si="104"/>
        <v>65</v>
      </c>
      <c r="M665" s="26">
        <f>IF(table_2[[#This Row],[Count of deaths2]]=1,(M664+1),M664)</f>
        <v>54</v>
      </c>
      <c r="Z665">
        <f t="shared" si="105"/>
        <v>0</v>
      </c>
      <c r="AA665">
        <f t="shared" si="106"/>
        <v>0</v>
      </c>
      <c r="AB665">
        <f t="shared" si="107"/>
        <v>0</v>
      </c>
      <c r="AC665">
        <f t="shared" si="108"/>
        <v>0</v>
      </c>
      <c r="AD665">
        <f t="shared" si="109"/>
        <v>0</v>
      </c>
      <c r="AE665">
        <f t="shared" si="110"/>
        <v>0</v>
      </c>
      <c r="AF665">
        <f t="shared" si="111"/>
        <v>0</v>
      </c>
      <c r="AH665">
        <f>SUM(table_2[[#This Row],[First dose, less than 21 days ago]:[Third dose or booster, at least 21 days ago]])</f>
        <v>0</v>
      </c>
      <c r="AI665">
        <f>SUM(table_2[[#This Row],[Second dose, less than 21 days ago]:[Third dose or booster, at least 21 days ago]])</f>
        <v>0</v>
      </c>
      <c r="AJ665">
        <f>table_2[[#This Row],[Third dose or booster, less than 21 days ago]]+table_2[[#This Row],[Third dose or booster, at least 21 days ago]]</f>
        <v>0</v>
      </c>
    </row>
    <row r="666" spans="1:36" ht="30" x14ac:dyDescent="0.25">
      <c r="A666" s="1" t="s">
        <v>60</v>
      </c>
      <c r="B666" s="4">
        <v>2022</v>
      </c>
      <c r="C666" s="1" t="s">
        <v>90</v>
      </c>
      <c r="D666" s="1" t="s">
        <v>1132</v>
      </c>
      <c r="E666" s="1" t="s">
        <v>74</v>
      </c>
      <c r="F666" s="4" t="s">
        <v>1101</v>
      </c>
      <c r="G666" s="4">
        <v>169</v>
      </c>
      <c r="H666" s="4" t="s">
        <v>83</v>
      </c>
      <c r="I666" s="1"/>
      <c r="J666" s="4" t="s">
        <v>83</v>
      </c>
      <c r="K666" s="4" t="s">
        <v>83</v>
      </c>
      <c r="L666" s="22">
        <f t="shared" si="104"/>
        <v>1</v>
      </c>
      <c r="M666" s="26">
        <f>IF(table_2[[#This Row],[Count of deaths2]]=1,(M665+1),M665)</f>
        <v>55</v>
      </c>
      <c r="Z666">
        <f t="shared" si="105"/>
        <v>0</v>
      </c>
      <c r="AA666">
        <f t="shared" si="106"/>
        <v>0</v>
      </c>
      <c r="AB666">
        <f t="shared" si="107"/>
        <v>0</v>
      </c>
      <c r="AC666">
        <f t="shared" si="108"/>
        <v>0</v>
      </c>
      <c r="AD666">
        <f t="shared" si="109"/>
        <v>0</v>
      </c>
      <c r="AE666">
        <f t="shared" si="110"/>
        <v>0</v>
      </c>
      <c r="AF666">
        <f t="shared" si="111"/>
        <v>0</v>
      </c>
      <c r="AH666">
        <f>SUM(table_2[[#This Row],[First dose, less than 21 days ago]:[Third dose or booster, at least 21 days ago]])</f>
        <v>0</v>
      </c>
      <c r="AI666">
        <f>SUM(table_2[[#This Row],[Second dose, less than 21 days ago]:[Third dose or booster, at least 21 days ago]])</f>
        <v>0</v>
      </c>
      <c r="AJ666">
        <f>table_2[[#This Row],[Third dose or booster, less than 21 days ago]]+table_2[[#This Row],[Third dose or booster, at least 21 days ago]]</f>
        <v>0</v>
      </c>
    </row>
    <row r="667" spans="1:36" ht="30" x14ac:dyDescent="0.25">
      <c r="A667" s="1" t="s">
        <v>60</v>
      </c>
      <c r="B667" s="4">
        <v>2022</v>
      </c>
      <c r="C667" s="1" t="s">
        <v>90</v>
      </c>
      <c r="D667" s="1" t="s">
        <v>1132</v>
      </c>
      <c r="E667" s="1" t="s">
        <v>1102</v>
      </c>
      <c r="F667" s="4" t="s">
        <v>2796</v>
      </c>
      <c r="G667" s="4">
        <v>21570</v>
      </c>
      <c r="H667" s="4" t="s">
        <v>2797</v>
      </c>
      <c r="I667" s="1"/>
      <c r="J667" s="4" t="s">
        <v>2798</v>
      </c>
      <c r="K667" s="4" t="s">
        <v>2799</v>
      </c>
      <c r="L667" s="22" t="str">
        <f t="shared" si="104"/>
        <v>598</v>
      </c>
      <c r="M667" s="26">
        <f>IF(table_2[[#This Row],[Count of deaths2]]=1,(M666+1),M666)</f>
        <v>55</v>
      </c>
      <c r="Z667">
        <f t="shared" si="105"/>
        <v>0</v>
      </c>
      <c r="AA667">
        <f t="shared" si="106"/>
        <v>0</v>
      </c>
      <c r="AB667">
        <f t="shared" si="107"/>
        <v>0</v>
      </c>
      <c r="AC667">
        <f t="shared" si="108"/>
        <v>0</v>
      </c>
      <c r="AD667">
        <f t="shared" si="109"/>
        <v>0</v>
      </c>
      <c r="AE667">
        <f t="shared" si="110"/>
        <v>0</v>
      </c>
      <c r="AF667">
        <f t="shared" si="111"/>
        <v>0</v>
      </c>
      <c r="AH667">
        <f>SUM(table_2[[#This Row],[First dose, less than 21 days ago]:[Third dose or booster, at least 21 days ago]])</f>
        <v>0</v>
      </c>
      <c r="AI667">
        <f>SUM(table_2[[#This Row],[Second dose, less than 21 days ago]:[Third dose or booster, at least 21 days ago]])</f>
        <v>0</v>
      </c>
      <c r="AJ667">
        <f>table_2[[#This Row],[Third dose or booster, less than 21 days ago]]+table_2[[#This Row],[Third dose or booster, at least 21 days ago]]</f>
        <v>0</v>
      </c>
    </row>
    <row r="668" spans="1:36" ht="45" x14ac:dyDescent="0.25">
      <c r="A668" s="1" t="s">
        <v>60</v>
      </c>
      <c r="B668" s="4">
        <v>2022</v>
      </c>
      <c r="C668" s="1" t="s">
        <v>90</v>
      </c>
      <c r="D668" s="1" t="s">
        <v>1132</v>
      </c>
      <c r="E668" s="1" t="s">
        <v>84</v>
      </c>
      <c r="F668" s="4" t="s">
        <v>1691</v>
      </c>
      <c r="G668" s="4">
        <v>1624</v>
      </c>
      <c r="H668" s="4" t="s">
        <v>2800</v>
      </c>
      <c r="I668" s="1"/>
      <c r="J668" s="4" t="s">
        <v>2801</v>
      </c>
      <c r="K668" s="4" t="s">
        <v>2802</v>
      </c>
      <c r="L668" s="22" t="str">
        <f t="shared" si="104"/>
        <v>22</v>
      </c>
      <c r="M668" s="26">
        <f>IF(table_2[[#This Row],[Count of deaths2]]=1,(M667+1),M667)</f>
        <v>55</v>
      </c>
      <c r="Z668">
        <f t="shared" si="105"/>
        <v>0</v>
      </c>
      <c r="AA668">
        <f t="shared" si="106"/>
        <v>0</v>
      </c>
      <c r="AB668">
        <f t="shared" si="107"/>
        <v>0</v>
      </c>
      <c r="AC668">
        <f t="shared" si="108"/>
        <v>0</v>
      </c>
      <c r="AD668">
        <f t="shared" si="109"/>
        <v>0</v>
      </c>
      <c r="AE668">
        <f t="shared" si="110"/>
        <v>0</v>
      </c>
      <c r="AF668">
        <f t="shared" si="111"/>
        <v>0</v>
      </c>
      <c r="AH668">
        <f>SUM(table_2[[#This Row],[First dose, less than 21 days ago]:[Third dose or booster, at least 21 days ago]])</f>
        <v>0</v>
      </c>
      <c r="AI668">
        <f>SUM(table_2[[#This Row],[Second dose, less than 21 days ago]:[Third dose or booster, at least 21 days ago]])</f>
        <v>0</v>
      </c>
      <c r="AJ668">
        <f>table_2[[#This Row],[Third dose or booster, less than 21 days ago]]+table_2[[#This Row],[Third dose or booster, at least 21 days ago]]</f>
        <v>0</v>
      </c>
    </row>
    <row r="669" spans="1:36" ht="45" x14ac:dyDescent="0.25">
      <c r="A669" s="1" t="s">
        <v>60</v>
      </c>
      <c r="B669" s="4">
        <v>2022</v>
      </c>
      <c r="C669" s="1" t="s">
        <v>90</v>
      </c>
      <c r="D669" s="1" t="s">
        <v>1132</v>
      </c>
      <c r="E669" s="1" t="s">
        <v>85</v>
      </c>
      <c r="F669" s="4" t="s">
        <v>2803</v>
      </c>
      <c r="G669" s="4">
        <v>363690</v>
      </c>
      <c r="H669" s="4" t="s">
        <v>2804</v>
      </c>
      <c r="I669" s="1"/>
      <c r="J669" s="4" t="s">
        <v>2805</v>
      </c>
      <c r="K669" s="4" t="s">
        <v>2806</v>
      </c>
      <c r="L669" s="22" t="str">
        <f t="shared" si="104"/>
        <v>2558</v>
      </c>
      <c r="M669" s="26">
        <f>IF(table_2[[#This Row],[Count of deaths2]]=1,(M668+1),M668)</f>
        <v>55</v>
      </c>
      <c r="Z669">
        <f t="shared" si="105"/>
        <v>0</v>
      </c>
      <c r="AA669">
        <f t="shared" si="106"/>
        <v>0</v>
      </c>
      <c r="AB669">
        <f t="shared" si="107"/>
        <v>0</v>
      </c>
      <c r="AC669">
        <f t="shared" si="108"/>
        <v>0</v>
      </c>
      <c r="AD669">
        <f t="shared" si="109"/>
        <v>0</v>
      </c>
      <c r="AE669">
        <f t="shared" si="110"/>
        <v>0</v>
      </c>
      <c r="AF669">
        <f t="shared" si="111"/>
        <v>0</v>
      </c>
      <c r="AH669">
        <f>SUM(table_2[[#This Row],[First dose, less than 21 days ago]:[Third dose or booster, at least 21 days ago]])</f>
        <v>0</v>
      </c>
      <c r="AI669">
        <f>SUM(table_2[[#This Row],[Second dose, less than 21 days ago]:[Third dose or booster, at least 21 days ago]])</f>
        <v>0</v>
      </c>
      <c r="AJ669">
        <f>table_2[[#This Row],[Third dose or booster, less than 21 days ago]]+table_2[[#This Row],[Third dose or booster, at least 21 days ago]]</f>
        <v>0</v>
      </c>
    </row>
    <row r="670" spans="1:36" x14ac:dyDescent="0.25">
      <c r="A670" s="1" t="s">
        <v>60</v>
      </c>
      <c r="B670" s="4">
        <v>2022</v>
      </c>
      <c r="C670" s="1" t="s">
        <v>90</v>
      </c>
      <c r="D670" s="1" t="s">
        <v>1147</v>
      </c>
      <c r="E670" s="1" t="s">
        <v>62</v>
      </c>
      <c r="F670" s="4" t="s">
        <v>2807</v>
      </c>
      <c r="G670" s="4">
        <v>9125</v>
      </c>
      <c r="H670" s="4" t="s">
        <v>2808</v>
      </c>
      <c r="I670" s="1"/>
      <c r="J670" s="4" t="s">
        <v>2809</v>
      </c>
      <c r="K670" s="4" t="s">
        <v>2810</v>
      </c>
      <c r="L670" s="22" t="str">
        <f t="shared" si="104"/>
        <v>324</v>
      </c>
      <c r="M670" s="26">
        <f>IF(table_2[[#This Row],[Count of deaths2]]=1,(M669+1),M669)</f>
        <v>55</v>
      </c>
      <c r="Z670">
        <f t="shared" si="105"/>
        <v>0</v>
      </c>
      <c r="AA670">
        <f t="shared" si="106"/>
        <v>0</v>
      </c>
      <c r="AB670">
        <f t="shared" si="107"/>
        <v>0</v>
      </c>
      <c r="AC670">
        <f t="shared" si="108"/>
        <v>0</v>
      </c>
      <c r="AD670">
        <f t="shared" si="109"/>
        <v>0</v>
      </c>
      <c r="AE670">
        <f t="shared" si="110"/>
        <v>0</v>
      </c>
      <c r="AF670">
        <f t="shared" si="111"/>
        <v>0</v>
      </c>
      <c r="AH670">
        <f>SUM(table_2[[#This Row],[First dose, less than 21 days ago]:[Third dose or booster, at least 21 days ago]])</f>
        <v>0</v>
      </c>
      <c r="AI670">
        <f>SUM(table_2[[#This Row],[Second dose, less than 21 days ago]:[Third dose or booster, at least 21 days ago]])</f>
        <v>0</v>
      </c>
      <c r="AJ670">
        <f>table_2[[#This Row],[Third dose or booster, less than 21 days ago]]+table_2[[#This Row],[Third dose or booster, at least 21 days ago]]</f>
        <v>0</v>
      </c>
    </row>
    <row r="671" spans="1:36" ht="30" x14ac:dyDescent="0.25">
      <c r="A671" s="1" t="s">
        <v>60</v>
      </c>
      <c r="B671" s="4">
        <v>2022</v>
      </c>
      <c r="C671" s="1" t="s">
        <v>90</v>
      </c>
      <c r="D671" s="1" t="s">
        <v>1147</v>
      </c>
      <c r="E671" s="1" t="s">
        <v>66</v>
      </c>
      <c r="F671" s="4" t="s">
        <v>1101</v>
      </c>
      <c r="G671" s="4">
        <v>25</v>
      </c>
      <c r="H671" s="4" t="s">
        <v>83</v>
      </c>
      <c r="I671" s="1"/>
      <c r="J671" s="4" t="s">
        <v>83</v>
      </c>
      <c r="K671" s="4" t="s">
        <v>83</v>
      </c>
      <c r="L671" s="22">
        <f t="shared" si="104"/>
        <v>1</v>
      </c>
      <c r="M671" s="26">
        <f>IF(table_2[[#This Row],[Count of deaths2]]=1,(M670+1),M670)</f>
        <v>56</v>
      </c>
      <c r="Z671">
        <f t="shared" si="105"/>
        <v>0</v>
      </c>
      <c r="AA671">
        <f t="shared" si="106"/>
        <v>0</v>
      </c>
      <c r="AB671">
        <f t="shared" si="107"/>
        <v>0</v>
      </c>
      <c r="AC671">
        <f t="shared" si="108"/>
        <v>0</v>
      </c>
      <c r="AD671">
        <f t="shared" si="109"/>
        <v>0</v>
      </c>
      <c r="AE671">
        <f t="shared" si="110"/>
        <v>0</v>
      </c>
      <c r="AF671">
        <f t="shared" si="111"/>
        <v>0</v>
      </c>
      <c r="AH671">
        <f>SUM(table_2[[#This Row],[First dose, less than 21 days ago]:[Third dose or booster, at least 21 days ago]])</f>
        <v>0</v>
      </c>
      <c r="AI671">
        <f>SUM(table_2[[#This Row],[Second dose, less than 21 days ago]:[Third dose or booster, at least 21 days ago]])</f>
        <v>0</v>
      </c>
      <c r="AJ671">
        <f>table_2[[#This Row],[Third dose or booster, less than 21 days ago]]+table_2[[#This Row],[Third dose or booster, at least 21 days ago]]</f>
        <v>0</v>
      </c>
    </row>
    <row r="672" spans="1:36" ht="30" x14ac:dyDescent="0.25">
      <c r="A672" s="1" t="s">
        <v>60</v>
      </c>
      <c r="B672" s="4">
        <v>2022</v>
      </c>
      <c r="C672" s="1" t="s">
        <v>90</v>
      </c>
      <c r="D672" s="1" t="s">
        <v>1147</v>
      </c>
      <c r="E672" s="1" t="s">
        <v>70</v>
      </c>
      <c r="F672" s="4" t="s">
        <v>2811</v>
      </c>
      <c r="G672" s="4">
        <v>1121</v>
      </c>
      <c r="H672" s="4" t="s">
        <v>2812</v>
      </c>
      <c r="I672" s="1"/>
      <c r="J672" s="4" t="s">
        <v>2813</v>
      </c>
      <c r="K672" s="4" t="s">
        <v>2814</v>
      </c>
      <c r="L672" s="22" t="str">
        <f t="shared" si="104"/>
        <v>86</v>
      </c>
      <c r="M672" s="26">
        <f>IF(table_2[[#This Row],[Count of deaths2]]=1,(M671+1),M671)</f>
        <v>56</v>
      </c>
      <c r="Z672">
        <f t="shared" si="105"/>
        <v>0</v>
      </c>
      <c r="AA672">
        <f t="shared" si="106"/>
        <v>0</v>
      </c>
      <c r="AB672">
        <f t="shared" si="107"/>
        <v>0</v>
      </c>
      <c r="AC672">
        <f t="shared" si="108"/>
        <v>0</v>
      </c>
      <c r="AD672">
        <f t="shared" si="109"/>
        <v>0</v>
      </c>
      <c r="AE672">
        <f t="shared" si="110"/>
        <v>0</v>
      </c>
      <c r="AF672">
        <f t="shared" si="111"/>
        <v>0</v>
      </c>
      <c r="AH672">
        <f>SUM(table_2[[#This Row],[First dose, less than 21 days ago]:[Third dose or booster, at least 21 days ago]])</f>
        <v>0</v>
      </c>
      <c r="AI672">
        <f>SUM(table_2[[#This Row],[Second dose, less than 21 days ago]:[Third dose or booster, at least 21 days ago]])</f>
        <v>0</v>
      </c>
      <c r="AJ672">
        <f>table_2[[#This Row],[Third dose or booster, less than 21 days ago]]+table_2[[#This Row],[Third dose or booster, at least 21 days ago]]</f>
        <v>0</v>
      </c>
    </row>
    <row r="673" spans="1:36" ht="30" x14ac:dyDescent="0.25">
      <c r="A673" s="1" t="s">
        <v>60</v>
      </c>
      <c r="B673" s="4">
        <v>2022</v>
      </c>
      <c r="C673" s="1" t="s">
        <v>90</v>
      </c>
      <c r="D673" s="1" t="s">
        <v>1147</v>
      </c>
      <c r="E673" s="1" t="s">
        <v>74</v>
      </c>
      <c r="F673" s="4" t="s">
        <v>1112</v>
      </c>
      <c r="G673" s="4">
        <v>62</v>
      </c>
      <c r="H673" s="4" t="s">
        <v>2815</v>
      </c>
      <c r="I673" s="1" t="s">
        <v>234</v>
      </c>
      <c r="J673" s="4" t="s">
        <v>2816</v>
      </c>
      <c r="K673" s="4" t="s">
        <v>2817</v>
      </c>
      <c r="L673" s="22" t="str">
        <f t="shared" si="104"/>
        <v>3</v>
      </c>
      <c r="M673" s="26">
        <f>IF(table_2[[#This Row],[Count of deaths2]]=1,(M672+1),M672)</f>
        <v>56</v>
      </c>
      <c r="Z673">
        <f t="shared" si="105"/>
        <v>0</v>
      </c>
      <c r="AA673">
        <f t="shared" si="106"/>
        <v>0</v>
      </c>
      <c r="AB673">
        <f t="shared" si="107"/>
        <v>0</v>
      </c>
      <c r="AC673">
        <f t="shared" si="108"/>
        <v>0</v>
      </c>
      <c r="AD673">
        <f t="shared" si="109"/>
        <v>0</v>
      </c>
      <c r="AE673">
        <f t="shared" si="110"/>
        <v>0</v>
      </c>
      <c r="AF673">
        <f t="shared" si="111"/>
        <v>0</v>
      </c>
      <c r="AH673">
        <f>SUM(table_2[[#This Row],[First dose, less than 21 days ago]:[Third dose or booster, at least 21 days ago]])</f>
        <v>0</v>
      </c>
      <c r="AI673">
        <f>SUM(table_2[[#This Row],[Second dose, less than 21 days ago]:[Third dose or booster, at least 21 days ago]])</f>
        <v>0</v>
      </c>
      <c r="AJ673">
        <f>table_2[[#This Row],[Third dose or booster, less than 21 days ago]]+table_2[[#This Row],[Third dose or booster, at least 21 days ago]]</f>
        <v>0</v>
      </c>
    </row>
    <row r="674" spans="1:36" ht="30" x14ac:dyDescent="0.25">
      <c r="A674" s="1" t="s">
        <v>60</v>
      </c>
      <c r="B674" s="4">
        <v>2022</v>
      </c>
      <c r="C674" s="1" t="s">
        <v>90</v>
      </c>
      <c r="D674" s="1" t="s">
        <v>1147</v>
      </c>
      <c r="E674" s="1" t="s">
        <v>1102</v>
      </c>
      <c r="F674" s="4" t="s">
        <v>2818</v>
      </c>
      <c r="G674" s="4">
        <v>9091</v>
      </c>
      <c r="H674" s="4" t="s">
        <v>2819</v>
      </c>
      <c r="I674" s="1"/>
      <c r="J674" s="4" t="s">
        <v>2820</v>
      </c>
      <c r="K674" s="4" t="s">
        <v>2821</v>
      </c>
      <c r="L674" s="22" t="str">
        <f t="shared" si="104"/>
        <v>850</v>
      </c>
      <c r="M674" s="26">
        <f>IF(table_2[[#This Row],[Count of deaths2]]=1,(M673+1),M673)</f>
        <v>56</v>
      </c>
      <c r="Z674">
        <f t="shared" si="105"/>
        <v>0</v>
      </c>
      <c r="AA674">
        <f t="shared" si="106"/>
        <v>0</v>
      </c>
      <c r="AB674">
        <f t="shared" si="107"/>
        <v>0</v>
      </c>
      <c r="AC674">
        <f t="shared" si="108"/>
        <v>0</v>
      </c>
      <c r="AD674">
        <f t="shared" si="109"/>
        <v>0</v>
      </c>
      <c r="AE674">
        <f t="shared" si="110"/>
        <v>0</v>
      </c>
      <c r="AF674">
        <f t="shared" si="111"/>
        <v>0</v>
      </c>
      <c r="AH674">
        <f>SUM(table_2[[#This Row],[First dose, less than 21 days ago]:[Third dose or booster, at least 21 days ago]])</f>
        <v>0</v>
      </c>
      <c r="AI674">
        <f>SUM(table_2[[#This Row],[Second dose, less than 21 days ago]:[Third dose or booster, at least 21 days ago]])</f>
        <v>0</v>
      </c>
      <c r="AJ674">
        <f>table_2[[#This Row],[Third dose or booster, less than 21 days ago]]+table_2[[#This Row],[Third dose or booster, at least 21 days ago]]</f>
        <v>0</v>
      </c>
    </row>
    <row r="675" spans="1:36" ht="45" x14ac:dyDescent="0.25">
      <c r="A675" s="1" t="s">
        <v>60</v>
      </c>
      <c r="B675" s="4">
        <v>2022</v>
      </c>
      <c r="C675" s="1" t="s">
        <v>90</v>
      </c>
      <c r="D675" s="1" t="s">
        <v>1147</v>
      </c>
      <c r="E675" s="1" t="s">
        <v>84</v>
      </c>
      <c r="F675" s="4" t="s">
        <v>1855</v>
      </c>
      <c r="G675" s="4">
        <v>671</v>
      </c>
      <c r="H675" s="4" t="s">
        <v>2822</v>
      </c>
      <c r="I675" s="1"/>
      <c r="J675" s="4" t="s">
        <v>2823</v>
      </c>
      <c r="K675" s="4" t="s">
        <v>2824</v>
      </c>
      <c r="L675" s="22" t="str">
        <f t="shared" si="104"/>
        <v>35</v>
      </c>
      <c r="M675" s="26">
        <f>IF(table_2[[#This Row],[Count of deaths2]]=1,(M674+1),M674)</f>
        <v>56</v>
      </c>
      <c r="Z675">
        <f t="shared" si="105"/>
        <v>0</v>
      </c>
      <c r="AA675">
        <f t="shared" si="106"/>
        <v>0</v>
      </c>
      <c r="AB675">
        <f t="shared" si="107"/>
        <v>0</v>
      </c>
      <c r="AC675">
        <f t="shared" si="108"/>
        <v>0</v>
      </c>
      <c r="AD675">
        <f t="shared" si="109"/>
        <v>0</v>
      </c>
      <c r="AE675">
        <f t="shared" si="110"/>
        <v>0</v>
      </c>
      <c r="AF675">
        <f t="shared" si="111"/>
        <v>0</v>
      </c>
      <c r="AH675">
        <f>SUM(table_2[[#This Row],[First dose, less than 21 days ago]:[Third dose or booster, at least 21 days ago]])</f>
        <v>0</v>
      </c>
      <c r="AI675">
        <f>SUM(table_2[[#This Row],[Second dose, less than 21 days ago]:[Third dose or booster, at least 21 days ago]])</f>
        <v>0</v>
      </c>
      <c r="AJ675">
        <f>table_2[[#This Row],[Third dose or booster, less than 21 days ago]]+table_2[[#This Row],[Third dose or booster, at least 21 days ago]]</f>
        <v>0</v>
      </c>
    </row>
    <row r="676" spans="1:36" ht="45" x14ac:dyDescent="0.25">
      <c r="A676" s="1" t="s">
        <v>60</v>
      </c>
      <c r="B676" s="4">
        <v>2022</v>
      </c>
      <c r="C676" s="1" t="s">
        <v>90</v>
      </c>
      <c r="D676" s="1" t="s">
        <v>1147</v>
      </c>
      <c r="E676" s="1" t="s">
        <v>85</v>
      </c>
      <c r="F676" s="4" t="s">
        <v>2825</v>
      </c>
      <c r="G676" s="4">
        <v>312284</v>
      </c>
      <c r="H676" s="4" t="s">
        <v>2826</v>
      </c>
      <c r="I676" s="1"/>
      <c r="J676" s="4" t="s">
        <v>2827</v>
      </c>
      <c r="K676" s="4" t="s">
        <v>2828</v>
      </c>
      <c r="L676" s="22" t="str">
        <f t="shared" si="104"/>
        <v>6553</v>
      </c>
      <c r="M676" s="26">
        <f>IF(table_2[[#This Row],[Count of deaths2]]=1,(M675+1),M675)</f>
        <v>56</v>
      </c>
      <c r="Z676">
        <f t="shared" si="105"/>
        <v>0</v>
      </c>
      <c r="AA676">
        <f t="shared" si="106"/>
        <v>0</v>
      </c>
      <c r="AB676">
        <f t="shared" si="107"/>
        <v>0</v>
      </c>
      <c r="AC676">
        <f t="shared" si="108"/>
        <v>0</v>
      </c>
      <c r="AD676">
        <f t="shared" si="109"/>
        <v>0</v>
      </c>
      <c r="AE676">
        <f t="shared" si="110"/>
        <v>0</v>
      </c>
      <c r="AF676">
        <f t="shared" si="111"/>
        <v>0</v>
      </c>
      <c r="AH676">
        <f>SUM(table_2[[#This Row],[First dose, less than 21 days ago]:[Third dose or booster, at least 21 days ago]])</f>
        <v>0</v>
      </c>
      <c r="AI676">
        <f>SUM(table_2[[#This Row],[Second dose, less than 21 days ago]:[Third dose or booster, at least 21 days ago]])</f>
        <v>0</v>
      </c>
      <c r="AJ676">
        <f>table_2[[#This Row],[Third dose or booster, less than 21 days ago]]+table_2[[#This Row],[Third dose or booster, at least 21 days ago]]</f>
        <v>0</v>
      </c>
    </row>
    <row r="677" spans="1:36" x14ac:dyDescent="0.25">
      <c r="A677" s="1" t="s">
        <v>60</v>
      </c>
      <c r="B677" s="4">
        <v>2022</v>
      </c>
      <c r="C677" s="1" t="s">
        <v>90</v>
      </c>
      <c r="D677" s="1" t="s">
        <v>1162</v>
      </c>
      <c r="E677" s="1" t="s">
        <v>62</v>
      </c>
      <c r="F677" s="4" t="s">
        <v>1591</v>
      </c>
      <c r="G677" s="4">
        <v>3580</v>
      </c>
      <c r="H677" s="4" t="s">
        <v>2829</v>
      </c>
      <c r="I677" s="1"/>
      <c r="J677" s="4" t="s">
        <v>2830</v>
      </c>
      <c r="K677" s="4" t="s">
        <v>2831</v>
      </c>
      <c r="L677" s="22" t="str">
        <f t="shared" si="104"/>
        <v>365</v>
      </c>
      <c r="M677" s="26">
        <f>IF(table_2[[#This Row],[Count of deaths2]]=1,(M676+1),M676)</f>
        <v>56</v>
      </c>
      <c r="Z677">
        <f t="shared" si="105"/>
        <v>0</v>
      </c>
      <c r="AA677">
        <f t="shared" si="106"/>
        <v>0</v>
      </c>
      <c r="AB677">
        <f t="shared" si="107"/>
        <v>0</v>
      </c>
      <c r="AC677">
        <f t="shared" si="108"/>
        <v>0</v>
      </c>
      <c r="AD677">
        <f t="shared" si="109"/>
        <v>0</v>
      </c>
      <c r="AE677">
        <f t="shared" si="110"/>
        <v>0</v>
      </c>
      <c r="AF677">
        <f t="shared" si="111"/>
        <v>0</v>
      </c>
      <c r="AH677">
        <f>SUM(table_2[[#This Row],[First dose, less than 21 days ago]:[Third dose or booster, at least 21 days ago]])</f>
        <v>0</v>
      </c>
      <c r="AI677">
        <f>SUM(table_2[[#This Row],[Second dose, less than 21 days ago]:[Third dose or booster, at least 21 days ago]])</f>
        <v>0</v>
      </c>
      <c r="AJ677">
        <f>table_2[[#This Row],[Third dose or booster, less than 21 days ago]]+table_2[[#This Row],[Third dose or booster, at least 21 days ago]]</f>
        <v>0</v>
      </c>
    </row>
    <row r="678" spans="1:36" ht="30" x14ac:dyDescent="0.25">
      <c r="A678" s="1" t="s">
        <v>60</v>
      </c>
      <c r="B678" s="4">
        <v>2022</v>
      </c>
      <c r="C678" s="1" t="s">
        <v>90</v>
      </c>
      <c r="D678" s="1" t="s">
        <v>1162</v>
      </c>
      <c r="E678" s="1" t="s">
        <v>66</v>
      </c>
      <c r="F678" s="4" t="s">
        <v>1101</v>
      </c>
      <c r="G678" s="4">
        <v>12</v>
      </c>
      <c r="H678" s="4" t="s">
        <v>83</v>
      </c>
      <c r="I678" s="1"/>
      <c r="J678" s="4" t="s">
        <v>83</v>
      </c>
      <c r="K678" s="4" t="s">
        <v>83</v>
      </c>
      <c r="L678" s="22">
        <f t="shared" si="104"/>
        <v>1</v>
      </c>
      <c r="M678" s="26">
        <f>IF(table_2[[#This Row],[Count of deaths2]]=1,(M677+1),M677)</f>
        <v>57</v>
      </c>
      <c r="Z678">
        <f t="shared" si="105"/>
        <v>0</v>
      </c>
      <c r="AA678">
        <f t="shared" si="106"/>
        <v>0</v>
      </c>
      <c r="AB678">
        <f t="shared" si="107"/>
        <v>0</v>
      </c>
      <c r="AC678">
        <f t="shared" si="108"/>
        <v>0</v>
      </c>
      <c r="AD678">
        <f t="shared" si="109"/>
        <v>0</v>
      </c>
      <c r="AE678">
        <f t="shared" si="110"/>
        <v>0</v>
      </c>
      <c r="AF678">
        <f t="shared" si="111"/>
        <v>0</v>
      </c>
      <c r="AH678">
        <f>SUM(table_2[[#This Row],[First dose, less than 21 days ago]:[Third dose or booster, at least 21 days ago]])</f>
        <v>0</v>
      </c>
      <c r="AI678">
        <f>SUM(table_2[[#This Row],[Second dose, less than 21 days ago]:[Third dose or booster, at least 21 days ago]])</f>
        <v>0</v>
      </c>
      <c r="AJ678">
        <f>table_2[[#This Row],[Third dose or booster, less than 21 days ago]]+table_2[[#This Row],[Third dose or booster, at least 21 days ago]]</f>
        <v>0</v>
      </c>
    </row>
    <row r="679" spans="1:36" ht="30" x14ac:dyDescent="0.25">
      <c r="A679" s="1" t="s">
        <v>60</v>
      </c>
      <c r="B679" s="4">
        <v>2022</v>
      </c>
      <c r="C679" s="1" t="s">
        <v>90</v>
      </c>
      <c r="D679" s="1" t="s">
        <v>1162</v>
      </c>
      <c r="E679" s="1" t="s">
        <v>70</v>
      </c>
      <c r="F679" s="4" t="s">
        <v>2222</v>
      </c>
      <c r="G679" s="4">
        <v>528</v>
      </c>
      <c r="H679" s="4" t="s">
        <v>2832</v>
      </c>
      <c r="I679" s="1"/>
      <c r="J679" s="4" t="s">
        <v>2833</v>
      </c>
      <c r="K679" s="4" t="s">
        <v>2834</v>
      </c>
      <c r="L679" s="22" t="str">
        <f t="shared" si="104"/>
        <v>114</v>
      </c>
      <c r="M679" s="26">
        <f>IF(table_2[[#This Row],[Count of deaths2]]=1,(M678+1),M678)</f>
        <v>57</v>
      </c>
      <c r="Z679">
        <f t="shared" si="105"/>
        <v>0</v>
      </c>
      <c r="AA679">
        <f t="shared" si="106"/>
        <v>0</v>
      </c>
      <c r="AB679">
        <f t="shared" si="107"/>
        <v>0</v>
      </c>
      <c r="AC679">
        <f t="shared" si="108"/>
        <v>0</v>
      </c>
      <c r="AD679">
        <f t="shared" si="109"/>
        <v>0</v>
      </c>
      <c r="AE679">
        <f t="shared" si="110"/>
        <v>0</v>
      </c>
      <c r="AF679">
        <f t="shared" si="111"/>
        <v>0</v>
      </c>
      <c r="AH679">
        <f>SUM(table_2[[#This Row],[First dose, less than 21 days ago]:[Third dose or booster, at least 21 days ago]])</f>
        <v>0</v>
      </c>
      <c r="AI679">
        <f>SUM(table_2[[#This Row],[Second dose, less than 21 days ago]:[Third dose or booster, at least 21 days ago]])</f>
        <v>0</v>
      </c>
      <c r="AJ679">
        <f>table_2[[#This Row],[Third dose or booster, less than 21 days ago]]+table_2[[#This Row],[Third dose or booster, at least 21 days ago]]</f>
        <v>0</v>
      </c>
    </row>
    <row r="680" spans="1:36" ht="30" x14ac:dyDescent="0.25">
      <c r="A680" s="1" t="s">
        <v>60</v>
      </c>
      <c r="B680" s="4">
        <v>2022</v>
      </c>
      <c r="C680" s="1" t="s">
        <v>90</v>
      </c>
      <c r="D680" s="1" t="s">
        <v>1162</v>
      </c>
      <c r="E680" s="1" t="s">
        <v>74</v>
      </c>
      <c r="F680" s="4" t="s">
        <v>1097</v>
      </c>
      <c r="G680" s="4">
        <v>29</v>
      </c>
      <c r="H680" s="4" t="s">
        <v>2835</v>
      </c>
      <c r="I680" s="1" t="s">
        <v>234</v>
      </c>
      <c r="J680" s="4" t="s">
        <v>2836</v>
      </c>
      <c r="K680" s="4" t="s">
        <v>2837</v>
      </c>
      <c r="L680" s="22" t="str">
        <f t="shared" si="104"/>
        <v>4</v>
      </c>
      <c r="M680" s="26">
        <f>IF(table_2[[#This Row],[Count of deaths2]]=1,(M679+1),M679)</f>
        <v>57</v>
      </c>
      <c r="Z680">
        <f t="shared" si="105"/>
        <v>0</v>
      </c>
      <c r="AA680">
        <f t="shared" si="106"/>
        <v>0</v>
      </c>
      <c r="AB680">
        <f t="shared" si="107"/>
        <v>0</v>
      </c>
      <c r="AC680">
        <f t="shared" si="108"/>
        <v>0</v>
      </c>
      <c r="AD680">
        <f t="shared" si="109"/>
        <v>0</v>
      </c>
      <c r="AE680">
        <f t="shared" si="110"/>
        <v>0</v>
      </c>
      <c r="AF680">
        <f t="shared" si="111"/>
        <v>0</v>
      </c>
      <c r="AH680">
        <f>SUM(table_2[[#This Row],[First dose, less than 21 days ago]:[Third dose or booster, at least 21 days ago]])</f>
        <v>0</v>
      </c>
      <c r="AI680">
        <f>SUM(table_2[[#This Row],[Second dose, less than 21 days ago]:[Third dose or booster, at least 21 days ago]])</f>
        <v>0</v>
      </c>
      <c r="AJ680">
        <f>table_2[[#This Row],[Third dose or booster, less than 21 days ago]]+table_2[[#This Row],[Third dose or booster, at least 21 days ago]]</f>
        <v>0</v>
      </c>
    </row>
    <row r="681" spans="1:36" ht="30" x14ac:dyDescent="0.25">
      <c r="A681" s="1" t="s">
        <v>60</v>
      </c>
      <c r="B681" s="4">
        <v>2022</v>
      </c>
      <c r="C681" s="1" t="s">
        <v>90</v>
      </c>
      <c r="D681" s="1" t="s">
        <v>1162</v>
      </c>
      <c r="E681" s="1" t="s">
        <v>1102</v>
      </c>
      <c r="F681" s="4" t="s">
        <v>2838</v>
      </c>
      <c r="G681" s="4">
        <v>4578</v>
      </c>
      <c r="H681" s="4" t="s">
        <v>2839</v>
      </c>
      <c r="I681" s="1"/>
      <c r="J681" s="4" t="s">
        <v>2840</v>
      </c>
      <c r="K681" s="4" t="s">
        <v>2404</v>
      </c>
      <c r="L681" s="22" t="str">
        <f t="shared" si="104"/>
        <v>1115</v>
      </c>
      <c r="M681" s="26">
        <f>IF(table_2[[#This Row],[Count of deaths2]]=1,(M680+1),M680)</f>
        <v>57</v>
      </c>
      <c r="Z681">
        <f t="shared" si="105"/>
        <v>0</v>
      </c>
      <c r="AA681">
        <f t="shared" si="106"/>
        <v>0</v>
      </c>
      <c r="AB681">
        <f t="shared" si="107"/>
        <v>0</v>
      </c>
      <c r="AC681">
        <f t="shared" si="108"/>
        <v>0</v>
      </c>
      <c r="AD681">
        <f t="shared" si="109"/>
        <v>0</v>
      </c>
      <c r="AE681">
        <f t="shared" si="110"/>
        <v>0</v>
      </c>
      <c r="AF681">
        <f t="shared" si="111"/>
        <v>0</v>
      </c>
      <c r="AH681">
        <f>SUM(table_2[[#This Row],[First dose, less than 21 days ago]:[Third dose or booster, at least 21 days ago]])</f>
        <v>0</v>
      </c>
      <c r="AI681">
        <f>SUM(table_2[[#This Row],[Second dose, less than 21 days ago]:[Third dose or booster, at least 21 days ago]])</f>
        <v>0</v>
      </c>
      <c r="AJ681">
        <f>table_2[[#This Row],[Third dose or booster, less than 21 days ago]]+table_2[[#This Row],[Third dose or booster, at least 21 days ago]]</f>
        <v>0</v>
      </c>
    </row>
    <row r="682" spans="1:36" ht="45" x14ac:dyDescent="0.25">
      <c r="A682" s="1" t="s">
        <v>60</v>
      </c>
      <c r="B682" s="4">
        <v>2022</v>
      </c>
      <c r="C682" s="1" t="s">
        <v>90</v>
      </c>
      <c r="D682" s="1" t="s">
        <v>1162</v>
      </c>
      <c r="E682" s="1" t="s">
        <v>84</v>
      </c>
      <c r="F682" s="4" t="s">
        <v>2632</v>
      </c>
      <c r="G682" s="4">
        <v>380</v>
      </c>
      <c r="H682" s="4" t="s">
        <v>2841</v>
      </c>
      <c r="I682" s="1"/>
      <c r="J682" s="4" t="s">
        <v>2842</v>
      </c>
      <c r="K682" s="4" t="s">
        <v>2843</v>
      </c>
      <c r="L682" s="22" t="str">
        <f t="shared" si="104"/>
        <v>70</v>
      </c>
      <c r="M682" s="26">
        <f>IF(table_2[[#This Row],[Count of deaths2]]=1,(M681+1),M681)</f>
        <v>57</v>
      </c>
      <c r="Z682">
        <f t="shared" si="105"/>
        <v>0</v>
      </c>
      <c r="AA682">
        <f t="shared" si="106"/>
        <v>0</v>
      </c>
      <c r="AB682">
        <f t="shared" si="107"/>
        <v>0</v>
      </c>
      <c r="AC682">
        <f t="shared" si="108"/>
        <v>0</v>
      </c>
      <c r="AD682">
        <f t="shared" si="109"/>
        <v>0</v>
      </c>
      <c r="AE682">
        <f t="shared" si="110"/>
        <v>0</v>
      </c>
      <c r="AF682">
        <f t="shared" si="111"/>
        <v>0</v>
      </c>
      <c r="AH682">
        <f>SUM(table_2[[#This Row],[First dose, less than 21 days ago]:[Third dose or booster, at least 21 days ago]])</f>
        <v>0</v>
      </c>
      <c r="AI682">
        <f>SUM(table_2[[#This Row],[Second dose, less than 21 days ago]:[Third dose or booster, at least 21 days ago]])</f>
        <v>0</v>
      </c>
      <c r="AJ682">
        <f>table_2[[#This Row],[Third dose or booster, less than 21 days ago]]+table_2[[#This Row],[Third dose or booster, at least 21 days ago]]</f>
        <v>0</v>
      </c>
    </row>
    <row r="683" spans="1:36" ht="45" x14ac:dyDescent="0.25">
      <c r="A683" s="1" t="s">
        <v>60</v>
      </c>
      <c r="B683" s="4">
        <v>2022</v>
      </c>
      <c r="C683" s="1" t="s">
        <v>90</v>
      </c>
      <c r="D683" s="1" t="s">
        <v>1162</v>
      </c>
      <c r="E683" s="1" t="s">
        <v>85</v>
      </c>
      <c r="F683" s="4" t="s">
        <v>2844</v>
      </c>
      <c r="G683" s="4">
        <v>148662</v>
      </c>
      <c r="H683" s="4" t="s">
        <v>2845</v>
      </c>
      <c r="I683" s="1"/>
      <c r="J683" s="4" t="s">
        <v>2846</v>
      </c>
      <c r="K683" s="4" t="s">
        <v>2847</v>
      </c>
      <c r="L683" s="22" t="str">
        <f t="shared" si="104"/>
        <v>10565</v>
      </c>
      <c r="M683" s="26">
        <f>IF(table_2[[#This Row],[Count of deaths2]]=1,(M682+1),M682)</f>
        <v>57</v>
      </c>
      <c r="Z683">
        <f t="shared" si="105"/>
        <v>0</v>
      </c>
      <c r="AA683">
        <f t="shared" si="106"/>
        <v>0</v>
      </c>
      <c r="AB683">
        <f t="shared" si="107"/>
        <v>0</v>
      </c>
      <c r="AC683">
        <f t="shared" si="108"/>
        <v>0</v>
      </c>
      <c r="AD683">
        <f t="shared" si="109"/>
        <v>0</v>
      </c>
      <c r="AE683">
        <f t="shared" si="110"/>
        <v>0</v>
      </c>
      <c r="AF683">
        <f t="shared" si="111"/>
        <v>0</v>
      </c>
      <c r="AH683">
        <f>SUM(table_2[[#This Row],[First dose, less than 21 days ago]:[Third dose or booster, at least 21 days ago]])</f>
        <v>0</v>
      </c>
      <c r="AI683">
        <f>SUM(table_2[[#This Row],[Second dose, less than 21 days ago]:[Third dose or booster, at least 21 days ago]])</f>
        <v>0</v>
      </c>
      <c r="AJ683">
        <f>table_2[[#This Row],[Third dose or booster, less than 21 days ago]]+table_2[[#This Row],[Third dose or booster, at least 21 days ago]]</f>
        <v>0</v>
      </c>
    </row>
    <row r="684" spans="1:36" x14ac:dyDescent="0.25">
      <c r="A684" s="1" t="s">
        <v>60</v>
      </c>
      <c r="B684" s="4">
        <v>2022</v>
      </c>
      <c r="C684" s="1" t="s">
        <v>90</v>
      </c>
      <c r="D684" s="1" t="s">
        <v>1183</v>
      </c>
      <c r="E684" s="1" t="s">
        <v>62</v>
      </c>
      <c r="F684" s="4" t="s">
        <v>1851</v>
      </c>
      <c r="G684" s="4">
        <v>1031</v>
      </c>
      <c r="H684" s="4" t="s">
        <v>2848</v>
      </c>
      <c r="I684" s="1"/>
      <c r="J684" s="4" t="s">
        <v>2849</v>
      </c>
      <c r="K684" s="4" t="s">
        <v>2850</v>
      </c>
      <c r="L684" s="22" t="str">
        <f t="shared" si="104"/>
        <v>254</v>
      </c>
      <c r="M684" s="26">
        <f>IF(table_2[[#This Row],[Count of deaths2]]=1,(M683+1),M683)</f>
        <v>57</v>
      </c>
      <c r="Z684">
        <f t="shared" si="105"/>
        <v>0</v>
      </c>
      <c r="AA684">
        <f t="shared" si="106"/>
        <v>0</v>
      </c>
      <c r="AB684">
        <f t="shared" si="107"/>
        <v>0</v>
      </c>
      <c r="AC684">
        <f t="shared" si="108"/>
        <v>0</v>
      </c>
      <c r="AD684">
        <f t="shared" si="109"/>
        <v>0</v>
      </c>
      <c r="AE684">
        <f t="shared" si="110"/>
        <v>0</v>
      </c>
      <c r="AF684">
        <f t="shared" si="111"/>
        <v>0</v>
      </c>
      <c r="AH684">
        <f>SUM(table_2[[#This Row],[First dose, less than 21 days ago]:[Third dose or booster, at least 21 days ago]])</f>
        <v>0</v>
      </c>
      <c r="AI684">
        <f>SUM(table_2[[#This Row],[Second dose, less than 21 days ago]:[Third dose or booster, at least 21 days ago]])</f>
        <v>0</v>
      </c>
      <c r="AJ684">
        <f>table_2[[#This Row],[Third dose or booster, less than 21 days ago]]+table_2[[#This Row],[Third dose or booster, at least 21 days ago]]</f>
        <v>0</v>
      </c>
    </row>
    <row r="685" spans="1:36" ht="30" x14ac:dyDescent="0.25">
      <c r="A685" s="1" t="s">
        <v>60</v>
      </c>
      <c r="B685" s="4">
        <v>2022</v>
      </c>
      <c r="C685" s="1" t="s">
        <v>90</v>
      </c>
      <c r="D685" s="1" t="s">
        <v>1183</v>
      </c>
      <c r="E685" s="1" t="s">
        <v>66</v>
      </c>
      <c r="F685" s="4" t="s">
        <v>1097</v>
      </c>
      <c r="G685" s="4">
        <v>4</v>
      </c>
      <c r="H685" s="4" t="s">
        <v>2851</v>
      </c>
      <c r="I685" s="1" t="s">
        <v>234</v>
      </c>
      <c r="J685" s="4" t="s">
        <v>2852</v>
      </c>
      <c r="K685" s="4" t="s">
        <v>2853</v>
      </c>
      <c r="L685" s="22" t="str">
        <f t="shared" si="104"/>
        <v>4</v>
      </c>
      <c r="M685" s="26">
        <f>IF(table_2[[#This Row],[Count of deaths2]]=1,(M684+1),M684)</f>
        <v>57</v>
      </c>
      <c r="Z685">
        <f t="shared" si="105"/>
        <v>0</v>
      </c>
      <c r="AA685">
        <f t="shared" si="106"/>
        <v>0</v>
      </c>
      <c r="AB685">
        <f t="shared" si="107"/>
        <v>0</v>
      </c>
      <c r="AC685">
        <f t="shared" si="108"/>
        <v>0</v>
      </c>
      <c r="AD685">
        <f t="shared" si="109"/>
        <v>0</v>
      </c>
      <c r="AE685">
        <f t="shared" si="110"/>
        <v>0</v>
      </c>
      <c r="AF685">
        <f t="shared" si="111"/>
        <v>0</v>
      </c>
      <c r="AH685">
        <f>SUM(table_2[[#This Row],[First dose, less than 21 days ago]:[Third dose or booster, at least 21 days ago]])</f>
        <v>0</v>
      </c>
      <c r="AI685">
        <f>SUM(table_2[[#This Row],[Second dose, less than 21 days ago]:[Third dose or booster, at least 21 days ago]])</f>
        <v>0</v>
      </c>
      <c r="AJ685">
        <f>table_2[[#This Row],[Third dose or booster, less than 21 days ago]]+table_2[[#This Row],[Third dose or booster, at least 21 days ago]]</f>
        <v>0</v>
      </c>
    </row>
    <row r="686" spans="1:36" ht="30" x14ac:dyDescent="0.25">
      <c r="A686" s="1" t="s">
        <v>60</v>
      </c>
      <c r="B686" s="4">
        <v>2022</v>
      </c>
      <c r="C686" s="1" t="s">
        <v>90</v>
      </c>
      <c r="D686" s="1" t="s">
        <v>1183</v>
      </c>
      <c r="E686" s="1" t="s">
        <v>70</v>
      </c>
      <c r="F686" s="4" t="s">
        <v>2854</v>
      </c>
      <c r="G686" s="4">
        <v>175</v>
      </c>
      <c r="H686" s="4" t="s">
        <v>2855</v>
      </c>
      <c r="I686" s="1"/>
      <c r="J686" s="4" t="s">
        <v>2856</v>
      </c>
      <c r="K686" s="4" t="s">
        <v>2857</v>
      </c>
      <c r="L686" s="22" t="str">
        <f t="shared" si="104"/>
        <v>68</v>
      </c>
      <c r="M686" s="26">
        <f>IF(table_2[[#This Row],[Count of deaths2]]=1,(M685+1),M685)</f>
        <v>57</v>
      </c>
      <c r="Z686">
        <f t="shared" si="105"/>
        <v>0</v>
      </c>
      <c r="AA686">
        <f t="shared" si="106"/>
        <v>0</v>
      </c>
      <c r="AB686">
        <f t="shared" si="107"/>
        <v>0</v>
      </c>
      <c r="AC686">
        <f t="shared" si="108"/>
        <v>0</v>
      </c>
      <c r="AD686">
        <f t="shared" si="109"/>
        <v>0</v>
      </c>
      <c r="AE686">
        <f t="shared" si="110"/>
        <v>0</v>
      </c>
      <c r="AF686">
        <f t="shared" si="111"/>
        <v>0</v>
      </c>
      <c r="AH686">
        <f>SUM(table_2[[#This Row],[First dose, less than 21 days ago]:[Third dose or booster, at least 21 days ago]])</f>
        <v>0</v>
      </c>
      <c r="AI686">
        <f>SUM(table_2[[#This Row],[Second dose, less than 21 days ago]:[Third dose or booster, at least 21 days ago]])</f>
        <v>0</v>
      </c>
      <c r="AJ686">
        <f>table_2[[#This Row],[Third dose or booster, less than 21 days ago]]+table_2[[#This Row],[Third dose or booster, at least 21 days ago]]</f>
        <v>0</v>
      </c>
    </row>
    <row r="687" spans="1:36" ht="30" x14ac:dyDescent="0.25">
      <c r="A687" s="1" t="s">
        <v>60</v>
      </c>
      <c r="B687" s="4">
        <v>2022</v>
      </c>
      <c r="C687" s="1" t="s">
        <v>90</v>
      </c>
      <c r="D687" s="1" t="s">
        <v>1183</v>
      </c>
      <c r="E687" s="1" t="s">
        <v>74</v>
      </c>
      <c r="F687" s="4" t="s">
        <v>1671</v>
      </c>
      <c r="G687" s="4">
        <v>10</v>
      </c>
      <c r="H687" s="4" t="s">
        <v>2858</v>
      </c>
      <c r="I687" s="1" t="s">
        <v>234</v>
      </c>
      <c r="J687" s="4" t="s">
        <v>2859</v>
      </c>
      <c r="K687" s="4" t="s">
        <v>2860</v>
      </c>
      <c r="L687" s="22" t="str">
        <f t="shared" si="104"/>
        <v>5</v>
      </c>
      <c r="M687" s="26">
        <f>IF(table_2[[#This Row],[Count of deaths2]]=1,(M686+1),M686)</f>
        <v>57</v>
      </c>
      <c r="Z687">
        <f t="shared" si="105"/>
        <v>0</v>
      </c>
      <c r="AA687">
        <f t="shared" si="106"/>
        <v>0</v>
      </c>
      <c r="AB687">
        <f t="shared" si="107"/>
        <v>0</v>
      </c>
      <c r="AC687">
        <f t="shared" si="108"/>
        <v>0</v>
      </c>
      <c r="AD687">
        <f t="shared" si="109"/>
        <v>0</v>
      </c>
      <c r="AE687">
        <f t="shared" si="110"/>
        <v>0</v>
      </c>
      <c r="AF687">
        <f t="shared" si="111"/>
        <v>0</v>
      </c>
      <c r="AH687">
        <f>SUM(table_2[[#This Row],[First dose, less than 21 days ago]:[Third dose or booster, at least 21 days ago]])</f>
        <v>0</v>
      </c>
      <c r="AI687">
        <f>SUM(table_2[[#This Row],[Second dose, less than 21 days ago]:[Third dose or booster, at least 21 days ago]])</f>
        <v>0</v>
      </c>
      <c r="AJ687">
        <f>table_2[[#This Row],[Third dose or booster, less than 21 days ago]]+table_2[[#This Row],[Third dose or booster, at least 21 days ago]]</f>
        <v>0</v>
      </c>
    </row>
    <row r="688" spans="1:36" ht="60" x14ac:dyDescent="0.25">
      <c r="A688" s="1" t="s">
        <v>60</v>
      </c>
      <c r="B688" s="4">
        <v>2022</v>
      </c>
      <c r="C688" s="1" t="s">
        <v>90</v>
      </c>
      <c r="D688" s="1" t="s">
        <v>1183</v>
      </c>
      <c r="E688" s="1" t="s">
        <v>1102</v>
      </c>
      <c r="F688" s="4" t="s">
        <v>2861</v>
      </c>
      <c r="G688" s="4">
        <v>1369</v>
      </c>
      <c r="H688" s="4" t="s">
        <v>2862</v>
      </c>
      <c r="I688" s="1"/>
      <c r="J688" s="4" t="s">
        <v>2863</v>
      </c>
      <c r="K688" s="4" t="s">
        <v>2864</v>
      </c>
      <c r="L688" s="22" t="str">
        <f t="shared" si="104"/>
        <v>661</v>
      </c>
      <c r="M688" s="26">
        <f>IF(table_2[[#This Row],[Count of deaths2]]=1,(M687+1),M687)</f>
        <v>57</v>
      </c>
      <c r="N688" s="23" t="s">
        <v>11464</v>
      </c>
      <c r="O688" s="24" t="s">
        <v>66</v>
      </c>
      <c r="P688" s="24" t="s">
        <v>70</v>
      </c>
      <c r="Q688" s="24" t="s">
        <v>74</v>
      </c>
      <c r="R688" s="24" t="s">
        <v>1102</v>
      </c>
      <c r="S688" s="24" t="s">
        <v>84</v>
      </c>
      <c r="T688" s="24" t="s">
        <v>85</v>
      </c>
      <c r="U688" s="24" t="s">
        <v>11475</v>
      </c>
      <c r="V688" s="24" t="s">
        <v>11475</v>
      </c>
      <c r="W688" s="24" t="s">
        <v>11482</v>
      </c>
      <c r="Z688">
        <f t="shared" si="105"/>
        <v>0</v>
      </c>
      <c r="AA688">
        <f t="shared" si="106"/>
        <v>0</v>
      </c>
      <c r="AB688">
        <f t="shared" si="107"/>
        <v>0</v>
      </c>
      <c r="AC688">
        <f t="shared" si="108"/>
        <v>0</v>
      </c>
      <c r="AD688">
        <f t="shared" si="109"/>
        <v>0</v>
      </c>
      <c r="AE688">
        <f t="shared" si="110"/>
        <v>0</v>
      </c>
      <c r="AF688">
        <f t="shared" si="111"/>
        <v>0</v>
      </c>
      <c r="AH688">
        <f>SUM(table_2[[#This Row],[First dose, less than 21 days ago]:[Third dose or booster, at least 21 days ago]])</f>
        <v>0</v>
      </c>
      <c r="AI688">
        <f>SUM(table_2[[#This Row],[Second dose, less than 21 days ago]:[Third dose or booster, at least 21 days ago]])</f>
        <v>0</v>
      </c>
      <c r="AJ688">
        <f>table_2[[#This Row],[Third dose or booster, less than 21 days ago]]+table_2[[#This Row],[Third dose or booster, at least 21 days ago]]</f>
        <v>0</v>
      </c>
    </row>
    <row r="689" spans="1:36" ht="45" x14ac:dyDescent="0.25">
      <c r="A689" s="1" t="s">
        <v>60</v>
      </c>
      <c r="B689" s="4">
        <v>2022</v>
      </c>
      <c r="C689" s="1" t="s">
        <v>90</v>
      </c>
      <c r="D689" s="1" t="s">
        <v>1183</v>
      </c>
      <c r="E689" s="1" t="s">
        <v>84</v>
      </c>
      <c r="F689" s="4" t="s">
        <v>1208</v>
      </c>
      <c r="G689" s="4">
        <v>141</v>
      </c>
      <c r="H689" s="4" t="s">
        <v>2865</v>
      </c>
      <c r="I689" s="1"/>
      <c r="J689" s="4" t="s">
        <v>2866</v>
      </c>
      <c r="K689" s="4" t="s">
        <v>2867</v>
      </c>
      <c r="L689" s="22" t="str">
        <f t="shared" si="104"/>
        <v>47</v>
      </c>
      <c r="M689" s="26">
        <f>IF(table_2[[#This Row],[Count of deaths2]]=1,(M688+1),M688)</f>
        <v>57</v>
      </c>
      <c r="N689" s="23" t="s">
        <v>11465</v>
      </c>
      <c r="O689" s="23" t="s">
        <v>11465</v>
      </c>
      <c r="P689" s="23" t="s">
        <v>11465</v>
      </c>
      <c r="Q689" s="23" t="s">
        <v>11465</v>
      </c>
      <c r="R689" s="23" t="s">
        <v>11465</v>
      </c>
      <c r="S689" s="23" t="s">
        <v>11465</v>
      </c>
      <c r="T689" s="23" t="s">
        <v>11465</v>
      </c>
      <c r="U689" s="23" t="s">
        <v>11476</v>
      </c>
      <c r="V689" s="23" t="s">
        <v>11477</v>
      </c>
      <c r="W689" s="23" t="s">
        <v>11465</v>
      </c>
      <c r="Z689">
        <f t="shared" si="105"/>
        <v>0</v>
      </c>
      <c r="AA689">
        <f t="shared" si="106"/>
        <v>0</v>
      </c>
      <c r="AB689">
        <f t="shared" si="107"/>
        <v>0</v>
      </c>
      <c r="AC689">
        <f t="shared" si="108"/>
        <v>0</v>
      </c>
      <c r="AD689">
        <f t="shared" si="109"/>
        <v>0</v>
      </c>
      <c r="AE689">
        <f t="shared" si="110"/>
        <v>0</v>
      </c>
      <c r="AF689">
        <f t="shared" si="111"/>
        <v>0</v>
      </c>
      <c r="AH689">
        <f>SUM(table_2[[#This Row],[First dose, less than 21 days ago]:[Third dose or booster, at least 21 days ago]])</f>
        <v>0</v>
      </c>
      <c r="AI689">
        <f>SUM(table_2[[#This Row],[Second dose, less than 21 days ago]:[Third dose or booster, at least 21 days ago]])</f>
        <v>0</v>
      </c>
      <c r="AJ689">
        <f>table_2[[#This Row],[Third dose or booster, less than 21 days ago]]+table_2[[#This Row],[Third dose or booster, at least 21 days ago]]</f>
        <v>0</v>
      </c>
    </row>
    <row r="690" spans="1:36" ht="45" x14ac:dyDescent="0.25">
      <c r="A690" s="1" t="s">
        <v>60</v>
      </c>
      <c r="B690" s="4">
        <v>2022</v>
      </c>
      <c r="C690" s="1" t="s">
        <v>90</v>
      </c>
      <c r="D690" s="1" t="s">
        <v>1183</v>
      </c>
      <c r="E690" s="1" t="s">
        <v>85</v>
      </c>
      <c r="F690" s="4" t="s">
        <v>2868</v>
      </c>
      <c r="G690" s="4">
        <v>32412</v>
      </c>
      <c r="H690" s="4" t="s">
        <v>2869</v>
      </c>
      <c r="I690" s="1"/>
      <c r="J690" s="4" t="s">
        <v>2870</v>
      </c>
      <c r="K690" s="4" t="s">
        <v>2871</v>
      </c>
      <c r="L690" s="22" t="str">
        <f t="shared" si="104"/>
        <v>7129</v>
      </c>
      <c r="M690" s="26">
        <f>IF(table_2[[#This Row],[Count of deaths2]]=1,(M689+1),M689)</f>
        <v>57</v>
      </c>
      <c r="N690">
        <f>$L642+$L649+$L656+$L663+$L670+$L677+$L684</f>
        <v>1477</v>
      </c>
      <c r="O690">
        <f>$L643+$L650+$L657+$L664+$L671+$L678+$L685</f>
        <v>10</v>
      </c>
      <c r="P690">
        <f>$L644+$L651+$L658+$L665+$L672+$L679+$L686</f>
        <v>430</v>
      </c>
      <c r="Q690">
        <f>$L645+$L652+$L659+$L666+$L673+$L680+$L687</f>
        <v>16</v>
      </c>
      <c r="R690">
        <f>$L646+$L653+$L660+$L667+$L674+$L681+$L688</f>
        <v>3745</v>
      </c>
      <c r="S690">
        <f>$L647+$L654+$L661+$L668+$L675+$L682+$L689</f>
        <v>188</v>
      </c>
      <c r="T690">
        <f>$L648+$L655+$L662+$L669+$L676+$L683+$L690</f>
        <v>28222</v>
      </c>
      <c r="U690">
        <f>SUM(table_2[[#This Row],[Column1]:[Column7]])</f>
        <v>34088</v>
      </c>
      <c r="V690" s="21">
        <f>table_2[[#This Row],[Count of deaths2]]+L689+L688+L687+L686+L685+L684+L683+L682+L681+L680+L679+L678+L677+L676+L675+L674+L673+L672+L671+L670+L669+L668+L667+L666+L665+L664+L663+L662+L661+L660+L659+L658+L657+L656+L655+L654+L653+L652+L651+L650+L649+L648+L647+L646+L645+L644+L643+L642</f>
        <v>34088</v>
      </c>
      <c r="W690">
        <f>'Table 8'!G200</f>
        <v>39481</v>
      </c>
      <c r="X690">
        <f>X641+14</f>
        <v>200</v>
      </c>
      <c r="Z690" t="str">
        <f t="shared" si="105"/>
        <v xml:space="preserve">Unvaccinated </v>
      </c>
      <c r="AA690">
        <f t="shared" si="106"/>
        <v>0</v>
      </c>
      <c r="AB690">
        <f t="shared" si="107"/>
        <v>0</v>
      </c>
      <c r="AC690">
        <f t="shared" si="108"/>
        <v>0</v>
      </c>
      <c r="AD690">
        <f t="shared" si="109"/>
        <v>0</v>
      </c>
      <c r="AE690">
        <f t="shared" si="110"/>
        <v>0</v>
      </c>
      <c r="AF690">
        <f t="shared" si="111"/>
        <v>0</v>
      </c>
      <c r="AH690">
        <f>SUM(table_2[[#This Row],[First dose, less than 21 days ago]:[Third dose or booster, at least 21 days ago]])</f>
        <v>0</v>
      </c>
      <c r="AI690">
        <f>SUM(table_2[[#This Row],[Second dose, less than 21 days ago]:[Third dose or booster, at least 21 days ago]])</f>
        <v>0</v>
      </c>
      <c r="AJ690">
        <f>table_2[[#This Row],[Third dose or booster, less than 21 days ago]]+table_2[[#This Row],[Third dose or booster, at least 21 days ago]]</f>
        <v>0</v>
      </c>
    </row>
    <row r="691" spans="1:36" s="32" customFormat="1" x14ac:dyDescent="0.25">
      <c r="A691" s="35" t="s">
        <v>60</v>
      </c>
      <c r="B691" s="33">
        <v>2022</v>
      </c>
      <c r="C691" s="35" t="s">
        <v>109</v>
      </c>
      <c r="D691" s="35" t="s">
        <v>1089</v>
      </c>
      <c r="E691" s="35" t="s">
        <v>62</v>
      </c>
      <c r="F691" s="33" t="s">
        <v>2778</v>
      </c>
      <c r="G691" s="33">
        <v>183001</v>
      </c>
      <c r="H691" s="33" t="s">
        <v>2310</v>
      </c>
      <c r="I691" s="35"/>
      <c r="J691" s="33" t="s">
        <v>2872</v>
      </c>
      <c r="K691" s="33" t="s">
        <v>2873</v>
      </c>
      <c r="L691" s="27" t="str">
        <f t="shared" si="104"/>
        <v>51</v>
      </c>
      <c r="M691" s="26">
        <f>IF(table_2[[#This Row],[Count of deaths2]]=1,(M690+1),M690)</f>
        <v>57</v>
      </c>
      <c r="Z691" s="32" t="str">
        <f t="shared" si="105"/>
        <v>Total</v>
      </c>
      <c r="AA691" s="32" t="str">
        <f t="shared" si="106"/>
        <v>First dose, less than 21 days ago</v>
      </c>
      <c r="AB691" s="32" t="str">
        <f t="shared" si="107"/>
        <v>First dose, at least 21 days ago</v>
      </c>
      <c r="AC691" s="32" t="str">
        <f t="shared" si="108"/>
        <v>Second dose, less than 21 days ago</v>
      </c>
      <c r="AD691" s="32" t="str">
        <f t="shared" si="109"/>
        <v>Second dose, at least 21 days ago</v>
      </c>
      <c r="AE691" s="32" t="str">
        <f t="shared" si="110"/>
        <v>Third dose or booster, less than 21 days ago</v>
      </c>
      <c r="AF691" s="32" t="str">
        <f t="shared" si="111"/>
        <v>Third dose or booster, at least 21 days ago</v>
      </c>
      <c r="AH691" s="32">
        <f>SUM(table_2[[#This Row],[First dose, less than 21 days ago]:[Third dose or booster, at least 21 days ago]])</f>
        <v>0</v>
      </c>
      <c r="AI691" s="32">
        <f>SUM(table_2[[#This Row],[Second dose, less than 21 days ago]:[Third dose or booster, at least 21 days ago]])</f>
        <v>0</v>
      </c>
      <c r="AJ691" s="32" t="e">
        <f>table_2[[#This Row],[Third dose or booster, less than 21 days ago]]+table_2[[#This Row],[Third dose or booster, at least 21 days ago]]</f>
        <v>#VALUE!</v>
      </c>
    </row>
    <row r="692" spans="1:36" ht="30" x14ac:dyDescent="0.25">
      <c r="A692" s="1" t="s">
        <v>60</v>
      </c>
      <c r="B692" s="4">
        <v>2022</v>
      </c>
      <c r="C692" s="1" t="s">
        <v>109</v>
      </c>
      <c r="D692" s="1" t="s">
        <v>1089</v>
      </c>
      <c r="E692" s="1" t="s">
        <v>66</v>
      </c>
      <c r="F692" s="4" t="s">
        <v>1101</v>
      </c>
      <c r="G692" s="4">
        <v>1471</v>
      </c>
      <c r="H692" s="4" t="s">
        <v>83</v>
      </c>
      <c r="I692" s="1"/>
      <c r="J692" s="4" t="s">
        <v>83</v>
      </c>
      <c r="K692" s="4" t="s">
        <v>83</v>
      </c>
      <c r="L692" s="22">
        <f t="shared" si="104"/>
        <v>1</v>
      </c>
      <c r="M692" s="26">
        <f>IF(table_2[[#This Row],[Count of deaths2]]=1,(M691+1),M691)</f>
        <v>58</v>
      </c>
      <c r="Z692">
        <f t="shared" si="105"/>
        <v>1428</v>
      </c>
      <c r="AA692" t="str">
        <f t="shared" si="106"/>
        <v>Total</v>
      </c>
      <c r="AB692" t="str">
        <f t="shared" si="107"/>
        <v>Total</v>
      </c>
      <c r="AC692" t="str">
        <f t="shared" si="108"/>
        <v>Total</v>
      </c>
      <c r="AD692" t="str">
        <f t="shared" si="109"/>
        <v>Total</v>
      </c>
      <c r="AE692" t="str">
        <f t="shared" si="110"/>
        <v>Total</v>
      </c>
      <c r="AF692" t="str">
        <f t="shared" si="111"/>
        <v>Total</v>
      </c>
      <c r="AH692">
        <f>SUM(table_2[[#This Row],[First dose, less than 21 days ago]:[Third dose or booster, at least 21 days ago]])</f>
        <v>0</v>
      </c>
      <c r="AI692">
        <f>SUM(table_2[[#This Row],[Second dose, less than 21 days ago]:[Third dose or booster, at least 21 days ago]])</f>
        <v>0</v>
      </c>
      <c r="AJ692" t="e">
        <f>table_2[[#This Row],[Third dose or booster, less than 21 days ago]]+table_2[[#This Row],[Third dose or booster, at least 21 days ago]]</f>
        <v>#VALUE!</v>
      </c>
    </row>
    <row r="693" spans="1:36" ht="30" x14ac:dyDescent="0.25">
      <c r="A693" s="1" t="s">
        <v>60</v>
      </c>
      <c r="B693" s="4">
        <v>2022</v>
      </c>
      <c r="C693" s="1" t="s">
        <v>109</v>
      </c>
      <c r="D693" s="1" t="s">
        <v>1089</v>
      </c>
      <c r="E693" s="1" t="s">
        <v>70</v>
      </c>
      <c r="F693" s="4" t="s">
        <v>1613</v>
      </c>
      <c r="G693" s="4">
        <v>42486</v>
      </c>
      <c r="H693" s="4" t="s">
        <v>1940</v>
      </c>
      <c r="I693" s="1" t="s">
        <v>234</v>
      </c>
      <c r="J693" s="4" t="s">
        <v>2874</v>
      </c>
      <c r="K693" s="4" t="s">
        <v>2875</v>
      </c>
      <c r="L693" s="22" t="str">
        <f t="shared" si="104"/>
        <v>19</v>
      </c>
      <c r="M693" s="26">
        <f>IF(table_2[[#This Row],[Count of deaths2]]=1,(M692+1),M692)</f>
        <v>58</v>
      </c>
      <c r="Z693">
        <f t="shared" si="105"/>
        <v>0</v>
      </c>
      <c r="AA693">
        <f t="shared" si="106"/>
        <v>13</v>
      </c>
      <c r="AB693">
        <f t="shared" si="107"/>
        <v>385</v>
      </c>
      <c r="AC693">
        <f t="shared" si="108"/>
        <v>15</v>
      </c>
      <c r="AD693">
        <f t="shared" si="109"/>
        <v>2718</v>
      </c>
      <c r="AE693">
        <f t="shared" si="110"/>
        <v>87</v>
      </c>
      <c r="AF693">
        <f t="shared" si="111"/>
        <v>31664</v>
      </c>
      <c r="AH693">
        <f>SUM(table_2[[#This Row],[First dose, less than 21 days ago]:[Third dose or booster, at least 21 days ago]])</f>
        <v>34882</v>
      </c>
      <c r="AI693">
        <f>SUM(table_2[[#This Row],[Second dose, less than 21 days ago]:[Third dose or booster, at least 21 days ago]])</f>
        <v>34484</v>
      </c>
      <c r="AJ693">
        <f>table_2[[#This Row],[Third dose or booster, less than 21 days ago]]+table_2[[#This Row],[Third dose or booster, at least 21 days ago]]</f>
        <v>31751</v>
      </c>
    </row>
    <row r="694" spans="1:36" ht="30" x14ac:dyDescent="0.25">
      <c r="A694" s="1" t="s">
        <v>60</v>
      </c>
      <c r="B694" s="4">
        <v>2022</v>
      </c>
      <c r="C694" s="1" t="s">
        <v>109</v>
      </c>
      <c r="D694" s="1" t="s">
        <v>1089</v>
      </c>
      <c r="E694" s="1" t="s">
        <v>74</v>
      </c>
      <c r="F694" s="4" t="s">
        <v>1101</v>
      </c>
      <c r="G694" s="4">
        <v>3983</v>
      </c>
      <c r="H694" s="4" t="s">
        <v>83</v>
      </c>
      <c r="I694" s="1"/>
      <c r="J694" s="4" t="s">
        <v>83</v>
      </c>
      <c r="K694" s="4" t="s">
        <v>83</v>
      </c>
      <c r="L694" s="22">
        <f t="shared" si="104"/>
        <v>1</v>
      </c>
      <c r="M694" s="26">
        <f>IF(table_2[[#This Row],[Count of deaths2]]=1,(M693+1),M693)</f>
        <v>59</v>
      </c>
      <c r="Z694">
        <f t="shared" si="105"/>
        <v>0</v>
      </c>
      <c r="AA694">
        <f t="shared" si="106"/>
        <v>0</v>
      </c>
      <c r="AB694">
        <f t="shared" si="107"/>
        <v>0</v>
      </c>
      <c r="AC694">
        <f t="shared" si="108"/>
        <v>0</v>
      </c>
      <c r="AD694">
        <f t="shared" si="109"/>
        <v>0</v>
      </c>
      <c r="AE694">
        <f t="shared" si="110"/>
        <v>0</v>
      </c>
      <c r="AF694">
        <f t="shared" si="111"/>
        <v>0</v>
      </c>
      <c r="AH694">
        <f>SUM(table_2[[#This Row],[First dose, less than 21 days ago]:[Third dose or booster, at least 21 days ago]])</f>
        <v>0</v>
      </c>
      <c r="AI694">
        <f>SUM(table_2[[#This Row],[Second dose, less than 21 days ago]:[Third dose or booster, at least 21 days ago]])</f>
        <v>0</v>
      </c>
      <c r="AJ694">
        <f>table_2[[#This Row],[Third dose or booster, less than 21 days ago]]+table_2[[#This Row],[Third dose or booster, at least 21 days ago]]</f>
        <v>0</v>
      </c>
    </row>
    <row r="695" spans="1:36" ht="30" x14ac:dyDescent="0.25">
      <c r="A695" s="1" t="s">
        <v>60</v>
      </c>
      <c r="B695" s="4">
        <v>2022</v>
      </c>
      <c r="C695" s="1" t="s">
        <v>109</v>
      </c>
      <c r="D695" s="1" t="s">
        <v>1089</v>
      </c>
      <c r="E695" s="1" t="s">
        <v>1102</v>
      </c>
      <c r="F695" s="4" t="s">
        <v>2760</v>
      </c>
      <c r="G695" s="4">
        <v>249654</v>
      </c>
      <c r="H695" s="4" t="s">
        <v>647</v>
      </c>
      <c r="I695" s="1"/>
      <c r="J695" s="4" t="s">
        <v>609</v>
      </c>
      <c r="K695" s="4" t="s">
        <v>2876</v>
      </c>
      <c r="L695" s="22" t="str">
        <f t="shared" si="104"/>
        <v>57</v>
      </c>
      <c r="M695" s="26">
        <f>IF(table_2[[#This Row],[Count of deaths2]]=1,(M694+1),M694)</f>
        <v>59</v>
      </c>
      <c r="Z695">
        <f t="shared" si="105"/>
        <v>0</v>
      </c>
      <c r="AA695">
        <f t="shared" si="106"/>
        <v>0</v>
      </c>
      <c r="AB695">
        <f t="shared" si="107"/>
        <v>0</v>
      </c>
      <c r="AC695">
        <f t="shared" si="108"/>
        <v>0</v>
      </c>
      <c r="AD695">
        <f t="shared" si="109"/>
        <v>0</v>
      </c>
      <c r="AE695">
        <f t="shared" si="110"/>
        <v>0</v>
      </c>
      <c r="AF695">
        <f t="shared" si="111"/>
        <v>0</v>
      </c>
      <c r="AH695">
        <f>SUM(table_2[[#This Row],[First dose, less than 21 days ago]:[Third dose or booster, at least 21 days ago]])</f>
        <v>0</v>
      </c>
      <c r="AI695">
        <f>SUM(table_2[[#This Row],[Second dose, less than 21 days ago]:[Third dose or booster, at least 21 days ago]])</f>
        <v>0</v>
      </c>
      <c r="AJ695">
        <f>table_2[[#This Row],[Third dose or booster, less than 21 days ago]]+table_2[[#This Row],[Third dose or booster, at least 21 days ago]]</f>
        <v>0</v>
      </c>
    </row>
    <row r="696" spans="1:36" ht="45" x14ac:dyDescent="0.25">
      <c r="A696" s="1" t="s">
        <v>60</v>
      </c>
      <c r="B696" s="4">
        <v>2022</v>
      </c>
      <c r="C696" s="1" t="s">
        <v>109</v>
      </c>
      <c r="D696" s="1" t="s">
        <v>1089</v>
      </c>
      <c r="E696" s="1" t="s">
        <v>84</v>
      </c>
      <c r="F696" s="4" t="s">
        <v>1101</v>
      </c>
      <c r="G696" s="4">
        <v>10340</v>
      </c>
      <c r="H696" s="4" t="s">
        <v>83</v>
      </c>
      <c r="I696" s="1"/>
      <c r="J696" s="4" t="s">
        <v>83</v>
      </c>
      <c r="K696" s="4" t="s">
        <v>83</v>
      </c>
      <c r="L696" s="22">
        <f t="shared" si="104"/>
        <v>1</v>
      </c>
      <c r="M696" s="26">
        <f>IF(table_2[[#This Row],[Count of deaths2]]=1,(M695+1),M695)</f>
        <v>60</v>
      </c>
      <c r="Z696">
        <f t="shared" si="105"/>
        <v>0</v>
      </c>
      <c r="AA696">
        <f t="shared" si="106"/>
        <v>0</v>
      </c>
      <c r="AB696">
        <f t="shared" si="107"/>
        <v>0</v>
      </c>
      <c r="AC696">
        <f t="shared" si="108"/>
        <v>0</v>
      </c>
      <c r="AD696">
        <f t="shared" si="109"/>
        <v>0</v>
      </c>
      <c r="AE696">
        <f t="shared" si="110"/>
        <v>0</v>
      </c>
      <c r="AF696">
        <f t="shared" si="111"/>
        <v>0</v>
      </c>
      <c r="AH696">
        <f>SUM(table_2[[#This Row],[First dose, less than 21 days ago]:[Third dose or booster, at least 21 days ago]])</f>
        <v>0</v>
      </c>
      <c r="AI696">
        <f>SUM(table_2[[#This Row],[Second dose, less than 21 days ago]:[Third dose or booster, at least 21 days ago]])</f>
        <v>0</v>
      </c>
      <c r="AJ696">
        <f>table_2[[#This Row],[Third dose or booster, less than 21 days ago]]+table_2[[#This Row],[Third dose or booster, at least 21 days ago]]</f>
        <v>0</v>
      </c>
    </row>
    <row r="697" spans="1:36" ht="45" x14ac:dyDescent="0.25">
      <c r="A697" s="1" t="s">
        <v>60</v>
      </c>
      <c r="B697" s="4">
        <v>2022</v>
      </c>
      <c r="C697" s="1" t="s">
        <v>109</v>
      </c>
      <c r="D697" s="1" t="s">
        <v>1089</v>
      </c>
      <c r="E697" s="1" t="s">
        <v>85</v>
      </c>
      <c r="F697" s="4" t="s">
        <v>2877</v>
      </c>
      <c r="G697" s="4">
        <v>454768</v>
      </c>
      <c r="H697" s="4" t="s">
        <v>2878</v>
      </c>
      <c r="I697" s="1"/>
      <c r="J697" s="4" t="s">
        <v>2758</v>
      </c>
      <c r="K697" s="4" t="s">
        <v>2879</v>
      </c>
      <c r="L697" s="22" t="str">
        <f t="shared" si="104"/>
        <v>125</v>
      </c>
      <c r="M697" s="26">
        <f>IF(table_2[[#This Row],[Count of deaths2]]=1,(M696+1),M696)</f>
        <v>60</v>
      </c>
      <c r="Z697">
        <f t="shared" si="105"/>
        <v>0</v>
      </c>
      <c r="AA697">
        <f t="shared" si="106"/>
        <v>0</v>
      </c>
      <c r="AB697">
        <f t="shared" si="107"/>
        <v>0</v>
      </c>
      <c r="AC697">
        <f t="shared" si="108"/>
        <v>0</v>
      </c>
      <c r="AD697">
        <f t="shared" si="109"/>
        <v>0</v>
      </c>
      <c r="AE697">
        <f t="shared" si="110"/>
        <v>0</v>
      </c>
      <c r="AF697">
        <f t="shared" si="111"/>
        <v>0</v>
      </c>
      <c r="AH697">
        <f>SUM(table_2[[#This Row],[First dose, less than 21 days ago]:[Third dose or booster, at least 21 days ago]])</f>
        <v>0</v>
      </c>
      <c r="AI697">
        <f>SUM(table_2[[#This Row],[Second dose, less than 21 days ago]:[Third dose or booster, at least 21 days ago]])</f>
        <v>0</v>
      </c>
      <c r="AJ697">
        <f>table_2[[#This Row],[Third dose or booster, less than 21 days ago]]+table_2[[#This Row],[Third dose or booster, at least 21 days ago]]</f>
        <v>0</v>
      </c>
    </row>
    <row r="698" spans="1:36" x14ac:dyDescent="0.25">
      <c r="A698" s="1" t="s">
        <v>60</v>
      </c>
      <c r="B698" s="4">
        <v>2022</v>
      </c>
      <c r="C698" s="1" t="s">
        <v>109</v>
      </c>
      <c r="D698" s="1" t="s">
        <v>1104</v>
      </c>
      <c r="E698" s="1" t="s">
        <v>62</v>
      </c>
      <c r="F698" s="4" t="s">
        <v>2880</v>
      </c>
      <c r="G698" s="4">
        <v>56331</v>
      </c>
      <c r="H698" s="4" t="s">
        <v>2182</v>
      </c>
      <c r="I698" s="1"/>
      <c r="J698" s="4" t="s">
        <v>1819</v>
      </c>
      <c r="K698" s="4" t="s">
        <v>2881</v>
      </c>
      <c r="L698" s="22" t="str">
        <f t="shared" si="104"/>
        <v>62</v>
      </c>
      <c r="M698" s="26">
        <f>IF(table_2[[#This Row],[Count of deaths2]]=1,(M697+1),M697)</f>
        <v>60</v>
      </c>
      <c r="Z698">
        <f t="shared" si="105"/>
        <v>0</v>
      </c>
      <c r="AA698">
        <f t="shared" si="106"/>
        <v>0</v>
      </c>
      <c r="AB698">
        <f t="shared" si="107"/>
        <v>0</v>
      </c>
      <c r="AC698">
        <f t="shared" si="108"/>
        <v>0</v>
      </c>
      <c r="AD698">
        <f t="shared" si="109"/>
        <v>0</v>
      </c>
      <c r="AE698">
        <f t="shared" si="110"/>
        <v>0</v>
      </c>
      <c r="AF698">
        <f t="shared" si="111"/>
        <v>0</v>
      </c>
      <c r="AH698">
        <f>SUM(table_2[[#This Row],[First dose, less than 21 days ago]:[Third dose or booster, at least 21 days ago]])</f>
        <v>0</v>
      </c>
      <c r="AI698">
        <f>SUM(table_2[[#This Row],[Second dose, less than 21 days ago]:[Third dose or booster, at least 21 days ago]])</f>
        <v>0</v>
      </c>
      <c r="AJ698">
        <f>table_2[[#This Row],[Third dose or booster, less than 21 days ago]]+table_2[[#This Row],[Third dose or booster, at least 21 days ago]]</f>
        <v>0</v>
      </c>
    </row>
    <row r="699" spans="1:36" ht="30" x14ac:dyDescent="0.25">
      <c r="A699" s="1" t="s">
        <v>60</v>
      </c>
      <c r="B699" s="4">
        <v>2022</v>
      </c>
      <c r="C699" s="1" t="s">
        <v>109</v>
      </c>
      <c r="D699" s="1" t="s">
        <v>1104</v>
      </c>
      <c r="E699" s="1" t="s">
        <v>66</v>
      </c>
      <c r="F699" s="4" t="s">
        <v>1101</v>
      </c>
      <c r="G699" s="4">
        <v>165</v>
      </c>
      <c r="H699" s="4" t="s">
        <v>83</v>
      </c>
      <c r="I699" s="1"/>
      <c r="J699" s="4" t="s">
        <v>83</v>
      </c>
      <c r="K699" s="4" t="s">
        <v>83</v>
      </c>
      <c r="L699" s="22">
        <f t="shared" si="104"/>
        <v>1</v>
      </c>
      <c r="M699" s="26">
        <f>IF(table_2[[#This Row],[Count of deaths2]]=1,(M698+1),M698)</f>
        <v>61</v>
      </c>
      <c r="Z699">
        <f t="shared" si="105"/>
        <v>0</v>
      </c>
      <c r="AA699">
        <f t="shared" si="106"/>
        <v>0</v>
      </c>
      <c r="AB699">
        <f t="shared" si="107"/>
        <v>0</v>
      </c>
      <c r="AC699">
        <f t="shared" si="108"/>
        <v>0</v>
      </c>
      <c r="AD699">
        <f t="shared" si="109"/>
        <v>0</v>
      </c>
      <c r="AE699">
        <f t="shared" si="110"/>
        <v>0</v>
      </c>
      <c r="AF699">
        <f t="shared" si="111"/>
        <v>0</v>
      </c>
      <c r="AH699">
        <f>SUM(table_2[[#This Row],[First dose, less than 21 days ago]:[Third dose or booster, at least 21 days ago]])</f>
        <v>0</v>
      </c>
      <c r="AI699">
        <f>SUM(table_2[[#This Row],[Second dose, less than 21 days ago]:[Third dose or booster, at least 21 days ago]])</f>
        <v>0</v>
      </c>
      <c r="AJ699">
        <f>table_2[[#This Row],[Third dose or booster, less than 21 days ago]]+table_2[[#This Row],[Third dose or booster, at least 21 days ago]]</f>
        <v>0</v>
      </c>
    </row>
    <row r="700" spans="1:36" ht="30" x14ac:dyDescent="0.25">
      <c r="A700" s="1" t="s">
        <v>60</v>
      </c>
      <c r="B700" s="4">
        <v>2022</v>
      </c>
      <c r="C700" s="1" t="s">
        <v>109</v>
      </c>
      <c r="D700" s="1" t="s">
        <v>1104</v>
      </c>
      <c r="E700" s="1" t="s">
        <v>70</v>
      </c>
      <c r="F700" s="4" t="s">
        <v>1286</v>
      </c>
      <c r="G700" s="4">
        <v>8700</v>
      </c>
      <c r="H700" s="4" t="s">
        <v>2882</v>
      </c>
      <c r="I700" s="1"/>
      <c r="J700" s="4" t="s">
        <v>2883</v>
      </c>
      <c r="K700" s="4" t="s">
        <v>2884</v>
      </c>
      <c r="L700" s="22" t="str">
        <f t="shared" si="104"/>
        <v>25</v>
      </c>
      <c r="M700" s="26">
        <f>IF(table_2[[#This Row],[Count of deaths2]]=1,(M699+1),M699)</f>
        <v>61</v>
      </c>
      <c r="Z700">
        <f t="shared" si="105"/>
        <v>0</v>
      </c>
      <c r="AA700">
        <f t="shared" si="106"/>
        <v>0</v>
      </c>
      <c r="AB700">
        <f t="shared" si="107"/>
        <v>0</v>
      </c>
      <c r="AC700">
        <f t="shared" si="108"/>
        <v>0</v>
      </c>
      <c r="AD700">
        <f t="shared" si="109"/>
        <v>0</v>
      </c>
      <c r="AE700">
        <f t="shared" si="110"/>
        <v>0</v>
      </c>
      <c r="AF700">
        <f t="shared" si="111"/>
        <v>0</v>
      </c>
      <c r="AH700">
        <f>SUM(table_2[[#This Row],[First dose, less than 21 days ago]:[Third dose or booster, at least 21 days ago]])</f>
        <v>0</v>
      </c>
      <c r="AI700">
        <f>SUM(table_2[[#This Row],[Second dose, less than 21 days ago]:[Third dose or booster, at least 21 days ago]])</f>
        <v>0</v>
      </c>
      <c r="AJ700">
        <f>table_2[[#This Row],[Third dose or booster, less than 21 days ago]]+table_2[[#This Row],[Third dose or booster, at least 21 days ago]]</f>
        <v>0</v>
      </c>
    </row>
    <row r="701" spans="1:36" ht="30" x14ac:dyDescent="0.25">
      <c r="A701" s="1" t="s">
        <v>60</v>
      </c>
      <c r="B701" s="4">
        <v>2022</v>
      </c>
      <c r="C701" s="1" t="s">
        <v>109</v>
      </c>
      <c r="D701" s="1" t="s">
        <v>1104</v>
      </c>
      <c r="E701" s="1" t="s">
        <v>74</v>
      </c>
      <c r="F701" s="4" t="s">
        <v>1101</v>
      </c>
      <c r="G701" s="4">
        <v>582</v>
      </c>
      <c r="H701" s="4" t="s">
        <v>83</v>
      </c>
      <c r="I701" s="1"/>
      <c r="J701" s="4" t="s">
        <v>83</v>
      </c>
      <c r="K701" s="4" t="s">
        <v>83</v>
      </c>
      <c r="L701" s="22">
        <f t="shared" si="104"/>
        <v>1</v>
      </c>
      <c r="M701" s="26">
        <f>IF(table_2[[#This Row],[Count of deaths2]]=1,(M700+1),M700)</f>
        <v>62</v>
      </c>
      <c r="Z701">
        <f t="shared" si="105"/>
        <v>0</v>
      </c>
      <c r="AA701">
        <f t="shared" si="106"/>
        <v>0</v>
      </c>
      <c r="AB701">
        <f t="shared" si="107"/>
        <v>0</v>
      </c>
      <c r="AC701">
        <f t="shared" si="108"/>
        <v>0</v>
      </c>
      <c r="AD701">
        <f t="shared" si="109"/>
        <v>0</v>
      </c>
      <c r="AE701">
        <f t="shared" si="110"/>
        <v>0</v>
      </c>
      <c r="AF701">
        <f t="shared" si="111"/>
        <v>0</v>
      </c>
      <c r="AH701">
        <f>SUM(table_2[[#This Row],[First dose, less than 21 days ago]:[Third dose or booster, at least 21 days ago]])</f>
        <v>0</v>
      </c>
      <c r="AI701">
        <f>SUM(table_2[[#This Row],[Second dose, less than 21 days ago]:[Third dose or booster, at least 21 days ago]])</f>
        <v>0</v>
      </c>
      <c r="AJ701">
        <f>table_2[[#This Row],[Third dose or booster, less than 21 days ago]]+table_2[[#This Row],[Third dose or booster, at least 21 days ago]]</f>
        <v>0</v>
      </c>
    </row>
    <row r="702" spans="1:36" ht="30" x14ac:dyDescent="0.25">
      <c r="A702" s="1" t="s">
        <v>60</v>
      </c>
      <c r="B702" s="4">
        <v>2022</v>
      </c>
      <c r="C702" s="1" t="s">
        <v>109</v>
      </c>
      <c r="D702" s="1" t="s">
        <v>1104</v>
      </c>
      <c r="E702" s="1" t="s">
        <v>1102</v>
      </c>
      <c r="F702" s="4" t="s">
        <v>1587</v>
      </c>
      <c r="G702" s="4">
        <v>72935</v>
      </c>
      <c r="H702" s="4" t="s">
        <v>2885</v>
      </c>
      <c r="I702" s="1"/>
      <c r="J702" s="4" t="s">
        <v>2886</v>
      </c>
      <c r="K702" s="4" t="s">
        <v>2887</v>
      </c>
      <c r="L702" s="22" t="str">
        <f t="shared" si="104"/>
        <v>109</v>
      </c>
      <c r="M702" s="26">
        <f>IF(table_2[[#This Row],[Count of deaths2]]=1,(M701+1),M701)</f>
        <v>62</v>
      </c>
      <c r="Z702">
        <f t="shared" si="105"/>
        <v>0</v>
      </c>
      <c r="AA702">
        <f t="shared" si="106"/>
        <v>0</v>
      </c>
      <c r="AB702">
        <f t="shared" si="107"/>
        <v>0</v>
      </c>
      <c r="AC702">
        <f t="shared" si="108"/>
        <v>0</v>
      </c>
      <c r="AD702">
        <f t="shared" si="109"/>
        <v>0</v>
      </c>
      <c r="AE702">
        <f t="shared" si="110"/>
        <v>0</v>
      </c>
      <c r="AF702">
        <f t="shared" si="111"/>
        <v>0</v>
      </c>
      <c r="AH702">
        <f>SUM(table_2[[#This Row],[First dose, less than 21 days ago]:[Third dose or booster, at least 21 days ago]])</f>
        <v>0</v>
      </c>
      <c r="AI702">
        <f>SUM(table_2[[#This Row],[Second dose, less than 21 days ago]:[Third dose or booster, at least 21 days ago]])</f>
        <v>0</v>
      </c>
      <c r="AJ702">
        <f>table_2[[#This Row],[Third dose or booster, less than 21 days ago]]+table_2[[#This Row],[Third dose or booster, at least 21 days ago]]</f>
        <v>0</v>
      </c>
    </row>
    <row r="703" spans="1:36" ht="45" x14ac:dyDescent="0.25">
      <c r="A703" s="1" t="s">
        <v>60</v>
      </c>
      <c r="B703" s="4">
        <v>2022</v>
      </c>
      <c r="C703" s="1" t="s">
        <v>109</v>
      </c>
      <c r="D703" s="1" t="s">
        <v>1104</v>
      </c>
      <c r="E703" s="1" t="s">
        <v>84</v>
      </c>
      <c r="F703" s="4" t="s">
        <v>1112</v>
      </c>
      <c r="G703" s="4">
        <v>2655</v>
      </c>
      <c r="H703" s="4" t="s">
        <v>1209</v>
      </c>
      <c r="I703" s="1" t="s">
        <v>234</v>
      </c>
      <c r="J703" s="4" t="s">
        <v>2888</v>
      </c>
      <c r="K703" s="4" t="s">
        <v>2889</v>
      </c>
      <c r="L703" s="22" t="str">
        <f t="shared" si="104"/>
        <v>3</v>
      </c>
      <c r="M703" s="26">
        <f>IF(table_2[[#This Row],[Count of deaths2]]=1,(M702+1),M702)</f>
        <v>62</v>
      </c>
      <c r="Z703">
        <f t="shared" si="105"/>
        <v>0</v>
      </c>
      <c r="AA703">
        <f t="shared" si="106"/>
        <v>0</v>
      </c>
      <c r="AB703">
        <f t="shared" si="107"/>
        <v>0</v>
      </c>
      <c r="AC703">
        <f t="shared" si="108"/>
        <v>0</v>
      </c>
      <c r="AD703">
        <f t="shared" si="109"/>
        <v>0</v>
      </c>
      <c r="AE703">
        <f t="shared" si="110"/>
        <v>0</v>
      </c>
      <c r="AF703">
        <f t="shared" si="111"/>
        <v>0</v>
      </c>
      <c r="AH703">
        <f>SUM(table_2[[#This Row],[First dose, less than 21 days ago]:[Third dose or booster, at least 21 days ago]])</f>
        <v>0</v>
      </c>
      <c r="AI703">
        <f>SUM(table_2[[#This Row],[Second dose, less than 21 days ago]:[Third dose or booster, at least 21 days ago]])</f>
        <v>0</v>
      </c>
      <c r="AJ703">
        <f>table_2[[#This Row],[Third dose or booster, less than 21 days ago]]+table_2[[#This Row],[Third dose or booster, at least 21 days ago]]</f>
        <v>0</v>
      </c>
    </row>
    <row r="704" spans="1:36" ht="45" x14ac:dyDescent="0.25">
      <c r="A704" s="1" t="s">
        <v>60</v>
      </c>
      <c r="B704" s="4">
        <v>2022</v>
      </c>
      <c r="C704" s="1" t="s">
        <v>109</v>
      </c>
      <c r="D704" s="1" t="s">
        <v>1104</v>
      </c>
      <c r="E704" s="1" t="s">
        <v>85</v>
      </c>
      <c r="F704" s="4" t="s">
        <v>2890</v>
      </c>
      <c r="G704" s="4">
        <v>321369</v>
      </c>
      <c r="H704" s="4" t="s">
        <v>2891</v>
      </c>
      <c r="I704" s="1"/>
      <c r="J704" s="4" t="s">
        <v>679</v>
      </c>
      <c r="K704" s="4" t="s">
        <v>2892</v>
      </c>
      <c r="L704" s="22" t="str">
        <f t="shared" si="104"/>
        <v>296</v>
      </c>
      <c r="M704" s="26">
        <f>IF(table_2[[#This Row],[Count of deaths2]]=1,(M703+1),M703)</f>
        <v>62</v>
      </c>
      <c r="Z704">
        <f t="shared" si="105"/>
        <v>0</v>
      </c>
      <c r="AA704">
        <f t="shared" si="106"/>
        <v>0</v>
      </c>
      <c r="AB704">
        <f t="shared" si="107"/>
        <v>0</v>
      </c>
      <c r="AC704">
        <f t="shared" si="108"/>
        <v>0</v>
      </c>
      <c r="AD704">
        <f t="shared" si="109"/>
        <v>0</v>
      </c>
      <c r="AE704">
        <f t="shared" si="110"/>
        <v>0</v>
      </c>
      <c r="AF704">
        <f t="shared" si="111"/>
        <v>0</v>
      </c>
      <c r="AH704">
        <f>SUM(table_2[[#This Row],[First dose, less than 21 days ago]:[Third dose or booster, at least 21 days ago]])</f>
        <v>0</v>
      </c>
      <c r="AI704">
        <f>SUM(table_2[[#This Row],[Second dose, less than 21 days ago]:[Third dose or booster, at least 21 days ago]])</f>
        <v>0</v>
      </c>
      <c r="AJ704">
        <f>table_2[[#This Row],[Third dose or booster, less than 21 days ago]]+table_2[[#This Row],[Third dose or booster, at least 21 days ago]]</f>
        <v>0</v>
      </c>
    </row>
    <row r="705" spans="1:36" x14ac:dyDescent="0.25">
      <c r="A705" s="1" t="s">
        <v>60</v>
      </c>
      <c r="B705" s="4">
        <v>2022</v>
      </c>
      <c r="C705" s="1" t="s">
        <v>109</v>
      </c>
      <c r="D705" s="1" t="s">
        <v>1116</v>
      </c>
      <c r="E705" s="1" t="s">
        <v>62</v>
      </c>
      <c r="F705" s="4" t="s">
        <v>2893</v>
      </c>
      <c r="G705" s="4">
        <v>37284</v>
      </c>
      <c r="H705" s="4" t="s">
        <v>2894</v>
      </c>
      <c r="I705" s="1"/>
      <c r="J705" s="4" t="s">
        <v>2895</v>
      </c>
      <c r="K705" s="4" t="s">
        <v>2896</v>
      </c>
      <c r="L705" s="22" t="str">
        <f t="shared" si="104"/>
        <v>136</v>
      </c>
      <c r="M705" s="26">
        <f>IF(table_2[[#This Row],[Count of deaths2]]=1,(M704+1),M704)</f>
        <v>62</v>
      </c>
      <c r="Z705">
        <f t="shared" si="105"/>
        <v>0</v>
      </c>
      <c r="AA705">
        <f t="shared" si="106"/>
        <v>0</v>
      </c>
      <c r="AB705">
        <f t="shared" si="107"/>
        <v>0</v>
      </c>
      <c r="AC705">
        <f t="shared" si="108"/>
        <v>0</v>
      </c>
      <c r="AD705">
        <f t="shared" si="109"/>
        <v>0</v>
      </c>
      <c r="AE705">
        <f t="shared" si="110"/>
        <v>0</v>
      </c>
      <c r="AF705">
        <f t="shared" si="111"/>
        <v>0</v>
      </c>
      <c r="AH705">
        <f>SUM(table_2[[#This Row],[First dose, less than 21 days ago]:[Third dose or booster, at least 21 days ago]])</f>
        <v>0</v>
      </c>
      <c r="AI705">
        <f>SUM(table_2[[#This Row],[Second dose, less than 21 days ago]:[Third dose or booster, at least 21 days ago]])</f>
        <v>0</v>
      </c>
      <c r="AJ705">
        <f>table_2[[#This Row],[Third dose or booster, less than 21 days ago]]+table_2[[#This Row],[Third dose or booster, at least 21 days ago]]</f>
        <v>0</v>
      </c>
    </row>
    <row r="706" spans="1:36" ht="30" x14ac:dyDescent="0.25">
      <c r="A706" s="1" t="s">
        <v>60</v>
      </c>
      <c r="B706" s="4">
        <v>2022</v>
      </c>
      <c r="C706" s="1" t="s">
        <v>109</v>
      </c>
      <c r="D706" s="1" t="s">
        <v>1116</v>
      </c>
      <c r="E706" s="1" t="s">
        <v>66</v>
      </c>
      <c r="F706" s="4" t="s">
        <v>1101</v>
      </c>
      <c r="G706" s="4">
        <v>79</v>
      </c>
      <c r="H706" s="4" t="s">
        <v>83</v>
      </c>
      <c r="I706" s="1"/>
      <c r="J706" s="4" t="s">
        <v>83</v>
      </c>
      <c r="K706" s="4" t="s">
        <v>83</v>
      </c>
      <c r="L706" s="22">
        <f t="shared" si="104"/>
        <v>1</v>
      </c>
      <c r="M706" s="26">
        <f>IF(table_2[[#This Row],[Count of deaths2]]=1,(M705+1),M705)</f>
        <v>63</v>
      </c>
      <c r="Z706">
        <f t="shared" si="105"/>
        <v>0</v>
      </c>
      <c r="AA706">
        <f t="shared" si="106"/>
        <v>0</v>
      </c>
      <c r="AB706">
        <f t="shared" si="107"/>
        <v>0</v>
      </c>
      <c r="AC706">
        <f t="shared" si="108"/>
        <v>0</v>
      </c>
      <c r="AD706">
        <f t="shared" si="109"/>
        <v>0</v>
      </c>
      <c r="AE706">
        <f t="shared" si="110"/>
        <v>0</v>
      </c>
      <c r="AF706">
        <f t="shared" si="111"/>
        <v>0</v>
      </c>
      <c r="AH706">
        <f>SUM(table_2[[#This Row],[First dose, less than 21 days ago]:[Third dose or booster, at least 21 days ago]])</f>
        <v>0</v>
      </c>
      <c r="AI706">
        <f>SUM(table_2[[#This Row],[Second dose, less than 21 days ago]:[Third dose or booster, at least 21 days ago]])</f>
        <v>0</v>
      </c>
      <c r="AJ706">
        <f>table_2[[#This Row],[Third dose or booster, less than 21 days ago]]+table_2[[#This Row],[Third dose or booster, at least 21 days ago]]</f>
        <v>0</v>
      </c>
    </row>
    <row r="707" spans="1:36" ht="30" x14ac:dyDescent="0.25">
      <c r="A707" s="1" t="s">
        <v>60</v>
      </c>
      <c r="B707" s="4">
        <v>2022</v>
      </c>
      <c r="C707" s="1" t="s">
        <v>109</v>
      </c>
      <c r="D707" s="1" t="s">
        <v>1116</v>
      </c>
      <c r="E707" s="1" t="s">
        <v>70</v>
      </c>
      <c r="F707" s="4" t="s">
        <v>1891</v>
      </c>
      <c r="G707" s="4">
        <v>5645</v>
      </c>
      <c r="H707" s="4" t="s">
        <v>2897</v>
      </c>
      <c r="I707" s="1"/>
      <c r="J707" s="4" t="s">
        <v>2898</v>
      </c>
      <c r="K707" s="4" t="s">
        <v>2899</v>
      </c>
      <c r="L707" s="22" t="str">
        <f t="shared" si="104"/>
        <v>50</v>
      </c>
      <c r="M707" s="26">
        <f>IF(table_2[[#This Row],[Count of deaths2]]=1,(M706+1),M706)</f>
        <v>63</v>
      </c>
      <c r="Z707">
        <f t="shared" si="105"/>
        <v>0</v>
      </c>
      <c r="AA707">
        <f t="shared" si="106"/>
        <v>0</v>
      </c>
      <c r="AB707">
        <f t="shared" si="107"/>
        <v>0</v>
      </c>
      <c r="AC707">
        <f t="shared" si="108"/>
        <v>0</v>
      </c>
      <c r="AD707">
        <f t="shared" si="109"/>
        <v>0</v>
      </c>
      <c r="AE707">
        <f t="shared" si="110"/>
        <v>0</v>
      </c>
      <c r="AF707">
        <f t="shared" si="111"/>
        <v>0</v>
      </c>
      <c r="AH707">
        <f>SUM(table_2[[#This Row],[First dose, less than 21 days ago]:[Third dose or booster, at least 21 days ago]])</f>
        <v>0</v>
      </c>
      <c r="AI707">
        <f>SUM(table_2[[#This Row],[Second dose, less than 21 days ago]:[Third dose or booster, at least 21 days ago]])</f>
        <v>0</v>
      </c>
      <c r="AJ707">
        <f>table_2[[#This Row],[Third dose or booster, less than 21 days ago]]+table_2[[#This Row],[Third dose or booster, at least 21 days ago]]</f>
        <v>0</v>
      </c>
    </row>
    <row r="708" spans="1:36" ht="30" x14ac:dyDescent="0.25">
      <c r="A708" s="1" t="s">
        <v>60</v>
      </c>
      <c r="B708" s="4">
        <v>2022</v>
      </c>
      <c r="C708" s="1" t="s">
        <v>109</v>
      </c>
      <c r="D708" s="1" t="s">
        <v>1116</v>
      </c>
      <c r="E708" s="1" t="s">
        <v>74</v>
      </c>
      <c r="F708" s="4" t="s">
        <v>1101</v>
      </c>
      <c r="G708" s="4">
        <v>315</v>
      </c>
      <c r="H708" s="4" t="s">
        <v>83</v>
      </c>
      <c r="I708" s="1"/>
      <c r="J708" s="4" t="s">
        <v>83</v>
      </c>
      <c r="K708" s="4" t="s">
        <v>83</v>
      </c>
      <c r="L708" s="22">
        <f t="shared" si="104"/>
        <v>1</v>
      </c>
      <c r="M708" s="26">
        <f>IF(table_2[[#This Row],[Count of deaths2]]=1,(M707+1),M707)</f>
        <v>64</v>
      </c>
      <c r="Z708">
        <f t="shared" si="105"/>
        <v>0</v>
      </c>
      <c r="AA708">
        <f t="shared" si="106"/>
        <v>0</v>
      </c>
      <c r="AB708">
        <f t="shared" si="107"/>
        <v>0</v>
      </c>
      <c r="AC708">
        <f t="shared" si="108"/>
        <v>0</v>
      </c>
      <c r="AD708">
        <f t="shared" si="109"/>
        <v>0</v>
      </c>
      <c r="AE708">
        <f t="shared" si="110"/>
        <v>0</v>
      </c>
      <c r="AF708">
        <f t="shared" si="111"/>
        <v>0</v>
      </c>
      <c r="AH708">
        <f>SUM(table_2[[#This Row],[First dose, less than 21 days ago]:[Third dose or booster, at least 21 days ago]])</f>
        <v>0</v>
      </c>
      <c r="AI708">
        <f>SUM(table_2[[#This Row],[Second dose, less than 21 days ago]:[Third dose or booster, at least 21 days ago]])</f>
        <v>0</v>
      </c>
      <c r="AJ708">
        <f>table_2[[#This Row],[Third dose or booster, less than 21 days ago]]+table_2[[#This Row],[Third dose or booster, at least 21 days ago]]</f>
        <v>0</v>
      </c>
    </row>
    <row r="709" spans="1:36" ht="30" x14ac:dyDescent="0.25">
      <c r="A709" s="1" t="s">
        <v>60</v>
      </c>
      <c r="B709" s="4">
        <v>2022</v>
      </c>
      <c r="C709" s="1" t="s">
        <v>109</v>
      </c>
      <c r="D709" s="1" t="s">
        <v>1116</v>
      </c>
      <c r="E709" s="1" t="s">
        <v>1102</v>
      </c>
      <c r="F709" s="4" t="s">
        <v>1447</v>
      </c>
      <c r="G709" s="4">
        <v>50435</v>
      </c>
      <c r="H709" s="4" t="s">
        <v>2900</v>
      </c>
      <c r="I709" s="1"/>
      <c r="J709" s="4" t="s">
        <v>2901</v>
      </c>
      <c r="K709" s="4" t="s">
        <v>2902</v>
      </c>
      <c r="L709" s="22" t="str">
        <f t="shared" ref="L709:L772" si="112">IF(F709="&lt;3",1,F709)</f>
        <v>304</v>
      </c>
      <c r="M709" s="26">
        <f>IF(table_2[[#This Row],[Count of deaths2]]=1,(M708+1),M708)</f>
        <v>64</v>
      </c>
      <c r="Z709">
        <f t="shared" ref="Z709:Z772" si="113">N756</f>
        <v>0</v>
      </c>
      <c r="AA709">
        <f t="shared" ref="AA709:AA772" si="114">O804</f>
        <v>0</v>
      </c>
      <c r="AB709">
        <f t="shared" ref="AB709:AB772" si="115">P804</f>
        <v>0</v>
      </c>
      <c r="AC709">
        <f t="shared" ref="AC709:AC772" si="116">Q804</f>
        <v>0</v>
      </c>
      <c r="AD709">
        <f t="shared" ref="AD709:AD772" si="117">R804</f>
        <v>0</v>
      </c>
      <c r="AE709">
        <f t="shared" ref="AE709:AE772" si="118">S804</f>
        <v>0</v>
      </c>
      <c r="AF709">
        <f t="shared" ref="AF709:AF772" si="119">T804</f>
        <v>0</v>
      </c>
      <c r="AH709">
        <f>SUM(table_2[[#This Row],[First dose, less than 21 days ago]:[Third dose or booster, at least 21 days ago]])</f>
        <v>0</v>
      </c>
      <c r="AI709">
        <f>SUM(table_2[[#This Row],[Second dose, less than 21 days ago]:[Third dose or booster, at least 21 days ago]])</f>
        <v>0</v>
      </c>
      <c r="AJ709">
        <f>table_2[[#This Row],[Third dose or booster, less than 21 days ago]]+table_2[[#This Row],[Third dose or booster, at least 21 days ago]]</f>
        <v>0</v>
      </c>
    </row>
    <row r="710" spans="1:36" ht="45" x14ac:dyDescent="0.25">
      <c r="A710" s="1" t="s">
        <v>60</v>
      </c>
      <c r="B710" s="4">
        <v>2022</v>
      </c>
      <c r="C710" s="1" t="s">
        <v>109</v>
      </c>
      <c r="D710" s="1" t="s">
        <v>1116</v>
      </c>
      <c r="E710" s="1" t="s">
        <v>84</v>
      </c>
      <c r="F710" s="4" t="s">
        <v>1101</v>
      </c>
      <c r="G710" s="4">
        <v>1725</v>
      </c>
      <c r="H710" s="4" t="s">
        <v>83</v>
      </c>
      <c r="I710" s="1"/>
      <c r="J710" s="4" t="s">
        <v>83</v>
      </c>
      <c r="K710" s="4" t="s">
        <v>83</v>
      </c>
      <c r="L710" s="22">
        <f t="shared" si="112"/>
        <v>1</v>
      </c>
      <c r="M710" s="26">
        <f>IF(table_2[[#This Row],[Count of deaths2]]=1,(M709+1),M709)</f>
        <v>65</v>
      </c>
      <c r="Z710">
        <f t="shared" si="113"/>
        <v>0</v>
      </c>
      <c r="AA710">
        <f t="shared" si="114"/>
        <v>0</v>
      </c>
      <c r="AB710">
        <f t="shared" si="115"/>
        <v>0</v>
      </c>
      <c r="AC710">
        <f t="shared" si="116"/>
        <v>0</v>
      </c>
      <c r="AD710">
        <f t="shared" si="117"/>
        <v>0</v>
      </c>
      <c r="AE710">
        <f t="shared" si="118"/>
        <v>0</v>
      </c>
      <c r="AF710">
        <f t="shared" si="119"/>
        <v>0</v>
      </c>
      <c r="AH710">
        <f>SUM(table_2[[#This Row],[First dose, less than 21 days ago]:[Third dose or booster, at least 21 days ago]])</f>
        <v>0</v>
      </c>
      <c r="AI710">
        <f>SUM(table_2[[#This Row],[Second dose, less than 21 days ago]:[Third dose or booster, at least 21 days ago]])</f>
        <v>0</v>
      </c>
      <c r="AJ710">
        <f>table_2[[#This Row],[Third dose or booster, less than 21 days ago]]+table_2[[#This Row],[Third dose or booster, at least 21 days ago]]</f>
        <v>0</v>
      </c>
    </row>
    <row r="711" spans="1:36" ht="45" x14ac:dyDescent="0.25">
      <c r="A711" s="1" t="s">
        <v>60</v>
      </c>
      <c r="B711" s="4">
        <v>2022</v>
      </c>
      <c r="C711" s="1" t="s">
        <v>109</v>
      </c>
      <c r="D711" s="1" t="s">
        <v>1116</v>
      </c>
      <c r="E711" s="1" t="s">
        <v>85</v>
      </c>
      <c r="F711" s="4" t="s">
        <v>2903</v>
      </c>
      <c r="G711" s="4">
        <v>448449</v>
      </c>
      <c r="H711" s="4" t="s">
        <v>2904</v>
      </c>
      <c r="I711" s="1"/>
      <c r="J711" s="4" t="s">
        <v>2468</v>
      </c>
      <c r="K711" s="4" t="s">
        <v>2905</v>
      </c>
      <c r="L711" s="22" t="str">
        <f t="shared" si="112"/>
        <v>1140</v>
      </c>
      <c r="M711" s="26">
        <f>IF(table_2[[#This Row],[Count of deaths2]]=1,(M710+1),M710)</f>
        <v>65</v>
      </c>
      <c r="Z711">
        <f t="shared" si="113"/>
        <v>0</v>
      </c>
      <c r="AA711">
        <f t="shared" si="114"/>
        <v>0</v>
      </c>
      <c r="AB711">
        <f t="shared" si="115"/>
        <v>0</v>
      </c>
      <c r="AC711">
        <f t="shared" si="116"/>
        <v>0</v>
      </c>
      <c r="AD711">
        <f t="shared" si="117"/>
        <v>0</v>
      </c>
      <c r="AE711">
        <f t="shared" si="118"/>
        <v>0</v>
      </c>
      <c r="AF711">
        <f t="shared" si="119"/>
        <v>0</v>
      </c>
      <c r="AH711">
        <f>SUM(table_2[[#This Row],[First dose, less than 21 days ago]:[Third dose or booster, at least 21 days ago]])</f>
        <v>0</v>
      </c>
      <c r="AI711">
        <f>SUM(table_2[[#This Row],[Second dose, less than 21 days ago]:[Third dose or booster, at least 21 days ago]])</f>
        <v>0</v>
      </c>
      <c r="AJ711">
        <f>table_2[[#This Row],[Third dose or booster, less than 21 days ago]]+table_2[[#This Row],[Third dose or booster, at least 21 days ago]]</f>
        <v>0</v>
      </c>
    </row>
    <row r="712" spans="1:36" x14ac:dyDescent="0.25">
      <c r="A712" s="1" t="s">
        <v>60</v>
      </c>
      <c r="B712" s="4">
        <v>2022</v>
      </c>
      <c r="C712" s="1" t="s">
        <v>109</v>
      </c>
      <c r="D712" s="1" t="s">
        <v>1132</v>
      </c>
      <c r="E712" s="1" t="s">
        <v>62</v>
      </c>
      <c r="F712" s="4" t="s">
        <v>1417</v>
      </c>
      <c r="G712" s="4">
        <v>21284</v>
      </c>
      <c r="H712" s="4" t="s">
        <v>2906</v>
      </c>
      <c r="I712" s="1"/>
      <c r="J712" s="4" t="s">
        <v>2907</v>
      </c>
      <c r="K712" s="4" t="s">
        <v>2908</v>
      </c>
      <c r="L712" s="22" t="str">
        <f t="shared" si="112"/>
        <v>228</v>
      </c>
      <c r="M712" s="26">
        <f>IF(table_2[[#This Row],[Count of deaths2]]=1,(M711+1),M711)</f>
        <v>65</v>
      </c>
      <c r="Z712">
        <f t="shared" si="113"/>
        <v>0</v>
      </c>
      <c r="AA712">
        <f t="shared" si="114"/>
        <v>0</v>
      </c>
      <c r="AB712">
        <f t="shared" si="115"/>
        <v>0</v>
      </c>
      <c r="AC712">
        <f t="shared" si="116"/>
        <v>0</v>
      </c>
      <c r="AD712">
        <f t="shared" si="117"/>
        <v>0</v>
      </c>
      <c r="AE712">
        <f t="shared" si="118"/>
        <v>0</v>
      </c>
      <c r="AF712">
        <f t="shared" si="119"/>
        <v>0</v>
      </c>
      <c r="AH712">
        <f>SUM(table_2[[#This Row],[First dose, less than 21 days ago]:[Third dose or booster, at least 21 days ago]])</f>
        <v>0</v>
      </c>
      <c r="AI712">
        <f>SUM(table_2[[#This Row],[Second dose, less than 21 days ago]:[Third dose or booster, at least 21 days ago]])</f>
        <v>0</v>
      </c>
      <c r="AJ712">
        <f>table_2[[#This Row],[Third dose or booster, less than 21 days ago]]+table_2[[#This Row],[Third dose or booster, at least 21 days ago]]</f>
        <v>0</v>
      </c>
    </row>
    <row r="713" spans="1:36" ht="30" x14ac:dyDescent="0.25">
      <c r="A713" s="1" t="s">
        <v>60</v>
      </c>
      <c r="B713" s="4">
        <v>2022</v>
      </c>
      <c r="C713" s="1" t="s">
        <v>109</v>
      </c>
      <c r="D713" s="1" t="s">
        <v>1132</v>
      </c>
      <c r="E713" s="1" t="s">
        <v>66</v>
      </c>
      <c r="F713" s="4" t="s">
        <v>1101</v>
      </c>
      <c r="G713" s="4">
        <v>34</v>
      </c>
      <c r="H713" s="4" t="s">
        <v>83</v>
      </c>
      <c r="I713" s="1"/>
      <c r="J713" s="4" t="s">
        <v>83</v>
      </c>
      <c r="K713" s="4" t="s">
        <v>83</v>
      </c>
      <c r="L713" s="22">
        <f t="shared" si="112"/>
        <v>1</v>
      </c>
      <c r="M713" s="26">
        <f>IF(table_2[[#This Row],[Count of deaths2]]=1,(M712+1),M712)</f>
        <v>66</v>
      </c>
      <c r="Z713">
        <f t="shared" si="113"/>
        <v>0</v>
      </c>
      <c r="AA713">
        <f t="shared" si="114"/>
        <v>0</v>
      </c>
      <c r="AB713">
        <f t="shared" si="115"/>
        <v>0</v>
      </c>
      <c r="AC713">
        <f t="shared" si="116"/>
        <v>0</v>
      </c>
      <c r="AD713">
        <f t="shared" si="117"/>
        <v>0</v>
      </c>
      <c r="AE713">
        <f t="shared" si="118"/>
        <v>0</v>
      </c>
      <c r="AF713">
        <f t="shared" si="119"/>
        <v>0</v>
      </c>
      <c r="AH713">
        <f>SUM(table_2[[#This Row],[First dose, less than 21 days ago]:[Third dose or booster, at least 21 days ago]])</f>
        <v>0</v>
      </c>
      <c r="AI713">
        <f>SUM(table_2[[#This Row],[Second dose, less than 21 days ago]:[Third dose or booster, at least 21 days ago]])</f>
        <v>0</v>
      </c>
      <c r="AJ713">
        <f>table_2[[#This Row],[Third dose or booster, less than 21 days ago]]+table_2[[#This Row],[Third dose or booster, at least 21 days ago]]</f>
        <v>0</v>
      </c>
    </row>
    <row r="714" spans="1:36" ht="30" x14ac:dyDescent="0.25">
      <c r="A714" s="1" t="s">
        <v>60</v>
      </c>
      <c r="B714" s="4">
        <v>2022</v>
      </c>
      <c r="C714" s="1" t="s">
        <v>109</v>
      </c>
      <c r="D714" s="1" t="s">
        <v>1132</v>
      </c>
      <c r="E714" s="1" t="s">
        <v>70</v>
      </c>
      <c r="F714" s="4" t="s">
        <v>2909</v>
      </c>
      <c r="G714" s="4">
        <v>2692</v>
      </c>
      <c r="H714" s="4" t="s">
        <v>2910</v>
      </c>
      <c r="I714" s="1"/>
      <c r="J714" s="4" t="s">
        <v>2911</v>
      </c>
      <c r="K714" s="4" t="s">
        <v>2912</v>
      </c>
      <c r="L714" s="22" t="str">
        <f t="shared" si="112"/>
        <v>63</v>
      </c>
      <c r="M714" s="26">
        <f>IF(table_2[[#This Row],[Count of deaths2]]=1,(M713+1),M713)</f>
        <v>66</v>
      </c>
      <c r="Z714">
        <f t="shared" si="113"/>
        <v>0</v>
      </c>
      <c r="AA714">
        <f t="shared" si="114"/>
        <v>0</v>
      </c>
      <c r="AB714">
        <f t="shared" si="115"/>
        <v>0</v>
      </c>
      <c r="AC714">
        <f t="shared" si="116"/>
        <v>0</v>
      </c>
      <c r="AD714">
        <f t="shared" si="117"/>
        <v>0</v>
      </c>
      <c r="AE714">
        <f t="shared" si="118"/>
        <v>0</v>
      </c>
      <c r="AF714">
        <f t="shared" si="119"/>
        <v>0</v>
      </c>
      <c r="AH714">
        <f>SUM(table_2[[#This Row],[First dose, less than 21 days ago]:[Third dose or booster, at least 21 days ago]])</f>
        <v>0</v>
      </c>
      <c r="AI714">
        <f>SUM(table_2[[#This Row],[Second dose, less than 21 days ago]:[Third dose or booster, at least 21 days ago]])</f>
        <v>0</v>
      </c>
      <c r="AJ714">
        <f>table_2[[#This Row],[Third dose or booster, less than 21 days ago]]+table_2[[#This Row],[Third dose or booster, at least 21 days ago]]</f>
        <v>0</v>
      </c>
    </row>
    <row r="715" spans="1:36" ht="30" x14ac:dyDescent="0.25">
      <c r="A715" s="1" t="s">
        <v>60</v>
      </c>
      <c r="B715" s="4">
        <v>2022</v>
      </c>
      <c r="C715" s="1" t="s">
        <v>109</v>
      </c>
      <c r="D715" s="1" t="s">
        <v>1132</v>
      </c>
      <c r="E715" s="1" t="s">
        <v>74</v>
      </c>
      <c r="F715" s="4" t="s">
        <v>1101</v>
      </c>
      <c r="G715" s="4">
        <v>126</v>
      </c>
      <c r="H715" s="4" t="s">
        <v>83</v>
      </c>
      <c r="I715" s="1"/>
      <c r="J715" s="4" t="s">
        <v>83</v>
      </c>
      <c r="K715" s="4" t="s">
        <v>83</v>
      </c>
      <c r="L715" s="22">
        <f t="shared" si="112"/>
        <v>1</v>
      </c>
      <c r="M715" s="26">
        <f>IF(table_2[[#This Row],[Count of deaths2]]=1,(M714+1),M714)</f>
        <v>67</v>
      </c>
      <c r="Z715">
        <f t="shared" si="113"/>
        <v>0</v>
      </c>
      <c r="AA715">
        <f t="shared" si="114"/>
        <v>0</v>
      </c>
      <c r="AB715">
        <f t="shared" si="115"/>
        <v>0</v>
      </c>
      <c r="AC715">
        <f t="shared" si="116"/>
        <v>0</v>
      </c>
      <c r="AD715">
        <f t="shared" si="117"/>
        <v>0</v>
      </c>
      <c r="AE715">
        <f t="shared" si="118"/>
        <v>0</v>
      </c>
      <c r="AF715">
        <f t="shared" si="119"/>
        <v>0</v>
      </c>
      <c r="AH715">
        <f>SUM(table_2[[#This Row],[First dose, less than 21 days ago]:[Third dose or booster, at least 21 days ago]])</f>
        <v>0</v>
      </c>
      <c r="AI715">
        <f>SUM(table_2[[#This Row],[Second dose, less than 21 days ago]:[Third dose or booster, at least 21 days ago]])</f>
        <v>0</v>
      </c>
      <c r="AJ715">
        <f>table_2[[#This Row],[Third dose or booster, less than 21 days ago]]+table_2[[#This Row],[Third dose or booster, at least 21 days ago]]</f>
        <v>0</v>
      </c>
    </row>
    <row r="716" spans="1:36" ht="30" x14ac:dyDescent="0.25">
      <c r="A716" s="1" t="s">
        <v>60</v>
      </c>
      <c r="B716" s="4">
        <v>2022</v>
      </c>
      <c r="C716" s="1" t="s">
        <v>109</v>
      </c>
      <c r="D716" s="1" t="s">
        <v>1132</v>
      </c>
      <c r="E716" s="1" t="s">
        <v>1102</v>
      </c>
      <c r="F716" s="4" t="s">
        <v>2913</v>
      </c>
      <c r="G716" s="4">
        <v>23116</v>
      </c>
      <c r="H716" s="4" t="s">
        <v>2914</v>
      </c>
      <c r="I716" s="1"/>
      <c r="J716" s="4" t="s">
        <v>2915</v>
      </c>
      <c r="K716" s="4" t="s">
        <v>2916</v>
      </c>
      <c r="L716" s="22" t="str">
        <f t="shared" si="112"/>
        <v>496</v>
      </c>
      <c r="M716" s="26">
        <f>IF(table_2[[#This Row],[Count of deaths2]]=1,(M715+1),M715)</f>
        <v>67</v>
      </c>
      <c r="Z716">
        <f t="shared" si="113"/>
        <v>0</v>
      </c>
      <c r="AA716">
        <f t="shared" si="114"/>
        <v>0</v>
      </c>
      <c r="AB716">
        <f t="shared" si="115"/>
        <v>0</v>
      </c>
      <c r="AC716">
        <f t="shared" si="116"/>
        <v>0</v>
      </c>
      <c r="AD716">
        <f t="shared" si="117"/>
        <v>0</v>
      </c>
      <c r="AE716">
        <f t="shared" si="118"/>
        <v>0</v>
      </c>
      <c r="AF716">
        <f t="shared" si="119"/>
        <v>0</v>
      </c>
      <c r="AH716">
        <f>SUM(table_2[[#This Row],[First dose, less than 21 days ago]:[Third dose or booster, at least 21 days ago]])</f>
        <v>0</v>
      </c>
      <c r="AI716">
        <f>SUM(table_2[[#This Row],[Second dose, less than 21 days ago]:[Third dose or booster, at least 21 days ago]])</f>
        <v>0</v>
      </c>
      <c r="AJ716">
        <f>table_2[[#This Row],[Third dose or booster, less than 21 days ago]]+table_2[[#This Row],[Third dose or booster, at least 21 days ago]]</f>
        <v>0</v>
      </c>
    </row>
    <row r="717" spans="1:36" ht="45" x14ac:dyDescent="0.25">
      <c r="A717" s="1" t="s">
        <v>60</v>
      </c>
      <c r="B717" s="4">
        <v>2022</v>
      </c>
      <c r="C717" s="1" t="s">
        <v>109</v>
      </c>
      <c r="D717" s="1" t="s">
        <v>1132</v>
      </c>
      <c r="E717" s="1" t="s">
        <v>84</v>
      </c>
      <c r="F717" s="4" t="s">
        <v>1371</v>
      </c>
      <c r="G717" s="4">
        <v>751</v>
      </c>
      <c r="H717" s="4" t="s">
        <v>2917</v>
      </c>
      <c r="I717" s="1" t="s">
        <v>234</v>
      </c>
      <c r="J717" s="4" t="s">
        <v>2918</v>
      </c>
      <c r="K717" s="4" t="s">
        <v>2919</v>
      </c>
      <c r="L717" s="22" t="str">
        <f t="shared" si="112"/>
        <v>9</v>
      </c>
      <c r="M717" s="26">
        <f>IF(table_2[[#This Row],[Count of deaths2]]=1,(M716+1),M716)</f>
        <v>67</v>
      </c>
      <c r="Z717">
        <f t="shared" si="113"/>
        <v>0</v>
      </c>
      <c r="AA717">
        <f t="shared" si="114"/>
        <v>0</v>
      </c>
      <c r="AB717">
        <f t="shared" si="115"/>
        <v>0</v>
      </c>
      <c r="AC717">
        <f t="shared" si="116"/>
        <v>0</v>
      </c>
      <c r="AD717">
        <f t="shared" si="117"/>
        <v>0</v>
      </c>
      <c r="AE717">
        <f t="shared" si="118"/>
        <v>0</v>
      </c>
      <c r="AF717">
        <f t="shared" si="119"/>
        <v>0</v>
      </c>
      <c r="AH717">
        <f>SUM(table_2[[#This Row],[First dose, less than 21 days ago]:[Third dose or booster, at least 21 days ago]])</f>
        <v>0</v>
      </c>
      <c r="AI717">
        <f>SUM(table_2[[#This Row],[Second dose, less than 21 days ago]:[Third dose or booster, at least 21 days ago]])</f>
        <v>0</v>
      </c>
      <c r="AJ717">
        <f>table_2[[#This Row],[Third dose or booster, less than 21 days ago]]+table_2[[#This Row],[Third dose or booster, at least 21 days ago]]</f>
        <v>0</v>
      </c>
    </row>
    <row r="718" spans="1:36" ht="45" x14ac:dyDescent="0.25">
      <c r="A718" s="1" t="s">
        <v>60</v>
      </c>
      <c r="B718" s="4">
        <v>2022</v>
      </c>
      <c r="C718" s="1" t="s">
        <v>109</v>
      </c>
      <c r="D718" s="1" t="s">
        <v>1132</v>
      </c>
      <c r="E718" s="1" t="s">
        <v>85</v>
      </c>
      <c r="F718" s="4" t="s">
        <v>2920</v>
      </c>
      <c r="G718" s="4">
        <v>405343</v>
      </c>
      <c r="H718" s="4" t="s">
        <v>2921</v>
      </c>
      <c r="I718" s="1"/>
      <c r="J718" s="4" t="s">
        <v>2922</v>
      </c>
      <c r="K718" s="4" t="s">
        <v>2923</v>
      </c>
      <c r="L718" s="22" t="str">
        <f t="shared" si="112"/>
        <v>2942</v>
      </c>
      <c r="M718" s="26">
        <f>IF(table_2[[#This Row],[Count of deaths2]]=1,(M717+1),M717)</f>
        <v>67</v>
      </c>
      <c r="Z718">
        <f t="shared" si="113"/>
        <v>0</v>
      </c>
      <c r="AA718">
        <f t="shared" si="114"/>
        <v>0</v>
      </c>
      <c r="AB718">
        <f t="shared" si="115"/>
        <v>0</v>
      </c>
      <c r="AC718">
        <f t="shared" si="116"/>
        <v>0</v>
      </c>
      <c r="AD718">
        <f t="shared" si="117"/>
        <v>0</v>
      </c>
      <c r="AE718">
        <f t="shared" si="118"/>
        <v>0</v>
      </c>
      <c r="AF718">
        <f t="shared" si="119"/>
        <v>0</v>
      </c>
      <c r="AH718">
        <f>SUM(table_2[[#This Row],[First dose, less than 21 days ago]:[Third dose or booster, at least 21 days ago]])</f>
        <v>0</v>
      </c>
      <c r="AI718">
        <f>SUM(table_2[[#This Row],[Second dose, less than 21 days ago]:[Third dose or booster, at least 21 days ago]])</f>
        <v>0</v>
      </c>
      <c r="AJ718">
        <f>table_2[[#This Row],[Third dose or booster, less than 21 days ago]]+table_2[[#This Row],[Third dose or booster, at least 21 days ago]]</f>
        <v>0</v>
      </c>
    </row>
    <row r="719" spans="1:36" x14ac:dyDescent="0.25">
      <c r="A719" s="1" t="s">
        <v>60</v>
      </c>
      <c r="B719" s="4">
        <v>2022</v>
      </c>
      <c r="C719" s="1" t="s">
        <v>109</v>
      </c>
      <c r="D719" s="1" t="s">
        <v>1147</v>
      </c>
      <c r="E719" s="1" t="s">
        <v>62</v>
      </c>
      <c r="F719" s="4" t="s">
        <v>1844</v>
      </c>
      <c r="G719" s="4">
        <v>10133</v>
      </c>
      <c r="H719" s="4" t="s">
        <v>2924</v>
      </c>
      <c r="I719" s="1"/>
      <c r="J719" s="4" t="s">
        <v>2925</v>
      </c>
      <c r="K719" s="4" t="s">
        <v>2926</v>
      </c>
      <c r="L719" s="22" t="str">
        <f t="shared" si="112"/>
        <v>333</v>
      </c>
      <c r="M719" s="26">
        <f>IF(table_2[[#This Row],[Count of deaths2]]=1,(M718+1),M718)</f>
        <v>67</v>
      </c>
      <c r="Z719">
        <f t="shared" si="113"/>
        <v>0</v>
      </c>
      <c r="AA719">
        <f t="shared" si="114"/>
        <v>0</v>
      </c>
      <c r="AB719">
        <f t="shared" si="115"/>
        <v>0</v>
      </c>
      <c r="AC719">
        <f t="shared" si="116"/>
        <v>0</v>
      </c>
      <c r="AD719">
        <f t="shared" si="117"/>
        <v>0</v>
      </c>
      <c r="AE719">
        <f t="shared" si="118"/>
        <v>0</v>
      </c>
      <c r="AF719">
        <f t="shared" si="119"/>
        <v>0</v>
      </c>
      <c r="AH719">
        <f>SUM(table_2[[#This Row],[First dose, less than 21 days ago]:[Third dose or booster, at least 21 days ago]])</f>
        <v>0</v>
      </c>
      <c r="AI719">
        <f>SUM(table_2[[#This Row],[Second dose, less than 21 days ago]:[Third dose or booster, at least 21 days ago]])</f>
        <v>0</v>
      </c>
      <c r="AJ719">
        <f>table_2[[#This Row],[Third dose or booster, less than 21 days ago]]+table_2[[#This Row],[Third dose or booster, at least 21 days ago]]</f>
        <v>0</v>
      </c>
    </row>
    <row r="720" spans="1:36" ht="30" x14ac:dyDescent="0.25">
      <c r="A720" s="1" t="s">
        <v>60</v>
      </c>
      <c r="B720" s="4">
        <v>2022</v>
      </c>
      <c r="C720" s="1" t="s">
        <v>109</v>
      </c>
      <c r="D720" s="1" t="s">
        <v>1147</v>
      </c>
      <c r="E720" s="1" t="s">
        <v>66</v>
      </c>
      <c r="F720" s="4" t="s">
        <v>1101</v>
      </c>
      <c r="G720" s="4">
        <v>13</v>
      </c>
      <c r="H720" s="4" t="s">
        <v>83</v>
      </c>
      <c r="I720" s="1"/>
      <c r="J720" s="4" t="s">
        <v>83</v>
      </c>
      <c r="K720" s="4" t="s">
        <v>83</v>
      </c>
      <c r="L720" s="22">
        <f t="shared" si="112"/>
        <v>1</v>
      </c>
      <c r="M720" s="26">
        <f>IF(table_2[[#This Row],[Count of deaths2]]=1,(M719+1),M719)</f>
        <v>68</v>
      </c>
      <c r="Z720">
        <f t="shared" si="113"/>
        <v>0</v>
      </c>
      <c r="AA720">
        <f t="shared" si="114"/>
        <v>0</v>
      </c>
      <c r="AB720">
        <f t="shared" si="115"/>
        <v>0</v>
      </c>
      <c r="AC720">
        <f t="shared" si="116"/>
        <v>0</v>
      </c>
      <c r="AD720">
        <f t="shared" si="117"/>
        <v>0</v>
      </c>
      <c r="AE720">
        <f t="shared" si="118"/>
        <v>0</v>
      </c>
      <c r="AF720">
        <f t="shared" si="119"/>
        <v>0</v>
      </c>
      <c r="AH720">
        <f>SUM(table_2[[#This Row],[First dose, less than 21 days ago]:[Third dose or booster, at least 21 days ago]])</f>
        <v>0</v>
      </c>
      <c r="AI720">
        <f>SUM(table_2[[#This Row],[Second dose, less than 21 days ago]:[Third dose or booster, at least 21 days ago]])</f>
        <v>0</v>
      </c>
      <c r="AJ720">
        <f>table_2[[#This Row],[Third dose or booster, less than 21 days ago]]+table_2[[#This Row],[Third dose or booster, at least 21 days ago]]</f>
        <v>0</v>
      </c>
    </row>
    <row r="721" spans="1:36" ht="30" x14ac:dyDescent="0.25">
      <c r="A721" s="1" t="s">
        <v>60</v>
      </c>
      <c r="B721" s="4">
        <v>2022</v>
      </c>
      <c r="C721" s="1" t="s">
        <v>109</v>
      </c>
      <c r="D721" s="1" t="s">
        <v>1147</v>
      </c>
      <c r="E721" s="1" t="s">
        <v>70</v>
      </c>
      <c r="F721" s="4" t="s">
        <v>2601</v>
      </c>
      <c r="G721" s="4">
        <v>1208</v>
      </c>
      <c r="H721" s="4" t="s">
        <v>2927</v>
      </c>
      <c r="I721" s="1"/>
      <c r="J721" s="4" t="s">
        <v>2928</v>
      </c>
      <c r="K721" s="4" t="s">
        <v>2929</v>
      </c>
      <c r="L721" s="22" t="str">
        <f t="shared" si="112"/>
        <v>73</v>
      </c>
      <c r="M721" s="26">
        <f>IF(table_2[[#This Row],[Count of deaths2]]=1,(M720+1),M720)</f>
        <v>68</v>
      </c>
      <c r="Z721">
        <f t="shared" si="113"/>
        <v>0</v>
      </c>
      <c r="AA721">
        <f t="shared" si="114"/>
        <v>0</v>
      </c>
      <c r="AB721">
        <f t="shared" si="115"/>
        <v>0</v>
      </c>
      <c r="AC721">
        <f t="shared" si="116"/>
        <v>0</v>
      </c>
      <c r="AD721">
        <f t="shared" si="117"/>
        <v>0</v>
      </c>
      <c r="AE721">
        <f t="shared" si="118"/>
        <v>0</v>
      </c>
      <c r="AF721">
        <f t="shared" si="119"/>
        <v>0</v>
      </c>
      <c r="AH721">
        <f>SUM(table_2[[#This Row],[First dose, less than 21 days ago]:[Third dose or booster, at least 21 days ago]])</f>
        <v>0</v>
      </c>
      <c r="AI721">
        <f>SUM(table_2[[#This Row],[Second dose, less than 21 days ago]:[Third dose or booster, at least 21 days ago]])</f>
        <v>0</v>
      </c>
      <c r="AJ721">
        <f>table_2[[#This Row],[Third dose or booster, less than 21 days ago]]+table_2[[#This Row],[Third dose or booster, at least 21 days ago]]</f>
        <v>0</v>
      </c>
    </row>
    <row r="722" spans="1:36" ht="30" x14ac:dyDescent="0.25">
      <c r="A722" s="1" t="s">
        <v>60</v>
      </c>
      <c r="B722" s="4">
        <v>2022</v>
      </c>
      <c r="C722" s="1" t="s">
        <v>109</v>
      </c>
      <c r="D722" s="1" t="s">
        <v>1147</v>
      </c>
      <c r="E722" s="1" t="s">
        <v>74</v>
      </c>
      <c r="F722" s="4" t="s">
        <v>1101</v>
      </c>
      <c r="G722" s="4">
        <v>48</v>
      </c>
      <c r="H722" s="4" t="s">
        <v>83</v>
      </c>
      <c r="I722" s="1"/>
      <c r="J722" s="4" t="s">
        <v>83</v>
      </c>
      <c r="K722" s="4" t="s">
        <v>83</v>
      </c>
      <c r="L722" s="22">
        <f t="shared" si="112"/>
        <v>1</v>
      </c>
      <c r="M722" s="26">
        <f>IF(table_2[[#This Row],[Count of deaths2]]=1,(M721+1),M721)</f>
        <v>69</v>
      </c>
      <c r="Z722">
        <f t="shared" si="113"/>
        <v>0</v>
      </c>
      <c r="AA722">
        <f t="shared" si="114"/>
        <v>0</v>
      </c>
      <c r="AB722">
        <f t="shared" si="115"/>
        <v>0</v>
      </c>
      <c r="AC722">
        <f t="shared" si="116"/>
        <v>0</v>
      </c>
      <c r="AD722">
        <f t="shared" si="117"/>
        <v>0</v>
      </c>
      <c r="AE722">
        <f t="shared" si="118"/>
        <v>0</v>
      </c>
      <c r="AF722">
        <f t="shared" si="119"/>
        <v>0</v>
      </c>
      <c r="AH722">
        <f>SUM(table_2[[#This Row],[First dose, less than 21 days ago]:[Third dose or booster, at least 21 days ago]])</f>
        <v>0</v>
      </c>
      <c r="AI722">
        <f>SUM(table_2[[#This Row],[Second dose, less than 21 days ago]:[Third dose or booster, at least 21 days ago]])</f>
        <v>0</v>
      </c>
      <c r="AJ722">
        <f>table_2[[#This Row],[Third dose or booster, less than 21 days ago]]+table_2[[#This Row],[Third dose or booster, at least 21 days ago]]</f>
        <v>0</v>
      </c>
    </row>
    <row r="723" spans="1:36" ht="30" x14ac:dyDescent="0.25">
      <c r="A723" s="1" t="s">
        <v>60</v>
      </c>
      <c r="B723" s="4">
        <v>2022</v>
      </c>
      <c r="C723" s="1" t="s">
        <v>109</v>
      </c>
      <c r="D723" s="1" t="s">
        <v>1147</v>
      </c>
      <c r="E723" s="1" t="s">
        <v>1102</v>
      </c>
      <c r="F723" s="4" t="s">
        <v>1503</v>
      </c>
      <c r="G723" s="4">
        <v>9581</v>
      </c>
      <c r="H723" s="4" t="s">
        <v>2930</v>
      </c>
      <c r="I723" s="1"/>
      <c r="J723" s="4" t="s">
        <v>2931</v>
      </c>
      <c r="K723" s="4" t="s">
        <v>2932</v>
      </c>
      <c r="L723" s="22" t="str">
        <f t="shared" si="112"/>
        <v>777</v>
      </c>
      <c r="M723" s="26">
        <f>IF(table_2[[#This Row],[Count of deaths2]]=1,(M722+1),M722)</f>
        <v>69</v>
      </c>
      <c r="Z723">
        <f t="shared" si="113"/>
        <v>0</v>
      </c>
      <c r="AA723">
        <f t="shared" si="114"/>
        <v>0</v>
      </c>
      <c r="AB723">
        <f t="shared" si="115"/>
        <v>0</v>
      </c>
      <c r="AC723">
        <f t="shared" si="116"/>
        <v>0</v>
      </c>
      <c r="AD723">
        <f t="shared" si="117"/>
        <v>0</v>
      </c>
      <c r="AE723">
        <f t="shared" si="118"/>
        <v>0</v>
      </c>
      <c r="AF723">
        <f t="shared" si="119"/>
        <v>0</v>
      </c>
      <c r="AH723">
        <f>SUM(table_2[[#This Row],[First dose, less than 21 days ago]:[Third dose or booster, at least 21 days ago]])</f>
        <v>0</v>
      </c>
      <c r="AI723">
        <f>SUM(table_2[[#This Row],[Second dose, less than 21 days ago]:[Third dose or booster, at least 21 days ago]])</f>
        <v>0</v>
      </c>
      <c r="AJ723">
        <f>table_2[[#This Row],[Third dose or booster, less than 21 days ago]]+table_2[[#This Row],[Third dose or booster, at least 21 days ago]]</f>
        <v>0</v>
      </c>
    </row>
    <row r="724" spans="1:36" ht="45" x14ac:dyDescent="0.25">
      <c r="A724" s="1" t="s">
        <v>60</v>
      </c>
      <c r="B724" s="4">
        <v>2022</v>
      </c>
      <c r="C724" s="1" t="s">
        <v>109</v>
      </c>
      <c r="D724" s="1" t="s">
        <v>1147</v>
      </c>
      <c r="E724" s="1" t="s">
        <v>84</v>
      </c>
      <c r="F724" s="4" t="s">
        <v>1211</v>
      </c>
      <c r="G724" s="4">
        <v>391</v>
      </c>
      <c r="H724" s="4" t="s">
        <v>2933</v>
      </c>
      <c r="I724" s="1"/>
      <c r="J724" s="4" t="s">
        <v>2934</v>
      </c>
      <c r="K724" s="4" t="s">
        <v>2935</v>
      </c>
      <c r="L724" s="22" t="str">
        <f t="shared" si="112"/>
        <v>31</v>
      </c>
      <c r="M724" s="26">
        <f>IF(table_2[[#This Row],[Count of deaths2]]=1,(M723+1),M723)</f>
        <v>69</v>
      </c>
      <c r="Z724">
        <f t="shared" si="113"/>
        <v>0</v>
      </c>
      <c r="AA724">
        <f t="shared" si="114"/>
        <v>0</v>
      </c>
      <c r="AB724">
        <f t="shared" si="115"/>
        <v>0</v>
      </c>
      <c r="AC724">
        <f t="shared" si="116"/>
        <v>0</v>
      </c>
      <c r="AD724">
        <f t="shared" si="117"/>
        <v>0</v>
      </c>
      <c r="AE724">
        <f t="shared" si="118"/>
        <v>0</v>
      </c>
      <c r="AF724">
        <f t="shared" si="119"/>
        <v>0</v>
      </c>
      <c r="AH724">
        <f>SUM(table_2[[#This Row],[First dose, less than 21 days ago]:[Third dose or booster, at least 21 days ago]])</f>
        <v>0</v>
      </c>
      <c r="AI724">
        <f>SUM(table_2[[#This Row],[Second dose, less than 21 days ago]:[Third dose or booster, at least 21 days ago]])</f>
        <v>0</v>
      </c>
      <c r="AJ724">
        <f>table_2[[#This Row],[Third dose or booster, less than 21 days ago]]+table_2[[#This Row],[Third dose or booster, at least 21 days ago]]</f>
        <v>0</v>
      </c>
    </row>
    <row r="725" spans="1:36" ht="45" x14ac:dyDescent="0.25">
      <c r="A725" s="1" t="s">
        <v>60</v>
      </c>
      <c r="B725" s="4">
        <v>2022</v>
      </c>
      <c r="C725" s="1" t="s">
        <v>109</v>
      </c>
      <c r="D725" s="1" t="s">
        <v>1147</v>
      </c>
      <c r="E725" s="1" t="s">
        <v>85</v>
      </c>
      <c r="F725" s="4" t="s">
        <v>2936</v>
      </c>
      <c r="G725" s="4">
        <v>347203</v>
      </c>
      <c r="H725" s="4" t="s">
        <v>2937</v>
      </c>
      <c r="I725" s="1"/>
      <c r="J725" s="4" t="s">
        <v>2938</v>
      </c>
      <c r="K725" s="4" t="s">
        <v>2939</v>
      </c>
      <c r="L725" s="22" t="str">
        <f t="shared" si="112"/>
        <v>7511</v>
      </c>
      <c r="M725" s="26">
        <f>IF(table_2[[#This Row],[Count of deaths2]]=1,(M724+1),M724)</f>
        <v>69</v>
      </c>
      <c r="Z725">
        <f t="shared" si="113"/>
        <v>0</v>
      </c>
      <c r="AA725">
        <f t="shared" si="114"/>
        <v>0</v>
      </c>
      <c r="AB725">
        <f t="shared" si="115"/>
        <v>0</v>
      </c>
      <c r="AC725">
        <f t="shared" si="116"/>
        <v>0</v>
      </c>
      <c r="AD725">
        <f t="shared" si="117"/>
        <v>0</v>
      </c>
      <c r="AE725">
        <f t="shared" si="118"/>
        <v>0</v>
      </c>
      <c r="AF725">
        <f t="shared" si="119"/>
        <v>0</v>
      </c>
      <c r="AH725">
        <f>SUM(table_2[[#This Row],[First dose, less than 21 days ago]:[Third dose or booster, at least 21 days ago]])</f>
        <v>0</v>
      </c>
      <c r="AI725">
        <f>SUM(table_2[[#This Row],[Second dose, less than 21 days ago]:[Third dose or booster, at least 21 days ago]])</f>
        <v>0</v>
      </c>
      <c r="AJ725">
        <f>table_2[[#This Row],[Third dose or booster, less than 21 days ago]]+table_2[[#This Row],[Third dose or booster, at least 21 days ago]]</f>
        <v>0</v>
      </c>
    </row>
    <row r="726" spans="1:36" x14ac:dyDescent="0.25">
      <c r="A726" s="1" t="s">
        <v>60</v>
      </c>
      <c r="B726" s="4">
        <v>2022</v>
      </c>
      <c r="C726" s="1" t="s">
        <v>109</v>
      </c>
      <c r="D726" s="1" t="s">
        <v>1162</v>
      </c>
      <c r="E726" s="1" t="s">
        <v>62</v>
      </c>
      <c r="F726" s="4" t="s">
        <v>2940</v>
      </c>
      <c r="G726" s="4">
        <v>3945</v>
      </c>
      <c r="H726" s="4" t="s">
        <v>2941</v>
      </c>
      <c r="I726" s="1"/>
      <c r="J726" s="4" t="s">
        <v>2942</v>
      </c>
      <c r="K726" s="4" t="s">
        <v>2943</v>
      </c>
      <c r="L726" s="22" t="str">
        <f t="shared" si="112"/>
        <v>383</v>
      </c>
      <c r="M726" s="26">
        <f>IF(table_2[[#This Row],[Count of deaths2]]=1,(M725+1),M725)</f>
        <v>69</v>
      </c>
      <c r="Z726">
        <f t="shared" si="113"/>
        <v>0</v>
      </c>
      <c r="AA726">
        <f t="shared" si="114"/>
        <v>0</v>
      </c>
      <c r="AB726">
        <f t="shared" si="115"/>
        <v>0</v>
      </c>
      <c r="AC726">
        <f t="shared" si="116"/>
        <v>0</v>
      </c>
      <c r="AD726">
        <f t="shared" si="117"/>
        <v>0</v>
      </c>
      <c r="AE726">
        <f t="shared" si="118"/>
        <v>0</v>
      </c>
      <c r="AF726">
        <f t="shared" si="119"/>
        <v>0</v>
      </c>
      <c r="AH726">
        <f>SUM(table_2[[#This Row],[First dose, less than 21 days ago]:[Third dose or booster, at least 21 days ago]])</f>
        <v>0</v>
      </c>
      <c r="AI726">
        <f>SUM(table_2[[#This Row],[Second dose, less than 21 days ago]:[Third dose or booster, at least 21 days ago]])</f>
        <v>0</v>
      </c>
      <c r="AJ726">
        <f>table_2[[#This Row],[Third dose or booster, less than 21 days ago]]+table_2[[#This Row],[Third dose or booster, at least 21 days ago]]</f>
        <v>0</v>
      </c>
    </row>
    <row r="727" spans="1:36" ht="30" x14ac:dyDescent="0.25">
      <c r="A727" s="1" t="s">
        <v>60</v>
      </c>
      <c r="B727" s="4">
        <v>2022</v>
      </c>
      <c r="C727" s="1" t="s">
        <v>109</v>
      </c>
      <c r="D727" s="1" t="s">
        <v>1162</v>
      </c>
      <c r="E727" s="1" t="s">
        <v>66</v>
      </c>
      <c r="F727" s="4" t="s">
        <v>1112</v>
      </c>
      <c r="G727" s="4">
        <v>8</v>
      </c>
      <c r="H727" s="4" t="s">
        <v>2944</v>
      </c>
      <c r="I727" s="1" t="s">
        <v>234</v>
      </c>
      <c r="J727" s="4" t="s">
        <v>2945</v>
      </c>
      <c r="K727" s="4" t="s">
        <v>2946</v>
      </c>
      <c r="L727" s="22" t="str">
        <f t="shared" si="112"/>
        <v>3</v>
      </c>
      <c r="M727" s="26">
        <f>IF(table_2[[#This Row],[Count of deaths2]]=1,(M726+1),M726)</f>
        <v>69</v>
      </c>
      <c r="Z727">
        <f t="shared" si="113"/>
        <v>0</v>
      </c>
      <c r="AA727">
        <f t="shared" si="114"/>
        <v>0</v>
      </c>
      <c r="AB727">
        <f t="shared" si="115"/>
        <v>0</v>
      </c>
      <c r="AC727">
        <f t="shared" si="116"/>
        <v>0</v>
      </c>
      <c r="AD727">
        <f t="shared" si="117"/>
        <v>0</v>
      </c>
      <c r="AE727">
        <f t="shared" si="118"/>
        <v>0</v>
      </c>
      <c r="AF727">
        <f t="shared" si="119"/>
        <v>0</v>
      </c>
      <c r="AH727">
        <f>SUM(table_2[[#This Row],[First dose, less than 21 days ago]:[Third dose or booster, at least 21 days ago]])</f>
        <v>0</v>
      </c>
      <c r="AI727">
        <f>SUM(table_2[[#This Row],[Second dose, less than 21 days ago]:[Third dose or booster, at least 21 days ago]])</f>
        <v>0</v>
      </c>
      <c r="AJ727">
        <f>table_2[[#This Row],[Third dose or booster, less than 21 days ago]]+table_2[[#This Row],[Third dose or booster, at least 21 days ago]]</f>
        <v>0</v>
      </c>
    </row>
    <row r="728" spans="1:36" ht="30" x14ac:dyDescent="0.25">
      <c r="A728" s="1" t="s">
        <v>60</v>
      </c>
      <c r="B728" s="4">
        <v>2022</v>
      </c>
      <c r="C728" s="1" t="s">
        <v>109</v>
      </c>
      <c r="D728" s="1" t="s">
        <v>1162</v>
      </c>
      <c r="E728" s="1" t="s">
        <v>70</v>
      </c>
      <c r="F728" s="4" t="s">
        <v>2947</v>
      </c>
      <c r="G728" s="4">
        <v>564</v>
      </c>
      <c r="H728" s="4" t="s">
        <v>2948</v>
      </c>
      <c r="I728" s="1"/>
      <c r="J728" s="4" t="s">
        <v>2949</v>
      </c>
      <c r="K728" s="4" t="s">
        <v>2950</v>
      </c>
      <c r="L728" s="22" t="str">
        <f t="shared" si="112"/>
        <v>112</v>
      </c>
      <c r="M728" s="26">
        <f>IF(table_2[[#This Row],[Count of deaths2]]=1,(M727+1),M727)</f>
        <v>69</v>
      </c>
      <c r="Z728">
        <f t="shared" si="113"/>
        <v>0</v>
      </c>
      <c r="AA728">
        <f t="shared" si="114"/>
        <v>0</v>
      </c>
      <c r="AB728">
        <f t="shared" si="115"/>
        <v>0</v>
      </c>
      <c r="AC728">
        <f t="shared" si="116"/>
        <v>0</v>
      </c>
      <c r="AD728">
        <f t="shared" si="117"/>
        <v>0</v>
      </c>
      <c r="AE728">
        <f t="shared" si="118"/>
        <v>0</v>
      </c>
      <c r="AF728">
        <f t="shared" si="119"/>
        <v>0</v>
      </c>
      <c r="AH728">
        <f>SUM(table_2[[#This Row],[First dose, less than 21 days ago]:[Third dose or booster, at least 21 days ago]])</f>
        <v>0</v>
      </c>
      <c r="AI728">
        <f>SUM(table_2[[#This Row],[Second dose, less than 21 days ago]:[Third dose or booster, at least 21 days ago]])</f>
        <v>0</v>
      </c>
      <c r="AJ728">
        <f>table_2[[#This Row],[Third dose or booster, less than 21 days ago]]+table_2[[#This Row],[Third dose or booster, at least 21 days ago]]</f>
        <v>0</v>
      </c>
    </row>
    <row r="729" spans="1:36" ht="30" x14ac:dyDescent="0.25">
      <c r="A729" s="1" t="s">
        <v>60</v>
      </c>
      <c r="B729" s="4">
        <v>2022</v>
      </c>
      <c r="C729" s="1" t="s">
        <v>109</v>
      </c>
      <c r="D729" s="1" t="s">
        <v>1162</v>
      </c>
      <c r="E729" s="1" t="s">
        <v>74</v>
      </c>
      <c r="F729" s="4" t="s">
        <v>1101</v>
      </c>
      <c r="G729" s="4">
        <v>23</v>
      </c>
      <c r="H729" s="4" t="s">
        <v>83</v>
      </c>
      <c r="I729" s="1"/>
      <c r="J729" s="4" t="s">
        <v>83</v>
      </c>
      <c r="K729" s="4" t="s">
        <v>83</v>
      </c>
      <c r="L729" s="22">
        <f t="shared" si="112"/>
        <v>1</v>
      </c>
      <c r="M729" s="26">
        <f>IF(table_2[[#This Row],[Count of deaths2]]=1,(M728+1),M728)</f>
        <v>70</v>
      </c>
      <c r="Z729">
        <f t="shared" si="113"/>
        <v>0</v>
      </c>
      <c r="AA729">
        <f t="shared" si="114"/>
        <v>0</v>
      </c>
      <c r="AB729">
        <f t="shared" si="115"/>
        <v>0</v>
      </c>
      <c r="AC729">
        <f t="shared" si="116"/>
        <v>0</v>
      </c>
      <c r="AD729">
        <f t="shared" si="117"/>
        <v>0</v>
      </c>
      <c r="AE729">
        <f t="shared" si="118"/>
        <v>0</v>
      </c>
      <c r="AF729">
        <f t="shared" si="119"/>
        <v>0</v>
      </c>
      <c r="AH729">
        <f>SUM(table_2[[#This Row],[First dose, less than 21 days ago]:[Third dose or booster, at least 21 days ago]])</f>
        <v>0</v>
      </c>
      <c r="AI729">
        <f>SUM(table_2[[#This Row],[Second dose, less than 21 days ago]:[Third dose or booster, at least 21 days ago]])</f>
        <v>0</v>
      </c>
      <c r="AJ729">
        <f>table_2[[#This Row],[Third dose or booster, less than 21 days ago]]+table_2[[#This Row],[Third dose or booster, at least 21 days ago]]</f>
        <v>0</v>
      </c>
    </row>
    <row r="730" spans="1:36" ht="30" x14ac:dyDescent="0.25">
      <c r="A730" s="1" t="s">
        <v>60</v>
      </c>
      <c r="B730" s="4">
        <v>2022</v>
      </c>
      <c r="C730" s="1" t="s">
        <v>109</v>
      </c>
      <c r="D730" s="1" t="s">
        <v>1162</v>
      </c>
      <c r="E730" s="1" t="s">
        <v>1102</v>
      </c>
      <c r="F730" s="4" t="s">
        <v>2951</v>
      </c>
      <c r="G730" s="4">
        <v>4756</v>
      </c>
      <c r="H730" s="4" t="s">
        <v>2952</v>
      </c>
      <c r="I730" s="1"/>
      <c r="J730" s="4" t="s">
        <v>2953</v>
      </c>
      <c r="K730" s="4" t="s">
        <v>2954</v>
      </c>
      <c r="L730" s="22" t="str">
        <f t="shared" si="112"/>
        <v>982</v>
      </c>
      <c r="M730" s="26">
        <f>IF(table_2[[#This Row],[Count of deaths2]]=1,(M729+1),M729)</f>
        <v>70</v>
      </c>
      <c r="Z730">
        <f t="shared" si="113"/>
        <v>0</v>
      </c>
      <c r="AA730">
        <f t="shared" si="114"/>
        <v>0</v>
      </c>
      <c r="AB730">
        <f t="shared" si="115"/>
        <v>0</v>
      </c>
      <c r="AC730">
        <f t="shared" si="116"/>
        <v>0</v>
      </c>
      <c r="AD730">
        <f t="shared" si="117"/>
        <v>0</v>
      </c>
      <c r="AE730">
        <f t="shared" si="118"/>
        <v>0</v>
      </c>
      <c r="AF730">
        <f t="shared" si="119"/>
        <v>0</v>
      </c>
      <c r="AH730">
        <f>SUM(table_2[[#This Row],[First dose, less than 21 days ago]:[Third dose or booster, at least 21 days ago]])</f>
        <v>0</v>
      </c>
      <c r="AI730">
        <f>SUM(table_2[[#This Row],[Second dose, less than 21 days ago]:[Third dose or booster, at least 21 days ago]])</f>
        <v>0</v>
      </c>
      <c r="AJ730">
        <f>table_2[[#This Row],[Third dose or booster, less than 21 days ago]]+table_2[[#This Row],[Third dose or booster, at least 21 days ago]]</f>
        <v>0</v>
      </c>
    </row>
    <row r="731" spans="1:36" ht="45" x14ac:dyDescent="0.25">
      <c r="A731" s="1" t="s">
        <v>60</v>
      </c>
      <c r="B731" s="4">
        <v>2022</v>
      </c>
      <c r="C731" s="1" t="s">
        <v>109</v>
      </c>
      <c r="D731" s="1" t="s">
        <v>1162</v>
      </c>
      <c r="E731" s="1" t="s">
        <v>84</v>
      </c>
      <c r="F731" s="4" t="s">
        <v>2955</v>
      </c>
      <c r="G731" s="4">
        <v>201</v>
      </c>
      <c r="H731" s="4" t="s">
        <v>2956</v>
      </c>
      <c r="I731" s="1"/>
      <c r="J731" s="4" t="s">
        <v>2957</v>
      </c>
      <c r="K731" s="4" t="s">
        <v>2958</v>
      </c>
      <c r="L731" s="22" t="str">
        <f t="shared" si="112"/>
        <v>27</v>
      </c>
      <c r="M731" s="26">
        <f>IF(table_2[[#This Row],[Count of deaths2]]=1,(M730+1),M730)</f>
        <v>70</v>
      </c>
      <c r="Z731">
        <f t="shared" si="113"/>
        <v>0</v>
      </c>
      <c r="AA731">
        <f t="shared" si="114"/>
        <v>0</v>
      </c>
      <c r="AB731">
        <f t="shared" si="115"/>
        <v>0</v>
      </c>
      <c r="AC731">
        <f t="shared" si="116"/>
        <v>0</v>
      </c>
      <c r="AD731">
        <f t="shared" si="117"/>
        <v>0</v>
      </c>
      <c r="AE731">
        <f t="shared" si="118"/>
        <v>0</v>
      </c>
      <c r="AF731">
        <f t="shared" si="119"/>
        <v>0</v>
      </c>
      <c r="AH731">
        <f>SUM(table_2[[#This Row],[First dose, less than 21 days ago]:[Third dose or booster, at least 21 days ago]])</f>
        <v>0</v>
      </c>
      <c r="AI731">
        <f>SUM(table_2[[#This Row],[Second dose, less than 21 days ago]:[Third dose or booster, at least 21 days ago]])</f>
        <v>0</v>
      </c>
      <c r="AJ731">
        <f>table_2[[#This Row],[Third dose or booster, less than 21 days ago]]+table_2[[#This Row],[Third dose or booster, at least 21 days ago]]</f>
        <v>0</v>
      </c>
    </row>
    <row r="732" spans="1:36" ht="45" x14ac:dyDescent="0.25">
      <c r="A732" s="1" t="s">
        <v>60</v>
      </c>
      <c r="B732" s="4">
        <v>2022</v>
      </c>
      <c r="C732" s="1" t="s">
        <v>109</v>
      </c>
      <c r="D732" s="1" t="s">
        <v>1162</v>
      </c>
      <c r="E732" s="1" t="s">
        <v>85</v>
      </c>
      <c r="F732" s="4" t="s">
        <v>2959</v>
      </c>
      <c r="G732" s="4">
        <v>165320</v>
      </c>
      <c r="H732" s="4" t="s">
        <v>2960</v>
      </c>
      <c r="I732" s="1"/>
      <c r="J732" s="4" t="s">
        <v>2961</v>
      </c>
      <c r="K732" s="4" t="s">
        <v>2962</v>
      </c>
      <c r="L732" s="22" t="str">
        <f t="shared" si="112"/>
        <v>11657</v>
      </c>
      <c r="M732" s="26">
        <f>IF(table_2[[#This Row],[Count of deaths2]]=1,(M731+1),M731)</f>
        <v>70</v>
      </c>
      <c r="Z732">
        <f t="shared" si="113"/>
        <v>0</v>
      </c>
      <c r="AA732">
        <f t="shared" si="114"/>
        <v>0</v>
      </c>
      <c r="AB732">
        <f t="shared" si="115"/>
        <v>0</v>
      </c>
      <c r="AC732">
        <f t="shared" si="116"/>
        <v>0</v>
      </c>
      <c r="AD732">
        <f t="shared" si="117"/>
        <v>0</v>
      </c>
      <c r="AE732">
        <f t="shared" si="118"/>
        <v>0</v>
      </c>
      <c r="AF732">
        <f t="shared" si="119"/>
        <v>0</v>
      </c>
      <c r="AH732">
        <f>SUM(table_2[[#This Row],[First dose, less than 21 days ago]:[Third dose or booster, at least 21 days ago]])</f>
        <v>0</v>
      </c>
      <c r="AI732">
        <f>SUM(table_2[[#This Row],[Second dose, less than 21 days ago]:[Third dose or booster, at least 21 days ago]])</f>
        <v>0</v>
      </c>
      <c r="AJ732">
        <f>table_2[[#This Row],[Third dose or booster, less than 21 days ago]]+table_2[[#This Row],[Third dose or booster, at least 21 days ago]]</f>
        <v>0</v>
      </c>
    </row>
    <row r="733" spans="1:36" x14ac:dyDescent="0.25">
      <c r="A733" s="1" t="s">
        <v>60</v>
      </c>
      <c r="B733" s="4">
        <v>2022</v>
      </c>
      <c r="C733" s="1" t="s">
        <v>109</v>
      </c>
      <c r="D733" s="1" t="s">
        <v>1183</v>
      </c>
      <c r="E733" s="1" t="s">
        <v>62</v>
      </c>
      <c r="F733" s="4" t="s">
        <v>2963</v>
      </c>
      <c r="G733" s="4">
        <v>1135</v>
      </c>
      <c r="H733" s="4" t="s">
        <v>2964</v>
      </c>
      <c r="I733" s="1"/>
      <c r="J733" s="4" t="s">
        <v>2965</v>
      </c>
      <c r="K733" s="4" t="s">
        <v>2966</v>
      </c>
      <c r="L733" s="22" t="str">
        <f t="shared" si="112"/>
        <v>235</v>
      </c>
      <c r="M733" s="26">
        <f>IF(table_2[[#This Row],[Count of deaths2]]=1,(M732+1),M732)</f>
        <v>70</v>
      </c>
      <c r="Z733">
        <f t="shared" si="113"/>
        <v>0</v>
      </c>
      <c r="AA733">
        <f t="shared" si="114"/>
        <v>0</v>
      </c>
      <c r="AB733">
        <f t="shared" si="115"/>
        <v>0</v>
      </c>
      <c r="AC733">
        <f t="shared" si="116"/>
        <v>0</v>
      </c>
      <c r="AD733">
        <f t="shared" si="117"/>
        <v>0</v>
      </c>
      <c r="AE733">
        <f t="shared" si="118"/>
        <v>0</v>
      </c>
      <c r="AF733">
        <f t="shared" si="119"/>
        <v>0</v>
      </c>
      <c r="AH733">
        <f>SUM(table_2[[#This Row],[First dose, less than 21 days ago]:[Third dose or booster, at least 21 days ago]])</f>
        <v>0</v>
      </c>
      <c r="AI733">
        <f>SUM(table_2[[#This Row],[Second dose, less than 21 days ago]:[Third dose or booster, at least 21 days ago]])</f>
        <v>0</v>
      </c>
      <c r="AJ733">
        <f>table_2[[#This Row],[Third dose or booster, less than 21 days ago]]+table_2[[#This Row],[Third dose or booster, at least 21 days ago]]</f>
        <v>0</v>
      </c>
    </row>
    <row r="734" spans="1:36" ht="30" x14ac:dyDescent="0.25">
      <c r="A734" s="1" t="s">
        <v>60</v>
      </c>
      <c r="B734" s="4">
        <v>2022</v>
      </c>
      <c r="C734" s="1" t="s">
        <v>109</v>
      </c>
      <c r="D734" s="1" t="s">
        <v>1183</v>
      </c>
      <c r="E734" s="1" t="s">
        <v>66</v>
      </c>
      <c r="F734" s="4" t="s">
        <v>1101</v>
      </c>
      <c r="G734" s="4">
        <v>2</v>
      </c>
      <c r="H734" s="4" t="s">
        <v>83</v>
      </c>
      <c r="I734" s="1"/>
      <c r="J734" s="4" t="s">
        <v>83</v>
      </c>
      <c r="K734" s="4" t="s">
        <v>83</v>
      </c>
      <c r="L734" s="22">
        <f t="shared" si="112"/>
        <v>1</v>
      </c>
      <c r="M734" s="26">
        <f>IF(table_2[[#This Row],[Count of deaths2]]=1,(M733+1),M733)</f>
        <v>71</v>
      </c>
      <c r="Z734">
        <f t="shared" si="113"/>
        <v>0</v>
      </c>
      <c r="AA734">
        <f t="shared" si="114"/>
        <v>0</v>
      </c>
      <c r="AB734">
        <f t="shared" si="115"/>
        <v>0</v>
      </c>
      <c r="AC734">
        <f t="shared" si="116"/>
        <v>0</v>
      </c>
      <c r="AD734">
        <f t="shared" si="117"/>
        <v>0</v>
      </c>
      <c r="AE734">
        <f t="shared" si="118"/>
        <v>0</v>
      </c>
      <c r="AF734">
        <f t="shared" si="119"/>
        <v>0</v>
      </c>
      <c r="AH734">
        <f>SUM(table_2[[#This Row],[First dose, less than 21 days ago]:[Third dose or booster, at least 21 days ago]])</f>
        <v>0</v>
      </c>
      <c r="AI734">
        <f>SUM(table_2[[#This Row],[Second dose, less than 21 days ago]:[Third dose or booster, at least 21 days ago]])</f>
        <v>0</v>
      </c>
      <c r="AJ734">
        <f>table_2[[#This Row],[Third dose or booster, less than 21 days ago]]+table_2[[#This Row],[Third dose or booster, at least 21 days ago]]</f>
        <v>0</v>
      </c>
    </row>
    <row r="735" spans="1:36" ht="30" x14ac:dyDescent="0.25">
      <c r="A735" s="1" t="s">
        <v>60</v>
      </c>
      <c r="B735" s="4">
        <v>2022</v>
      </c>
      <c r="C735" s="1" t="s">
        <v>109</v>
      </c>
      <c r="D735" s="1" t="s">
        <v>1183</v>
      </c>
      <c r="E735" s="1" t="s">
        <v>70</v>
      </c>
      <c r="F735" s="4" t="s">
        <v>1507</v>
      </c>
      <c r="G735" s="4">
        <v>187</v>
      </c>
      <c r="H735" s="4" t="s">
        <v>2967</v>
      </c>
      <c r="I735" s="1"/>
      <c r="J735" s="4" t="s">
        <v>2968</v>
      </c>
      <c r="K735" s="4" t="s">
        <v>2969</v>
      </c>
      <c r="L735" s="22" t="str">
        <f t="shared" si="112"/>
        <v>65</v>
      </c>
      <c r="M735" s="26">
        <f>IF(table_2[[#This Row],[Count of deaths2]]=1,(M734+1),M734)</f>
        <v>71</v>
      </c>
      <c r="Z735">
        <f t="shared" si="113"/>
        <v>0</v>
      </c>
      <c r="AA735">
        <f t="shared" si="114"/>
        <v>0</v>
      </c>
      <c r="AB735">
        <f t="shared" si="115"/>
        <v>0</v>
      </c>
      <c r="AC735">
        <f t="shared" si="116"/>
        <v>0</v>
      </c>
      <c r="AD735">
        <f t="shared" si="117"/>
        <v>0</v>
      </c>
      <c r="AE735">
        <f t="shared" si="118"/>
        <v>0</v>
      </c>
      <c r="AF735">
        <f t="shared" si="119"/>
        <v>0</v>
      </c>
      <c r="AH735">
        <f>SUM(table_2[[#This Row],[First dose, less than 21 days ago]:[Third dose or booster, at least 21 days ago]])</f>
        <v>0</v>
      </c>
      <c r="AI735">
        <f>SUM(table_2[[#This Row],[Second dose, less than 21 days ago]:[Third dose or booster, at least 21 days ago]])</f>
        <v>0</v>
      </c>
      <c r="AJ735">
        <f>table_2[[#This Row],[Third dose or booster, less than 21 days ago]]+table_2[[#This Row],[Third dose or booster, at least 21 days ago]]</f>
        <v>0</v>
      </c>
    </row>
    <row r="736" spans="1:36" ht="30" x14ac:dyDescent="0.25">
      <c r="A736" s="1" t="s">
        <v>60</v>
      </c>
      <c r="B736" s="4">
        <v>2022</v>
      </c>
      <c r="C736" s="1" t="s">
        <v>109</v>
      </c>
      <c r="D736" s="1" t="s">
        <v>1183</v>
      </c>
      <c r="E736" s="1" t="s">
        <v>74</v>
      </c>
      <c r="F736" s="4" t="s">
        <v>1101</v>
      </c>
      <c r="G736" s="4">
        <v>7</v>
      </c>
      <c r="H736" s="4" t="s">
        <v>83</v>
      </c>
      <c r="I736" s="1"/>
      <c r="J736" s="4" t="s">
        <v>83</v>
      </c>
      <c r="K736" s="4" t="s">
        <v>83</v>
      </c>
      <c r="L736" s="22">
        <f t="shared" si="112"/>
        <v>1</v>
      </c>
      <c r="M736" s="26">
        <f>IF(table_2[[#This Row],[Count of deaths2]]=1,(M735+1),M735)</f>
        <v>72</v>
      </c>
      <c r="Z736">
        <f t="shared" si="113"/>
        <v>0</v>
      </c>
      <c r="AA736">
        <f t="shared" si="114"/>
        <v>0</v>
      </c>
      <c r="AB736">
        <f t="shared" si="115"/>
        <v>0</v>
      </c>
      <c r="AC736">
        <f t="shared" si="116"/>
        <v>0</v>
      </c>
      <c r="AD736">
        <f t="shared" si="117"/>
        <v>0</v>
      </c>
      <c r="AE736">
        <f t="shared" si="118"/>
        <v>0</v>
      </c>
      <c r="AF736">
        <f t="shared" si="119"/>
        <v>0</v>
      </c>
      <c r="AH736">
        <f>SUM(table_2[[#This Row],[First dose, less than 21 days ago]:[Third dose or booster, at least 21 days ago]])</f>
        <v>0</v>
      </c>
      <c r="AI736">
        <f>SUM(table_2[[#This Row],[Second dose, less than 21 days ago]:[Third dose or booster, at least 21 days ago]])</f>
        <v>0</v>
      </c>
      <c r="AJ736">
        <f>table_2[[#This Row],[Third dose or booster, less than 21 days ago]]+table_2[[#This Row],[Third dose or booster, at least 21 days ago]]</f>
        <v>0</v>
      </c>
    </row>
    <row r="737" spans="1:36" ht="60" x14ac:dyDescent="0.25">
      <c r="A737" s="1" t="s">
        <v>60</v>
      </c>
      <c r="B737" s="4">
        <v>2022</v>
      </c>
      <c r="C737" s="1" t="s">
        <v>109</v>
      </c>
      <c r="D737" s="1" t="s">
        <v>1183</v>
      </c>
      <c r="E737" s="1" t="s">
        <v>1102</v>
      </c>
      <c r="F737" s="4" t="s">
        <v>2970</v>
      </c>
      <c r="G737" s="4">
        <v>1402</v>
      </c>
      <c r="H737" s="4" t="s">
        <v>2971</v>
      </c>
      <c r="I737" s="1"/>
      <c r="J737" s="4" t="s">
        <v>2972</v>
      </c>
      <c r="K737" s="4" t="s">
        <v>2973</v>
      </c>
      <c r="L737" s="22" t="str">
        <f t="shared" si="112"/>
        <v>581</v>
      </c>
      <c r="M737" s="26">
        <f>IF(table_2[[#This Row],[Count of deaths2]]=1,(M736+1),M736)</f>
        <v>72</v>
      </c>
      <c r="N737" s="23" t="s">
        <v>11464</v>
      </c>
      <c r="O737" s="24" t="s">
        <v>66</v>
      </c>
      <c r="P737" s="24" t="s">
        <v>70</v>
      </c>
      <c r="Q737" s="24" t="s">
        <v>74</v>
      </c>
      <c r="R737" s="24" t="s">
        <v>1102</v>
      </c>
      <c r="S737" s="24" t="s">
        <v>84</v>
      </c>
      <c r="T737" s="24" t="s">
        <v>85</v>
      </c>
      <c r="U737" s="24" t="s">
        <v>11475</v>
      </c>
      <c r="V737" s="24" t="s">
        <v>11475</v>
      </c>
      <c r="W737" s="24" t="s">
        <v>11482</v>
      </c>
      <c r="Z737">
        <f t="shared" si="113"/>
        <v>0</v>
      </c>
      <c r="AA737">
        <f t="shared" si="114"/>
        <v>0</v>
      </c>
      <c r="AB737">
        <f t="shared" si="115"/>
        <v>0</v>
      </c>
      <c r="AC737">
        <f t="shared" si="116"/>
        <v>0</v>
      </c>
      <c r="AD737">
        <f t="shared" si="117"/>
        <v>0</v>
      </c>
      <c r="AE737">
        <f t="shared" si="118"/>
        <v>0</v>
      </c>
      <c r="AF737">
        <f t="shared" si="119"/>
        <v>0</v>
      </c>
      <c r="AH737">
        <f>SUM(table_2[[#This Row],[First dose, less than 21 days ago]:[Third dose or booster, at least 21 days ago]])</f>
        <v>0</v>
      </c>
      <c r="AI737">
        <f>SUM(table_2[[#This Row],[Second dose, less than 21 days ago]:[Third dose or booster, at least 21 days ago]])</f>
        <v>0</v>
      </c>
      <c r="AJ737">
        <f>table_2[[#This Row],[Third dose or booster, less than 21 days ago]]+table_2[[#This Row],[Third dose or booster, at least 21 days ago]]</f>
        <v>0</v>
      </c>
    </row>
    <row r="738" spans="1:36" ht="45" x14ac:dyDescent="0.25">
      <c r="A738" s="1" t="s">
        <v>60</v>
      </c>
      <c r="B738" s="4">
        <v>2022</v>
      </c>
      <c r="C738" s="1" t="s">
        <v>109</v>
      </c>
      <c r="D738" s="1" t="s">
        <v>1183</v>
      </c>
      <c r="E738" s="1" t="s">
        <v>84</v>
      </c>
      <c r="F738" s="4" t="s">
        <v>1691</v>
      </c>
      <c r="G738" s="4">
        <v>67</v>
      </c>
      <c r="H738" s="4" t="s">
        <v>2974</v>
      </c>
      <c r="I738" s="1"/>
      <c r="J738" s="4" t="s">
        <v>2975</v>
      </c>
      <c r="K738" s="4" t="s">
        <v>2976</v>
      </c>
      <c r="L738" s="22" t="str">
        <f t="shared" si="112"/>
        <v>22</v>
      </c>
      <c r="M738" s="26">
        <f>IF(table_2[[#This Row],[Count of deaths2]]=1,(M737+1),M737)</f>
        <v>72</v>
      </c>
      <c r="N738" s="23" t="s">
        <v>11465</v>
      </c>
      <c r="O738" s="23" t="s">
        <v>11465</v>
      </c>
      <c r="P738" s="23" t="s">
        <v>11465</v>
      </c>
      <c r="Q738" s="23" t="s">
        <v>11465</v>
      </c>
      <c r="R738" s="23" t="s">
        <v>11465</v>
      </c>
      <c r="S738" s="23" t="s">
        <v>11465</v>
      </c>
      <c r="T738" s="23" t="s">
        <v>11465</v>
      </c>
      <c r="U738" s="23" t="s">
        <v>11476</v>
      </c>
      <c r="V738" s="23" t="s">
        <v>11477</v>
      </c>
      <c r="W738" s="23" t="s">
        <v>11465</v>
      </c>
      <c r="Z738">
        <f t="shared" si="113"/>
        <v>0</v>
      </c>
      <c r="AA738">
        <f t="shared" si="114"/>
        <v>0</v>
      </c>
      <c r="AB738">
        <f t="shared" si="115"/>
        <v>0</v>
      </c>
      <c r="AC738">
        <f t="shared" si="116"/>
        <v>0</v>
      </c>
      <c r="AD738">
        <f t="shared" si="117"/>
        <v>0</v>
      </c>
      <c r="AE738">
        <f t="shared" si="118"/>
        <v>0</v>
      </c>
      <c r="AF738">
        <f t="shared" si="119"/>
        <v>0</v>
      </c>
      <c r="AH738">
        <f>SUM(table_2[[#This Row],[First dose, less than 21 days ago]:[Third dose or booster, at least 21 days ago]])</f>
        <v>0</v>
      </c>
      <c r="AI738">
        <f>SUM(table_2[[#This Row],[Second dose, less than 21 days ago]:[Third dose or booster, at least 21 days ago]])</f>
        <v>0</v>
      </c>
      <c r="AJ738">
        <f>table_2[[#This Row],[Third dose or booster, less than 21 days ago]]+table_2[[#This Row],[Third dose or booster, at least 21 days ago]]</f>
        <v>0</v>
      </c>
    </row>
    <row r="739" spans="1:36" ht="45" x14ac:dyDescent="0.25">
      <c r="A739" s="1" t="s">
        <v>60</v>
      </c>
      <c r="B739" s="4">
        <v>2022</v>
      </c>
      <c r="C739" s="1" t="s">
        <v>109</v>
      </c>
      <c r="D739" s="1" t="s">
        <v>1183</v>
      </c>
      <c r="E739" s="1" t="s">
        <v>85</v>
      </c>
      <c r="F739" s="4" t="s">
        <v>2977</v>
      </c>
      <c r="G739" s="4">
        <v>36163</v>
      </c>
      <c r="H739" s="4" t="s">
        <v>2978</v>
      </c>
      <c r="I739" s="1"/>
      <c r="J739" s="4" t="s">
        <v>2979</v>
      </c>
      <c r="K739" s="4" t="s">
        <v>2980</v>
      </c>
      <c r="L739" s="22" t="str">
        <f t="shared" si="112"/>
        <v>7845</v>
      </c>
      <c r="M739" s="26">
        <f>IF(table_2[[#This Row],[Count of deaths2]]=1,(M738+1),M738)</f>
        <v>72</v>
      </c>
      <c r="N739">
        <f>$L691+$L698+$L705+$L712+$L719+$L726+$L733</f>
        <v>1428</v>
      </c>
      <c r="O739">
        <f>$L692+$L699+$L706+$L713+$L720+$L727+$L734</f>
        <v>9</v>
      </c>
      <c r="P739">
        <f>$L693+$L700+$L707+$L714+$L721+$L728+$L735</f>
        <v>407</v>
      </c>
      <c r="Q739">
        <f>$L694+$L701+$L708+$L715+$L722+$L729+$L736</f>
        <v>7</v>
      </c>
      <c r="R739">
        <f>$L695+$L702+$L709+$L716+$L723+$L730+$L737</f>
        <v>3306</v>
      </c>
      <c r="S739">
        <f>$L696+$L703+$L710+$L717+$L724+$L731+$L738</f>
        <v>94</v>
      </c>
      <c r="T739">
        <f>$L697+$L704+$L711+$L718+$L725+$L732+$L739</f>
        <v>31516</v>
      </c>
      <c r="U739">
        <f>SUM(table_2[[#This Row],[Column1]:[Column7]])</f>
        <v>36767</v>
      </c>
      <c r="V739" s="21">
        <f>table_2[[#This Row],[Count of deaths2]]+L738+L737+L736+L735+L734+L733+L732+L731+L730+L729+L728+L727+L726+L725+L724+L723+L722+L721+L720+L719+L718+L717+L716+L715+L714+L713+L712+L711+L710+L709+L708+L707+L706+L705+L704+L703+L702+L701+L700+L699+L698+L697+L696+L695+L694+L693+L692+L691</f>
        <v>36767</v>
      </c>
      <c r="W739">
        <f>'Table 8'!G214</f>
        <v>42529</v>
      </c>
      <c r="X739">
        <f>X690+14</f>
        <v>214</v>
      </c>
      <c r="Z739" t="str">
        <f t="shared" si="113"/>
        <v xml:space="preserve">Unvaccinated </v>
      </c>
      <c r="AA739">
        <f t="shared" si="114"/>
        <v>0</v>
      </c>
      <c r="AB739">
        <f t="shared" si="115"/>
        <v>0</v>
      </c>
      <c r="AC739">
        <f t="shared" si="116"/>
        <v>0</v>
      </c>
      <c r="AD739">
        <f t="shared" si="117"/>
        <v>0</v>
      </c>
      <c r="AE739">
        <f t="shared" si="118"/>
        <v>0</v>
      </c>
      <c r="AF739">
        <f t="shared" si="119"/>
        <v>0</v>
      </c>
      <c r="AH739">
        <f>SUM(table_2[[#This Row],[First dose, less than 21 days ago]:[Third dose or booster, at least 21 days ago]])</f>
        <v>0</v>
      </c>
      <c r="AI739">
        <f>SUM(table_2[[#This Row],[Second dose, less than 21 days ago]:[Third dose or booster, at least 21 days ago]])</f>
        <v>0</v>
      </c>
      <c r="AJ739">
        <f>table_2[[#This Row],[Third dose or booster, less than 21 days ago]]+table_2[[#This Row],[Third dose or booster, at least 21 days ago]]</f>
        <v>0</v>
      </c>
    </row>
    <row r="740" spans="1:36" s="32" customFormat="1" x14ac:dyDescent="0.25">
      <c r="A740" s="35" t="s">
        <v>60</v>
      </c>
      <c r="B740" s="33">
        <v>2022</v>
      </c>
      <c r="C740" s="35" t="s">
        <v>128</v>
      </c>
      <c r="D740" s="35" t="s">
        <v>1089</v>
      </c>
      <c r="E740" s="35" t="s">
        <v>62</v>
      </c>
      <c r="F740" s="33" t="s">
        <v>2302</v>
      </c>
      <c r="G740" s="33">
        <v>175810</v>
      </c>
      <c r="H740" s="33" t="s">
        <v>2981</v>
      </c>
      <c r="I740" s="35"/>
      <c r="J740" s="33" t="s">
        <v>2982</v>
      </c>
      <c r="K740" s="33" t="s">
        <v>2983</v>
      </c>
      <c r="L740" s="27" t="str">
        <f t="shared" si="112"/>
        <v>34</v>
      </c>
      <c r="M740" s="26">
        <f>IF(table_2[[#This Row],[Count of deaths2]]=1,(M739+1),M739)</f>
        <v>72</v>
      </c>
      <c r="Z740" s="32" t="str">
        <f t="shared" si="113"/>
        <v>Total</v>
      </c>
      <c r="AA740" s="32" t="str">
        <f t="shared" si="114"/>
        <v>First dose, less than 21 days ago</v>
      </c>
      <c r="AB740" s="32" t="str">
        <f t="shared" si="115"/>
        <v>First dose, at least 21 days ago</v>
      </c>
      <c r="AC740" s="32" t="str">
        <f t="shared" si="116"/>
        <v>Second dose, less than 21 days ago</v>
      </c>
      <c r="AD740" s="32" t="str">
        <f t="shared" si="117"/>
        <v>Second dose, at least 21 days ago</v>
      </c>
      <c r="AE740" s="32" t="str">
        <f t="shared" si="118"/>
        <v>Third dose or booster, less than 21 days ago</v>
      </c>
      <c r="AF740" s="32" t="str">
        <f t="shared" si="119"/>
        <v>Third dose or booster, at least 21 days ago</v>
      </c>
      <c r="AH740" s="32">
        <f>SUM(table_2[[#This Row],[First dose, less than 21 days ago]:[Third dose or booster, at least 21 days ago]])</f>
        <v>0</v>
      </c>
      <c r="AI740" s="32">
        <f>SUM(table_2[[#This Row],[Second dose, less than 21 days ago]:[Third dose or booster, at least 21 days ago]])</f>
        <v>0</v>
      </c>
      <c r="AJ740" s="32" t="e">
        <f>table_2[[#This Row],[Third dose or booster, less than 21 days ago]]+table_2[[#This Row],[Third dose or booster, at least 21 days ago]]</f>
        <v>#VALUE!</v>
      </c>
    </row>
    <row r="741" spans="1:36" ht="30" x14ac:dyDescent="0.25">
      <c r="A741" s="1" t="s">
        <v>60</v>
      </c>
      <c r="B741" s="4">
        <v>2022</v>
      </c>
      <c r="C741" s="1" t="s">
        <v>128</v>
      </c>
      <c r="D741" s="1" t="s">
        <v>1089</v>
      </c>
      <c r="E741" s="1" t="s">
        <v>66</v>
      </c>
      <c r="F741" s="4" t="s">
        <v>1101</v>
      </c>
      <c r="G741" s="4">
        <v>933</v>
      </c>
      <c r="H741" s="4" t="s">
        <v>83</v>
      </c>
      <c r="I741" s="1"/>
      <c r="J741" s="4" t="s">
        <v>83</v>
      </c>
      <c r="K741" s="4" t="s">
        <v>83</v>
      </c>
      <c r="L741" s="22">
        <f t="shared" si="112"/>
        <v>1</v>
      </c>
      <c r="M741" s="26">
        <f>IF(table_2[[#This Row],[Count of deaths2]]=1,(M740+1),M740)</f>
        <v>73</v>
      </c>
      <c r="Z741">
        <f t="shared" si="113"/>
        <v>1338</v>
      </c>
      <c r="AA741" t="str">
        <f t="shared" si="114"/>
        <v>Total</v>
      </c>
      <c r="AB741" t="str">
        <f t="shared" si="115"/>
        <v>Total</v>
      </c>
      <c r="AC741" t="str">
        <f t="shared" si="116"/>
        <v>Total</v>
      </c>
      <c r="AD741" t="str">
        <f t="shared" si="117"/>
        <v>Total</v>
      </c>
      <c r="AE741" t="str">
        <f t="shared" si="118"/>
        <v>Total</v>
      </c>
      <c r="AF741" t="str">
        <f t="shared" si="119"/>
        <v>Total</v>
      </c>
      <c r="AH741">
        <f>SUM(table_2[[#This Row],[First dose, less than 21 days ago]:[Third dose or booster, at least 21 days ago]])</f>
        <v>0</v>
      </c>
      <c r="AI741">
        <f>SUM(table_2[[#This Row],[Second dose, less than 21 days ago]:[Third dose or booster, at least 21 days ago]])</f>
        <v>0</v>
      </c>
      <c r="AJ741" t="e">
        <f>table_2[[#This Row],[Third dose or booster, less than 21 days ago]]+table_2[[#This Row],[Third dose or booster, at least 21 days ago]]</f>
        <v>#VALUE!</v>
      </c>
    </row>
    <row r="742" spans="1:36" ht="30" x14ac:dyDescent="0.25">
      <c r="A742" s="1" t="s">
        <v>60</v>
      </c>
      <c r="B742" s="4">
        <v>2022</v>
      </c>
      <c r="C742" s="1" t="s">
        <v>128</v>
      </c>
      <c r="D742" s="1" t="s">
        <v>1089</v>
      </c>
      <c r="E742" s="1" t="s">
        <v>70</v>
      </c>
      <c r="F742" s="4" t="s">
        <v>1981</v>
      </c>
      <c r="G742" s="4">
        <v>39111</v>
      </c>
      <c r="H742" s="4" t="s">
        <v>2984</v>
      </c>
      <c r="I742" s="1" t="s">
        <v>234</v>
      </c>
      <c r="J742" s="4" t="s">
        <v>2985</v>
      </c>
      <c r="K742" s="4" t="s">
        <v>510</v>
      </c>
      <c r="L742" s="22" t="str">
        <f t="shared" si="112"/>
        <v>11</v>
      </c>
      <c r="M742" s="26">
        <f>IF(table_2[[#This Row],[Count of deaths2]]=1,(M741+1),M741)</f>
        <v>73</v>
      </c>
      <c r="Z742">
        <f t="shared" si="113"/>
        <v>0</v>
      </c>
      <c r="AA742">
        <f t="shared" si="114"/>
        <v>7</v>
      </c>
      <c r="AB742">
        <f t="shared" si="115"/>
        <v>295</v>
      </c>
      <c r="AC742">
        <f t="shared" si="116"/>
        <v>11</v>
      </c>
      <c r="AD742">
        <f t="shared" si="117"/>
        <v>1915</v>
      </c>
      <c r="AE742">
        <f t="shared" si="118"/>
        <v>97</v>
      </c>
      <c r="AF742">
        <f t="shared" si="119"/>
        <v>27137</v>
      </c>
      <c r="AH742">
        <f>SUM(table_2[[#This Row],[First dose, less than 21 days ago]:[Third dose or booster, at least 21 days ago]])</f>
        <v>29462</v>
      </c>
      <c r="AI742">
        <f>SUM(table_2[[#This Row],[Second dose, less than 21 days ago]:[Third dose or booster, at least 21 days ago]])</f>
        <v>29160</v>
      </c>
      <c r="AJ742">
        <f>table_2[[#This Row],[Third dose or booster, less than 21 days ago]]+table_2[[#This Row],[Third dose or booster, at least 21 days ago]]</f>
        <v>27234</v>
      </c>
    </row>
    <row r="743" spans="1:36" ht="30" x14ac:dyDescent="0.25">
      <c r="A743" s="1" t="s">
        <v>60</v>
      </c>
      <c r="B743" s="4">
        <v>2022</v>
      </c>
      <c r="C743" s="1" t="s">
        <v>128</v>
      </c>
      <c r="D743" s="1" t="s">
        <v>1089</v>
      </c>
      <c r="E743" s="1" t="s">
        <v>74</v>
      </c>
      <c r="F743" s="4" t="s">
        <v>1101</v>
      </c>
      <c r="G743" s="4">
        <v>2835</v>
      </c>
      <c r="H743" s="4" t="s">
        <v>83</v>
      </c>
      <c r="I743" s="1"/>
      <c r="J743" s="4" t="s">
        <v>83</v>
      </c>
      <c r="K743" s="4" t="s">
        <v>83</v>
      </c>
      <c r="L743" s="22">
        <f t="shared" si="112"/>
        <v>1</v>
      </c>
      <c r="M743" s="26">
        <f>IF(table_2[[#This Row],[Count of deaths2]]=1,(M742+1),M742)</f>
        <v>74</v>
      </c>
      <c r="Z743">
        <f t="shared" si="113"/>
        <v>0</v>
      </c>
      <c r="AA743">
        <f t="shared" si="114"/>
        <v>0</v>
      </c>
      <c r="AB743">
        <f t="shared" si="115"/>
        <v>0</v>
      </c>
      <c r="AC743">
        <f t="shared" si="116"/>
        <v>0</v>
      </c>
      <c r="AD743">
        <f t="shared" si="117"/>
        <v>0</v>
      </c>
      <c r="AE743">
        <f t="shared" si="118"/>
        <v>0</v>
      </c>
      <c r="AF743">
        <f t="shared" si="119"/>
        <v>0</v>
      </c>
      <c r="AH743">
        <f>SUM(table_2[[#This Row],[First dose, less than 21 days ago]:[Third dose or booster, at least 21 days ago]])</f>
        <v>0</v>
      </c>
      <c r="AI743">
        <f>SUM(table_2[[#This Row],[Second dose, less than 21 days ago]:[Third dose or booster, at least 21 days ago]])</f>
        <v>0</v>
      </c>
      <c r="AJ743">
        <f>table_2[[#This Row],[Third dose or booster, less than 21 days ago]]+table_2[[#This Row],[Third dose or booster, at least 21 days ago]]</f>
        <v>0</v>
      </c>
    </row>
    <row r="744" spans="1:36" ht="30" x14ac:dyDescent="0.25">
      <c r="A744" s="1" t="s">
        <v>60</v>
      </c>
      <c r="B744" s="4">
        <v>2022</v>
      </c>
      <c r="C744" s="1" t="s">
        <v>128</v>
      </c>
      <c r="D744" s="1" t="s">
        <v>1089</v>
      </c>
      <c r="E744" s="1" t="s">
        <v>1102</v>
      </c>
      <c r="F744" s="4" t="s">
        <v>2986</v>
      </c>
      <c r="G744" s="4">
        <v>236715</v>
      </c>
      <c r="H744" s="4" t="s">
        <v>2752</v>
      </c>
      <c r="I744" s="1"/>
      <c r="J744" s="4" t="s">
        <v>625</v>
      </c>
      <c r="K744" s="4" t="s">
        <v>2987</v>
      </c>
      <c r="L744" s="22" t="str">
        <f t="shared" si="112"/>
        <v>55</v>
      </c>
      <c r="M744" s="26">
        <f>IF(table_2[[#This Row],[Count of deaths2]]=1,(M743+1),M743)</f>
        <v>74</v>
      </c>
      <c r="Z744">
        <f t="shared" si="113"/>
        <v>0</v>
      </c>
      <c r="AA744">
        <f t="shared" si="114"/>
        <v>0</v>
      </c>
      <c r="AB744">
        <f t="shared" si="115"/>
        <v>0</v>
      </c>
      <c r="AC744">
        <f t="shared" si="116"/>
        <v>0</v>
      </c>
      <c r="AD744">
        <f t="shared" si="117"/>
        <v>0</v>
      </c>
      <c r="AE744">
        <f t="shared" si="118"/>
        <v>0</v>
      </c>
      <c r="AF744">
        <f t="shared" si="119"/>
        <v>0</v>
      </c>
      <c r="AH744">
        <f>SUM(table_2[[#This Row],[First dose, less than 21 days ago]:[Third dose or booster, at least 21 days ago]])</f>
        <v>0</v>
      </c>
      <c r="AI744">
        <f>SUM(table_2[[#This Row],[Second dose, less than 21 days ago]:[Third dose or booster, at least 21 days ago]])</f>
        <v>0</v>
      </c>
      <c r="AJ744">
        <f>table_2[[#This Row],[Third dose or booster, less than 21 days ago]]+table_2[[#This Row],[Third dose or booster, at least 21 days ago]]</f>
        <v>0</v>
      </c>
    </row>
    <row r="745" spans="1:36" ht="45" x14ac:dyDescent="0.25">
      <c r="A745" s="1" t="s">
        <v>60</v>
      </c>
      <c r="B745" s="4">
        <v>2022</v>
      </c>
      <c r="C745" s="1" t="s">
        <v>128</v>
      </c>
      <c r="D745" s="1" t="s">
        <v>1089</v>
      </c>
      <c r="E745" s="1" t="s">
        <v>84</v>
      </c>
      <c r="F745" s="4" t="s">
        <v>1101</v>
      </c>
      <c r="G745" s="4">
        <v>7414</v>
      </c>
      <c r="H745" s="4" t="s">
        <v>83</v>
      </c>
      <c r="I745" s="1"/>
      <c r="J745" s="4" t="s">
        <v>83</v>
      </c>
      <c r="K745" s="4" t="s">
        <v>83</v>
      </c>
      <c r="L745" s="22">
        <f t="shared" si="112"/>
        <v>1</v>
      </c>
      <c r="M745" s="26">
        <f>IF(table_2[[#This Row],[Count of deaths2]]=1,(M744+1),M744)</f>
        <v>75</v>
      </c>
      <c r="Z745">
        <f t="shared" si="113"/>
        <v>0</v>
      </c>
      <c r="AA745">
        <f t="shared" si="114"/>
        <v>17700</v>
      </c>
      <c r="AB745">
        <f t="shared" si="115"/>
        <v>77148</v>
      </c>
      <c r="AC745">
        <f t="shared" si="116"/>
        <v>11998</v>
      </c>
      <c r="AD745">
        <f t="shared" si="117"/>
        <v>228280</v>
      </c>
      <c r="AE745">
        <f t="shared" si="118"/>
        <v>12869</v>
      </c>
      <c r="AF745">
        <f t="shared" si="119"/>
        <v>183019</v>
      </c>
      <c r="AH745">
        <f>SUM(table_2[[#This Row],[First dose, less than 21 days ago]:[Third dose or booster, at least 21 days ago]])</f>
        <v>531014</v>
      </c>
      <c r="AI745">
        <f>SUM(table_2[[#This Row],[Second dose, less than 21 days ago]:[Third dose or booster, at least 21 days ago]])</f>
        <v>436166</v>
      </c>
      <c r="AJ745">
        <f>table_2[[#This Row],[Third dose or booster, less than 21 days ago]]+table_2[[#This Row],[Third dose or booster, at least 21 days ago]]</f>
        <v>195888</v>
      </c>
    </row>
    <row r="746" spans="1:36" ht="45" x14ac:dyDescent="0.25">
      <c r="A746" s="1" t="s">
        <v>60</v>
      </c>
      <c r="B746" s="4">
        <v>2022</v>
      </c>
      <c r="C746" s="1" t="s">
        <v>128</v>
      </c>
      <c r="D746" s="1" t="s">
        <v>1089</v>
      </c>
      <c r="E746" s="1" t="s">
        <v>85</v>
      </c>
      <c r="F746" s="4" t="s">
        <v>2042</v>
      </c>
      <c r="G746" s="4">
        <v>451823</v>
      </c>
      <c r="H746" s="4" t="s">
        <v>2988</v>
      </c>
      <c r="I746" s="1"/>
      <c r="J746" s="4" t="s">
        <v>2989</v>
      </c>
      <c r="K746" s="4" t="s">
        <v>2990</v>
      </c>
      <c r="L746" s="22" t="str">
        <f t="shared" si="112"/>
        <v>118</v>
      </c>
      <c r="M746" s="26">
        <f>IF(table_2[[#This Row],[Count of deaths2]]=1,(M745+1),M745)</f>
        <v>75</v>
      </c>
      <c r="Z746">
        <f t="shared" si="113"/>
        <v>0</v>
      </c>
      <c r="AA746">
        <f t="shared" si="114"/>
        <v>0</v>
      </c>
      <c r="AB746">
        <f t="shared" si="115"/>
        <v>0</v>
      </c>
      <c r="AC746">
        <f t="shared" si="116"/>
        <v>0</v>
      </c>
      <c r="AD746">
        <f t="shared" si="117"/>
        <v>0</v>
      </c>
      <c r="AE746">
        <f t="shared" si="118"/>
        <v>0</v>
      </c>
      <c r="AF746">
        <f t="shared" si="119"/>
        <v>0</v>
      </c>
      <c r="AH746">
        <f>SUM(table_2[[#This Row],[First dose, less than 21 days ago]:[Third dose or booster, at least 21 days ago]])</f>
        <v>0</v>
      </c>
      <c r="AI746">
        <f>SUM(table_2[[#This Row],[Second dose, less than 21 days ago]:[Third dose or booster, at least 21 days ago]])</f>
        <v>0</v>
      </c>
      <c r="AJ746">
        <f>table_2[[#This Row],[Third dose or booster, less than 21 days ago]]+table_2[[#This Row],[Third dose or booster, at least 21 days ago]]</f>
        <v>0</v>
      </c>
    </row>
    <row r="747" spans="1:36" x14ac:dyDescent="0.25">
      <c r="A747" s="1" t="s">
        <v>60</v>
      </c>
      <c r="B747" s="4">
        <v>2022</v>
      </c>
      <c r="C747" s="1" t="s">
        <v>128</v>
      </c>
      <c r="D747" s="1" t="s">
        <v>1104</v>
      </c>
      <c r="E747" s="1" t="s">
        <v>62</v>
      </c>
      <c r="F747" s="4" t="s">
        <v>2778</v>
      </c>
      <c r="G747" s="4">
        <v>54593</v>
      </c>
      <c r="H747" s="4" t="s">
        <v>2991</v>
      </c>
      <c r="I747" s="1"/>
      <c r="J747" s="4" t="s">
        <v>2755</v>
      </c>
      <c r="K747" s="4" t="s">
        <v>2992</v>
      </c>
      <c r="L747" s="22" t="str">
        <f t="shared" si="112"/>
        <v>51</v>
      </c>
      <c r="M747" s="26">
        <f>IF(table_2[[#This Row],[Count of deaths2]]=1,(M746+1),M746)</f>
        <v>75</v>
      </c>
      <c r="Z747">
        <f t="shared" si="113"/>
        <v>0</v>
      </c>
      <c r="AA747">
        <f t="shared" si="114"/>
        <v>0</v>
      </c>
      <c r="AB747">
        <f t="shared" si="115"/>
        <v>0</v>
      </c>
      <c r="AC747">
        <f t="shared" si="116"/>
        <v>0</v>
      </c>
      <c r="AD747">
        <f t="shared" si="117"/>
        <v>0</v>
      </c>
      <c r="AE747">
        <f t="shared" si="118"/>
        <v>0</v>
      </c>
      <c r="AF747">
        <f t="shared" si="119"/>
        <v>0</v>
      </c>
      <c r="AH747">
        <f>SUM(table_2[[#This Row],[First dose, less than 21 days ago]:[Third dose or booster, at least 21 days ago]])</f>
        <v>0</v>
      </c>
      <c r="AI747">
        <f>SUM(table_2[[#This Row],[Second dose, less than 21 days ago]:[Third dose or booster, at least 21 days ago]])</f>
        <v>0</v>
      </c>
      <c r="AJ747">
        <f>table_2[[#This Row],[Third dose or booster, less than 21 days ago]]+table_2[[#This Row],[Third dose or booster, at least 21 days ago]]</f>
        <v>0</v>
      </c>
    </row>
    <row r="748" spans="1:36" ht="30" x14ac:dyDescent="0.25">
      <c r="A748" s="1" t="s">
        <v>60</v>
      </c>
      <c r="B748" s="4">
        <v>2022</v>
      </c>
      <c r="C748" s="1" t="s">
        <v>128</v>
      </c>
      <c r="D748" s="1" t="s">
        <v>1104</v>
      </c>
      <c r="E748" s="1" t="s">
        <v>66</v>
      </c>
      <c r="F748" s="4" t="s">
        <v>1101</v>
      </c>
      <c r="G748" s="4">
        <v>99</v>
      </c>
      <c r="H748" s="4" t="s">
        <v>83</v>
      </c>
      <c r="I748" s="1"/>
      <c r="J748" s="4" t="s">
        <v>83</v>
      </c>
      <c r="K748" s="4" t="s">
        <v>83</v>
      </c>
      <c r="L748" s="22">
        <f t="shared" si="112"/>
        <v>1</v>
      </c>
      <c r="M748" s="26">
        <f>IF(table_2[[#This Row],[Count of deaths2]]=1,(M747+1),M747)</f>
        <v>76</v>
      </c>
      <c r="Z748">
        <f t="shared" si="113"/>
        <v>0</v>
      </c>
      <c r="AA748">
        <f t="shared" si="114"/>
        <v>0</v>
      </c>
      <c r="AB748">
        <f t="shared" si="115"/>
        <v>0</v>
      </c>
      <c r="AC748">
        <f t="shared" si="116"/>
        <v>0</v>
      </c>
      <c r="AD748">
        <f t="shared" si="117"/>
        <v>0</v>
      </c>
      <c r="AE748">
        <f t="shared" si="118"/>
        <v>0</v>
      </c>
      <c r="AF748">
        <f t="shared" si="119"/>
        <v>0</v>
      </c>
      <c r="AH748">
        <f>SUM(table_2[[#This Row],[First dose, less than 21 days ago]:[Third dose or booster, at least 21 days ago]])</f>
        <v>0</v>
      </c>
      <c r="AI748">
        <f>SUM(table_2[[#This Row],[Second dose, less than 21 days ago]:[Third dose or booster, at least 21 days ago]])</f>
        <v>0</v>
      </c>
      <c r="AJ748">
        <f>table_2[[#This Row],[Third dose or booster, less than 21 days ago]]+table_2[[#This Row],[Third dose or booster, at least 21 days ago]]</f>
        <v>0</v>
      </c>
    </row>
    <row r="749" spans="1:36" ht="30" x14ac:dyDescent="0.25">
      <c r="A749" s="1" t="s">
        <v>60</v>
      </c>
      <c r="B749" s="4">
        <v>2022</v>
      </c>
      <c r="C749" s="1" t="s">
        <v>128</v>
      </c>
      <c r="D749" s="1" t="s">
        <v>1104</v>
      </c>
      <c r="E749" s="1" t="s">
        <v>70</v>
      </c>
      <c r="F749" s="4" t="s">
        <v>1286</v>
      </c>
      <c r="G749" s="4">
        <v>8087</v>
      </c>
      <c r="H749" s="4" t="s">
        <v>2993</v>
      </c>
      <c r="I749" s="1"/>
      <c r="J749" s="4" t="s">
        <v>2994</v>
      </c>
      <c r="K749" s="4" t="s">
        <v>2995</v>
      </c>
      <c r="L749" s="22" t="str">
        <f t="shared" si="112"/>
        <v>25</v>
      </c>
      <c r="M749" s="26">
        <f>IF(table_2[[#This Row],[Count of deaths2]]=1,(M748+1),M748)</f>
        <v>76</v>
      </c>
      <c r="Z749">
        <f t="shared" si="113"/>
        <v>0</v>
      </c>
      <c r="AA749">
        <f t="shared" si="114"/>
        <v>0</v>
      </c>
      <c r="AB749">
        <f t="shared" si="115"/>
        <v>0</v>
      </c>
      <c r="AC749">
        <f t="shared" si="116"/>
        <v>0</v>
      </c>
      <c r="AD749">
        <f t="shared" si="117"/>
        <v>0</v>
      </c>
      <c r="AE749">
        <f t="shared" si="118"/>
        <v>0</v>
      </c>
      <c r="AF749">
        <f t="shared" si="119"/>
        <v>0</v>
      </c>
      <c r="AH749">
        <f>SUM(table_2[[#This Row],[First dose, less than 21 days ago]:[Third dose or booster, at least 21 days ago]])</f>
        <v>0</v>
      </c>
      <c r="AI749">
        <f>SUM(table_2[[#This Row],[Second dose, less than 21 days ago]:[Third dose or booster, at least 21 days ago]])</f>
        <v>0</v>
      </c>
      <c r="AJ749">
        <f>table_2[[#This Row],[Third dose or booster, less than 21 days ago]]+table_2[[#This Row],[Third dose or booster, at least 21 days ago]]</f>
        <v>0</v>
      </c>
    </row>
    <row r="750" spans="1:36" ht="30" x14ac:dyDescent="0.25">
      <c r="A750" s="1" t="s">
        <v>60</v>
      </c>
      <c r="B750" s="4">
        <v>2022</v>
      </c>
      <c r="C750" s="1" t="s">
        <v>128</v>
      </c>
      <c r="D750" s="1" t="s">
        <v>1104</v>
      </c>
      <c r="E750" s="1" t="s">
        <v>74</v>
      </c>
      <c r="F750" s="4" t="s">
        <v>1101</v>
      </c>
      <c r="G750" s="4">
        <v>359</v>
      </c>
      <c r="H750" s="4" t="s">
        <v>83</v>
      </c>
      <c r="I750" s="1"/>
      <c r="J750" s="4" t="s">
        <v>83</v>
      </c>
      <c r="K750" s="4" t="s">
        <v>83</v>
      </c>
      <c r="L750" s="22">
        <f t="shared" si="112"/>
        <v>1</v>
      </c>
      <c r="M750" s="26">
        <f>IF(table_2[[#This Row],[Count of deaths2]]=1,(M749+1),M749)</f>
        <v>77</v>
      </c>
      <c r="Z750">
        <f t="shared" si="113"/>
        <v>0</v>
      </c>
      <c r="AA750">
        <f t="shared" si="114"/>
        <v>0</v>
      </c>
      <c r="AB750">
        <f t="shared" si="115"/>
        <v>0</v>
      </c>
      <c r="AC750">
        <f t="shared" si="116"/>
        <v>0</v>
      </c>
      <c r="AD750">
        <f t="shared" si="117"/>
        <v>0</v>
      </c>
      <c r="AE750">
        <f t="shared" si="118"/>
        <v>0</v>
      </c>
      <c r="AF750">
        <f t="shared" si="119"/>
        <v>0</v>
      </c>
      <c r="AH750">
        <f>SUM(table_2[[#This Row],[First dose, less than 21 days ago]:[Third dose or booster, at least 21 days ago]])</f>
        <v>0</v>
      </c>
      <c r="AI750">
        <f>SUM(table_2[[#This Row],[Second dose, less than 21 days ago]:[Third dose or booster, at least 21 days ago]])</f>
        <v>0</v>
      </c>
      <c r="AJ750">
        <f>table_2[[#This Row],[Third dose or booster, less than 21 days ago]]+table_2[[#This Row],[Third dose or booster, at least 21 days ago]]</f>
        <v>0</v>
      </c>
    </row>
    <row r="751" spans="1:36" ht="30" x14ac:dyDescent="0.25">
      <c r="A751" s="1" t="s">
        <v>60</v>
      </c>
      <c r="B751" s="4">
        <v>2022</v>
      </c>
      <c r="C751" s="1" t="s">
        <v>128</v>
      </c>
      <c r="D751" s="1" t="s">
        <v>1104</v>
      </c>
      <c r="E751" s="1" t="s">
        <v>1102</v>
      </c>
      <c r="F751" s="4" t="s">
        <v>2996</v>
      </c>
      <c r="G751" s="4">
        <v>68890</v>
      </c>
      <c r="H751" s="4" t="s">
        <v>2997</v>
      </c>
      <c r="I751" s="1"/>
      <c r="J751" s="4" t="s">
        <v>2998</v>
      </c>
      <c r="K751" s="4" t="s">
        <v>2999</v>
      </c>
      <c r="L751" s="22" t="str">
        <f t="shared" si="112"/>
        <v>97</v>
      </c>
      <c r="M751" s="26">
        <f>IF(table_2[[#This Row],[Count of deaths2]]=1,(M750+1),M750)</f>
        <v>77</v>
      </c>
      <c r="Z751">
        <f t="shared" si="113"/>
        <v>0</v>
      </c>
      <c r="AA751">
        <f t="shared" si="114"/>
        <v>0</v>
      </c>
      <c r="AB751">
        <f t="shared" si="115"/>
        <v>0</v>
      </c>
      <c r="AC751">
        <f t="shared" si="116"/>
        <v>0</v>
      </c>
      <c r="AD751">
        <f t="shared" si="117"/>
        <v>0</v>
      </c>
      <c r="AE751">
        <f t="shared" si="118"/>
        <v>0</v>
      </c>
      <c r="AF751">
        <f t="shared" si="119"/>
        <v>0</v>
      </c>
      <c r="AH751">
        <f>SUM(table_2[[#This Row],[First dose, less than 21 days ago]:[Third dose or booster, at least 21 days ago]])</f>
        <v>0</v>
      </c>
      <c r="AI751">
        <f>SUM(table_2[[#This Row],[Second dose, less than 21 days ago]:[Third dose or booster, at least 21 days ago]])</f>
        <v>0</v>
      </c>
      <c r="AJ751">
        <f>table_2[[#This Row],[Third dose or booster, less than 21 days ago]]+table_2[[#This Row],[Third dose or booster, at least 21 days ago]]</f>
        <v>0</v>
      </c>
    </row>
    <row r="752" spans="1:36" ht="45" x14ac:dyDescent="0.25">
      <c r="A752" s="1" t="s">
        <v>60</v>
      </c>
      <c r="B752" s="4">
        <v>2022</v>
      </c>
      <c r="C752" s="1" t="s">
        <v>128</v>
      </c>
      <c r="D752" s="1" t="s">
        <v>1104</v>
      </c>
      <c r="E752" s="1" t="s">
        <v>84</v>
      </c>
      <c r="F752" s="4" t="s">
        <v>1112</v>
      </c>
      <c r="G752" s="4">
        <v>1746</v>
      </c>
      <c r="H752" s="4" t="s">
        <v>3000</v>
      </c>
      <c r="I752" s="1" t="s">
        <v>234</v>
      </c>
      <c r="J752" s="4" t="s">
        <v>3001</v>
      </c>
      <c r="K752" s="4" t="s">
        <v>3002</v>
      </c>
      <c r="L752" s="22" t="str">
        <f t="shared" si="112"/>
        <v>3</v>
      </c>
      <c r="M752" s="26">
        <f>IF(table_2[[#This Row],[Count of deaths2]]=1,(M751+1),M751)</f>
        <v>77</v>
      </c>
      <c r="Z752">
        <f t="shared" si="113"/>
        <v>0</v>
      </c>
      <c r="AA752">
        <f t="shared" si="114"/>
        <v>0</v>
      </c>
      <c r="AB752">
        <f t="shared" si="115"/>
        <v>0</v>
      </c>
      <c r="AC752">
        <f t="shared" si="116"/>
        <v>0</v>
      </c>
      <c r="AD752">
        <f t="shared" si="117"/>
        <v>0</v>
      </c>
      <c r="AE752">
        <f t="shared" si="118"/>
        <v>0</v>
      </c>
      <c r="AF752">
        <f t="shared" si="119"/>
        <v>0</v>
      </c>
      <c r="AH752">
        <f>SUM(table_2[[#This Row],[First dose, less than 21 days ago]:[Third dose or booster, at least 21 days ago]])</f>
        <v>0</v>
      </c>
      <c r="AI752">
        <f>SUM(table_2[[#This Row],[Second dose, less than 21 days ago]:[Third dose or booster, at least 21 days ago]])</f>
        <v>0</v>
      </c>
      <c r="AJ752">
        <f>table_2[[#This Row],[Third dose or booster, less than 21 days ago]]+table_2[[#This Row],[Third dose or booster, at least 21 days ago]]</f>
        <v>0</v>
      </c>
    </row>
    <row r="753" spans="1:36" ht="45" x14ac:dyDescent="0.25">
      <c r="A753" s="1" t="s">
        <v>60</v>
      </c>
      <c r="B753" s="4">
        <v>2022</v>
      </c>
      <c r="C753" s="1" t="s">
        <v>128</v>
      </c>
      <c r="D753" s="1" t="s">
        <v>1104</v>
      </c>
      <c r="E753" s="1" t="s">
        <v>85</v>
      </c>
      <c r="F753" s="4" t="s">
        <v>3003</v>
      </c>
      <c r="G753" s="4">
        <v>313419</v>
      </c>
      <c r="H753" s="4" t="s">
        <v>3004</v>
      </c>
      <c r="I753" s="1"/>
      <c r="J753" s="4" t="s">
        <v>1816</v>
      </c>
      <c r="K753" s="4" t="s">
        <v>3005</v>
      </c>
      <c r="L753" s="22" t="str">
        <f t="shared" si="112"/>
        <v>276</v>
      </c>
      <c r="M753" s="26">
        <f>IF(table_2[[#This Row],[Count of deaths2]]=1,(M752+1),M752)</f>
        <v>77</v>
      </c>
      <c r="Z753">
        <f t="shared" si="113"/>
        <v>0</v>
      </c>
      <c r="AA753">
        <f t="shared" si="114"/>
        <v>0</v>
      </c>
      <c r="AB753">
        <f t="shared" si="115"/>
        <v>0</v>
      </c>
      <c r="AC753">
        <f t="shared" si="116"/>
        <v>0</v>
      </c>
      <c r="AD753">
        <f t="shared" si="117"/>
        <v>0</v>
      </c>
      <c r="AE753">
        <f t="shared" si="118"/>
        <v>0</v>
      </c>
      <c r="AF753">
        <f t="shared" si="119"/>
        <v>0</v>
      </c>
      <c r="AH753">
        <f>SUM(table_2[[#This Row],[First dose, less than 21 days ago]:[Third dose or booster, at least 21 days ago]])</f>
        <v>0</v>
      </c>
      <c r="AI753">
        <f>SUM(table_2[[#This Row],[Second dose, less than 21 days ago]:[Third dose or booster, at least 21 days ago]])</f>
        <v>0</v>
      </c>
      <c r="AJ753">
        <f>table_2[[#This Row],[Third dose or booster, less than 21 days ago]]+table_2[[#This Row],[Third dose or booster, at least 21 days ago]]</f>
        <v>0</v>
      </c>
    </row>
    <row r="754" spans="1:36" x14ac:dyDescent="0.25">
      <c r="A754" s="1" t="s">
        <v>60</v>
      </c>
      <c r="B754" s="4">
        <v>2022</v>
      </c>
      <c r="C754" s="1" t="s">
        <v>128</v>
      </c>
      <c r="D754" s="1" t="s">
        <v>1116</v>
      </c>
      <c r="E754" s="1" t="s">
        <v>62</v>
      </c>
      <c r="F754" s="4" t="s">
        <v>1499</v>
      </c>
      <c r="G754" s="4">
        <v>36115</v>
      </c>
      <c r="H754" s="4" t="s">
        <v>3006</v>
      </c>
      <c r="I754" s="1"/>
      <c r="J754" s="4" t="s">
        <v>3007</v>
      </c>
      <c r="K754" s="4" t="s">
        <v>3008</v>
      </c>
      <c r="L754" s="22" t="str">
        <f t="shared" si="112"/>
        <v>139</v>
      </c>
      <c r="M754" s="26">
        <f>IF(table_2[[#This Row],[Count of deaths2]]=1,(M753+1),M753)</f>
        <v>77</v>
      </c>
      <c r="Z754">
        <f t="shared" si="113"/>
        <v>0</v>
      </c>
      <c r="AA754">
        <f t="shared" si="114"/>
        <v>0</v>
      </c>
      <c r="AB754">
        <f t="shared" si="115"/>
        <v>0</v>
      </c>
      <c r="AC754">
        <f t="shared" si="116"/>
        <v>0</v>
      </c>
      <c r="AD754">
        <f t="shared" si="117"/>
        <v>0</v>
      </c>
      <c r="AE754">
        <f t="shared" si="118"/>
        <v>0</v>
      </c>
      <c r="AF754">
        <f t="shared" si="119"/>
        <v>0</v>
      </c>
      <c r="AH754">
        <f>SUM(table_2[[#This Row],[First dose, less than 21 days ago]:[Third dose or booster, at least 21 days ago]])</f>
        <v>0</v>
      </c>
      <c r="AI754">
        <f>SUM(table_2[[#This Row],[Second dose, less than 21 days ago]:[Third dose or booster, at least 21 days ago]])</f>
        <v>0</v>
      </c>
      <c r="AJ754">
        <f>table_2[[#This Row],[Third dose or booster, less than 21 days ago]]+table_2[[#This Row],[Third dose or booster, at least 21 days ago]]</f>
        <v>0</v>
      </c>
    </row>
    <row r="755" spans="1:36" ht="30" x14ac:dyDescent="0.25">
      <c r="A755" s="1" t="s">
        <v>60</v>
      </c>
      <c r="B755" s="4">
        <v>2022</v>
      </c>
      <c r="C755" s="1" t="s">
        <v>128</v>
      </c>
      <c r="D755" s="1" t="s">
        <v>1116</v>
      </c>
      <c r="E755" s="1" t="s">
        <v>66</v>
      </c>
      <c r="F755" s="4" t="s">
        <v>1101</v>
      </c>
      <c r="G755" s="4">
        <v>50</v>
      </c>
      <c r="H755" s="4" t="s">
        <v>83</v>
      </c>
      <c r="I755" s="1"/>
      <c r="J755" s="4" t="s">
        <v>83</v>
      </c>
      <c r="K755" s="4" t="s">
        <v>83</v>
      </c>
      <c r="L755" s="22">
        <f t="shared" si="112"/>
        <v>1</v>
      </c>
      <c r="M755" s="26">
        <f>IF(table_2[[#This Row],[Count of deaths2]]=1,(M754+1),M754)</f>
        <v>78</v>
      </c>
      <c r="Z755">
        <f t="shared" si="113"/>
        <v>0</v>
      </c>
      <c r="AA755">
        <f t="shared" si="114"/>
        <v>0</v>
      </c>
      <c r="AB755">
        <f t="shared" si="115"/>
        <v>0</v>
      </c>
      <c r="AC755">
        <f t="shared" si="116"/>
        <v>0</v>
      </c>
      <c r="AD755">
        <f t="shared" si="117"/>
        <v>0</v>
      </c>
      <c r="AE755">
        <f t="shared" si="118"/>
        <v>0</v>
      </c>
      <c r="AF755">
        <f t="shared" si="119"/>
        <v>0</v>
      </c>
      <c r="AH755">
        <f>SUM(table_2[[#This Row],[First dose, less than 21 days ago]:[Third dose or booster, at least 21 days ago]])</f>
        <v>0</v>
      </c>
      <c r="AI755">
        <f>SUM(table_2[[#This Row],[Second dose, less than 21 days ago]:[Third dose or booster, at least 21 days ago]])</f>
        <v>0</v>
      </c>
      <c r="AJ755">
        <f>table_2[[#This Row],[Third dose or booster, less than 21 days ago]]+table_2[[#This Row],[Third dose or booster, at least 21 days ago]]</f>
        <v>0</v>
      </c>
    </row>
    <row r="756" spans="1:36" ht="30" x14ac:dyDescent="0.25">
      <c r="A756" s="1" t="s">
        <v>60</v>
      </c>
      <c r="B756" s="4">
        <v>2022</v>
      </c>
      <c r="C756" s="1" t="s">
        <v>128</v>
      </c>
      <c r="D756" s="1" t="s">
        <v>1116</v>
      </c>
      <c r="E756" s="1" t="s">
        <v>70</v>
      </c>
      <c r="F756" s="4" t="s">
        <v>3009</v>
      </c>
      <c r="G756" s="4">
        <v>5271</v>
      </c>
      <c r="H756" s="4" t="s">
        <v>3010</v>
      </c>
      <c r="I756" s="1"/>
      <c r="J756" s="4" t="s">
        <v>3011</v>
      </c>
      <c r="K756" s="4" t="s">
        <v>3012</v>
      </c>
      <c r="L756" s="22" t="str">
        <f t="shared" si="112"/>
        <v>38</v>
      </c>
      <c r="M756" s="26">
        <f>IF(table_2[[#This Row],[Count of deaths2]]=1,(M755+1),M755)</f>
        <v>78</v>
      </c>
      <c r="Z756">
        <f t="shared" si="113"/>
        <v>0</v>
      </c>
      <c r="AA756">
        <f t="shared" si="114"/>
        <v>0</v>
      </c>
      <c r="AB756">
        <f t="shared" si="115"/>
        <v>0</v>
      </c>
      <c r="AC756">
        <f t="shared" si="116"/>
        <v>0</v>
      </c>
      <c r="AD756">
        <f t="shared" si="117"/>
        <v>0</v>
      </c>
      <c r="AE756">
        <f t="shared" si="118"/>
        <v>0</v>
      </c>
      <c r="AF756">
        <f t="shared" si="119"/>
        <v>0</v>
      </c>
      <c r="AH756">
        <f>SUM(table_2[[#This Row],[First dose, less than 21 days ago]:[Third dose or booster, at least 21 days ago]])</f>
        <v>0</v>
      </c>
      <c r="AI756">
        <f>SUM(table_2[[#This Row],[Second dose, less than 21 days ago]:[Third dose or booster, at least 21 days ago]])</f>
        <v>0</v>
      </c>
      <c r="AJ756">
        <f>table_2[[#This Row],[Third dose or booster, less than 21 days ago]]+table_2[[#This Row],[Third dose or booster, at least 21 days ago]]</f>
        <v>0</v>
      </c>
    </row>
    <row r="757" spans="1:36" ht="30" x14ac:dyDescent="0.25">
      <c r="A757" s="1" t="s">
        <v>60</v>
      </c>
      <c r="B757" s="4">
        <v>2022</v>
      </c>
      <c r="C757" s="1" t="s">
        <v>128</v>
      </c>
      <c r="D757" s="1" t="s">
        <v>1116</v>
      </c>
      <c r="E757" s="1" t="s">
        <v>74</v>
      </c>
      <c r="F757" s="4" t="s">
        <v>1101</v>
      </c>
      <c r="G757" s="4">
        <v>196</v>
      </c>
      <c r="H757" s="4" t="s">
        <v>83</v>
      </c>
      <c r="I757" s="1"/>
      <c r="J757" s="4" t="s">
        <v>83</v>
      </c>
      <c r="K757" s="4" t="s">
        <v>83</v>
      </c>
      <c r="L757" s="22">
        <f t="shared" si="112"/>
        <v>1</v>
      </c>
      <c r="M757" s="26">
        <f>IF(table_2[[#This Row],[Count of deaths2]]=1,(M756+1),M756)</f>
        <v>79</v>
      </c>
      <c r="Z757">
        <f t="shared" si="113"/>
        <v>0</v>
      </c>
      <c r="AA757">
        <f t="shared" si="114"/>
        <v>0</v>
      </c>
      <c r="AB757">
        <f t="shared" si="115"/>
        <v>0</v>
      </c>
      <c r="AC757">
        <f t="shared" si="116"/>
        <v>0</v>
      </c>
      <c r="AD757">
        <f t="shared" si="117"/>
        <v>0</v>
      </c>
      <c r="AE757">
        <f t="shared" si="118"/>
        <v>0</v>
      </c>
      <c r="AF757">
        <f t="shared" si="119"/>
        <v>0</v>
      </c>
      <c r="AH757">
        <f>SUM(table_2[[#This Row],[First dose, less than 21 days ago]:[Third dose or booster, at least 21 days ago]])</f>
        <v>0</v>
      </c>
      <c r="AI757">
        <f>SUM(table_2[[#This Row],[Second dose, less than 21 days ago]:[Third dose or booster, at least 21 days ago]])</f>
        <v>0</v>
      </c>
      <c r="AJ757">
        <f>table_2[[#This Row],[Third dose or booster, less than 21 days ago]]+table_2[[#This Row],[Third dose or booster, at least 21 days ago]]</f>
        <v>0</v>
      </c>
    </row>
    <row r="758" spans="1:36" ht="30" x14ac:dyDescent="0.25">
      <c r="A758" s="1" t="s">
        <v>60</v>
      </c>
      <c r="B758" s="4">
        <v>2022</v>
      </c>
      <c r="C758" s="1" t="s">
        <v>128</v>
      </c>
      <c r="D758" s="1" t="s">
        <v>1116</v>
      </c>
      <c r="E758" s="1" t="s">
        <v>1102</v>
      </c>
      <c r="F758" s="4" t="s">
        <v>3013</v>
      </c>
      <c r="G758" s="4">
        <v>47657</v>
      </c>
      <c r="H758" s="4" t="s">
        <v>3014</v>
      </c>
      <c r="I758" s="1"/>
      <c r="J758" s="4" t="s">
        <v>3015</v>
      </c>
      <c r="K758" s="4" t="s">
        <v>3016</v>
      </c>
      <c r="L758" s="22" t="str">
        <f t="shared" si="112"/>
        <v>271</v>
      </c>
      <c r="M758" s="26">
        <f>IF(table_2[[#This Row],[Count of deaths2]]=1,(M757+1),M757)</f>
        <v>79</v>
      </c>
      <c r="Z758">
        <f t="shared" si="113"/>
        <v>0</v>
      </c>
      <c r="AA758">
        <f t="shared" si="114"/>
        <v>0</v>
      </c>
      <c r="AB758">
        <f t="shared" si="115"/>
        <v>0</v>
      </c>
      <c r="AC758">
        <f t="shared" si="116"/>
        <v>0</v>
      </c>
      <c r="AD758">
        <f t="shared" si="117"/>
        <v>0</v>
      </c>
      <c r="AE758">
        <f t="shared" si="118"/>
        <v>0</v>
      </c>
      <c r="AF758">
        <f t="shared" si="119"/>
        <v>0</v>
      </c>
      <c r="AH758">
        <f>SUM(table_2[[#This Row],[First dose, less than 21 days ago]:[Third dose or booster, at least 21 days ago]])</f>
        <v>0</v>
      </c>
      <c r="AI758">
        <f>SUM(table_2[[#This Row],[Second dose, less than 21 days ago]:[Third dose or booster, at least 21 days ago]])</f>
        <v>0</v>
      </c>
      <c r="AJ758">
        <f>table_2[[#This Row],[Third dose or booster, less than 21 days ago]]+table_2[[#This Row],[Third dose or booster, at least 21 days ago]]</f>
        <v>0</v>
      </c>
    </row>
    <row r="759" spans="1:36" ht="45" x14ac:dyDescent="0.25">
      <c r="A759" s="1" t="s">
        <v>60</v>
      </c>
      <c r="B759" s="4">
        <v>2022</v>
      </c>
      <c r="C759" s="1" t="s">
        <v>128</v>
      </c>
      <c r="D759" s="1" t="s">
        <v>1116</v>
      </c>
      <c r="E759" s="1" t="s">
        <v>84</v>
      </c>
      <c r="F759" s="4" t="s">
        <v>1112</v>
      </c>
      <c r="G759" s="4">
        <v>1168</v>
      </c>
      <c r="H759" s="4" t="s">
        <v>3017</v>
      </c>
      <c r="I759" s="1" t="s">
        <v>234</v>
      </c>
      <c r="J759" s="4" t="s">
        <v>3018</v>
      </c>
      <c r="K759" s="4" t="s">
        <v>3019</v>
      </c>
      <c r="L759" s="22" t="str">
        <f t="shared" si="112"/>
        <v>3</v>
      </c>
      <c r="M759" s="26">
        <f>IF(table_2[[#This Row],[Count of deaths2]]=1,(M758+1),M758)</f>
        <v>79</v>
      </c>
      <c r="Z759">
        <f t="shared" si="113"/>
        <v>0</v>
      </c>
      <c r="AA759">
        <f t="shared" si="114"/>
        <v>0</v>
      </c>
      <c r="AB759">
        <f t="shared" si="115"/>
        <v>0</v>
      </c>
      <c r="AC759">
        <f t="shared" si="116"/>
        <v>0</v>
      </c>
      <c r="AD759">
        <f t="shared" si="117"/>
        <v>0</v>
      </c>
      <c r="AE759">
        <f t="shared" si="118"/>
        <v>0</v>
      </c>
      <c r="AF759">
        <f t="shared" si="119"/>
        <v>0</v>
      </c>
      <c r="AH759">
        <f>SUM(table_2[[#This Row],[First dose, less than 21 days ago]:[Third dose or booster, at least 21 days ago]])</f>
        <v>0</v>
      </c>
      <c r="AI759">
        <f>SUM(table_2[[#This Row],[Second dose, less than 21 days ago]:[Third dose or booster, at least 21 days ago]])</f>
        <v>0</v>
      </c>
      <c r="AJ759">
        <f>table_2[[#This Row],[Third dose or booster, less than 21 days ago]]+table_2[[#This Row],[Third dose or booster, at least 21 days ago]]</f>
        <v>0</v>
      </c>
    </row>
    <row r="760" spans="1:36" ht="45" x14ac:dyDescent="0.25">
      <c r="A760" s="1" t="s">
        <v>60</v>
      </c>
      <c r="B760" s="4">
        <v>2022</v>
      </c>
      <c r="C760" s="1" t="s">
        <v>128</v>
      </c>
      <c r="D760" s="1" t="s">
        <v>1116</v>
      </c>
      <c r="E760" s="1" t="s">
        <v>85</v>
      </c>
      <c r="F760" s="4" t="s">
        <v>3020</v>
      </c>
      <c r="G760" s="4">
        <v>435493</v>
      </c>
      <c r="H760" s="4" t="s">
        <v>3021</v>
      </c>
      <c r="I760" s="1"/>
      <c r="J760" s="4" t="s">
        <v>717</v>
      </c>
      <c r="K760" s="4" t="s">
        <v>3022</v>
      </c>
      <c r="L760" s="22" t="str">
        <f t="shared" si="112"/>
        <v>1144</v>
      </c>
      <c r="M760" s="26">
        <f>IF(table_2[[#This Row],[Count of deaths2]]=1,(M759+1),M759)</f>
        <v>79</v>
      </c>
      <c r="Z760">
        <f t="shared" si="113"/>
        <v>0</v>
      </c>
      <c r="AA760">
        <f t="shared" si="114"/>
        <v>0</v>
      </c>
      <c r="AB760">
        <f t="shared" si="115"/>
        <v>0</v>
      </c>
      <c r="AC760">
        <f t="shared" si="116"/>
        <v>0</v>
      </c>
      <c r="AD760">
        <f t="shared" si="117"/>
        <v>0</v>
      </c>
      <c r="AE760">
        <f t="shared" si="118"/>
        <v>0</v>
      </c>
      <c r="AF760">
        <f t="shared" si="119"/>
        <v>0</v>
      </c>
      <c r="AH760">
        <f>SUM(table_2[[#This Row],[First dose, less than 21 days ago]:[Third dose or booster, at least 21 days ago]])</f>
        <v>0</v>
      </c>
      <c r="AI760">
        <f>SUM(table_2[[#This Row],[Second dose, less than 21 days ago]:[Third dose or booster, at least 21 days ago]])</f>
        <v>0</v>
      </c>
      <c r="AJ760">
        <f>table_2[[#This Row],[Third dose or booster, less than 21 days ago]]+table_2[[#This Row],[Third dose or booster, at least 21 days ago]]</f>
        <v>0</v>
      </c>
    </row>
    <row r="761" spans="1:36" x14ac:dyDescent="0.25">
      <c r="A761" s="1" t="s">
        <v>60</v>
      </c>
      <c r="B761" s="4">
        <v>2022</v>
      </c>
      <c r="C761" s="1" t="s">
        <v>128</v>
      </c>
      <c r="D761" s="1" t="s">
        <v>1132</v>
      </c>
      <c r="E761" s="1" t="s">
        <v>62</v>
      </c>
      <c r="F761" s="4" t="s">
        <v>3023</v>
      </c>
      <c r="G761" s="4">
        <v>20677</v>
      </c>
      <c r="H761" s="4" t="s">
        <v>3024</v>
      </c>
      <c r="I761" s="1"/>
      <c r="J761" s="4" t="s">
        <v>3025</v>
      </c>
      <c r="K761" s="4" t="s">
        <v>3026</v>
      </c>
      <c r="L761" s="22" t="str">
        <f t="shared" si="112"/>
        <v>213</v>
      </c>
      <c r="M761" s="26">
        <f>IF(table_2[[#This Row],[Count of deaths2]]=1,(M760+1),M760)</f>
        <v>79</v>
      </c>
      <c r="Z761">
        <f t="shared" si="113"/>
        <v>0</v>
      </c>
      <c r="AA761">
        <f t="shared" si="114"/>
        <v>0</v>
      </c>
      <c r="AB761">
        <f t="shared" si="115"/>
        <v>0</v>
      </c>
      <c r="AC761">
        <f t="shared" si="116"/>
        <v>0</v>
      </c>
      <c r="AD761">
        <f t="shared" si="117"/>
        <v>0</v>
      </c>
      <c r="AE761">
        <f t="shared" si="118"/>
        <v>0</v>
      </c>
      <c r="AF761">
        <f t="shared" si="119"/>
        <v>0</v>
      </c>
      <c r="AH761">
        <f>SUM(table_2[[#This Row],[First dose, less than 21 days ago]:[Third dose or booster, at least 21 days ago]])</f>
        <v>0</v>
      </c>
      <c r="AI761">
        <f>SUM(table_2[[#This Row],[Second dose, less than 21 days ago]:[Third dose or booster, at least 21 days ago]])</f>
        <v>0</v>
      </c>
      <c r="AJ761">
        <f>table_2[[#This Row],[Third dose or booster, less than 21 days ago]]+table_2[[#This Row],[Third dose or booster, at least 21 days ago]]</f>
        <v>0</v>
      </c>
    </row>
    <row r="762" spans="1:36" ht="30" x14ac:dyDescent="0.25">
      <c r="A762" s="1" t="s">
        <v>60</v>
      </c>
      <c r="B762" s="4">
        <v>2022</v>
      </c>
      <c r="C762" s="1" t="s">
        <v>128</v>
      </c>
      <c r="D762" s="1" t="s">
        <v>1132</v>
      </c>
      <c r="E762" s="1" t="s">
        <v>66</v>
      </c>
      <c r="F762" s="4" t="s">
        <v>1101</v>
      </c>
      <c r="G762" s="4">
        <v>21</v>
      </c>
      <c r="H762" s="4" t="s">
        <v>83</v>
      </c>
      <c r="I762" s="1"/>
      <c r="J762" s="4" t="s">
        <v>83</v>
      </c>
      <c r="K762" s="4" t="s">
        <v>83</v>
      </c>
      <c r="L762" s="22">
        <f t="shared" si="112"/>
        <v>1</v>
      </c>
      <c r="M762" s="26">
        <f>IF(table_2[[#This Row],[Count of deaths2]]=1,(M761+1),M761)</f>
        <v>80</v>
      </c>
      <c r="Z762">
        <f t="shared" si="113"/>
        <v>0</v>
      </c>
      <c r="AA762">
        <f t="shared" si="114"/>
        <v>0</v>
      </c>
      <c r="AB762">
        <f t="shared" si="115"/>
        <v>0</v>
      </c>
      <c r="AC762">
        <f t="shared" si="116"/>
        <v>0</v>
      </c>
      <c r="AD762">
        <f t="shared" si="117"/>
        <v>0</v>
      </c>
      <c r="AE762">
        <f t="shared" si="118"/>
        <v>0</v>
      </c>
      <c r="AF762">
        <f t="shared" si="119"/>
        <v>0</v>
      </c>
      <c r="AH762">
        <f>SUM(table_2[[#This Row],[First dose, less than 21 days ago]:[Third dose or booster, at least 21 days ago]])</f>
        <v>0</v>
      </c>
      <c r="AI762">
        <f>SUM(table_2[[#This Row],[Second dose, less than 21 days ago]:[Third dose or booster, at least 21 days ago]])</f>
        <v>0</v>
      </c>
      <c r="AJ762">
        <f>table_2[[#This Row],[Third dose or booster, less than 21 days ago]]+table_2[[#This Row],[Third dose or booster, at least 21 days ago]]</f>
        <v>0</v>
      </c>
    </row>
    <row r="763" spans="1:36" ht="30" x14ac:dyDescent="0.25">
      <c r="A763" s="1" t="s">
        <v>60</v>
      </c>
      <c r="B763" s="4">
        <v>2022</v>
      </c>
      <c r="C763" s="1" t="s">
        <v>128</v>
      </c>
      <c r="D763" s="1" t="s">
        <v>1132</v>
      </c>
      <c r="E763" s="1" t="s">
        <v>70</v>
      </c>
      <c r="F763" s="4" t="s">
        <v>2909</v>
      </c>
      <c r="G763" s="4">
        <v>2535</v>
      </c>
      <c r="H763" s="4" t="s">
        <v>3027</v>
      </c>
      <c r="I763" s="1"/>
      <c r="J763" s="4" t="s">
        <v>3028</v>
      </c>
      <c r="K763" s="4" t="s">
        <v>3029</v>
      </c>
      <c r="L763" s="22" t="str">
        <f t="shared" si="112"/>
        <v>63</v>
      </c>
      <c r="M763" s="26">
        <f>IF(table_2[[#This Row],[Count of deaths2]]=1,(M762+1),M762)</f>
        <v>80</v>
      </c>
      <c r="Z763">
        <f t="shared" si="113"/>
        <v>0</v>
      </c>
      <c r="AA763">
        <f t="shared" si="114"/>
        <v>0</v>
      </c>
      <c r="AB763">
        <f t="shared" si="115"/>
        <v>0</v>
      </c>
      <c r="AC763">
        <f t="shared" si="116"/>
        <v>0</v>
      </c>
      <c r="AD763">
        <f t="shared" si="117"/>
        <v>0</v>
      </c>
      <c r="AE763">
        <f t="shared" si="118"/>
        <v>0</v>
      </c>
      <c r="AF763">
        <f t="shared" si="119"/>
        <v>0</v>
      </c>
      <c r="AH763">
        <f>SUM(table_2[[#This Row],[First dose, less than 21 days ago]:[Third dose or booster, at least 21 days ago]])</f>
        <v>0</v>
      </c>
      <c r="AI763">
        <f>SUM(table_2[[#This Row],[Second dose, less than 21 days ago]:[Third dose or booster, at least 21 days ago]])</f>
        <v>0</v>
      </c>
      <c r="AJ763">
        <f>table_2[[#This Row],[Third dose or booster, less than 21 days ago]]+table_2[[#This Row],[Third dose or booster, at least 21 days ago]]</f>
        <v>0</v>
      </c>
    </row>
    <row r="764" spans="1:36" ht="30" x14ac:dyDescent="0.25">
      <c r="A764" s="1" t="s">
        <v>60</v>
      </c>
      <c r="B764" s="4">
        <v>2022</v>
      </c>
      <c r="C764" s="1" t="s">
        <v>128</v>
      </c>
      <c r="D764" s="1" t="s">
        <v>1132</v>
      </c>
      <c r="E764" s="1" t="s">
        <v>74</v>
      </c>
      <c r="F764" s="4" t="s">
        <v>1101</v>
      </c>
      <c r="G764" s="4">
        <v>79</v>
      </c>
      <c r="H764" s="4" t="s">
        <v>83</v>
      </c>
      <c r="I764" s="1"/>
      <c r="J764" s="4" t="s">
        <v>83</v>
      </c>
      <c r="K764" s="4" t="s">
        <v>83</v>
      </c>
      <c r="L764" s="22">
        <f t="shared" si="112"/>
        <v>1</v>
      </c>
      <c r="M764" s="26">
        <f>IF(table_2[[#This Row],[Count of deaths2]]=1,(M763+1),M763)</f>
        <v>81</v>
      </c>
      <c r="Z764">
        <f t="shared" si="113"/>
        <v>0</v>
      </c>
      <c r="AA764">
        <f t="shared" si="114"/>
        <v>0</v>
      </c>
      <c r="AB764">
        <f t="shared" si="115"/>
        <v>0</v>
      </c>
      <c r="AC764">
        <f t="shared" si="116"/>
        <v>0</v>
      </c>
      <c r="AD764">
        <f t="shared" si="117"/>
        <v>0</v>
      </c>
      <c r="AE764">
        <f t="shared" si="118"/>
        <v>0</v>
      </c>
      <c r="AF764">
        <f t="shared" si="119"/>
        <v>0</v>
      </c>
      <c r="AH764">
        <f>SUM(table_2[[#This Row],[First dose, less than 21 days ago]:[Third dose or booster, at least 21 days ago]])</f>
        <v>0</v>
      </c>
      <c r="AI764">
        <f>SUM(table_2[[#This Row],[Second dose, less than 21 days ago]:[Third dose or booster, at least 21 days ago]])</f>
        <v>0</v>
      </c>
      <c r="AJ764">
        <f>table_2[[#This Row],[Third dose or booster, less than 21 days ago]]+table_2[[#This Row],[Third dose or booster, at least 21 days ago]]</f>
        <v>0</v>
      </c>
    </row>
    <row r="765" spans="1:36" ht="30" x14ac:dyDescent="0.25">
      <c r="A765" s="1" t="s">
        <v>60</v>
      </c>
      <c r="B765" s="4">
        <v>2022</v>
      </c>
      <c r="C765" s="1" t="s">
        <v>128</v>
      </c>
      <c r="D765" s="1" t="s">
        <v>1132</v>
      </c>
      <c r="E765" s="1" t="s">
        <v>1102</v>
      </c>
      <c r="F765" s="4" t="s">
        <v>3030</v>
      </c>
      <c r="G765" s="4">
        <v>21964</v>
      </c>
      <c r="H765" s="4" t="s">
        <v>3031</v>
      </c>
      <c r="I765" s="1"/>
      <c r="J765" s="4" t="s">
        <v>3032</v>
      </c>
      <c r="K765" s="4" t="s">
        <v>3033</v>
      </c>
      <c r="L765" s="22" t="str">
        <f t="shared" si="112"/>
        <v>418</v>
      </c>
      <c r="M765" s="26">
        <f>IF(table_2[[#This Row],[Count of deaths2]]=1,(M764+1),M764)</f>
        <v>81</v>
      </c>
      <c r="Z765">
        <f t="shared" si="113"/>
        <v>0</v>
      </c>
      <c r="AA765">
        <f t="shared" si="114"/>
        <v>0</v>
      </c>
      <c r="AB765">
        <f t="shared" si="115"/>
        <v>0</v>
      </c>
      <c r="AC765">
        <f t="shared" si="116"/>
        <v>0</v>
      </c>
      <c r="AD765">
        <f t="shared" si="117"/>
        <v>0</v>
      </c>
      <c r="AE765">
        <f t="shared" si="118"/>
        <v>0</v>
      </c>
      <c r="AF765">
        <f t="shared" si="119"/>
        <v>0</v>
      </c>
      <c r="AH765">
        <f>SUM(table_2[[#This Row],[First dose, less than 21 days ago]:[Third dose or booster, at least 21 days ago]])</f>
        <v>0</v>
      </c>
      <c r="AI765">
        <f>SUM(table_2[[#This Row],[Second dose, less than 21 days ago]:[Third dose or booster, at least 21 days ago]])</f>
        <v>0</v>
      </c>
      <c r="AJ765">
        <f>table_2[[#This Row],[Third dose or booster, less than 21 days ago]]+table_2[[#This Row],[Third dose or booster, at least 21 days ago]]</f>
        <v>0</v>
      </c>
    </row>
    <row r="766" spans="1:36" ht="45" x14ac:dyDescent="0.25">
      <c r="A766" s="1" t="s">
        <v>60</v>
      </c>
      <c r="B766" s="4">
        <v>2022</v>
      </c>
      <c r="C766" s="1" t="s">
        <v>128</v>
      </c>
      <c r="D766" s="1" t="s">
        <v>1132</v>
      </c>
      <c r="E766" s="1" t="s">
        <v>84</v>
      </c>
      <c r="F766" s="4" t="s">
        <v>1743</v>
      </c>
      <c r="G766" s="4">
        <v>494</v>
      </c>
      <c r="H766" s="4" t="s">
        <v>3034</v>
      </c>
      <c r="I766" s="1" t="s">
        <v>234</v>
      </c>
      <c r="J766" s="4" t="s">
        <v>3035</v>
      </c>
      <c r="K766" s="4" t="s">
        <v>3036</v>
      </c>
      <c r="L766" s="22" t="str">
        <f t="shared" si="112"/>
        <v>8</v>
      </c>
      <c r="M766" s="26">
        <f>IF(table_2[[#This Row],[Count of deaths2]]=1,(M765+1),M765)</f>
        <v>81</v>
      </c>
      <c r="Z766">
        <f t="shared" si="113"/>
        <v>0</v>
      </c>
      <c r="AA766">
        <f t="shared" si="114"/>
        <v>0</v>
      </c>
      <c r="AB766">
        <f t="shared" si="115"/>
        <v>0</v>
      </c>
      <c r="AC766">
        <f t="shared" si="116"/>
        <v>0</v>
      </c>
      <c r="AD766">
        <f t="shared" si="117"/>
        <v>0</v>
      </c>
      <c r="AE766">
        <f t="shared" si="118"/>
        <v>0</v>
      </c>
      <c r="AF766">
        <f t="shared" si="119"/>
        <v>0</v>
      </c>
      <c r="AH766">
        <f>SUM(table_2[[#This Row],[First dose, less than 21 days ago]:[Third dose or booster, at least 21 days ago]])</f>
        <v>0</v>
      </c>
      <c r="AI766">
        <f>SUM(table_2[[#This Row],[Second dose, less than 21 days ago]:[Third dose or booster, at least 21 days ago]])</f>
        <v>0</v>
      </c>
      <c r="AJ766">
        <f>table_2[[#This Row],[Third dose or booster, less than 21 days ago]]+table_2[[#This Row],[Third dose or booster, at least 21 days ago]]</f>
        <v>0</v>
      </c>
    </row>
    <row r="767" spans="1:36" ht="45" x14ac:dyDescent="0.25">
      <c r="A767" s="1" t="s">
        <v>60</v>
      </c>
      <c r="B767" s="4">
        <v>2022</v>
      </c>
      <c r="C767" s="1" t="s">
        <v>128</v>
      </c>
      <c r="D767" s="1" t="s">
        <v>1132</v>
      </c>
      <c r="E767" s="1" t="s">
        <v>85</v>
      </c>
      <c r="F767" s="4" t="s">
        <v>3037</v>
      </c>
      <c r="G767" s="4">
        <v>393938</v>
      </c>
      <c r="H767" s="4" t="s">
        <v>3038</v>
      </c>
      <c r="I767" s="1"/>
      <c r="J767" s="4" t="s">
        <v>3039</v>
      </c>
      <c r="K767" s="4" t="s">
        <v>3040</v>
      </c>
      <c r="L767" s="22" t="str">
        <f t="shared" si="112"/>
        <v>2879</v>
      </c>
      <c r="M767" s="26">
        <f>IF(table_2[[#This Row],[Count of deaths2]]=1,(M766+1),M766)</f>
        <v>81</v>
      </c>
      <c r="Z767">
        <f t="shared" si="113"/>
        <v>0</v>
      </c>
      <c r="AA767">
        <f t="shared" si="114"/>
        <v>0</v>
      </c>
      <c r="AB767">
        <f t="shared" si="115"/>
        <v>0</v>
      </c>
      <c r="AC767">
        <f t="shared" si="116"/>
        <v>0</v>
      </c>
      <c r="AD767">
        <f t="shared" si="117"/>
        <v>0</v>
      </c>
      <c r="AE767">
        <f t="shared" si="118"/>
        <v>0</v>
      </c>
      <c r="AF767">
        <f t="shared" si="119"/>
        <v>0</v>
      </c>
      <c r="AH767">
        <f>SUM(table_2[[#This Row],[First dose, less than 21 days ago]:[Third dose or booster, at least 21 days ago]])</f>
        <v>0</v>
      </c>
      <c r="AI767">
        <f>SUM(table_2[[#This Row],[Second dose, less than 21 days ago]:[Third dose or booster, at least 21 days ago]])</f>
        <v>0</v>
      </c>
      <c r="AJ767">
        <f>table_2[[#This Row],[Third dose or booster, less than 21 days ago]]+table_2[[#This Row],[Third dose or booster, at least 21 days ago]]</f>
        <v>0</v>
      </c>
    </row>
    <row r="768" spans="1:36" x14ac:dyDescent="0.25">
      <c r="A768" s="1" t="s">
        <v>60</v>
      </c>
      <c r="B768" s="4">
        <v>2022</v>
      </c>
      <c r="C768" s="1" t="s">
        <v>128</v>
      </c>
      <c r="D768" s="1" t="s">
        <v>1147</v>
      </c>
      <c r="E768" s="1" t="s">
        <v>62</v>
      </c>
      <c r="F768" s="4" t="s">
        <v>1580</v>
      </c>
      <c r="G768" s="4">
        <v>9845</v>
      </c>
      <c r="H768" s="4" t="s">
        <v>3041</v>
      </c>
      <c r="I768" s="1"/>
      <c r="J768" s="4" t="s">
        <v>3042</v>
      </c>
      <c r="K768" s="4" t="s">
        <v>3043</v>
      </c>
      <c r="L768" s="22" t="str">
        <f t="shared" si="112"/>
        <v>285</v>
      </c>
      <c r="M768" s="26">
        <f>IF(table_2[[#This Row],[Count of deaths2]]=1,(M767+1),M767)</f>
        <v>81</v>
      </c>
      <c r="Z768">
        <f t="shared" si="113"/>
        <v>0</v>
      </c>
      <c r="AA768">
        <f t="shared" si="114"/>
        <v>0</v>
      </c>
      <c r="AB768">
        <f t="shared" si="115"/>
        <v>0</v>
      </c>
      <c r="AC768">
        <f t="shared" si="116"/>
        <v>0</v>
      </c>
      <c r="AD768">
        <f t="shared" si="117"/>
        <v>0</v>
      </c>
      <c r="AE768">
        <f t="shared" si="118"/>
        <v>0</v>
      </c>
      <c r="AF768">
        <f t="shared" si="119"/>
        <v>0</v>
      </c>
      <c r="AH768">
        <f>SUM(table_2[[#This Row],[First dose, less than 21 days ago]:[Third dose or booster, at least 21 days ago]])</f>
        <v>0</v>
      </c>
      <c r="AI768">
        <f>SUM(table_2[[#This Row],[Second dose, less than 21 days ago]:[Third dose or booster, at least 21 days ago]])</f>
        <v>0</v>
      </c>
      <c r="AJ768">
        <f>table_2[[#This Row],[Third dose or booster, less than 21 days ago]]+table_2[[#This Row],[Third dose or booster, at least 21 days ago]]</f>
        <v>0</v>
      </c>
    </row>
    <row r="769" spans="1:36" ht="30" x14ac:dyDescent="0.25">
      <c r="A769" s="1" t="s">
        <v>60</v>
      </c>
      <c r="B769" s="4">
        <v>2022</v>
      </c>
      <c r="C769" s="1" t="s">
        <v>128</v>
      </c>
      <c r="D769" s="1" t="s">
        <v>1147</v>
      </c>
      <c r="E769" s="1" t="s">
        <v>66</v>
      </c>
      <c r="F769" s="4" t="s">
        <v>1101</v>
      </c>
      <c r="G769" s="4">
        <v>11</v>
      </c>
      <c r="H769" s="4" t="s">
        <v>83</v>
      </c>
      <c r="I769" s="1"/>
      <c r="J769" s="4" t="s">
        <v>83</v>
      </c>
      <c r="K769" s="4" t="s">
        <v>83</v>
      </c>
      <c r="L769" s="22">
        <f t="shared" si="112"/>
        <v>1</v>
      </c>
      <c r="M769" s="26">
        <f>IF(table_2[[#This Row],[Count of deaths2]]=1,(M768+1),M768)</f>
        <v>82</v>
      </c>
      <c r="Z769">
        <f t="shared" si="113"/>
        <v>0</v>
      </c>
      <c r="AA769">
        <f t="shared" si="114"/>
        <v>0</v>
      </c>
      <c r="AB769">
        <f t="shared" si="115"/>
        <v>0</v>
      </c>
      <c r="AC769">
        <f t="shared" si="116"/>
        <v>0</v>
      </c>
      <c r="AD769">
        <f t="shared" si="117"/>
        <v>0</v>
      </c>
      <c r="AE769">
        <f t="shared" si="118"/>
        <v>0</v>
      </c>
      <c r="AF769">
        <f t="shared" si="119"/>
        <v>0</v>
      </c>
      <c r="AH769">
        <f>SUM(table_2[[#This Row],[First dose, less than 21 days ago]:[Third dose or booster, at least 21 days ago]])</f>
        <v>0</v>
      </c>
      <c r="AI769">
        <f>SUM(table_2[[#This Row],[Second dose, less than 21 days ago]:[Third dose or booster, at least 21 days ago]])</f>
        <v>0</v>
      </c>
      <c r="AJ769">
        <f>table_2[[#This Row],[Third dose or booster, less than 21 days ago]]+table_2[[#This Row],[Third dose or booster, at least 21 days ago]]</f>
        <v>0</v>
      </c>
    </row>
    <row r="770" spans="1:36" ht="30" x14ac:dyDescent="0.25">
      <c r="A770" s="1" t="s">
        <v>60</v>
      </c>
      <c r="B770" s="4">
        <v>2022</v>
      </c>
      <c r="C770" s="1" t="s">
        <v>128</v>
      </c>
      <c r="D770" s="1" t="s">
        <v>1147</v>
      </c>
      <c r="E770" s="1" t="s">
        <v>70</v>
      </c>
      <c r="F770" s="4" t="s">
        <v>3044</v>
      </c>
      <c r="G770" s="4">
        <v>1140</v>
      </c>
      <c r="H770" s="4" t="s">
        <v>3045</v>
      </c>
      <c r="I770" s="1"/>
      <c r="J770" s="4" t="s">
        <v>3046</v>
      </c>
      <c r="K770" s="4" t="s">
        <v>3047</v>
      </c>
      <c r="L770" s="22" t="str">
        <f t="shared" si="112"/>
        <v>92</v>
      </c>
      <c r="M770" s="26">
        <f>IF(table_2[[#This Row],[Count of deaths2]]=1,(M769+1),M769)</f>
        <v>82</v>
      </c>
      <c r="Z770">
        <f t="shared" si="113"/>
        <v>0</v>
      </c>
      <c r="AA770">
        <f t="shared" si="114"/>
        <v>0</v>
      </c>
      <c r="AB770">
        <f t="shared" si="115"/>
        <v>0</v>
      </c>
      <c r="AC770">
        <f t="shared" si="116"/>
        <v>0</v>
      </c>
      <c r="AD770">
        <f t="shared" si="117"/>
        <v>0</v>
      </c>
      <c r="AE770">
        <f t="shared" si="118"/>
        <v>0</v>
      </c>
      <c r="AF770">
        <f t="shared" si="119"/>
        <v>0</v>
      </c>
      <c r="AH770">
        <f>SUM(table_2[[#This Row],[First dose, less than 21 days ago]:[Third dose or booster, at least 21 days ago]])</f>
        <v>0</v>
      </c>
      <c r="AI770">
        <f>SUM(table_2[[#This Row],[Second dose, less than 21 days ago]:[Third dose or booster, at least 21 days ago]])</f>
        <v>0</v>
      </c>
      <c r="AJ770">
        <f>table_2[[#This Row],[Third dose or booster, less than 21 days ago]]+table_2[[#This Row],[Third dose or booster, at least 21 days ago]]</f>
        <v>0</v>
      </c>
    </row>
    <row r="771" spans="1:36" ht="30" x14ac:dyDescent="0.25">
      <c r="A771" s="1" t="s">
        <v>60</v>
      </c>
      <c r="B771" s="4">
        <v>2022</v>
      </c>
      <c r="C771" s="1" t="s">
        <v>128</v>
      </c>
      <c r="D771" s="1" t="s">
        <v>1147</v>
      </c>
      <c r="E771" s="1" t="s">
        <v>74</v>
      </c>
      <c r="F771" s="4" t="s">
        <v>1112</v>
      </c>
      <c r="G771" s="4">
        <v>31</v>
      </c>
      <c r="H771" s="4" t="s">
        <v>3048</v>
      </c>
      <c r="I771" s="1" t="s">
        <v>234</v>
      </c>
      <c r="J771" s="4" t="s">
        <v>3049</v>
      </c>
      <c r="K771" s="4" t="s">
        <v>3050</v>
      </c>
      <c r="L771" s="22" t="str">
        <f t="shared" si="112"/>
        <v>3</v>
      </c>
      <c r="M771" s="26">
        <f>IF(table_2[[#This Row],[Count of deaths2]]=1,(M770+1),M770)</f>
        <v>82</v>
      </c>
      <c r="Z771">
        <f t="shared" si="113"/>
        <v>0</v>
      </c>
      <c r="AA771">
        <f t="shared" si="114"/>
        <v>0</v>
      </c>
      <c r="AB771">
        <f t="shared" si="115"/>
        <v>0</v>
      </c>
      <c r="AC771">
        <f t="shared" si="116"/>
        <v>0</v>
      </c>
      <c r="AD771">
        <f t="shared" si="117"/>
        <v>0</v>
      </c>
      <c r="AE771">
        <f t="shared" si="118"/>
        <v>0</v>
      </c>
      <c r="AF771">
        <f t="shared" si="119"/>
        <v>0</v>
      </c>
      <c r="AH771">
        <f>SUM(table_2[[#This Row],[First dose, less than 21 days ago]:[Third dose or booster, at least 21 days ago]])</f>
        <v>0</v>
      </c>
      <c r="AI771">
        <f>SUM(table_2[[#This Row],[Second dose, less than 21 days ago]:[Third dose or booster, at least 21 days ago]])</f>
        <v>0</v>
      </c>
      <c r="AJ771">
        <f>table_2[[#This Row],[Third dose or booster, less than 21 days ago]]+table_2[[#This Row],[Third dose or booster, at least 21 days ago]]</f>
        <v>0</v>
      </c>
    </row>
    <row r="772" spans="1:36" ht="30" x14ac:dyDescent="0.25">
      <c r="A772" s="1" t="s">
        <v>60</v>
      </c>
      <c r="B772" s="4">
        <v>2022</v>
      </c>
      <c r="C772" s="1" t="s">
        <v>128</v>
      </c>
      <c r="D772" s="1" t="s">
        <v>1147</v>
      </c>
      <c r="E772" s="1" t="s">
        <v>1102</v>
      </c>
      <c r="F772" s="4" t="s">
        <v>3051</v>
      </c>
      <c r="G772" s="4">
        <v>8844</v>
      </c>
      <c r="H772" s="4" t="s">
        <v>3052</v>
      </c>
      <c r="I772" s="1"/>
      <c r="J772" s="4" t="s">
        <v>3053</v>
      </c>
      <c r="K772" s="4" t="s">
        <v>3054</v>
      </c>
      <c r="L772" s="22" t="str">
        <f t="shared" si="112"/>
        <v>645</v>
      </c>
      <c r="M772" s="26">
        <f>IF(table_2[[#This Row],[Count of deaths2]]=1,(M771+1),M771)</f>
        <v>82</v>
      </c>
      <c r="Z772">
        <f t="shared" si="113"/>
        <v>0</v>
      </c>
      <c r="AA772">
        <f t="shared" si="114"/>
        <v>0</v>
      </c>
      <c r="AB772">
        <f t="shared" si="115"/>
        <v>0</v>
      </c>
      <c r="AC772">
        <f t="shared" si="116"/>
        <v>0</v>
      </c>
      <c r="AD772">
        <f t="shared" si="117"/>
        <v>0</v>
      </c>
      <c r="AE772">
        <f t="shared" si="118"/>
        <v>0</v>
      </c>
      <c r="AF772">
        <f t="shared" si="119"/>
        <v>0</v>
      </c>
      <c r="AH772">
        <f>SUM(table_2[[#This Row],[First dose, less than 21 days ago]:[Third dose or booster, at least 21 days ago]])</f>
        <v>0</v>
      </c>
      <c r="AI772">
        <f>SUM(table_2[[#This Row],[Second dose, less than 21 days ago]:[Third dose or booster, at least 21 days ago]])</f>
        <v>0</v>
      </c>
      <c r="AJ772">
        <f>table_2[[#This Row],[Third dose or booster, less than 21 days ago]]+table_2[[#This Row],[Third dose or booster, at least 21 days ago]]</f>
        <v>0</v>
      </c>
    </row>
    <row r="773" spans="1:36" ht="45" x14ac:dyDescent="0.25">
      <c r="A773" s="1" t="s">
        <v>60</v>
      </c>
      <c r="B773" s="4">
        <v>2022</v>
      </c>
      <c r="C773" s="1" t="s">
        <v>128</v>
      </c>
      <c r="D773" s="1" t="s">
        <v>1147</v>
      </c>
      <c r="E773" s="1" t="s">
        <v>84</v>
      </c>
      <c r="F773" s="4" t="s">
        <v>1350</v>
      </c>
      <c r="G773" s="4">
        <v>331</v>
      </c>
      <c r="H773" s="4" t="s">
        <v>3055</v>
      </c>
      <c r="I773" s="1" t="s">
        <v>234</v>
      </c>
      <c r="J773" s="4" t="s">
        <v>3056</v>
      </c>
      <c r="K773" s="4" t="s">
        <v>3057</v>
      </c>
      <c r="L773" s="22" t="str">
        <f t="shared" ref="L773:L836" si="120">IF(F773="&lt;3",1,F773)</f>
        <v>10</v>
      </c>
      <c r="M773" s="26">
        <f>IF(table_2[[#This Row],[Count of deaths2]]=1,(M772+1),M772)</f>
        <v>82</v>
      </c>
      <c r="Z773">
        <f t="shared" ref="Z773:Z836" si="121">N820</f>
        <v>0</v>
      </c>
      <c r="AA773">
        <f t="shared" ref="AA773:AA836" si="122">O868</f>
        <v>0</v>
      </c>
      <c r="AB773">
        <f t="shared" ref="AB773:AB836" si="123">P868</f>
        <v>0</v>
      </c>
      <c r="AC773">
        <f t="shared" ref="AC773:AC836" si="124">Q868</f>
        <v>0</v>
      </c>
      <c r="AD773">
        <f t="shared" ref="AD773:AD836" si="125">R868</f>
        <v>0</v>
      </c>
      <c r="AE773">
        <f t="shared" ref="AE773:AE836" si="126">S868</f>
        <v>0</v>
      </c>
      <c r="AF773">
        <f t="shared" ref="AF773:AF836" si="127">T868</f>
        <v>0</v>
      </c>
      <c r="AH773">
        <f>SUM(table_2[[#This Row],[First dose, less than 21 days ago]:[Third dose or booster, at least 21 days ago]])</f>
        <v>0</v>
      </c>
      <c r="AI773">
        <f>SUM(table_2[[#This Row],[Second dose, less than 21 days ago]:[Third dose or booster, at least 21 days ago]])</f>
        <v>0</v>
      </c>
      <c r="AJ773">
        <f>table_2[[#This Row],[Third dose or booster, less than 21 days ago]]+table_2[[#This Row],[Third dose or booster, at least 21 days ago]]</f>
        <v>0</v>
      </c>
    </row>
    <row r="774" spans="1:36" ht="45" x14ac:dyDescent="0.25">
      <c r="A774" s="1" t="s">
        <v>60</v>
      </c>
      <c r="B774" s="4">
        <v>2022</v>
      </c>
      <c r="C774" s="1" t="s">
        <v>128</v>
      </c>
      <c r="D774" s="1" t="s">
        <v>1147</v>
      </c>
      <c r="E774" s="1" t="s">
        <v>85</v>
      </c>
      <c r="F774" s="4" t="s">
        <v>3058</v>
      </c>
      <c r="G774" s="4">
        <v>336955</v>
      </c>
      <c r="H774" s="4" t="s">
        <v>3059</v>
      </c>
      <c r="I774" s="1"/>
      <c r="J774" s="4" t="s">
        <v>3060</v>
      </c>
      <c r="K774" s="4" t="s">
        <v>3061</v>
      </c>
      <c r="L774" s="22" t="str">
        <f t="shared" si="120"/>
        <v>7496</v>
      </c>
      <c r="M774" s="26">
        <f>IF(table_2[[#This Row],[Count of deaths2]]=1,(M773+1),M773)</f>
        <v>82</v>
      </c>
      <c r="Z774">
        <f t="shared" si="121"/>
        <v>0</v>
      </c>
      <c r="AA774">
        <f t="shared" si="122"/>
        <v>0</v>
      </c>
      <c r="AB774">
        <f t="shared" si="123"/>
        <v>0</v>
      </c>
      <c r="AC774">
        <f t="shared" si="124"/>
        <v>0</v>
      </c>
      <c r="AD774">
        <f t="shared" si="125"/>
        <v>0</v>
      </c>
      <c r="AE774">
        <f t="shared" si="126"/>
        <v>0</v>
      </c>
      <c r="AF774">
        <f t="shared" si="127"/>
        <v>0</v>
      </c>
      <c r="AH774">
        <f>SUM(table_2[[#This Row],[First dose, less than 21 days ago]:[Third dose or booster, at least 21 days ago]])</f>
        <v>0</v>
      </c>
      <c r="AI774">
        <f>SUM(table_2[[#This Row],[Second dose, less than 21 days ago]:[Third dose or booster, at least 21 days ago]])</f>
        <v>0</v>
      </c>
      <c r="AJ774">
        <f>table_2[[#This Row],[Third dose or booster, less than 21 days ago]]+table_2[[#This Row],[Third dose or booster, at least 21 days ago]]</f>
        <v>0</v>
      </c>
    </row>
    <row r="775" spans="1:36" x14ac:dyDescent="0.25">
      <c r="A775" s="1" t="s">
        <v>60</v>
      </c>
      <c r="B775" s="4">
        <v>2022</v>
      </c>
      <c r="C775" s="1" t="s">
        <v>128</v>
      </c>
      <c r="D775" s="1" t="s">
        <v>1162</v>
      </c>
      <c r="E775" s="1" t="s">
        <v>62</v>
      </c>
      <c r="F775" s="4" t="s">
        <v>3062</v>
      </c>
      <c r="G775" s="4">
        <v>3803</v>
      </c>
      <c r="H775" s="4" t="s">
        <v>3063</v>
      </c>
      <c r="I775" s="1"/>
      <c r="J775" s="4" t="s">
        <v>3064</v>
      </c>
      <c r="K775" s="4" t="s">
        <v>3065</v>
      </c>
      <c r="L775" s="22" t="str">
        <f t="shared" si="120"/>
        <v>369</v>
      </c>
      <c r="M775" s="26">
        <f>IF(table_2[[#This Row],[Count of deaths2]]=1,(M774+1),M774)</f>
        <v>82</v>
      </c>
      <c r="Z775">
        <f t="shared" si="121"/>
        <v>0</v>
      </c>
      <c r="AA775">
        <f t="shared" si="122"/>
        <v>0</v>
      </c>
      <c r="AB775">
        <f t="shared" si="123"/>
        <v>0</v>
      </c>
      <c r="AC775">
        <f t="shared" si="124"/>
        <v>0</v>
      </c>
      <c r="AD775">
        <f t="shared" si="125"/>
        <v>0</v>
      </c>
      <c r="AE775">
        <f t="shared" si="126"/>
        <v>0</v>
      </c>
      <c r="AF775">
        <f t="shared" si="127"/>
        <v>0</v>
      </c>
      <c r="AH775">
        <f>SUM(table_2[[#This Row],[First dose, less than 21 days ago]:[Third dose or booster, at least 21 days ago]])</f>
        <v>0</v>
      </c>
      <c r="AI775">
        <f>SUM(table_2[[#This Row],[Second dose, less than 21 days ago]:[Third dose or booster, at least 21 days ago]])</f>
        <v>0</v>
      </c>
      <c r="AJ775">
        <f>table_2[[#This Row],[Third dose or booster, less than 21 days ago]]+table_2[[#This Row],[Third dose or booster, at least 21 days ago]]</f>
        <v>0</v>
      </c>
    </row>
    <row r="776" spans="1:36" ht="30" x14ac:dyDescent="0.25">
      <c r="A776" s="1" t="s">
        <v>60</v>
      </c>
      <c r="B776" s="4">
        <v>2022</v>
      </c>
      <c r="C776" s="1" t="s">
        <v>128</v>
      </c>
      <c r="D776" s="1" t="s">
        <v>1162</v>
      </c>
      <c r="E776" s="1" t="s">
        <v>66</v>
      </c>
      <c r="F776" s="4" t="s">
        <v>1671</v>
      </c>
      <c r="G776" s="4">
        <v>7</v>
      </c>
      <c r="H776" s="4" t="s">
        <v>3066</v>
      </c>
      <c r="I776" s="1" t="s">
        <v>234</v>
      </c>
      <c r="J776" s="4" t="s">
        <v>3067</v>
      </c>
      <c r="K776" s="4" t="s">
        <v>3068</v>
      </c>
      <c r="L776" s="22" t="str">
        <f t="shared" si="120"/>
        <v>5</v>
      </c>
      <c r="M776" s="26">
        <f>IF(table_2[[#This Row],[Count of deaths2]]=1,(M775+1),M775)</f>
        <v>82</v>
      </c>
      <c r="Z776">
        <f t="shared" si="121"/>
        <v>0</v>
      </c>
      <c r="AA776">
        <f t="shared" si="122"/>
        <v>0</v>
      </c>
      <c r="AB776">
        <f t="shared" si="123"/>
        <v>0</v>
      </c>
      <c r="AC776">
        <f t="shared" si="124"/>
        <v>0</v>
      </c>
      <c r="AD776">
        <f t="shared" si="125"/>
        <v>0</v>
      </c>
      <c r="AE776">
        <f t="shared" si="126"/>
        <v>0</v>
      </c>
      <c r="AF776">
        <f t="shared" si="127"/>
        <v>0</v>
      </c>
      <c r="AH776">
        <f>SUM(table_2[[#This Row],[First dose, less than 21 days ago]:[Third dose or booster, at least 21 days ago]])</f>
        <v>0</v>
      </c>
      <c r="AI776">
        <f>SUM(table_2[[#This Row],[Second dose, less than 21 days ago]:[Third dose or booster, at least 21 days ago]])</f>
        <v>0</v>
      </c>
      <c r="AJ776">
        <f>table_2[[#This Row],[Third dose or booster, less than 21 days ago]]+table_2[[#This Row],[Third dose or booster, at least 21 days ago]]</f>
        <v>0</v>
      </c>
    </row>
    <row r="777" spans="1:36" ht="30" x14ac:dyDescent="0.25">
      <c r="A777" s="1" t="s">
        <v>60</v>
      </c>
      <c r="B777" s="4">
        <v>2022</v>
      </c>
      <c r="C777" s="1" t="s">
        <v>128</v>
      </c>
      <c r="D777" s="1" t="s">
        <v>1162</v>
      </c>
      <c r="E777" s="1" t="s">
        <v>70</v>
      </c>
      <c r="F777" s="4" t="s">
        <v>1328</v>
      </c>
      <c r="G777" s="4">
        <v>528</v>
      </c>
      <c r="H777" s="4" t="s">
        <v>3069</v>
      </c>
      <c r="I777" s="1"/>
      <c r="J777" s="4" t="s">
        <v>3070</v>
      </c>
      <c r="K777" s="4" t="s">
        <v>3071</v>
      </c>
      <c r="L777" s="22" t="str">
        <f t="shared" si="120"/>
        <v>85</v>
      </c>
      <c r="M777" s="26">
        <f>IF(table_2[[#This Row],[Count of deaths2]]=1,(M776+1),M776)</f>
        <v>82</v>
      </c>
      <c r="Z777">
        <f t="shared" si="121"/>
        <v>0</v>
      </c>
      <c r="AA777">
        <f t="shared" si="122"/>
        <v>0</v>
      </c>
      <c r="AB777">
        <f t="shared" si="123"/>
        <v>0</v>
      </c>
      <c r="AC777">
        <f t="shared" si="124"/>
        <v>0</v>
      </c>
      <c r="AD777">
        <f t="shared" si="125"/>
        <v>0</v>
      </c>
      <c r="AE777">
        <f t="shared" si="126"/>
        <v>0</v>
      </c>
      <c r="AF777">
        <f t="shared" si="127"/>
        <v>0</v>
      </c>
      <c r="AH777">
        <f>SUM(table_2[[#This Row],[First dose, less than 21 days ago]:[Third dose or booster, at least 21 days ago]])</f>
        <v>0</v>
      </c>
      <c r="AI777">
        <f>SUM(table_2[[#This Row],[Second dose, less than 21 days ago]:[Third dose or booster, at least 21 days ago]])</f>
        <v>0</v>
      </c>
      <c r="AJ777">
        <f>table_2[[#This Row],[Third dose or booster, less than 21 days ago]]+table_2[[#This Row],[Third dose or booster, at least 21 days ago]]</f>
        <v>0</v>
      </c>
    </row>
    <row r="778" spans="1:36" ht="30" x14ac:dyDescent="0.25">
      <c r="A778" s="1" t="s">
        <v>60</v>
      </c>
      <c r="B778" s="4">
        <v>2022</v>
      </c>
      <c r="C778" s="1" t="s">
        <v>128</v>
      </c>
      <c r="D778" s="1" t="s">
        <v>1162</v>
      </c>
      <c r="E778" s="1" t="s">
        <v>74</v>
      </c>
      <c r="F778" s="4" t="s">
        <v>1097</v>
      </c>
      <c r="G778" s="4">
        <v>15</v>
      </c>
      <c r="H778" s="4" t="s">
        <v>3072</v>
      </c>
      <c r="I778" s="1" t="s">
        <v>234</v>
      </c>
      <c r="J778" s="4" t="s">
        <v>3073</v>
      </c>
      <c r="K778" s="4" t="s">
        <v>3074</v>
      </c>
      <c r="L778" s="22" t="str">
        <f t="shared" si="120"/>
        <v>4</v>
      </c>
      <c r="M778" s="26">
        <f>IF(table_2[[#This Row],[Count of deaths2]]=1,(M777+1),M777)</f>
        <v>82</v>
      </c>
      <c r="Z778">
        <f t="shared" si="121"/>
        <v>0</v>
      </c>
      <c r="AA778">
        <f t="shared" si="122"/>
        <v>0</v>
      </c>
      <c r="AB778">
        <f t="shared" si="123"/>
        <v>0</v>
      </c>
      <c r="AC778">
        <f t="shared" si="124"/>
        <v>0</v>
      </c>
      <c r="AD778">
        <f t="shared" si="125"/>
        <v>0</v>
      </c>
      <c r="AE778">
        <f t="shared" si="126"/>
        <v>0</v>
      </c>
      <c r="AF778">
        <f t="shared" si="127"/>
        <v>0</v>
      </c>
      <c r="AH778">
        <f>SUM(table_2[[#This Row],[First dose, less than 21 days ago]:[Third dose or booster, at least 21 days ago]])</f>
        <v>0</v>
      </c>
      <c r="AI778">
        <f>SUM(table_2[[#This Row],[Second dose, less than 21 days ago]:[Third dose or booster, at least 21 days ago]])</f>
        <v>0</v>
      </c>
      <c r="AJ778">
        <f>table_2[[#This Row],[Third dose or booster, less than 21 days ago]]+table_2[[#This Row],[Third dose or booster, at least 21 days ago]]</f>
        <v>0</v>
      </c>
    </row>
    <row r="779" spans="1:36" ht="30" x14ac:dyDescent="0.25">
      <c r="A779" s="1" t="s">
        <v>60</v>
      </c>
      <c r="B779" s="4">
        <v>2022</v>
      </c>
      <c r="C779" s="1" t="s">
        <v>128</v>
      </c>
      <c r="D779" s="1" t="s">
        <v>1162</v>
      </c>
      <c r="E779" s="1" t="s">
        <v>1102</v>
      </c>
      <c r="F779" s="4" t="s">
        <v>3075</v>
      </c>
      <c r="G779" s="4">
        <v>4227</v>
      </c>
      <c r="H779" s="4" t="s">
        <v>3076</v>
      </c>
      <c r="I779" s="1"/>
      <c r="J779" s="4" t="s">
        <v>3077</v>
      </c>
      <c r="K779" s="4" t="s">
        <v>3078</v>
      </c>
      <c r="L779" s="22" t="str">
        <f t="shared" si="120"/>
        <v>747</v>
      </c>
      <c r="M779" s="26">
        <f>IF(table_2[[#This Row],[Count of deaths2]]=1,(M778+1),M778)</f>
        <v>82</v>
      </c>
      <c r="Z779">
        <f t="shared" si="121"/>
        <v>0</v>
      </c>
      <c r="AA779">
        <f t="shared" si="122"/>
        <v>0</v>
      </c>
      <c r="AB779">
        <f t="shared" si="123"/>
        <v>0</v>
      </c>
      <c r="AC779">
        <f t="shared" si="124"/>
        <v>0</v>
      </c>
      <c r="AD779">
        <f t="shared" si="125"/>
        <v>0</v>
      </c>
      <c r="AE779">
        <f t="shared" si="126"/>
        <v>0</v>
      </c>
      <c r="AF779">
        <f t="shared" si="127"/>
        <v>0</v>
      </c>
      <c r="AH779">
        <f>SUM(table_2[[#This Row],[First dose, less than 21 days ago]:[Third dose or booster, at least 21 days ago]])</f>
        <v>0</v>
      </c>
      <c r="AI779">
        <f>SUM(table_2[[#This Row],[Second dose, less than 21 days ago]:[Third dose or booster, at least 21 days ago]])</f>
        <v>0</v>
      </c>
      <c r="AJ779">
        <f>table_2[[#This Row],[Third dose or booster, less than 21 days ago]]+table_2[[#This Row],[Third dose or booster, at least 21 days ago]]</f>
        <v>0</v>
      </c>
    </row>
    <row r="780" spans="1:36" ht="45" x14ac:dyDescent="0.25">
      <c r="A780" s="1" t="s">
        <v>60</v>
      </c>
      <c r="B780" s="4">
        <v>2022</v>
      </c>
      <c r="C780" s="1" t="s">
        <v>128</v>
      </c>
      <c r="D780" s="1" t="s">
        <v>1162</v>
      </c>
      <c r="E780" s="1" t="s">
        <v>84</v>
      </c>
      <c r="F780" s="4" t="s">
        <v>1221</v>
      </c>
      <c r="G780" s="4">
        <v>262</v>
      </c>
      <c r="H780" s="4" t="s">
        <v>3079</v>
      </c>
      <c r="I780" s="1"/>
      <c r="J780" s="4" t="s">
        <v>3080</v>
      </c>
      <c r="K780" s="4" t="s">
        <v>3081</v>
      </c>
      <c r="L780" s="22" t="str">
        <f t="shared" si="120"/>
        <v>39</v>
      </c>
      <c r="M780" s="26">
        <f>IF(table_2[[#This Row],[Count of deaths2]]=1,(M779+1),M779)</f>
        <v>82</v>
      </c>
      <c r="Z780">
        <f t="shared" si="121"/>
        <v>0</v>
      </c>
      <c r="AA780">
        <f t="shared" si="122"/>
        <v>0</v>
      </c>
      <c r="AB780">
        <f t="shared" si="123"/>
        <v>0</v>
      </c>
      <c r="AC780">
        <f t="shared" si="124"/>
        <v>0</v>
      </c>
      <c r="AD780">
        <f t="shared" si="125"/>
        <v>0</v>
      </c>
      <c r="AE780">
        <f t="shared" si="126"/>
        <v>0</v>
      </c>
      <c r="AF780">
        <f t="shared" si="127"/>
        <v>0</v>
      </c>
      <c r="AH780">
        <f>SUM(table_2[[#This Row],[First dose, less than 21 days ago]:[Third dose or booster, at least 21 days ago]])</f>
        <v>0</v>
      </c>
      <c r="AI780">
        <f>SUM(table_2[[#This Row],[Second dose, less than 21 days ago]:[Third dose or booster, at least 21 days ago]])</f>
        <v>0</v>
      </c>
      <c r="AJ780">
        <f>table_2[[#This Row],[Third dose or booster, less than 21 days ago]]+table_2[[#This Row],[Third dose or booster, at least 21 days ago]]</f>
        <v>0</v>
      </c>
    </row>
    <row r="781" spans="1:36" ht="45" x14ac:dyDescent="0.25">
      <c r="A781" s="1" t="s">
        <v>60</v>
      </c>
      <c r="B781" s="4">
        <v>2022</v>
      </c>
      <c r="C781" s="1" t="s">
        <v>128</v>
      </c>
      <c r="D781" s="1" t="s">
        <v>1162</v>
      </c>
      <c r="E781" s="1" t="s">
        <v>85</v>
      </c>
      <c r="F781" s="4" t="s">
        <v>3082</v>
      </c>
      <c r="G781" s="4">
        <v>160660</v>
      </c>
      <c r="H781" s="4" t="s">
        <v>3083</v>
      </c>
      <c r="I781" s="1"/>
      <c r="J781" s="4" t="s">
        <v>3084</v>
      </c>
      <c r="K781" s="4" t="s">
        <v>3085</v>
      </c>
      <c r="L781" s="22" t="str">
        <f t="shared" si="120"/>
        <v>11910</v>
      </c>
      <c r="M781" s="26">
        <f>IF(table_2[[#This Row],[Count of deaths2]]=1,(M780+1),M780)</f>
        <v>82</v>
      </c>
      <c r="Z781">
        <f t="shared" si="121"/>
        <v>0</v>
      </c>
      <c r="AA781">
        <f t="shared" si="122"/>
        <v>0</v>
      </c>
      <c r="AB781">
        <f t="shared" si="123"/>
        <v>0</v>
      </c>
      <c r="AC781">
        <f t="shared" si="124"/>
        <v>0</v>
      </c>
      <c r="AD781">
        <f t="shared" si="125"/>
        <v>0</v>
      </c>
      <c r="AE781">
        <f t="shared" si="126"/>
        <v>0</v>
      </c>
      <c r="AF781">
        <f t="shared" si="127"/>
        <v>0</v>
      </c>
      <c r="AH781">
        <f>SUM(table_2[[#This Row],[First dose, less than 21 days ago]:[Third dose or booster, at least 21 days ago]])</f>
        <v>0</v>
      </c>
      <c r="AI781">
        <f>SUM(table_2[[#This Row],[Second dose, less than 21 days ago]:[Third dose or booster, at least 21 days ago]])</f>
        <v>0</v>
      </c>
      <c r="AJ781">
        <f>table_2[[#This Row],[Third dose or booster, less than 21 days ago]]+table_2[[#This Row],[Third dose or booster, at least 21 days ago]]</f>
        <v>0</v>
      </c>
    </row>
    <row r="782" spans="1:36" x14ac:dyDescent="0.25">
      <c r="A782" s="1" t="s">
        <v>60</v>
      </c>
      <c r="B782" s="4">
        <v>2022</v>
      </c>
      <c r="C782" s="1" t="s">
        <v>128</v>
      </c>
      <c r="D782" s="1" t="s">
        <v>1183</v>
      </c>
      <c r="E782" s="1" t="s">
        <v>62</v>
      </c>
      <c r="F782" s="4" t="s">
        <v>3086</v>
      </c>
      <c r="G782" s="4">
        <v>1094</v>
      </c>
      <c r="H782" s="4" t="s">
        <v>3087</v>
      </c>
      <c r="I782" s="1"/>
      <c r="J782" s="4" t="s">
        <v>3088</v>
      </c>
      <c r="K782" s="4" t="s">
        <v>3089</v>
      </c>
      <c r="L782" s="22" t="str">
        <f t="shared" si="120"/>
        <v>247</v>
      </c>
      <c r="M782" s="26">
        <f>IF(table_2[[#This Row],[Count of deaths2]]=1,(M781+1),M781)</f>
        <v>82</v>
      </c>
      <c r="Z782">
        <f t="shared" si="121"/>
        <v>0</v>
      </c>
      <c r="AA782">
        <f t="shared" si="122"/>
        <v>0</v>
      </c>
      <c r="AB782">
        <f t="shared" si="123"/>
        <v>0</v>
      </c>
      <c r="AC782">
        <f t="shared" si="124"/>
        <v>0</v>
      </c>
      <c r="AD782">
        <f t="shared" si="125"/>
        <v>0</v>
      </c>
      <c r="AE782">
        <f t="shared" si="126"/>
        <v>0</v>
      </c>
      <c r="AF782">
        <f t="shared" si="127"/>
        <v>0</v>
      </c>
      <c r="AH782">
        <f>SUM(table_2[[#This Row],[First dose, less than 21 days ago]:[Third dose or booster, at least 21 days ago]])</f>
        <v>0</v>
      </c>
      <c r="AI782">
        <f>SUM(table_2[[#This Row],[Second dose, less than 21 days ago]:[Third dose or booster, at least 21 days ago]])</f>
        <v>0</v>
      </c>
      <c r="AJ782">
        <f>table_2[[#This Row],[Third dose or booster, less than 21 days ago]]+table_2[[#This Row],[Third dose or booster, at least 21 days ago]]</f>
        <v>0</v>
      </c>
    </row>
    <row r="783" spans="1:36" ht="30" x14ac:dyDescent="0.25">
      <c r="A783" s="1" t="s">
        <v>60</v>
      </c>
      <c r="B783" s="4">
        <v>2022</v>
      </c>
      <c r="C783" s="1" t="s">
        <v>128</v>
      </c>
      <c r="D783" s="1" t="s">
        <v>1183</v>
      </c>
      <c r="E783" s="1" t="s">
        <v>66</v>
      </c>
      <c r="F783" s="4" t="s">
        <v>1112</v>
      </c>
      <c r="G783" s="4">
        <v>2</v>
      </c>
      <c r="H783" s="4" t="s">
        <v>3090</v>
      </c>
      <c r="I783" s="1" t="s">
        <v>234</v>
      </c>
      <c r="J783" s="4" t="s">
        <v>3091</v>
      </c>
      <c r="K783" s="4" t="s">
        <v>3092</v>
      </c>
      <c r="L783" s="22" t="str">
        <f t="shared" si="120"/>
        <v>3</v>
      </c>
      <c r="M783" s="26">
        <f>IF(table_2[[#This Row],[Count of deaths2]]=1,(M782+1),M782)</f>
        <v>82</v>
      </c>
      <c r="Z783">
        <f t="shared" si="121"/>
        <v>0</v>
      </c>
      <c r="AA783">
        <f t="shared" si="122"/>
        <v>0</v>
      </c>
      <c r="AB783">
        <f t="shared" si="123"/>
        <v>0</v>
      </c>
      <c r="AC783">
        <f t="shared" si="124"/>
        <v>0</v>
      </c>
      <c r="AD783">
        <f t="shared" si="125"/>
        <v>0</v>
      </c>
      <c r="AE783">
        <f t="shared" si="126"/>
        <v>0</v>
      </c>
      <c r="AF783">
        <f t="shared" si="127"/>
        <v>0</v>
      </c>
      <c r="AH783">
        <f>SUM(table_2[[#This Row],[First dose, less than 21 days ago]:[Third dose or booster, at least 21 days ago]])</f>
        <v>0</v>
      </c>
      <c r="AI783">
        <f>SUM(table_2[[#This Row],[Second dose, less than 21 days ago]:[Third dose or booster, at least 21 days ago]])</f>
        <v>0</v>
      </c>
      <c r="AJ783">
        <f>table_2[[#This Row],[Third dose or booster, less than 21 days ago]]+table_2[[#This Row],[Third dose or booster, at least 21 days ago]]</f>
        <v>0</v>
      </c>
    </row>
    <row r="784" spans="1:36" ht="30" x14ac:dyDescent="0.25">
      <c r="A784" s="1" t="s">
        <v>60</v>
      </c>
      <c r="B784" s="4">
        <v>2022</v>
      </c>
      <c r="C784" s="1" t="s">
        <v>128</v>
      </c>
      <c r="D784" s="1" t="s">
        <v>1183</v>
      </c>
      <c r="E784" s="1" t="s">
        <v>70</v>
      </c>
      <c r="F784" s="4" t="s">
        <v>2063</v>
      </c>
      <c r="G784" s="4">
        <v>172</v>
      </c>
      <c r="H784" s="4" t="s">
        <v>3093</v>
      </c>
      <c r="I784" s="1"/>
      <c r="J784" s="4" t="s">
        <v>3094</v>
      </c>
      <c r="K784" s="4" t="s">
        <v>3095</v>
      </c>
      <c r="L784" s="22" t="str">
        <f t="shared" si="120"/>
        <v>71</v>
      </c>
      <c r="M784" s="26">
        <f>IF(table_2[[#This Row],[Count of deaths2]]=1,(M783+1),M783)</f>
        <v>82</v>
      </c>
      <c r="Z784">
        <f t="shared" si="121"/>
        <v>0</v>
      </c>
      <c r="AA784">
        <f t="shared" si="122"/>
        <v>0</v>
      </c>
      <c r="AB784">
        <f t="shared" si="123"/>
        <v>0</v>
      </c>
      <c r="AC784">
        <f t="shared" si="124"/>
        <v>0</v>
      </c>
      <c r="AD784">
        <f t="shared" si="125"/>
        <v>0</v>
      </c>
      <c r="AE784">
        <f t="shared" si="126"/>
        <v>0</v>
      </c>
      <c r="AF784">
        <f t="shared" si="127"/>
        <v>0</v>
      </c>
      <c r="AH784">
        <f>SUM(table_2[[#This Row],[First dose, less than 21 days ago]:[Third dose or booster, at least 21 days ago]])</f>
        <v>0</v>
      </c>
      <c r="AI784">
        <f>SUM(table_2[[#This Row],[Second dose, less than 21 days ago]:[Third dose or booster, at least 21 days ago]])</f>
        <v>0</v>
      </c>
      <c r="AJ784">
        <f>table_2[[#This Row],[Third dose or booster, less than 21 days ago]]+table_2[[#This Row],[Third dose or booster, at least 21 days ago]]</f>
        <v>0</v>
      </c>
    </row>
    <row r="785" spans="1:36" ht="30" x14ac:dyDescent="0.25">
      <c r="A785" s="1" t="s">
        <v>60</v>
      </c>
      <c r="B785" s="4">
        <v>2022</v>
      </c>
      <c r="C785" s="1" t="s">
        <v>128</v>
      </c>
      <c r="D785" s="1" t="s">
        <v>1183</v>
      </c>
      <c r="E785" s="1" t="s">
        <v>74</v>
      </c>
      <c r="F785" s="4" t="s">
        <v>1097</v>
      </c>
      <c r="G785" s="4">
        <v>6</v>
      </c>
      <c r="H785" s="4" t="s">
        <v>3096</v>
      </c>
      <c r="I785" s="1" t="s">
        <v>234</v>
      </c>
      <c r="J785" s="4" t="s">
        <v>3097</v>
      </c>
      <c r="K785" s="4" t="s">
        <v>3098</v>
      </c>
      <c r="L785" s="22" t="str">
        <f t="shared" si="120"/>
        <v>4</v>
      </c>
      <c r="M785" s="26">
        <f>IF(table_2[[#This Row],[Count of deaths2]]=1,(M784+1),M784)</f>
        <v>82</v>
      </c>
      <c r="Z785">
        <f t="shared" si="121"/>
        <v>0</v>
      </c>
      <c r="AA785">
        <f t="shared" si="122"/>
        <v>0</v>
      </c>
      <c r="AB785">
        <f t="shared" si="123"/>
        <v>0</v>
      </c>
      <c r="AC785">
        <f t="shared" si="124"/>
        <v>0</v>
      </c>
      <c r="AD785">
        <f t="shared" si="125"/>
        <v>0</v>
      </c>
      <c r="AE785">
        <f t="shared" si="126"/>
        <v>0</v>
      </c>
      <c r="AF785">
        <f t="shared" si="127"/>
        <v>0</v>
      </c>
      <c r="AH785">
        <f>SUM(table_2[[#This Row],[First dose, less than 21 days ago]:[Third dose or booster, at least 21 days ago]])</f>
        <v>0</v>
      </c>
      <c r="AI785">
        <f>SUM(table_2[[#This Row],[Second dose, less than 21 days ago]:[Third dose or booster, at least 21 days ago]])</f>
        <v>0</v>
      </c>
      <c r="AJ785">
        <f>table_2[[#This Row],[Third dose or booster, less than 21 days ago]]+table_2[[#This Row],[Third dose or booster, at least 21 days ago]]</f>
        <v>0</v>
      </c>
    </row>
    <row r="786" spans="1:36" ht="60" x14ac:dyDescent="0.25">
      <c r="A786" s="1" t="s">
        <v>60</v>
      </c>
      <c r="B786" s="4">
        <v>2022</v>
      </c>
      <c r="C786" s="1" t="s">
        <v>128</v>
      </c>
      <c r="D786" s="1" t="s">
        <v>1183</v>
      </c>
      <c r="E786" s="1" t="s">
        <v>1102</v>
      </c>
      <c r="F786" s="4" t="s">
        <v>2676</v>
      </c>
      <c r="G786" s="4">
        <v>1227</v>
      </c>
      <c r="H786" s="4" t="s">
        <v>3099</v>
      </c>
      <c r="I786" s="1"/>
      <c r="J786" s="4" t="s">
        <v>3100</v>
      </c>
      <c r="K786" s="4" t="s">
        <v>3101</v>
      </c>
      <c r="L786" s="22" t="str">
        <f t="shared" si="120"/>
        <v>485</v>
      </c>
      <c r="M786" s="26">
        <f>IF(table_2[[#This Row],[Count of deaths2]]=1,(M785+1),M785)</f>
        <v>82</v>
      </c>
      <c r="N786" s="23" t="s">
        <v>11464</v>
      </c>
      <c r="O786" s="24" t="s">
        <v>66</v>
      </c>
      <c r="P786" s="24" t="s">
        <v>70</v>
      </c>
      <c r="Q786" s="24" t="s">
        <v>74</v>
      </c>
      <c r="R786" s="24" t="s">
        <v>1102</v>
      </c>
      <c r="S786" s="24" t="s">
        <v>84</v>
      </c>
      <c r="T786" s="24" t="s">
        <v>85</v>
      </c>
      <c r="U786" s="24" t="s">
        <v>11475</v>
      </c>
      <c r="V786" s="24" t="s">
        <v>11475</v>
      </c>
      <c r="W786" s="24" t="s">
        <v>11482</v>
      </c>
      <c r="Z786">
        <f t="shared" si="121"/>
        <v>0</v>
      </c>
      <c r="AA786">
        <f t="shared" si="122"/>
        <v>0</v>
      </c>
      <c r="AB786">
        <f t="shared" si="123"/>
        <v>0</v>
      </c>
      <c r="AC786">
        <f t="shared" si="124"/>
        <v>0</v>
      </c>
      <c r="AD786">
        <f t="shared" si="125"/>
        <v>0</v>
      </c>
      <c r="AE786">
        <f t="shared" si="126"/>
        <v>0</v>
      </c>
      <c r="AF786">
        <f t="shared" si="127"/>
        <v>0</v>
      </c>
      <c r="AH786">
        <f>SUM(table_2[[#This Row],[First dose, less than 21 days ago]:[Third dose or booster, at least 21 days ago]])</f>
        <v>0</v>
      </c>
      <c r="AI786">
        <f>SUM(table_2[[#This Row],[Second dose, less than 21 days ago]:[Third dose or booster, at least 21 days ago]])</f>
        <v>0</v>
      </c>
      <c r="AJ786">
        <f>table_2[[#This Row],[Third dose or booster, less than 21 days ago]]+table_2[[#This Row],[Third dose or booster, at least 21 days ago]]</f>
        <v>0</v>
      </c>
    </row>
    <row r="787" spans="1:36" ht="45" x14ac:dyDescent="0.25">
      <c r="A787" s="1" t="s">
        <v>60</v>
      </c>
      <c r="B787" s="4">
        <v>2022</v>
      </c>
      <c r="C787" s="1" t="s">
        <v>128</v>
      </c>
      <c r="D787" s="1" t="s">
        <v>1183</v>
      </c>
      <c r="E787" s="1" t="s">
        <v>84</v>
      </c>
      <c r="F787" s="4" t="s">
        <v>2456</v>
      </c>
      <c r="G787" s="4">
        <v>93</v>
      </c>
      <c r="H787" s="4" t="s">
        <v>3102</v>
      </c>
      <c r="I787" s="1"/>
      <c r="J787" s="4" t="s">
        <v>3103</v>
      </c>
      <c r="K787" s="4" t="s">
        <v>3104</v>
      </c>
      <c r="L787" s="22" t="str">
        <f t="shared" si="120"/>
        <v>23</v>
      </c>
      <c r="M787" s="26">
        <f>IF(table_2[[#This Row],[Count of deaths2]]=1,(M786+1),M786)</f>
        <v>82</v>
      </c>
      <c r="N787" s="23" t="s">
        <v>11465</v>
      </c>
      <c r="O787" s="23" t="s">
        <v>11465</v>
      </c>
      <c r="P787" s="23" t="s">
        <v>11465</v>
      </c>
      <c r="Q787" s="23" t="s">
        <v>11465</v>
      </c>
      <c r="R787" s="23" t="s">
        <v>11465</v>
      </c>
      <c r="S787" s="23" t="s">
        <v>11465</v>
      </c>
      <c r="T787" s="23" t="s">
        <v>11465</v>
      </c>
      <c r="U787" s="23" t="s">
        <v>11476</v>
      </c>
      <c r="V787" s="23" t="s">
        <v>11477</v>
      </c>
      <c r="W787" s="23" t="s">
        <v>11465</v>
      </c>
      <c r="Z787">
        <f t="shared" si="121"/>
        <v>0</v>
      </c>
      <c r="AA787">
        <f t="shared" si="122"/>
        <v>0</v>
      </c>
      <c r="AB787">
        <f t="shared" si="123"/>
        <v>0</v>
      </c>
      <c r="AC787">
        <f t="shared" si="124"/>
        <v>0</v>
      </c>
      <c r="AD787">
        <f t="shared" si="125"/>
        <v>0</v>
      </c>
      <c r="AE787">
        <f t="shared" si="126"/>
        <v>0</v>
      </c>
      <c r="AF787">
        <f t="shared" si="127"/>
        <v>0</v>
      </c>
      <c r="AH787">
        <f>SUM(table_2[[#This Row],[First dose, less than 21 days ago]:[Third dose or booster, at least 21 days ago]])</f>
        <v>0</v>
      </c>
      <c r="AI787">
        <f>SUM(table_2[[#This Row],[Second dose, less than 21 days ago]:[Third dose or booster, at least 21 days ago]])</f>
        <v>0</v>
      </c>
      <c r="AJ787">
        <f>table_2[[#This Row],[Third dose or booster, less than 21 days ago]]+table_2[[#This Row],[Third dose or booster, at least 21 days ago]]</f>
        <v>0</v>
      </c>
    </row>
    <row r="788" spans="1:36" ht="45" x14ac:dyDescent="0.25">
      <c r="A788" s="1" t="s">
        <v>60</v>
      </c>
      <c r="B788" s="4">
        <v>2022</v>
      </c>
      <c r="C788" s="1" t="s">
        <v>128</v>
      </c>
      <c r="D788" s="1" t="s">
        <v>1183</v>
      </c>
      <c r="E788" s="1" t="s">
        <v>85</v>
      </c>
      <c r="F788" s="4" t="s">
        <v>3105</v>
      </c>
      <c r="G788" s="4">
        <v>35211</v>
      </c>
      <c r="H788" s="4" t="s">
        <v>3106</v>
      </c>
      <c r="I788" s="1"/>
      <c r="J788" s="4" t="s">
        <v>3107</v>
      </c>
      <c r="K788" s="4" t="s">
        <v>3108</v>
      </c>
      <c r="L788" s="22" t="str">
        <f t="shared" si="120"/>
        <v>7841</v>
      </c>
      <c r="M788" s="26">
        <f>IF(table_2[[#This Row],[Count of deaths2]]=1,(M787+1),M787)</f>
        <v>82</v>
      </c>
      <c r="N788">
        <f>$L740+$L747+$L754+$L761+$L768+$L775+$L782</f>
        <v>1338</v>
      </c>
      <c r="O788">
        <f>$L741+$L748+$L755+$L762+$L769+$L776+$L783</f>
        <v>13</v>
      </c>
      <c r="P788">
        <f>$L742+$L749+$L756+$L763+$L770+$L777+$L784</f>
        <v>385</v>
      </c>
      <c r="Q788">
        <f>$L743+$L750+$L757+$L764+$L771+$L778+$L785</f>
        <v>15</v>
      </c>
      <c r="R788">
        <f>$L744+$L751+$L758+$L765+$L772+$L779+$L786</f>
        <v>2718</v>
      </c>
      <c r="S788">
        <f>$L745+$L752+$L759+$L766+$L773+$L780+$L787</f>
        <v>87</v>
      </c>
      <c r="T788">
        <f>$L746+$L753+$L760+$L767+$L774+$L781+$L788</f>
        <v>31664</v>
      </c>
      <c r="U788">
        <f>SUM(table_2[[#This Row],[Column1]:[Column7]])</f>
        <v>36220</v>
      </c>
      <c r="V788" s="21">
        <f>table_2[[#This Row],[Count of deaths2]]+L787+L786+L785+L784+L783+L782+L781+L780+L779+L778+L777+L776+L775+L774+L773+L772+L771+L770+L769+L768+L767+L766+L765+L764+L763+L762+L761+L760+L759+L758+L757+L756+L755+L754+L753+L752+L751+L750+L749+L748+L747+L746+L745+L744+L743+L742+L741+L740</f>
        <v>36220</v>
      </c>
      <c r="W788">
        <f>'Table 8'!G228</f>
        <v>41667</v>
      </c>
      <c r="X788">
        <f>X739+14</f>
        <v>228</v>
      </c>
      <c r="Z788" t="str">
        <f t="shared" si="121"/>
        <v xml:space="preserve">Unvaccinated </v>
      </c>
      <c r="AA788">
        <f t="shared" si="122"/>
        <v>0</v>
      </c>
      <c r="AB788">
        <f t="shared" si="123"/>
        <v>0</v>
      </c>
      <c r="AC788">
        <f t="shared" si="124"/>
        <v>0</v>
      </c>
      <c r="AD788">
        <f t="shared" si="125"/>
        <v>0</v>
      </c>
      <c r="AE788">
        <f t="shared" si="126"/>
        <v>0</v>
      </c>
      <c r="AF788">
        <f t="shared" si="127"/>
        <v>0</v>
      </c>
      <c r="AH788">
        <f>SUM(table_2[[#This Row],[First dose, less than 21 days ago]:[Third dose or booster, at least 21 days ago]])</f>
        <v>0</v>
      </c>
      <c r="AI788">
        <f>SUM(table_2[[#This Row],[Second dose, less than 21 days ago]:[Third dose or booster, at least 21 days ago]])</f>
        <v>0</v>
      </c>
      <c r="AJ788">
        <f>table_2[[#This Row],[Third dose or booster, less than 21 days ago]]+table_2[[#This Row],[Third dose or booster, at least 21 days ago]]</f>
        <v>0</v>
      </c>
    </row>
    <row r="789" spans="1:36" s="32" customFormat="1" x14ac:dyDescent="0.25">
      <c r="A789" s="35" t="s">
        <v>60</v>
      </c>
      <c r="B789" s="33">
        <v>2022</v>
      </c>
      <c r="C789" s="35" t="s">
        <v>147</v>
      </c>
      <c r="D789" s="35" t="s">
        <v>1089</v>
      </c>
      <c r="E789" s="35" t="s">
        <v>62</v>
      </c>
      <c r="F789" s="33" t="s">
        <v>2156</v>
      </c>
      <c r="G789" s="33">
        <v>180720</v>
      </c>
      <c r="H789" s="33" t="s">
        <v>3109</v>
      </c>
      <c r="I789" s="35"/>
      <c r="J789" s="33" t="s">
        <v>3110</v>
      </c>
      <c r="K789" s="33" t="s">
        <v>564</v>
      </c>
      <c r="L789" s="27" t="str">
        <f t="shared" si="120"/>
        <v>26</v>
      </c>
      <c r="M789" s="26">
        <f>IF(table_2[[#This Row],[Count of deaths2]]=1,(M788+1),M788)</f>
        <v>82</v>
      </c>
      <c r="Z789" s="32" t="str">
        <f t="shared" si="121"/>
        <v>Total</v>
      </c>
      <c r="AA789" s="32" t="str">
        <f t="shared" si="122"/>
        <v>First dose, less than 21 days ago</v>
      </c>
      <c r="AB789" s="32" t="str">
        <f t="shared" si="123"/>
        <v>First dose, at least 21 days ago</v>
      </c>
      <c r="AC789" s="32" t="str">
        <f t="shared" si="124"/>
        <v>Second dose, less than 21 days ago</v>
      </c>
      <c r="AD789" s="32" t="str">
        <f t="shared" si="125"/>
        <v>Second dose, at least 21 days ago</v>
      </c>
      <c r="AE789" s="32" t="str">
        <f t="shared" si="126"/>
        <v>Third dose or booster, less than 21 days ago</v>
      </c>
      <c r="AF789" s="32" t="str">
        <f t="shared" si="127"/>
        <v>Third dose or booster, at least 21 days ago</v>
      </c>
      <c r="AH789" s="32">
        <f>SUM(table_2[[#This Row],[First dose, less than 21 days ago]:[Third dose or booster, at least 21 days ago]])</f>
        <v>0</v>
      </c>
      <c r="AI789" s="32">
        <f>SUM(table_2[[#This Row],[Second dose, less than 21 days ago]:[Third dose or booster, at least 21 days ago]])</f>
        <v>0</v>
      </c>
      <c r="AJ789" s="32" t="e">
        <f>table_2[[#This Row],[Third dose or booster, less than 21 days ago]]+table_2[[#This Row],[Third dose or booster, at least 21 days ago]]</f>
        <v>#VALUE!</v>
      </c>
    </row>
    <row r="790" spans="1:36" ht="30" x14ac:dyDescent="0.25">
      <c r="A790" s="1" t="s">
        <v>60</v>
      </c>
      <c r="B790" s="4">
        <v>2022</v>
      </c>
      <c r="C790" s="1" t="s">
        <v>147</v>
      </c>
      <c r="D790" s="1" t="s">
        <v>1089</v>
      </c>
      <c r="E790" s="1" t="s">
        <v>66</v>
      </c>
      <c r="F790" s="4" t="s">
        <v>1101</v>
      </c>
      <c r="G790" s="4">
        <v>760</v>
      </c>
      <c r="H790" s="4" t="s">
        <v>83</v>
      </c>
      <c r="I790" s="1"/>
      <c r="J790" s="4" t="s">
        <v>83</v>
      </c>
      <c r="K790" s="4" t="s">
        <v>83</v>
      </c>
      <c r="L790" s="22">
        <f t="shared" si="120"/>
        <v>1</v>
      </c>
      <c r="M790" s="26">
        <f>IF(table_2[[#This Row],[Count of deaths2]]=1,(M789+1),M789)</f>
        <v>83</v>
      </c>
      <c r="Z790">
        <f t="shared" si="121"/>
        <v>1011</v>
      </c>
      <c r="AA790" t="str">
        <f t="shared" si="122"/>
        <v>Total</v>
      </c>
      <c r="AB790" t="str">
        <f t="shared" si="123"/>
        <v>Total</v>
      </c>
      <c r="AC790" t="str">
        <f t="shared" si="124"/>
        <v>Total</v>
      </c>
      <c r="AD790" t="str">
        <f t="shared" si="125"/>
        <v>Total</v>
      </c>
      <c r="AE790" t="str">
        <f t="shared" si="126"/>
        <v>Total</v>
      </c>
      <c r="AF790" t="str">
        <f t="shared" si="127"/>
        <v>Total</v>
      </c>
      <c r="AH790">
        <f>SUM(table_2[[#This Row],[First dose, less than 21 days ago]:[Third dose or booster, at least 21 days ago]])</f>
        <v>0</v>
      </c>
      <c r="AI790">
        <f>SUM(table_2[[#This Row],[Second dose, less than 21 days ago]:[Third dose or booster, at least 21 days ago]])</f>
        <v>0</v>
      </c>
      <c r="AJ790" t="e">
        <f>table_2[[#This Row],[Third dose or booster, less than 21 days ago]]+table_2[[#This Row],[Third dose or booster, at least 21 days ago]]</f>
        <v>#VALUE!</v>
      </c>
    </row>
    <row r="791" spans="1:36" ht="30" x14ac:dyDescent="0.25">
      <c r="A791" s="1" t="s">
        <v>60</v>
      </c>
      <c r="B791" s="4">
        <v>2022</v>
      </c>
      <c r="C791" s="1" t="s">
        <v>147</v>
      </c>
      <c r="D791" s="1" t="s">
        <v>1089</v>
      </c>
      <c r="E791" s="1" t="s">
        <v>70</v>
      </c>
      <c r="F791" s="4" t="s">
        <v>1270</v>
      </c>
      <c r="G791" s="4">
        <v>38827</v>
      </c>
      <c r="H791" s="4" t="s">
        <v>1697</v>
      </c>
      <c r="I791" s="1" t="s">
        <v>234</v>
      </c>
      <c r="J791" s="4" t="s">
        <v>3111</v>
      </c>
      <c r="K791" s="4" t="s">
        <v>3112</v>
      </c>
      <c r="L791" s="22" t="str">
        <f t="shared" si="120"/>
        <v>12</v>
      </c>
      <c r="M791" s="26">
        <f>IF(table_2[[#This Row],[Count of deaths2]]=1,(M790+1),M790)</f>
        <v>83</v>
      </c>
      <c r="Z791">
        <f t="shared" si="121"/>
        <v>0</v>
      </c>
      <c r="AA791">
        <f t="shared" si="122"/>
        <v>2391</v>
      </c>
      <c r="AB791">
        <f t="shared" si="123"/>
        <v>1026</v>
      </c>
      <c r="AC791">
        <f t="shared" si="124"/>
        <v>70</v>
      </c>
      <c r="AD791">
        <f t="shared" si="125"/>
        <v>16</v>
      </c>
      <c r="AE791">
        <f t="shared" si="126"/>
        <v>0</v>
      </c>
      <c r="AF791">
        <f t="shared" si="127"/>
        <v>0</v>
      </c>
      <c r="AH791">
        <f>SUM(table_2[[#This Row],[First dose, less than 21 days ago]:[Third dose or booster, at least 21 days ago]])</f>
        <v>3503</v>
      </c>
      <c r="AI791">
        <f>SUM(table_2[[#This Row],[Second dose, less than 21 days ago]:[Third dose or booster, at least 21 days ago]])</f>
        <v>86</v>
      </c>
      <c r="AJ791">
        <f>table_2[[#This Row],[Third dose or booster, less than 21 days ago]]+table_2[[#This Row],[Third dose or booster, at least 21 days ago]]</f>
        <v>0</v>
      </c>
    </row>
    <row r="792" spans="1:36" ht="30" x14ac:dyDescent="0.25">
      <c r="A792" s="1" t="s">
        <v>60</v>
      </c>
      <c r="B792" s="4">
        <v>2022</v>
      </c>
      <c r="C792" s="1" t="s">
        <v>147</v>
      </c>
      <c r="D792" s="1" t="s">
        <v>1089</v>
      </c>
      <c r="E792" s="1" t="s">
        <v>74</v>
      </c>
      <c r="F792" s="4" t="s">
        <v>1101</v>
      </c>
      <c r="G792" s="4">
        <v>2289</v>
      </c>
      <c r="H792" s="4" t="s">
        <v>83</v>
      </c>
      <c r="I792" s="1"/>
      <c r="J792" s="4" t="s">
        <v>83</v>
      </c>
      <c r="K792" s="4" t="s">
        <v>83</v>
      </c>
      <c r="L792" s="22">
        <f t="shared" si="120"/>
        <v>1</v>
      </c>
      <c r="M792" s="26">
        <f>IF(table_2[[#This Row],[Count of deaths2]]=1,(M791+1),M791)</f>
        <v>84</v>
      </c>
      <c r="Z792">
        <f t="shared" si="121"/>
        <v>0</v>
      </c>
      <c r="AA792">
        <f t="shared" si="122"/>
        <v>0</v>
      </c>
      <c r="AB792">
        <f t="shared" si="123"/>
        <v>0</v>
      </c>
      <c r="AC792">
        <f t="shared" si="124"/>
        <v>0</v>
      </c>
      <c r="AD792">
        <f t="shared" si="125"/>
        <v>0</v>
      </c>
      <c r="AE792">
        <f t="shared" si="126"/>
        <v>0</v>
      </c>
      <c r="AF792">
        <f t="shared" si="127"/>
        <v>0</v>
      </c>
      <c r="AH792">
        <f>SUM(table_2[[#This Row],[First dose, less than 21 days ago]:[Third dose or booster, at least 21 days ago]])</f>
        <v>0</v>
      </c>
      <c r="AI792">
        <f>SUM(table_2[[#This Row],[Second dose, less than 21 days ago]:[Third dose or booster, at least 21 days ago]])</f>
        <v>0</v>
      </c>
      <c r="AJ792">
        <f>table_2[[#This Row],[Third dose or booster, less than 21 days ago]]+table_2[[#This Row],[Third dose or booster, at least 21 days ago]]</f>
        <v>0</v>
      </c>
    </row>
    <row r="793" spans="1:36" ht="30" x14ac:dyDescent="0.25">
      <c r="A793" s="1" t="s">
        <v>60</v>
      </c>
      <c r="B793" s="4">
        <v>2022</v>
      </c>
      <c r="C793" s="1" t="s">
        <v>147</v>
      </c>
      <c r="D793" s="1" t="s">
        <v>1089</v>
      </c>
      <c r="E793" s="1" t="s">
        <v>1102</v>
      </c>
      <c r="F793" s="4" t="s">
        <v>1221</v>
      </c>
      <c r="G793" s="4">
        <v>238300</v>
      </c>
      <c r="H793" s="4" t="s">
        <v>3113</v>
      </c>
      <c r="I793" s="1"/>
      <c r="J793" s="4" t="s">
        <v>3114</v>
      </c>
      <c r="K793" s="4" t="s">
        <v>1833</v>
      </c>
      <c r="L793" s="22" t="str">
        <f t="shared" si="120"/>
        <v>39</v>
      </c>
      <c r="M793" s="26">
        <f>IF(table_2[[#This Row],[Count of deaths2]]=1,(M792+1),M792)</f>
        <v>84</v>
      </c>
      <c r="Z793">
        <f t="shared" si="121"/>
        <v>109548</v>
      </c>
      <c r="AA793">
        <f t="shared" si="122"/>
        <v>0</v>
      </c>
      <c r="AB793">
        <f t="shared" si="123"/>
        <v>0</v>
      </c>
      <c r="AC793">
        <f t="shared" si="124"/>
        <v>0</v>
      </c>
      <c r="AD793">
        <f t="shared" si="125"/>
        <v>0</v>
      </c>
      <c r="AE793">
        <f t="shared" si="126"/>
        <v>0</v>
      </c>
      <c r="AF793">
        <f t="shared" si="127"/>
        <v>0</v>
      </c>
      <c r="AH793">
        <f>SUM(table_2[[#This Row],[First dose, less than 21 days ago]:[Third dose or booster, at least 21 days ago]])</f>
        <v>0</v>
      </c>
      <c r="AI793">
        <f>SUM(table_2[[#This Row],[Second dose, less than 21 days ago]:[Third dose or booster, at least 21 days ago]])</f>
        <v>0</v>
      </c>
      <c r="AJ793">
        <f>table_2[[#This Row],[Third dose or booster, less than 21 days ago]]+table_2[[#This Row],[Third dose or booster, at least 21 days ago]]</f>
        <v>0</v>
      </c>
    </row>
    <row r="794" spans="1:36" ht="45" x14ac:dyDescent="0.25">
      <c r="A794" s="1" t="s">
        <v>60</v>
      </c>
      <c r="B794" s="4">
        <v>2022</v>
      </c>
      <c r="C794" s="1" t="s">
        <v>147</v>
      </c>
      <c r="D794" s="1" t="s">
        <v>1089</v>
      </c>
      <c r="E794" s="1" t="s">
        <v>84</v>
      </c>
      <c r="F794" s="4" t="s">
        <v>1101</v>
      </c>
      <c r="G794" s="4">
        <v>7718</v>
      </c>
      <c r="H794" s="4" t="s">
        <v>83</v>
      </c>
      <c r="I794" s="1"/>
      <c r="J794" s="4" t="s">
        <v>83</v>
      </c>
      <c r="K794" s="4" t="s">
        <v>83</v>
      </c>
      <c r="L794" s="22">
        <f t="shared" si="120"/>
        <v>1</v>
      </c>
      <c r="M794" s="26">
        <f>IF(table_2[[#This Row],[Count of deaths2]]=1,(M793+1),M793)</f>
        <v>85</v>
      </c>
      <c r="Z794">
        <f t="shared" si="121"/>
        <v>0</v>
      </c>
      <c r="AA794">
        <f t="shared" si="122"/>
        <v>0</v>
      </c>
      <c r="AB794">
        <f t="shared" si="123"/>
        <v>0</v>
      </c>
      <c r="AC794">
        <f t="shared" si="124"/>
        <v>0</v>
      </c>
      <c r="AD794">
        <f t="shared" si="125"/>
        <v>0</v>
      </c>
      <c r="AE794">
        <f t="shared" si="126"/>
        <v>0</v>
      </c>
      <c r="AF794">
        <f t="shared" si="127"/>
        <v>0</v>
      </c>
      <c r="AH794">
        <f>SUM(table_2[[#This Row],[First dose, less than 21 days ago]:[Third dose or booster, at least 21 days ago]])</f>
        <v>0</v>
      </c>
      <c r="AI794">
        <f>SUM(table_2[[#This Row],[Second dose, less than 21 days ago]:[Third dose or booster, at least 21 days ago]])</f>
        <v>0</v>
      </c>
      <c r="AJ794">
        <f>table_2[[#This Row],[Third dose or booster, less than 21 days ago]]+table_2[[#This Row],[Third dose or booster, at least 21 days ago]]</f>
        <v>0</v>
      </c>
    </row>
    <row r="795" spans="1:36" ht="45" x14ac:dyDescent="0.25">
      <c r="A795" s="1" t="s">
        <v>60</v>
      </c>
      <c r="B795" s="4">
        <v>2022</v>
      </c>
      <c r="C795" s="1" t="s">
        <v>147</v>
      </c>
      <c r="D795" s="1" t="s">
        <v>1089</v>
      </c>
      <c r="E795" s="1" t="s">
        <v>85</v>
      </c>
      <c r="F795" s="4" t="s">
        <v>3115</v>
      </c>
      <c r="G795" s="4">
        <v>476178</v>
      </c>
      <c r="H795" s="4" t="s">
        <v>2462</v>
      </c>
      <c r="I795" s="1"/>
      <c r="J795" s="4" t="s">
        <v>1932</v>
      </c>
      <c r="K795" s="4" t="s">
        <v>3116</v>
      </c>
      <c r="L795" s="22" t="str">
        <f t="shared" si="120"/>
        <v>106</v>
      </c>
      <c r="M795" s="26">
        <f>IF(table_2[[#This Row],[Count of deaths2]]=1,(M794+1),M794)</f>
        <v>85</v>
      </c>
      <c r="Z795">
        <f t="shared" si="121"/>
        <v>0</v>
      </c>
      <c r="AA795">
        <f t="shared" si="122"/>
        <v>0</v>
      </c>
      <c r="AB795">
        <f t="shared" si="123"/>
        <v>0</v>
      </c>
      <c r="AC795">
        <f t="shared" si="124"/>
        <v>0</v>
      </c>
      <c r="AD795">
        <f t="shared" si="125"/>
        <v>0</v>
      </c>
      <c r="AE795">
        <f t="shared" si="126"/>
        <v>0</v>
      </c>
      <c r="AF795">
        <f t="shared" si="127"/>
        <v>0</v>
      </c>
      <c r="AH795">
        <f>SUM(table_2[[#This Row],[First dose, less than 21 days ago]:[Third dose or booster, at least 21 days ago]])</f>
        <v>0</v>
      </c>
      <c r="AI795">
        <f>SUM(table_2[[#This Row],[Second dose, less than 21 days ago]:[Third dose or booster, at least 21 days ago]])</f>
        <v>0</v>
      </c>
      <c r="AJ795">
        <f>table_2[[#This Row],[Third dose or booster, less than 21 days ago]]+table_2[[#This Row],[Third dose or booster, at least 21 days ago]]</f>
        <v>0</v>
      </c>
    </row>
    <row r="796" spans="1:36" x14ac:dyDescent="0.25">
      <c r="A796" s="1" t="s">
        <v>60</v>
      </c>
      <c r="B796" s="4">
        <v>2022</v>
      </c>
      <c r="C796" s="1" t="s">
        <v>147</v>
      </c>
      <c r="D796" s="1" t="s">
        <v>1104</v>
      </c>
      <c r="E796" s="1" t="s">
        <v>62</v>
      </c>
      <c r="F796" s="4" t="s">
        <v>2302</v>
      </c>
      <c r="G796" s="4">
        <v>56504</v>
      </c>
      <c r="H796" s="4" t="s">
        <v>3117</v>
      </c>
      <c r="I796" s="1"/>
      <c r="J796" s="4" t="s">
        <v>3118</v>
      </c>
      <c r="K796" s="4" t="s">
        <v>3119</v>
      </c>
      <c r="L796" s="22" t="str">
        <f t="shared" si="120"/>
        <v>34</v>
      </c>
      <c r="M796" s="26">
        <f>IF(table_2[[#This Row],[Count of deaths2]]=1,(M795+1),M795)</f>
        <v>85</v>
      </c>
      <c r="Z796">
        <f t="shared" si="121"/>
        <v>0</v>
      </c>
      <c r="AA796">
        <f t="shared" si="122"/>
        <v>0</v>
      </c>
      <c r="AB796">
        <f t="shared" si="123"/>
        <v>0</v>
      </c>
      <c r="AC796">
        <f t="shared" si="124"/>
        <v>0</v>
      </c>
      <c r="AD796">
        <f t="shared" si="125"/>
        <v>0</v>
      </c>
      <c r="AE796">
        <f t="shared" si="126"/>
        <v>0</v>
      </c>
      <c r="AF796">
        <f t="shared" si="127"/>
        <v>0</v>
      </c>
      <c r="AH796">
        <f>SUM(table_2[[#This Row],[First dose, less than 21 days ago]:[Third dose or booster, at least 21 days ago]])</f>
        <v>0</v>
      </c>
      <c r="AI796">
        <f>SUM(table_2[[#This Row],[Second dose, less than 21 days ago]:[Third dose or booster, at least 21 days ago]])</f>
        <v>0</v>
      </c>
      <c r="AJ796">
        <f>table_2[[#This Row],[Third dose or booster, less than 21 days ago]]+table_2[[#This Row],[Third dose or booster, at least 21 days ago]]</f>
        <v>0</v>
      </c>
    </row>
    <row r="797" spans="1:36" ht="30" x14ac:dyDescent="0.25">
      <c r="A797" s="1" t="s">
        <v>60</v>
      </c>
      <c r="B797" s="4">
        <v>2022</v>
      </c>
      <c r="C797" s="1" t="s">
        <v>147</v>
      </c>
      <c r="D797" s="1" t="s">
        <v>1104</v>
      </c>
      <c r="E797" s="1" t="s">
        <v>66</v>
      </c>
      <c r="F797" s="4" t="s">
        <v>1101</v>
      </c>
      <c r="G797" s="4">
        <v>83</v>
      </c>
      <c r="H797" s="4" t="s">
        <v>83</v>
      </c>
      <c r="I797" s="1"/>
      <c r="J797" s="4" t="s">
        <v>83</v>
      </c>
      <c r="K797" s="4" t="s">
        <v>83</v>
      </c>
      <c r="L797" s="22">
        <f t="shared" si="120"/>
        <v>1</v>
      </c>
      <c r="M797" s="26">
        <f>IF(table_2[[#This Row],[Count of deaths2]]=1,(M796+1),M796)</f>
        <v>86</v>
      </c>
      <c r="Z797">
        <f t="shared" si="121"/>
        <v>0</v>
      </c>
      <c r="AA797">
        <f t="shared" si="122"/>
        <v>0</v>
      </c>
      <c r="AB797">
        <f t="shared" si="123"/>
        <v>0</v>
      </c>
      <c r="AC797">
        <f t="shared" si="124"/>
        <v>0</v>
      </c>
      <c r="AD797">
        <f t="shared" si="125"/>
        <v>0</v>
      </c>
      <c r="AE797">
        <f t="shared" si="126"/>
        <v>0</v>
      </c>
      <c r="AF797">
        <f t="shared" si="127"/>
        <v>0</v>
      </c>
      <c r="AH797">
        <f>SUM(table_2[[#This Row],[First dose, less than 21 days ago]:[Third dose or booster, at least 21 days ago]])</f>
        <v>0</v>
      </c>
      <c r="AI797">
        <f>SUM(table_2[[#This Row],[Second dose, less than 21 days ago]:[Third dose or booster, at least 21 days ago]])</f>
        <v>0</v>
      </c>
      <c r="AJ797">
        <f>table_2[[#This Row],[Third dose or booster, less than 21 days ago]]+table_2[[#This Row],[Third dose or booster, at least 21 days ago]]</f>
        <v>0</v>
      </c>
    </row>
    <row r="798" spans="1:36" ht="30" x14ac:dyDescent="0.25">
      <c r="A798" s="1" t="s">
        <v>60</v>
      </c>
      <c r="B798" s="4">
        <v>2022</v>
      </c>
      <c r="C798" s="1" t="s">
        <v>147</v>
      </c>
      <c r="D798" s="1" t="s">
        <v>1104</v>
      </c>
      <c r="E798" s="1" t="s">
        <v>70</v>
      </c>
      <c r="F798" s="4" t="s">
        <v>1270</v>
      </c>
      <c r="G798" s="4">
        <v>8161</v>
      </c>
      <c r="H798" s="4" t="s">
        <v>3120</v>
      </c>
      <c r="I798" s="1" t="s">
        <v>234</v>
      </c>
      <c r="J798" s="4" t="s">
        <v>3121</v>
      </c>
      <c r="K798" s="4" t="s">
        <v>3122</v>
      </c>
      <c r="L798" s="22" t="str">
        <f t="shared" si="120"/>
        <v>12</v>
      </c>
      <c r="M798" s="26">
        <f>IF(table_2[[#This Row],[Count of deaths2]]=1,(M797+1),M797)</f>
        <v>86</v>
      </c>
      <c r="Z798">
        <f t="shared" si="121"/>
        <v>0</v>
      </c>
      <c r="AA798">
        <f t="shared" si="122"/>
        <v>0</v>
      </c>
      <c r="AB798">
        <f t="shared" si="123"/>
        <v>0</v>
      </c>
      <c r="AC798">
        <f t="shared" si="124"/>
        <v>0</v>
      </c>
      <c r="AD798">
        <f t="shared" si="125"/>
        <v>0</v>
      </c>
      <c r="AE798">
        <f t="shared" si="126"/>
        <v>0</v>
      </c>
      <c r="AF798">
        <f t="shared" si="127"/>
        <v>0</v>
      </c>
      <c r="AH798">
        <f>SUM(table_2[[#This Row],[First dose, less than 21 days ago]:[Third dose or booster, at least 21 days ago]])</f>
        <v>0</v>
      </c>
      <c r="AI798">
        <f>SUM(table_2[[#This Row],[Second dose, less than 21 days ago]:[Third dose or booster, at least 21 days ago]])</f>
        <v>0</v>
      </c>
      <c r="AJ798">
        <f>table_2[[#This Row],[Third dose or booster, less than 21 days ago]]+table_2[[#This Row],[Third dose or booster, at least 21 days ago]]</f>
        <v>0</v>
      </c>
    </row>
    <row r="799" spans="1:36" ht="30" x14ac:dyDescent="0.25">
      <c r="A799" s="1" t="s">
        <v>60</v>
      </c>
      <c r="B799" s="4">
        <v>2022</v>
      </c>
      <c r="C799" s="1" t="s">
        <v>147</v>
      </c>
      <c r="D799" s="1" t="s">
        <v>1104</v>
      </c>
      <c r="E799" s="1" t="s">
        <v>74</v>
      </c>
      <c r="F799" s="4" t="s">
        <v>1101</v>
      </c>
      <c r="G799" s="4">
        <v>245</v>
      </c>
      <c r="H799" s="4" t="s">
        <v>83</v>
      </c>
      <c r="I799" s="1"/>
      <c r="J799" s="4" t="s">
        <v>83</v>
      </c>
      <c r="K799" s="4" t="s">
        <v>83</v>
      </c>
      <c r="L799" s="22">
        <f t="shared" si="120"/>
        <v>1</v>
      </c>
      <c r="M799" s="26">
        <f>IF(table_2[[#This Row],[Count of deaths2]]=1,(M798+1),M798)</f>
        <v>87</v>
      </c>
      <c r="Z799">
        <f t="shared" si="121"/>
        <v>0</v>
      </c>
      <c r="AA799">
        <f t="shared" si="122"/>
        <v>0</v>
      </c>
      <c r="AB799">
        <f t="shared" si="123"/>
        <v>0</v>
      </c>
      <c r="AC799">
        <f t="shared" si="124"/>
        <v>0</v>
      </c>
      <c r="AD799">
        <f t="shared" si="125"/>
        <v>0</v>
      </c>
      <c r="AE799">
        <f t="shared" si="126"/>
        <v>0</v>
      </c>
      <c r="AF799">
        <f t="shared" si="127"/>
        <v>0</v>
      </c>
      <c r="AH799">
        <f>SUM(table_2[[#This Row],[First dose, less than 21 days ago]:[Third dose or booster, at least 21 days ago]])</f>
        <v>0</v>
      </c>
      <c r="AI799">
        <f>SUM(table_2[[#This Row],[Second dose, less than 21 days ago]:[Third dose or booster, at least 21 days ago]])</f>
        <v>0</v>
      </c>
      <c r="AJ799">
        <f>table_2[[#This Row],[Third dose or booster, less than 21 days ago]]+table_2[[#This Row],[Third dose or booster, at least 21 days ago]]</f>
        <v>0</v>
      </c>
    </row>
    <row r="800" spans="1:36" ht="30" x14ac:dyDescent="0.25">
      <c r="A800" s="1" t="s">
        <v>60</v>
      </c>
      <c r="B800" s="4">
        <v>2022</v>
      </c>
      <c r="C800" s="1" t="s">
        <v>147</v>
      </c>
      <c r="D800" s="1" t="s">
        <v>1104</v>
      </c>
      <c r="E800" s="1" t="s">
        <v>1102</v>
      </c>
      <c r="F800" s="4" t="s">
        <v>3123</v>
      </c>
      <c r="G800" s="4">
        <v>69537</v>
      </c>
      <c r="H800" s="4" t="s">
        <v>670</v>
      </c>
      <c r="I800" s="1"/>
      <c r="J800" s="4" t="s">
        <v>3124</v>
      </c>
      <c r="K800" s="4" t="s">
        <v>3125</v>
      </c>
      <c r="L800" s="22" t="str">
        <f t="shared" si="120"/>
        <v>72</v>
      </c>
      <c r="M800" s="26">
        <f>IF(table_2[[#This Row],[Count of deaths2]]=1,(M799+1),M799)</f>
        <v>87</v>
      </c>
      <c r="Z800">
        <f t="shared" si="121"/>
        <v>0</v>
      </c>
      <c r="AA800">
        <f t="shared" si="122"/>
        <v>0</v>
      </c>
      <c r="AB800">
        <f t="shared" si="123"/>
        <v>0</v>
      </c>
      <c r="AC800">
        <f t="shared" si="124"/>
        <v>0</v>
      </c>
      <c r="AD800">
        <f t="shared" si="125"/>
        <v>0</v>
      </c>
      <c r="AE800">
        <f t="shared" si="126"/>
        <v>0</v>
      </c>
      <c r="AF800">
        <f t="shared" si="127"/>
        <v>0</v>
      </c>
      <c r="AH800">
        <f>SUM(table_2[[#This Row],[First dose, less than 21 days ago]:[Third dose or booster, at least 21 days ago]])</f>
        <v>0</v>
      </c>
      <c r="AI800">
        <f>SUM(table_2[[#This Row],[Second dose, less than 21 days ago]:[Third dose or booster, at least 21 days ago]])</f>
        <v>0</v>
      </c>
      <c r="AJ800">
        <f>table_2[[#This Row],[Third dose or booster, less than 21 days ago]]+table_2[[#This Row],[Third dose or booster, at least 21 days ago]]</f>
        <v>0</v>
      </c>
    </row>
    <row r="801" spans="1:36" ht="45" x14ac:dyDescent="0.25">
      <c r="A801" s="1" t="s">
        <v>60</v>
      </c>
      <c r="B801" s="4">
        <v>2022</v>
      </c>
      <c r="C801" s="1" t="s">
        <v>147</v>
      </c>
      <c r="D801" s="1" t="s">
        <v>1104</v>
      </c>
      <c r="E801" s="1" t="s">
        <v>84</v>
      </c>
      <c r="F801" s="4" t="s">
        <v>1101</v>
      </c>
      <c r="G801" s="4">
        <v>1583</v>
      </c>
      <c r="H801" s="4" t="s">
        <v>83</v>
      </c>
      <c r="I801" s="1"/>
      <c r="J801" s="4" t="s">
        <v>83</v>
      </c>
      <c r="K801" s="4" t="s">
        <v>83</v>
      </c>
      <c r="L801" s="22">
        <f t="shared" si="120"/>
        <v>1</v>
      </c>
      <c r="M801" s="26">
        <f>IF(table_2[[#This Row],[Count of deaths2]]=1,(M800+1),M800)</f>
        <v>88</v>
      </c>
      <c r="Z801">
        <f t="shared" si="121"/>
        <v>0</v>
      </c>
      <c r="AA801">
        <f t="shared" si="122"/>
        <v>0</v>
      </c>
      <c r="AB801">
        <f t="shared" si="123"/>
        <v>0</v>
      </c>
      <c r="AC801">
        <f t="shared" si="124"/>
        <v>0</v>
      </c>
      <c r="AD801">
        <f t="shared" si="125"/>
        <v>0</v>
      </c>
      <c r="AE801">
        <f t="shared" si="126"/>
        <v>0</v>
      </c>
      <c r="AF801">
        <f t="shared" si="127"/>
        <v>0</v>
      </c>
      <c r="AH801">
        <f>SUM(table_2[[#This Row],[First dose, less than 21 days ago]:[Third dose or booster, at least 21 days ago]])</f>
        <v>0</v>
      </c>
      <c r="AI801">
        <f>SUM(table_2[[#This Row],[Second dose, less than 21 days ago]:[Third dose or booster, at least 21 days ago]])</f>
        <v>0</v>
      </c>
      <c r="AJ801">
        <f>table_2[[#This Row],[Third dose or booster, less than 21 days ago]]+table_2[[#This Row],[Third dose or booster, at least 21 days ago]]</f>
        <v>0</v>
      </c>
    </row>
    <row r="802" spans="1:36" ht="45" x14ac:dyDescent="0.25">
      <c r="A802" s="1" t="s">
        <v>60</v>
      </c>
      <c r="B802" s="4">
        <v>2022</v>
      </c>
      <c r="C802" s="1" t="s">
        <v>147</v>
      </c>
      <c r="D802" s="1" t="s">
        <v>1104</v>
      </c>
      <c r="E802" s="1" t="s">
        <v>85</v>
      </c>
      <c r="F802" s="4" t="s">
        <v>3126</v>
      </c>
      <c r="G802" s="4">
        <v>325485</v>
      </c>
      <c r="H802" s="4" t="s">
        <v>2875</v>
      </c>
      <c r="I802" s="1"/>
      <c r="J802" s="4" t="s">
        <v>2755</v>
      </c>
      <c r="K802" s="4" t="s">
        <v>1351</v>
      </c>
      <c r="L802" s="22" t="str">
        <f t="shared" si="120"/>
        <v>275</v>
      </c>
      <c r="M802" s="26">
        <f>IF(table_2[[#This Row],[Count of deaths2]]=1,(M801+1),M801)</f>
        <v>88</v>
      </c>
      <c r="Z802">
        <f t="shared" si="121"/>
        <v>0</v>
      </c>
      <c r="AA802">
        <f t="shared" si="122"/>
        <v>0</v>
      </c>
      <c r="AB802">
        <f t="shared" si="123"/>
        <v>0</v>
      </c>
      <c r="AC802">
        <f t="shared" si="124"/>
        <v>0</v>
      </c>
      <c r="AD802">
        <f t="shared" si="125"/>
        <v>0</v>
      </c>
      <c r="AE802">
        <f t="shared" si="126"/>
        <v>0</v>
      </c>
      <c r="AF802">
        <f t="shared" si="127"/>
        <v>0</v>
      </c>
      <c r="AH802">
        <f>SUM(table_2[[#This Row],[First dose, less than 21 days ago]:[Third dose or booster, at least 21 days ago]])</f>
        <v>0</v>
      </c>
      <c r="AI802">
        <f>SUM(table_2[[#This Row],[Second dose, less than 21 days ago]:[Third dose or booster, at least 21 days ago]])</f>
        <v>0</v>
      </c>
      <c r="AJ802">
        <f>table_2[[#This Row],[Third dose or booster, less than 21 days ago]]+table_2[[#This Row],[Third dose or booster, at least 21 days ago]]</f>
        <v>0</v>
      </c>
    </row>
    <row r="803" spans="1:36" x14ac:dyDescent="0.25">
      <c r="A803" s="1" t="s">
        <v>60</v>
      </c>
      <c r="B803" s="4">
        <v>2022</v>
      </c>
      <c r="C803" s="1" t="s">
        <v>147</v>
      </c>
      <c r="D803" s="1" t="s">
        <v>1116</v>
      </c>
      <c r="E803" s="1" t="s">
        <v>62</v>
      </c>
      <c r="F803" s="4" t="s">
        <v>1820</v>
      </c>
      <c r="G803" s="4">
        <v>37361</v>
      </c>
      <c r="H803" s="4" t="s">
        <v>3127</v>
      </c>
      <c r="I803" s="1"/>
      <c r="J803" s="4" t="s">
        <v>3128</v>
      </c>
      <c r="K803" s="4" t="s">
        <v>3129</v>
      </c>
      <c r="L803" s="22" t="str">
        <f t="shared" si="120"/>
        <v>108</v>
      </c>
      <c r="M803" s="26">
        <f>IF(table_2[[#This Row],[Count of deaths2]]=1,(M802+1),M802)</f>
        <v>88</v>
      </c>
      <c r="Z803">
        <f t="shared" si="121"/>
        <v>0</v>
      </c>
      <c r="AA803">
        <f t="shared" si="122"/>
        <v>0</v>
      </c>
      <c r="AB803">
        <f t="shared" si="123"/>
        <v>0</v>
      </c>
      <c r="AC803">
        <f t="shared" si="124"/>
        <v>0</v>
      </c>
      <c r="AD803">
        <f t="shared" si="125"/>
        <v>0</v>
      </c>
      <c r="AE803">
        <f t="shared" si="126"/>
        <v>0</v>
      </c>
      <c r="AF803">
        <f t="shared" si="127"/>
        <v>0</v>
      </c>
      <c r="AH803">
        <f>SUM(table_2[[#This Row],[First dose, less than 21 days ago]:[Third dose or booster, at least 21 days ago]])</f>
        <v>0</v>
      </c>
      <c r="AI803">
        <f>SUM(table_2[[#This Row],[Second dose, less than 21 days ago]:[Third dose or booster, at least 21 days ago]])</f>
        <v>0</v>
      </c>
      <c r="AJ803">
        <f>table_2[[#This Row],[Third dose or booster, less than 21 days ago]]+table_2[[#This Row],[Third dose or booster, at least 21 days ago]]</f>
        <v>0</v>
      </c>
    </row>
    <row r="804" spans="1:36" ht="30" x14ac:dyDescent="0.25">
      <c r="A804" s="1" t="s">
        <v>60</v>
      </c>
      <c r="B804" s="4">
        <v>2022</v>
      </c>
      <c r="C804" s="1" t="s">
        <v>147</v>
      </c>
      <c r="D804" s="1" t="s">
        <v>1116</v>
      </c>
      <c r="E804" s="1" t="s">
        <v>66</v>
      </c>
      <c r="F804" s="4" t="s">
        <v>1101</v>
      </c>
      <c r="G804" s="4">
        <v>41</v>
      </c>
      <c r="H804" s="4" t="s">
        <v>83</v>
      </c>
      <c r="I804" s="1"/>
      <c r="J804" s="4" t="s">
        <v>83</v>
      </c>
      <c r="K804" s="4" t="s">
        <v>83</v>
      </c>
      <c r="L804" s="22">
        <f t="shared" si="120"/>
        <v>1</v>
      </c>
      <c r="M804" s="26">
        <f>IF(table_2[[#This Row],[Count of deaths2]]=1,(M803+1),M803)</f>
        <v>89</v>
      </c>
      <c r="Z804">
        <f t="shared" si="121"/>
        <v>0</v>
      </c>
      <c r="AA804">
        <f t="shared" si="122"/>
        <v>0</v>
      </c>
      <c r="AB804">
        <f t="shared" si="123"/>
        <v>0</v>
      </c>
      <c r="AC804">
        <f t="shared" si="124"/>
        <v>0</v>
      </c>
      <c r="AD804">
        <f t="shared" si="125"/>
        <v>0</v>
      </c>
      <c r="AE804">
        <f t="shared" si="126"/>
        <v>0</v>
      </c>
      <c r="AF804">
        <f t="shared" si="127"/>
        <v>0</v>
      </c>
      <c r="AH804">
        <f>SUM(table_2[[#This Row],[First dose, less than 21 days ago]:[Third dose or booster, at least 21 days ago]])</f>
        <v>0</v>
      </c>
      <c r="AI804">
        <f>SUM(table_2[[#This Row],[Second dose, less than 21 days ago]:[Third dose or booster, at least 21 days ago]])</f>
        <v>0</v>
      </c>
      <c r="AJ804">
        <f>table_2[[#This Row],[Third dose or booster, less than 21 days ago]]+table_2[[#This Row],[Third dose or booster, at least 21 days ago]]</f>
        <v>0</v>
      </c>
    </row>
    <row r="805" spans="1:36" ht="30" x14ac:dyDescent="0.25">
      <c r="A805" s="1" t="s">
        <v>60</v>
      </c>
      <c r="B805" s="4">
        <v>2022</v>
      </c>
      <c r="C805" s="1" t="s">
        <v>147</v>
      </c>
      <c r="D805" s="1" t="s">
        <v>1116</v>
      </c>
      <c r="E805" s="1" t="s">
        <v>70</v>
      </c>
      <c r="F805" s="4" t="s">
        <v>2471</v>
      </c>
      <c r="G805" s="4">
        <v>5355</v>
      </c>
      <c r="H805" s="4" t="s">
        <v>3130</v>
      </c>
      <c r="I805" s="1"/>
      <c r="J805" s="4" t="s">
        <v>3131</v>
      </c>
      <c r="K805" s="4" t="s">
        <v>3132</v>
      </c>
      <c r="L805" s="22" t="str">
        <f t="shared" si="120"/>
        <v>42</v>
      </c>
      <c r="M805" s="26">
        <f>IF(table_2[[#This Row],[Count of deaths2]]=1,(M804+1),M804)</f>
        <v>89</v>
      </c>
      <c r="Z805">
        <f t="shared" si="121"/>
        <v>0</v>
      </c>
      <c r="AA805">
        <f t="shared" si="122"/>
        <v>0</v>
      </c>
      <c r="AB805">
        <f t="shared" si="123"/>
        <v>0</v>
      </c>
      <c r="AC805">
        <f t="shared" si="124"/>
        <v>0</v>
      </c>
      <c r="AD805">
        <f t="shared" si="125"/>
        <v>0</v>
      </c>
      <c r="AE805">
        <f t="shared" si="126"/>
        <v>0</v>
      </c>
      <c r="AF805">
        <f t="shared" si="127"/>
        <v>0</v>
      </c>
      <c r="AH805">
        <f>SUM(table_2[[#This Row],[First dose, less than 21 days ago]:[Third dose or booster, at least 21 days ago]])</f>
        <v>0</v>
      </c>
      <c r="AI805">
        <f>SUM(table_2[[#This Row],[Second dose, less than 21 days ago]:[Third dose or booster, at least 21 days ago]])</f>
        <v>0</v>
      </c>
      <c r="AJ805">
        <f>table_2[[#This Row],[Third dose or booster, less than 21 days ago]]+table_2[[#This Row],[Third dose or booster, at least 21 days ago]]</f>
        <v>0</v>
      </c>
    </row>
    <row r="806" spans="1:36" ht="30" x14ac:dyDescent="0.25">
      <c r="A806" s="1" t="s">
        <v>60</v>
      </c>
      <c r="B806" s="4">
        <v>2022</v>
      </c>
      <c r="C806" s="1" t="s">
        <v>147</v>
      </c>
      <c r="D806" s="1" t="s">
        <v>1116</v>
      </c>
      <c r="E806" s="1" t="s">
        <v>74</v>
      </c>
      <c r="F806" s="4" t="s">
        <v>1101</v>
      </c>
      <c r="G806" s="4">
        <v>120</v>
      </c>
      <c r="H806" s="4" t="s">
        <v>83</v>
      </c>
      <c r="I806" s="1"/>
      <c r="J806" s="4" t="s">
        <v>83</v>
      </c>
      <c r="K806" s="4" t="s">
        <v>83</v>
      </c>
      <c r="L806" s="22">
        <f t="shared" si="120"/>
        <v>1</v>
      </c>
      <c r="M806" s="26">
        <f>IF(table_2[[#This Row],[Count of deaths2]]=1,(M805+1),M805)</f>
        <v>90</v>
      </c>
      <c r="Z806">
        <f t="shared" si="121"/>
        <v>0</v>
      </c>
      <c r="AA806">
        <f t="shared" si="122"/>
        <v>0</v>
      </c>
      <c r="AB806">
        <f t="shared" si="123"/>
        <v>0</v>
      </c>
      <c r="AC806">
        <f t="shared" si="124"/>
        <v>0</v>
      </c>
      <c r="AD806">
        <f t="shared" si="125"/>
        <v>0</v>
      </c>
      <c r="AE806">
        <f t="shared" si="126"/>
        <v>0</v>
      </c>
      <c r="AF806">
        <f t="shared" si="127"/>
        <v>0</v>
      </c>
      <c r="AH806">
        <f>SUM(table_2[[#This Row],[First dose, less than 21 days ago]:[Third dose or booster, at least 21 days ago]])</f>
        <v>0</v>
      </c>
      <c r="AI806">
        <f>SUM(table_2[[#This Row],[Second dose, less than 21 days ago]:[Third dose or booster, at least 21 days ago]])</f>
        <v>0</v>
      </c>
      <c r="AJ806">
        <f>table_2[[#This Row],[Third dose or booster, less than 21 days ago]]+table_2[[#This Row],[Third dose or booster, at least 21 days ago]]</f>
        <v>0</v>
      </c>
    </row>
    <row r="807" spans="1:36" ht="30" x14ac:dyDescent="0.25">
      <c r="A807" s="1" t="s">
        <v>60</v>
      </c>
      <c r="B807" s="4">
        <v>2022</v>
      </c>
      <c r="C807" s="1" t="s">
        <v>147</v>
      </c>
      <c r="D807" s="1" t="s">
        <v>1116</v>
      </c>
      <c r="E807" s="1" t="s">
        <v>1102</v>
      </c>
      <c r="F807" s="4" t="s">
        <v>3133</v>
      </c>
      <c r="G807" s="4">
        <v>48202</v>
      </c>
      <c r="H807" s="4" t="s">
        <v>3134</v>
      </c>
      <c r="I807" s="1"/>
      <c r="J807" s="4" t="s">
        <v>3135</v>
      </c>
      <c r="K807" s="4" t="s">
        <v>3136</v>
      </c>
      <c r="L807" s="22" t="str">
        <f t="shared" si="120"/>
        <v>195</v>
      </c>
      <c r="M807" s="26">
        <f>IF(table_2[[#This Row],[Count of deaths2]]=1,(M806+1),M806)</f>
        <v>90</v>
      </c>
      <c r="Z807">
        <f t="shared" si="121"/>
        <v>0</v>
      </c>
      <c r="AA807">
        <f t="shared" si="122"/>
        <v>0</v>
      </c>
      <c r="AB807">
        <f t="shared" si="123"/>
        <v>0</v>
      </c>
      <c r="AC807">
        <f t="shared" si="124"/>
        <v>0</v>
      </c>
      <c r="AD807">
        <f t="shared" si="125"/>
        <v>0</v>
      </c>
      <c r="AE807">
        <f t="shared" si="126"/>
        <v>0</v>
      </c>
      <c r="AF807">
        <f t="shared" si="127"/>
        <v>0</v>
      </c>
      <c r="AH807">
        <f>SUM(table_2[[#This Row],[First dose, less than 21 days ago]:[Third dose or booster, at least 21 days ago]])</f>
        <v>0</v>
      </c>
      <c r="AI807">
        <f>SUM(table_2[[#This Row],[Second dose, less than 21 days ago]:[Third dose or booster, at least 21 days ago]])</f>
        <v>0</v>
      </c>
      <c r="AJ807">
        <f>table_2[[#This Row],[Third dose or booster, less than 21 days ago]]+table_2[[#This Row],[Third dose or booster, at least 21 days ago]]</f>
        <v>0</v>
      </c>
    </row>
    <row r="808" spans="1:36" ht="45" x14ac:dyDescent="0.25">
      <c r="A808" s="1" t="s">
        <v>60</v>
      </c>
      <c r="B808" s="4">
        <v>2022</v>
      </c>
      <c r="C808" s="1" t="s">
        <v>147</v>
      </c>
      <c r="D808" s="1" t="s">
        <v>1116</v>
      </c>
      <c r="E808" s="1" t="s">
        <v>84</v>
      </c>
      <c r="F808" s="4" t="s">
        <v>1112</v>
      </c>
      <c r="G808" s="4">
        <v>1000</v>
      </c>
      <c r="H808" s="4" t="s">
        <v>3137</v>
      </c>
      <c r="I808" s="1" t="s">
        <v>234</v>
      </c>
      <c r="J808" s="4" t="s">
        <v>514</v>
      </c>
      <c r="K808" s="4" t="s">
        <v>3138</v>
      </c>
      <c r="L808" s="22" t="str">
        <f t="shared" si="120"/>
        <v>3</v>
      </c>
      <c r="M808" s="26">
        <f>IF(table_2[[#This Row],[Count of deaths2]]=1,(M807+1),M807)</f>
        <v>90</v>
      </c>
      <c r="Z808">
        <f t="shared" si="121"/>
        <v>0</v>
      </c>
      <c r="AA808">
        <f t="shared" si="122"/>
        <v>0</v>
      </c>
      <c r="AB808">
        <f t="shared" si="123"/>
        <v>0</v>
      </c>
      <c r="AC808">
        <f t="shared" si="124"/>
        <v>0</v>
      </c>
      <c r="AD808">
        <f t="shared" si="125"/>
        <v>0</v>
      </c>
      <c r="AE808">
        <f t="shared" si="126"/>
        <v>0</v>
      </c>
      <c r="AF808">
        <f t="shared" si="127"/>
        <v>0</v>
      </c>
      <c r="AH808">
        <f>SUM(table_2[[#This Row],[First dose, less than 21 days ago]:[Third dose or booster, at least 21 days ago]])</f>
        <v>0</v>
      </c>
      <c r="AI808">
        <f>SUM(table_2[[#This Row],[Second dose, less than 21 days ago]:[Third dose or booster, at least 21 days ago]])</f>
        <v>0</v>
      </c>
      <c r="AJ808">
        <f>table_2[[#This Row],[Third dose or booster, less than 21 days ago]]+table_2[[#This Row],[Third dose or booster, at least 21 days ago]]</f>
        <v>0</v>
      </c>
    </row>
    <row r="809" spans="1:36" ht="45" x14ac:dyDescent="0.25">
      <c r="A809" s="1" t="s">
        <v>60</v>
      </c>
      <c r="B809" s="4">
        <v>2022</v>
      </c>
      <c r="C809" s="1" t="s">
        <v>147</v>
      </c>
      <c r="D809" s="1" t="s">
        <v>1116</v>
      </c>
      <c r="E809" s="1" t="s">
        <v>85</v>
      </c>
      <c r="F809" s="4" t="s">
        <v>3139</v>
      </c>
      <c r="G809" s="4">
        <v>450969</v>
      </c>
      <c r="H809" s="4" t="s">
        <v>3140</v>
      </c>
      <c r="I809" s="1"/>
      <c r="J809" s="4" t="s">
        <v>3141</v>
      </c>
      <c r="K809" s="4" t="s">
        <v>3142</v>
      </c>
      <c r="L809" s="22" t="str">
        <f t="shared" si="120"/>
        <v>1082</v>
      </c>
      <c r="M809" s="26">
        <f>IF(table_2[[#This Row],[Count of deaths2]]=1,(M808+1),M808)</f>
        <v>90</v>
      </c>
      <c r="Z809">
        <f t="shared" si="121"/>
        <v>0</v>
      </c>
      <c r="AA809">
        <f t="shared" si="122"/>
        <v>0</v>
      </c>
      <c r="AB809">
        <f t="shared" si="123"/>
        <v>0</v>
      </c>
      <c r="AC809">
        <f t="shared" si="124"/>
        <v>0</v>
      </c>
      <c r="AD809">
        <f t="shared" si="125"/>
        <v>0</v>
      </c>
      <c r="AE809">
        <f t="shared" si="126"/>
        <v>0</v>
      </c>
      <c r="AF809">
        <f t="shared" si="127"/>
        <v>0</v>
      </c>
      <c r="AH809">
        <f>SUM(table_2[[#This Row],[First dose, less than 21 days ago]:[Third dose or booster, at least 21 days ago]])</f>
        <v>0</v>
      </c>
      <c r="AI809">
        <f>SUM(table_2[[#This Row],[Second dose, less than 21 days ago]:[Third dose or booster, at least 21 days ago]])</f>
        <v>0</v>
      </c>
      <c r="AJ809">
        <f>table_2[[#This Row],[Third dose or booster, less than 21 days ago]]+table_2[[#This Row],[Third dose or booster, at least 21 days ago]]</f>
        <v>0</v>
      </c>
    </row>
    <row r="810" spans="1:36" x14ac:dyDescent="0.25">
      <c r="A810" s="1" t="s">
        <v>60</v>
      </c>
      <c r="B810" s="4">
        <v>2022</v>
      </c>
      <c r="C810" s="1" t="s">
        <v>147</v>
      </c>
      <c r="D810" s="1" t="s">
        <v>1132</v>
      </c>
      <c r="E810" s="1" t="s">
        <v>62</v>
      </c>
      <c r="F810" s="4" t="s">
        <v>3143</v>
      </c>
      <c r="G810" s="4">
        <v>21452</v>
      </c>
      <c r="H810" s="4" t="s">
        <v>3144</v>
      </c>
      <c r="I810" s="1"/>
      <c r="J810" s="4" t="s">
        <v>3145</v>
      </c>
      <c r="K810" s="4" t="s">
        <v>3146</v>
      </c>
      <c r="L810" s="22" t="str">
        <f t="shared" si="120"/>
        <v>175</v>
      </c>
      <c r="M810" s="26">
        <f>IF(table_2[[#This Row],[Count of deaths2]]=1,(M809+1),M809)</f>
        <v>90</v>
      </c>
      <c r="Z810">
        <f t="shared" si="121"/>
        <v>0</v>
      </c>
      <c r="AA810">
        <f t="shared" si="122"/>
        <v>0</v>
      </c>
      <c r="AB810">
        <f t="shared" si="123"/>
        <v>0</v>
      </c>
      <c r="AC810">
        <f t="shared" si="124"/>
        <v>0</v>
      </c>
      <c r="AD810">
        <f t="shared" si="125"/>
        <v>0</v>
      </c>
      <c r="AE810">
        <f t="shared" si="126"/>
        <v>0</v>
      </c>
      <c r="AF810">
        <f t="shared" si="127"/>
        <v>0</v>
      </c>
      <c r="AH810">
        <f>SUM(table_2[[#This Row],[First dose, less than 21 days ago]:[Third dose or booster, at least 21 days ago]])</f>
        <v>0</v>
      </c>
      <c r="AI810">
        <f>SUM(table_2[[#This Row],[Second dose, less than 21 days ago]:[Third dose or booster, at least 21 days ago]])</f>
        <v>0</v>
      </c>
      <c r="AJ810">
        <f>table_2[[#This Row],[Third dose or booster, less than 21 days ago]]+table_2[[#This Row],[Third dose or booster, at least 21 days ago]]</f>
        <v>0</v>
      </c>
    </row>
    <row r="811" spans="1:36" ht="30" x14ac:dyDescent="0.25">
      <c r="A811" s="1" t="s">
        <v>60</v>
      </c>
      <c r="B811" s="4">
        <v>2022</v>
      </c>
      <c r="C811" s="1" t="s">
        <v>147</v>
      </c>
      <c r="D811" s="1" t="s">
        <v>1132</v>
      </c>
      <c r="E811" s="1" t="s">
        <v>66</v>
      </c>
      <c r="F811" s="4" t="s">
        <v>1101</v>
      </c>
      <c r="G811" s="4">
        <v>17</v>
      </c>
      <c r="H811" s="4" t="s">
        <v>83</v>
      </c>
      <c r="I811" s="1"/>
      <c r="J811" s="4" t="s">
        <v>83</v>
      </c>
      <c r="K811" s="4" t="s">
        <v>83</v>
      </c>
      <c r="L811" s="22">
        <f t="shared" si="120"/>
        <v>1</v>
      </c>
      <c r="M811" s="26">
        <f>IF(table_2[[#This Row],[Count of deaths2]]=1,(M810+1),M810)</f>
        <v>91</v>
      </c>
      <c r="Z811">
        <f t="shared" si="121"/>
        <v>0</v>
      </c>
      <c r="AA811">
        <f t="shared" si="122"/>
        <v>0</v>
      </c>
      <c r="AB811">
        <f t="shared" si="123"/>
        <v>0</v>
      </c>
      <c r="AC811">
        <f t="shared" si="124"/>
        <v>0</v>
      </c>
      <c r="AD811">
        <f t="shared" si="125"/>
        <v>0</v>
      </c>
      <c r="AE811">
        <f t="shared" si="126"/>
        <v>0</v>
      </c>
      <c r="AF811">
        <f t="shared" si="127"/>
        <v>0</v>
      </c>
      <c r="AH811">
        <f>SUM(table_2[[#This Row],[First dose, less than 21 days ago]:[Third dose or booster, at least 21 days ago]])</f>
        <v>0</v>
      </c>
      <c r="AI811">
        <f>SUM(table_2[[#This Row],[Second dose, less than 21 days ago]:[Third dose or booster, at least 21 days ago]])</f>
        <v>0</v>
      </c>
      <c r="AJ811">
        <f>table_2[[#This Row],[Third dose or booster, less than 21 days ago]]+table_2[[#This Row],[Third dose or booster, at least 21 days ago]]</f>
        <v>0</v>
      </c>
    </row>
    <row r="812" spans="1:36" ht="30" x14ac:dyDescent="0.25">
      <c r="A812" s="1" t="s">
        <v>60</v>
      </c>
      <c r="B812" s="4">
        <v>2022</v>
      </c>
      <c r="C812" s="1" t="s">
        <v>147</v>
      </c>
      <c r="D812" s="1" t="s">
        <v>1132</v>
      </c>
      <c r="E812" s="1" t="s">
        <v>70</v>
      </c>
      <c r="F812" s="4" t="s">
        <v>1545</v>
      </c>
      <c r="G812" s="4">
        <v>2585</v>
      </c>
      <c r="H812" s="4" t="s">
        <v>3147</v>
      </c>
      <c r="I812" s="1"/>
      <c r="J812" s="4" t="s">
        <v>3148</v>
      </c>
      <c r="K812" s="4" t="s">
        <v>3149</v>
      </c>
      <c r="L812" s="22" t="str">
        <f t="shared" si="120"/>
        <v>52</v>
      </c>
      <c r="M812" s="26">
        <f>IF(table_2[[#This Row],[Count of deaths2]]=1,(M811+1),M811)</f>
        <v>91</v>
      </c>
      <c r="Z812">
        <f t="shared" si="121"/>
        <v>0</v>
      </c>
      <c r="AA812">
        <f t="shared" si="122"/>
        <v>0</v>
      </c>
      <c r="AB812">
        <f t="shared" si="123"/>
        <v>0</v>
      </c>
      <c r="AC812">
        <f t="shared" si="124"/>
        <v>0</v>
      </c>
      <c r="AD812">
        <f t="shared" si="125"/>
        <v>0</v>
      </c>
      <c r="AE812">
        <f t="shared" si="126"/>
        <v>0</v>
      </c>
      <c r="AF812">
        <f t="shared" si="127"/>
        <v>0</v>
      </c>
      <c r="AH812">
        <f>SUM(table_2[[#This Row],[First dose, less than 21 days ago]:[Third dose or booster, at least 21 days ago]])</f>
        <v>0</v>
      </c>
      <c r="AI812">
        <f>SUM(table_2[[#This Row],[Second dose, less than 21 days ago]:[Third dose or booster, at least 21 days ago]])</f>
        <v>0</v>
      </c>
      <c r="AJ812">
        <f>table_2[[#This Row],[Third dose or booster, less than 21 days ago]]+table_2[[#This Row],[Third dose or booster, at least 21 days ago]]</f>
        <v>0</v>
      </c>
    </row>
    <row r="813" spans="1:36" ht="30" x14ac:dyDescent="0.25">
      <c r="A813" s="1" t="s">
        <v>60</v>
      </c>
      <c r="B813" s="4">
        <v>2022</v>
      </c>
      <c r="C813" s="1" t="s">
        <v>147</v>
      </c>
      <c r="D813" s="1" t="s">
        <v>1132</v>
      </c>
      <c r="E813" s="1" t="s">
        <v>74</v>
      </c>
      <c r="F813" s="4" t="s">
        <v>1101</v>
      </c>
      <c r="G813" s="4">
        <v>51</v>
      </c>
      <c r="H813" s="4" t="s">
        <v>83</v>
      </c>
      <c r="I813" s="1"/>
      <c r="J813" s="4" t="s">
        <v>83</v>
      </c>
      <c r="K813" s="4" t="s">
        <v>83</v>
      </c>
      <c r="L813" s="22">
        <f t="shared" si="120"/>
        <v>1</v>
      </c>
      <c r="M813" s="26">
        <f>IF(table_2[[#This Row],[Count of deaths2]]=1,(M812+1),M812)</f>
        <v>92</v>
      </c>
      <c r="Z813">
        <f t="shared" si="121"/>
        <v>0</v>
      </c>
      <c r="AA813">
        <f t="shared" si="122"/>
        <v>0</v>
      </c>
      <c r="AB813">
        <f t="shared" si="123"/>
        <v>0</v>
      </c>
      <c r="AC813">
        <f t="shared" si="124"/>
        <v>0</v>
      </c>
      <c r="AD813">
        <f t="shared" si="125"/>
        <v>0</v>
      </c>
      <c r="AE813">
        <f t="shared" si="126"/>
        <v>0</v>
      </c>
      <c r="AF813">
        <f t="shared" si="127"/>
        <v>0</v>
      </c>
      <c r="AH813">
        <f>SUM(table_2[[#This Row],[First dose, less than 21 days ago]:[Third dose or booster, at least 21 days ago]])</f>
        <v>0</v>
      </c>
      <c r="AI813">
        <f>SUM(table_2[[#This Row],[Second dose, less than 21 days ago]:[Third dose or booster, at least 21 days ago]])</f>
        <v>0</v>
      </c>
      <c r="AJ813">
        <f>table_2[[#This Row],[Third dose or booster, less than 21 days ago]]+table_2[[#This Row],[Third dose or booster, at least 21 days ago]]</f>
        <v>0</v>
      </c>
    </row>
    <row r="814" spans="1:36" ht="30" x14ac:dyDescent="0.25">
      <c r="A814" s="1" t="s">
        <v>60</v>
      </c>
      <c r="B814" s="4">
        <v>2022</v>
      </c>
      <c r="C814" s="1" t="s">
        <v>147</v>
      </c>
      <c r="D814" s="1" t="s">
        <v>1132</v>
      </c>
      <c r="E814" s="1" t="s">
        <v>1102</v>
      </c>
      <c r="F814" s="4" t="s">
        <v>3150</v>
      </c>
      <c r="G814" s="4">
        <v>22352</v>
      </c>
      <c r="H814" s="4" t="s">
        <v>3151</v>
      </c>
      <c r="I814" s="1"/>
      <c r="J814" s="4" t="s">
        <v>3152</v>
      </c>
      <c r="K814" s="4" t="s">
        <v>3153</v>
      </c>
      <c r="L814" s="22" t="str">
        <f t="shared" si="120"/>
        <v>327</v>
      </c>
      <c r="M814" s="26">
        <f>IF(table_2[[#This Row],[Count of deaths2]]=1,(M813+1),M813)</f>
        <v>92</v>
      </c>
      <c r="Z814">
        <f t="shared" si="121"/>
        <v>0</v>
      </c>
      <c r="AA814">
        <f t="shared" si="122"/>
        <v>0</v>
      </c>
      <c r="AB814">
        <f t="shared" si="123"/>
        <v>0</v>
      </c>
      <c r="AC814">
        <f t="shared" si="124"/>
        <v>0</v>
      </c>
      <c r="AD814">
        <f t="shared" si="125"/>
        <v>0</v>
      </c>
      <c r="AE814">
        <f t="shared" si="126"/>
        <v>0</v>
      </c>
      <c r="AF814">
        <f t="shared" si="127"/>
        <v>0</v>
      </c>
      <c r="AH814">
        <f>SUM(table_2[[#This Row],[First dose, less than 21 days ago]:[Third dose or booster, at least 21 days ago]])</f>
        <v>0</v>
      </c>
      <c r="AI814">
        <f>SUM(table_2[[#This Row],[Second dose, less than 21 days ago]:[Third dose or booster, at least 21 days ago]])</f>
        <v>0</v>
      </c>
      <c r="AJ814">
        <f>table_2[[#This Row],[Third dose or booster, less than 21 days ago]]+table_2[[#This Row],[Third dose or booster, at least 21 days ago]]</f>
        <v>0</v>
      </c>
    </row>
    <row r="815" spans="1:36" ht="45" x14ac:dyDescent="0.25">
      <c r="A815" s="1" t="s">
        <v>60</v>
      </c>
      <c r="B815" s="4">
        <v>2022</v>
      </c>
      <c r="C815" s="1" t="s">
        <v>147</v>
      </c>
      <c r="D815" s="1" t="s">
        <v>1132</v>
      </c>
      <c r="E815" s="1" t="s">
        <v>84</v>
      </c>
      <c r="F815" s="4" t="s">
        <v>2008</v>
      </c>
      <c r="G815" s="4">
        <v>404</v>
      </c>
      <c r="H815" s="4" t="s">
        <v>3154</v>
      </c>
      <c r="I815" s="1" t="s">
        <v>234</v>
      </c>
      <c r="J815" s="4" t="s">
        <v>2498</v>
      </c>
      <c r="K815" s="4" t="s">
        <v>3155</v>
      </c>
      <c r="L815" s="22" t="str">
        <f t="shared" si="120"/>
        <v>7</v>
      </c>
      <c r="M815" s="26">
        <f>IF(table_2[[#This Row],[Count of deaths2]]=1,(M814+1),M814)</f>
        <v>92</v>
      </c>
      <c r="Z815">
        <f t="shared" si="121"/>
        <v>0</v>
      </c>
      <c r="AA815">
        <f t="shared" si="122"/>
        <v>0</v>
      </c>
      <c r="AB815">
        <f t="shared" si="123"/>
        <v>0</v>
      </c>
      <c r="AC815">
        <f t="shared" si="124"/>
        <v>0</v>
      </c>
      <c r="AD815">
        <f t="shared" si="125"/>
        <v>0</v>
      </c>
      <c r="AE815">
        <f t="shared" si="126"/>
        <v>0</v>
      </c>
      <c r="AF815">
        <f t="shared" si="127"/>
        <v>0</v>
      </c>
      <c r="AH815">
        <f>SUM(table_2[[#This Row],[First dose, less than 21 days ago]:[Third dose or booster, at least 21 days ago]])</f>
        <v>0</v>
      </c>
      <c r="AI815">
        <f>SUM(table_2[[#This Row],[Second dose, less than 21 days ago]:[Third dose or booster, at least 21 days ago]])</f>
        <v>0</v>
      </c>
      <c r="AJ815">
        <f>table_2[[#This Row],[Third dose or booster, less than 21 days ago]]+table_2[[#This Row],[Third dose or booster, at least 21 days ago]]</f>
        <v>0</v>
      </c>
    </row>
    <row r="816" spans="1:36" ht="45" x14ac:dyDescent="0.25">
      <c r="A816" s="1" t="s">
        <v>60</v>
      </c>
      <c r="B816" s="4">
        <v>2022</v>
      </c>
      <c r="C816" s="1" t="s">
        <v>147</v>
      </c>
      <c r="D816" s="1" t="s">
        <v>1132</v>
      </c>
      <c r="E816" s="1" t="s">
        <v>85</v>
      </c>
      <c r="F816" s="4" t="s">
        <v>3156</v>
      </c>
      <c r="G816" s="4">
        <v>408279</v>
      </c>
      <c r="H816" s="4" t="s">
        <v>3157</v>
      </c>
      <c r="I816" s="1"/>
      <c r="J816" s="4" t="s">
        <v>3158</v>
      </c>
      <c r="K816" s="4" t="s">
        <v>3159</v>
      </c>
      <c r="L816" s="22" t="str">
        <f t="shared" si="120"/>
        <v>2625</v>
      </c>
      <c r="M816" s="26">
        <f>IF(table_2[[#This Row],[Count of deaths2]]=1,(M815+1),M815)</f>
        <v>92</v>
      </c>
      <c r="Z816">
        <f t="shared" si="121"/>
        <v>0</v>
      </c>
      <c r="AA816">
        <f t="shared" si="122"/>
        <v>0</v>
      </c>
      <c r="AB816">
        <f t="shared" si="123"/>
        <v>0</v>
      </c>
      <c r="AC816">
        <f t="shared" si="124"/>
        <v>0</v>
      </c>
      <c r="AD816">
        <f t="shared" si="125"/>
        <v>0</v>
      </c>
      <c r="AE816">
        <f t="shared" si="126"/>
        <v>0</v>
      </c>
      <c r="AF816">
        <f t="shared" si="127"/>
        <v>0</v>
      </c>
      <c r="AH816">
        <f>SUM(table_2[[#This Row],[First dose, less than 21 days ago]:[Third dose or booster, at least 21 days ago]])</f>
        <v>0</v>
      </c>
      <c r="AI816">
        <f>SUM(table_2[[#This Row],[Second dose, less than 21 days ago]:[Third dose or booster, at least 21 days ago]])</f>
        <v>0</v>
      </c>
      <c r="AJ816">
        <f>table_2[[#This Row],[Third dose or booster, less than 21 days ago]]+table_2[[#This Row],[Third dose or booster, at least 21 days ago]]</f>
        <v>0</v>
      </c>
    </row>
    <row r="817" spans="1:36" x14ac:dyDescent="0.25">
      <c r="A817" s="1" t="s">
        <v>60</v>
      </c>
      <c r="B817" s="4">
        <v>2022</v>
      </c>
      <c r="C817" s="1" t="s">
        <v>147</v>
      </c>
      <c r="D817" s="1" t="s">
        <v>1147</v>
      </c>
      <c r="E817" s="1" t="s">
        <v>62</v>
      </c>
      <c r="F817" s="4" t="s">
        <v>3160</v>
      </c>
      <c r="G817" s="4">
        <v>10216</v>
      </c>
      <c r="H817" s="4" t="s">
        <v>3161</v>
      </c>
      <c r="I817" s="1"/>
      <c r="J817" s="4" t="s">
        <v>3162</v>
      </c>
      <c r="K817" s="4" t="s">
        <v>427</v>
      </c>
      <c r="L817" s="22" t="str">
        <f t="shared" si="120"/>
        <v>236</v>
      </c>
      <c r="M817" s="26">
        <f>IF(table_2[[#This Row],[Count of deaths2]]=1,(M816+1),M816)</f>
        <v>92</v>
      </c>
      <c r="Z817">
        <f t="shared" si="121"/>
        <v>0</v>
      </c>
      <c r="AA817">
        <f t="shared" si="122"/>
        <v>0</v>
      </c>
      <c r="AB817">
        <f t="shared" si="123"/>
        <v>0</v>
      </c>
      <c r="AC817">
        <f t="shared" si="124"/>
        <v>0</v>
      </c>
      <c r="AD817">
        <f t="shared" si="125"/>
        <v>0</v>
      </c>
      <c r="AE817">
        <f t="shared" si="126"/>
        <v>0</v>
      </c>
      <c r="AF817">
        <f t="shared" si="127"/>
        <v>0</v>
      </c>
      <c r="AH817">
        <f>SUM(table_2[[#This Row],[First dose, less than 21 days ago]:[Third dose or booster, at least 21 days ago]])</f>
        <v>0</v>
      </c>
      <c r="AI817">
        <f>SUM(table_2[[#This Row],[Second dose, less than 21 days ago]:[Third dose or booster, at least 21 days ago]])</f>
        <v>0</v>
      </c>
      <c r="AJ817">
        <f>table_2[[#This Row],[Third dose or booster, less than 21 days ago]]+table_2[[#This Row],[Third dose or booster, at least 21 days ago]]</f>
        <v>0</v>
      </c>
    </row>
    <row r="818" spans="1:36" ht="30" x14ac:dyDescent="0.25">
      <c r="A818" s="1" t="s">
        <v>60</v>
      </c>
      <c r="B818" s="4">
        <v>2022</v>
      </c>
      <c r="C818" s="1" t="s">
        <v>147</v>
      </c>
      <c r="D818" s="1" t="s">
        <v>1147</v>
      </c>
      <c r="E818" s="1" t="s">
        <v>66</v>
      </c>
      <c r="F818" s="4" t="s">
        <v>1101</v>
      </c>
      <c r="G818" s="4">
        <v>11</v>
      </c>
      <c r="H818" s="4" t="s">
        <v>83</v>
      </c>
      <c r="I818" s="1"/>
      <c r="J818" s="4" t="s">
        <v>83</v>
      </c>
      <c r="K818" s="4" t="s">
        <v>83</v>
      </c>
      <c r="L818" s="22">
        <f t="shared" si="120"/>
        <v>1</v>
      </c>
      <c r="M818" s="26">
        <f>IF(table_2[[#This Row],[Count of deaths2]]=1,(M817+1),M817)</f>
        <v>93</v>
      </c>
      <c r="Z818">
        <f t="shared" si="121"/>
        <v>0</v>
      </c>
      <c r="AA818">
        <f t="shared" si="122"/>
        <v>0</v>
      </c>
      <c r="AB818">
        <f t="shared" si="123"/>
        <v>0</v>
      </c>
      <c r="AC818">
        <f t="shared" si="124"/>
        <v>0</v>
      </c>
      <c r="AD818">
        <f t="shared" si="125"/>
        <v>0</v>
      </c>
      <c r="AE818">
        <f t="shared" si="126"/>
        <v>0</v>
      </c>
      <c r="AF818">
        <f t="shared" si="127"/>
        <v>0</v>
      </c>
      <c r="AH818">
        <f>SUM(table_2[[#This Row],[First dose, less than 21 days ago]:[Third dose or booster, at least 21 days ago]])</f>
        <v>0</v>
      </c>
      <c r="AI818">
        <f>SUM(table_2[[#This Row],[Second dose, less than 21 days ago]:[Third dose or booster, at least 21 days ago]])</f>
        <v>0</v>
      </c>
      <c r="AJ818">
        <f>table_2[[#This Row],[Third dose or booster, less than 21 days ago]]+table_2[[#This Row],[Third dose or booster, at least 21 days ago]]</f>
        <v>0</v>
      </c>
    </row>
    <row r="819" spans="1:36" ht="30" x14ac:dyDescent="0.25">
      <c r="A819" s="1" t="s">
        <v>60</v>
      </c>
      <c r="B819" s="4">
        <v>2022</v>
      </c>
      <c r="C819" s="1" t="s">
        <v>147</v>
      </c>
      <c r="D819" s="1" t="s">
        <v>1147</v>
      </c>
      <c r="E819" s="1" t="s">
        <v>70</v>
      </c>
      <c r="F819" s="4" t="s">
        <v>2046</v>
      </c>
      <c r="G819" s="4">
        <v>1163</v>
      </c>
      <c r="H819" s="4" t="s">
        <v>3163</v>
      </c>
      <c r="I819" s="1"/>
      <c r="J819" s="4" t="s">
        <v>3164</v>
      </c>
      <c r="K819" s="4" t="s">
        <v>3165</v>
      </c>
      <c r="L819" s="22" t="str">
        <f t="shared" si="120"/>
        <v>49</v>
      </c>
      <c r="M819" s="26">
        <f>IF(table_2[[#This Row],[Count of deaths2]]=1,(M818+1),M818)</f>
        <v>93</v>
      </c>
      <c r="Z819">
        <f t="shared" si="121"/>
        <v>0</v>
      </c>
      <c r="AA819">
        <f t="shared" si="122"/>
        <v>0</v>
      </c>
      <c r="AB819">
        <f t="shared" si="123"/>
        <v>0</v>
      </c>
      <c r="AC819">
        <f t="shared" si="124"/>
        <v>0</v>
      </c>
      <c r="AD819">
        <f t="shared" si="125"/>
        <v>0</v>
      </c>
      <c r="AE819">
        <f t="shared" si="126"/>
        <v>0</v>
      </c>
      <c r="AF819">
        <f t="shared" si="127"/>
        <v>0</v>
      </c>
      <c r="AH819">
        <f>SUM(table_2[[#This Row],[First dose, less than 21 days ago]:[Third dose or booster, at least 21 days ago]])</f>
        <v>0</v>
      </c>
      <c r="AI819">
        <f>SUM(table_2[[#This Row],[Second dose, less than 21 days ago]:[Third dose or booster, at least 21 days ago]])</f>
        <v>0</v>
      </c>
      <c r="AJ819">
        <f>table_2[[#This Row],[Third dose or booster, less than 21 days ago]]+table_2[[#This Row],[Third dose or booster, at least 21 days ago]]</f>
        <v>0</v>
      </c>
    </row>
    <row r="820" spans="1:36" ht="30" x14ac:dyDescent="0.25">
      <c r="A820" s="1" t="s">
        <v>60</v>
      </c>
      <c r="B820" s="4">
        <v>2022</v>
      </c>
      <c r="C820" s="1" t="s">
        <v>147</v>
      </c>
      <c r="D820" s="1" t="s">
        <v>1147</v>
      </c>
      <c r="E820" s="1" t="s">
        <v>74</v>
      </c>
      <c r="F820" s="4" t="s">
        <v>1101</v>
      </c>
      <c r="G820" s="4">
        <v>23</v>
      </c>
      <c r="H820" s="4" t="s">
        <v>83</v>
      </c>
      <c r="I820" s="1"/>
      <c r="J820" s="4" t="s">
        <v>83</v>
      </c>
      <c r="K820" s="4" t="s">
        <v>83</v>
      </c>
      <c r="L820" s="22">
        <f t="shared" si="120"/>
        <v>1</v>
      </c>
      <c r="M820" s="26">
        <f>IF(table_2[[#This Row],[Count of deaths2]]=1,(M819+1),M819)</f>
        <v>94</v>
      </c>
      <c r="Z820">
        <f t="shared" si="121"/>
        <v>0</v>
      </c>
      <c r="AA820">
        <f t="shared" si="122"/>
        <v>0</v>
      </c>
      <c r="AB820">
        <f t="shared" si="123"/>
        <v>0</v>
      </c>
      <c r="AC820">
        <f t="shared" si="124"/>
        <v>0</v>
      </c>
      <c r="AD820">
        <f t="shared" si="125"/>
        <v>0</v>
      </c>
      <c r="AE820">
        <f t="shared" si="126"/>
        <v>0</v>
      </c>
      <c r="AF820">
        <f t="shared" si="127"/>
        <v>0</v>
      </c>
      <c r="AH820">
        <f>SUM(table_2[[#This Row],[First dose, less than 21 days ago]:[Third dose or booster, at least 21 days ago]])</f>
        <v>0</v>
      </c>
      <c r="AI820">
        <f>SUM(table_2[[#This Row],[Second dose, less than 21 days ago]:[Third dose or booster, at least 21 days ago]])</f>
        <v>0</v>
      </c>
      <c r="AJ820">
        <f>table_2[[#This Row],[Third dose or booster, less than 21 days ago]]+table_2[[#This Row],[Third dose or booster, at least 21 days ago]]</f>
        <v>0</v>
      </c>
    </row>
    <row r="821" spans="1:36" ht="30" x14ac:dyDescent="0.25">
      <c r="A821" s="1" t="s">
        <v>60</v>
      </c>
      <c r="B821" s="4">
        <v>2022</v>
      </c>
      <c r="C821" s="1" t="s">
        <v>147</v>
      </c>
      <c r="D821" s="1" t="s">
        <v>1147</v>
      </c>
      <c r="E821" s="1" t="s">
        <v>1102</v>
      </c>
      <c r="F821" s="4" t="s">
        <v>3166</v>
      </c>
      <c r="G821" s="4">
        <v>8790</v>
      </c>
      <c r="H821" s="4" t="s">
        <v>3167</v>
      </c>
      <c r="I821" s="1"/>
      <c r="J821" s="4" t="s">
        <v>3168</v>
      </c>
      <c r="K821" s="4" t="s">
        <v>3169</v>
      </c>
      <c r="L821" s="22" t="str">
        <f t="shared" si="120"/>
        <v>445</v>
      </c>
      <c r="M821" s="26">
        <f>IF(table_2[[#This Row],[Count of deaths2]]=1,(M820+1),M820)</f>
        <v>94</v>
      </c>
      <c r="Z821">
        <f t="shared" si="121"/>
        <v>0</v>
      </c>
      <c r="AA821">
        <f t="shared" si="122"/>
        <v>0</v>
      </c>
      <c r="AB821">
        <f t="shared" si="123"/>
        <v>0</v>
      </c>
      <c r="AC821">
        <f t="shared" si="124"/>
        <v>0</v>
      </c>
      <c r="AD821">
        <f t="shared" si="125"/>
        <v>0</v>
      </c>
      <c r="AE821">
        <f t="shared" si="126"/>
        <v>0</v>
      </c>
      <c r="AF821">
        <f t="shared" si="127"/>
        <v>0</v>
      </c>
      <c r="AH821">
        <f>SUM(table_2[[#This Row],[First dose, less than 21 days ago]:[Third dose or booster, at least 21 days ago]])</f>
        <v>0</v>
      </c>
      <c r="AI821">
        <f>SUM(table_2[[#This Row],[Second dose, less than 21 days ago]:[Third dose or booster, at least 21 days ago]])</f>
        <v>0</v>
      </c>
      <c r="AJ821">
        <f>table_2[[#This Row],[Third dose or booster, less than 21 days ago]]+table_2[[#This Row],[Third dose or booster, at least 21 days ago]]</f>
        <v>0</v>
      </c>
    </row>
    <row r="822" spans="1:36" ht="45" x14ac:dyDescent="0.25">
      <c r="A822" s="1" t="s">
        <v>60</v>
      </c>
      <c r="B822" s="4">
        <v>2022</v>
      </c>
      <c r="C822" s="1" t="s">
        <v>147</v>
      </c>
      <c r="D822" s="1" t="s">
        <v>1147</v>
      </c>
      <c r="E822" s="1" t="s">
        <v>84</v>
      </c>
      <c r="F822" s="4" t="s">
        <v>1286</v>
      </c>
      <c r="G822" s="4">
        <v>273</v>
      </c>
      <c r="H822" s="4" t="s">
        <v>3170</v>
      </c>
      <c r="I822" s="1"/>
      <c r="J822" s="4" t="s">
        <v>3171</v>
      </c>
      <c r="K822" s="4" t="s">
        <v>3172</v>
      </c>
      <c r="L822" s="22" t="str">
        <f t="shared" si="120"/>
        <v>25</v>
      </c>
      <c r="M822" s="26">
        <f>IF(table_2[[#This Row],[Count of deaths2]]=1,(M821+1),M821)</f>
        <v>94</v>
      </c>
      <c r="Z822">
        <f t="shared" si="121"/>
        <v>0</v>
      </c>
      <c r="AA822">
        <f t="shared" si="122"/>
        <v>0</v>
      </c>
      <c r="AB822">
        <f t="shared" si="123"/>
        <v>0</v>
      </c>
      <c r="AC822">
        <f t="shared" si="124"/>
        <v>0</v>
      </c>
      <c r="AD822">
        <f t="shared" si="125"/>
        <v>0</v>
      </c>
      <c r="AE822">
        <f t="shared" si="126"/>
        <v>0</v>
      </c>
      <c r="AF822">
        <f t="shared" si="127"/>
        <v>0</v>
      </c>
      <c r="AH822">
        <f>SUM(table_2[[#This Row],[First dose, less than 21 days ago]:[Third dose or booster, at least 21 days ago]])</f>
        <v>0</v>
      </c>
      <c r="AI822">
        <f>SUM(table_2[[#This Row],[Second dose, less than 21 days ago]:[Third dose or booster, at least 21 days ago]])</f>
        <v>0</v>
      </c>
      <c r="AJ822">
        <f>table_2[[#This Row],[Third dose or booster, less than 21 days ago]]+table_2[[#This Row],[Third dose or booster, at least 21 days ago]]</f>
        <v>0</v>
      </c>
    </row>
    <row r="823" spans="1:36" ht="45" x14ac:dyDescent="0.25">
      <c r="A823" s="1" t="s">
        <v>60</v>
      </c>
      <c r="B823" s="4">
        <v>2022</v>
      </c>
      <c r="C823" s="1" t="s">
        <v>147</v>
      </c>
      <c r="D823" s="1" t="s">
        <v>1147</v>
      </c>
      <c r="E823" s="1" t="s">
        <v>85</v>
      </c>
      <c r="F823" s="4" t="s">
        <v>3173</v>
      </c>
      <c r="G823" s="4">
        <v>349100</v>
      </c>
      <c r="H823" s="4" t="s">
        <v>3174</v>
      </c>
      <c r="I823" s="1"/>
      <c r="J823" s="4" t="s">
        <v>3175</v>
      </c>
      <c r="K823" s="4" t="s">
        <v>3176</v>
      </c>
      <c r="L823" s="22" t="str">
        <f t="shared" si="120"/>
        <v>6380</v>
      </c>
      <c r="M823" s="26">
        <f>IF(table_2[[#This Row],[Count of deaths2]]=1,(M822+1),M822)</f>
        <v>94</v>
      </c>
      <c r="Z823">
        <f t="shared" si="121"/>
        <v>0</v>
      </c>
      <c r="AA823">
        <f t="shared" si="122"/>
        <v>0</v>
      </c>
      <c r="AB823">
        <f t="shared" si="123"/>
        <v>0</v>
      </c>
      <c r="AC823">
        <f t="shared" si="124"/>
        <v>0</v>
      </c>
      <c r="AD823">
        <f t="shared" si="125"/>
        <v>0</v>
      </c>
      <c r="AE823">
        <f t="shared" si="126"/>
        <v>0</v>
      </c>
      <c r="AF823">
        <f t="shared" si="127"/>
        <v>0</v>
      </c>
      <c r="AH823">
        <f>SUM(table_2[[#This Row],[First dose, less than 21 days ago]:[Third dose or booster, at least 21 days ago]])</f>
        <v>0</v>
      </c>
      <c r="AI823">
        <f>SUM(table_2[[#This Row],[Second dose, less than 21 days ago]:[Third dose or booster, at least 21 days ago]])</f>
        <v>0</v>
      </c>
      <c r="AJ823">
        <f>table_2[[#This Row],[Third dose or booster, less than 21 days ago]]+table_2[[#This Row],[Third dose or booster, at least 21 days ago]]</f>
        <v>0</v>
      </c>
    </row>
    <row r="824" spans="1:36" x14ac:dyDescent="0.25">
      <c r="A824" s="1" t="s">
        <v>60</v>
      </c>
      <c r="B824" s="4">
        <v>2022</v>
      </c>
      <c r="C824" s="1" t="s">
        <v>147</v>
      </c>
      <c r="D824" s="1" t="s">
        <v>1162</v>
      </c>
      <c r="E824" s="1" t="s">
        <v>62</v>
      </c>
      <c r="F824" s="4" t="s">
        <v>2110</v>
      </c>
      <c r="G824" s="4">
        <v>3918</v>
      </c>
      <c r="H824" s="4" t="s">
        <v>3177</v>
      </c>
      <c r="I824" s="1"/>
      <c r="J824" s="4" t="s">
        <v>3178</v>
      </c>
      <c r="K824" s="4" t="s">
        <v>3179</v>
      </c>
      <c r="L824" s="22" t="str">
        <f t="shared" si="120"/>
        <v>258</v>
      </c>
      <c r="M824" s="26">
        <f>IF(table_2[[#This Row],[Count of deaths2]]=1,(M823+1),M823)</f>
        <v>94</v>
      </c>
      <c r="Z824">
        <f t="shared" si="121"/>
        <v>0</v>
      </c>
      <c r="AA824">
        <f t="shared" si="122"/>
        <v>0</v>
      </c>
      <c r="AB824">
        <f t="shared" si="123"/>
        <v>0</v>
      </c>
      <c r="AC824">
        <f t="shared" si="124"/>
        <v>0</v>
      </c>
      <c r="AD824">
        <f t="shared" si="125"/>
        <v>0</v>
      </c>
      <c r="AE824">
        <f t="shared" si="126"/>
        <v>0</v>
      </c>
      <c r="AF824">
        <f t="shared" si="127"/>
        <v>0</v>
      </c>
      <c r="AH824">
        <f>SUM(table_2[[#This Row],[First dose, less than 21 days ago]:[Third dose or booster, at least 21 days ago]])</f>
        <v>0</v>
      </c>
      <c r="AI824">
        <f>SUM(table_2[[#This Row],[Second dose, less than 21 days ago]:[Third dose or booster, at least 21 days ago]])</f>
        <v>0</v>
      </c>
      <c r="AJ824">
        <f>table_2[[#This Row],[Third dose or booster, less than 21 days ago]]+table_2[[#This Row],[Third dose or booster, at least 21 days ago]]</f>
        <v>0</v>
      </c>
    </row>
    <row r="825" spans="1:36" ht="30" x14ac:dyDescent="0.25">
      <c r="A825" s="1" t="s">
        <v>60</v>
      </c>
      <c r="B825" s="4">
        <v>2022</v>
      </c>
      <c r="C825" s="1" t="s">
        <v>147</v>
      </c>
      <c r="D825" s="1" t="s">
        <v>1162</v>
      </c>
      <c r="E825" s="1" t="s">
        <v>66</v>
      </c>
      <c r="F825" s="4" t="s">
        <v>1101</v>
      </c>
      <c r="G825" s="4">
        <v>8</v>
      </c>
      <c r="H825" s="4" t="s">
        <v>83</v>
      </c>
      <c r="I825" s="1"/>
      <c r="J825" s="4" t="s">
        <v>83</v>
      </c>
      <c r="K825" s="4" t="s">
        <v>83</v>
      </c>
      <c r="L825" s="22">
        <f t="shared" si="120"/>
        <v>1</v>
      </c>
      <c r="M825" s="26">
        <f>IF(table_2[[#This Row],[Count of deaths2]]=1,(M824+1),M824)</f>
        <v>95</v>
      </c>
      <c r="Z825">
        <f t="shared" si="121"/>
        <v>0</v>
      </c>
      <c r="AA825">
        <f t="shared" si="122"/>
        <v>0</v>
      </c>
      <c r="AB825">
        <f t="shared" si="123"/>
        <v>0</v>
      </c>
      <c r="AC825">
        <f t="shared" si="124"/>
        <v>0</v>
      </c>
      <c r="AD825">
        <f t="shared" si="125"/>
        <v>0</v>
      </c>
      <c r="AE825">
        <f t="shared" si="126"/>
        <v>0</v>
      </c>
      <c r="AF825">
        <f t="shared" si="127"/>
        <v>0</v>
      </c>
      <c r="AH825">
        <f>SUM(table_2[[#This Row],[First dose, less than 21 days ago]:[Third dose or booster, at least 21 days ago]])</f>
        <v>0</v>
      </c>
      <c r="AI825">
        <f>SUM(table_2[[#This Row],[Second dose, less than 21 days ago]:[Third dose or booster, at least 21 days ago]])</f>
        <v>0</v>
      </c>
      <c r="AJ825">
        <f>table_2[[#This Row],[Third dose or booster, less than 21 days ago]]+table_2[[#This Row],[Third dose or booster, at least 21 days ago]]</f>
        <v>0</v>
      </c>
    </row>
    <row r="826" spans="1:36" ht="30" x14ac:dyDescent="0.25">
      <c r="A826" s="1" t="s">
        <v>60</v>
      </c>
      <c r="B826" s="4">
        <v>2022</v>
      </c>
      <c r="C826" s="1" t="s">
        <v>147</v>
      </c>
      <c r="D826" s="1" t="s">
        <v>1162</v>
      </c>
      <c r="E826" s="1" t="s">
        <v>70</v>
      </c>
      <c r="F826" s="4" t="s">
        <v>1475</v>
      </c>
      <c r="G826" s="4">
        <v>528</v>
      </c>
      <c r="H826" s="4" t="s">
        <v>3180</v>
      </c>
      <c r="I826" s="1"/>
      <c r="J826" s="4" t="s">
        <v>3181</v>
      </c>
      <c r="K826" s="4" t="s">
        <v>3182</v>
      </c>
      <c r="L826" s="22" t="str">
        <f t="shared" si="120"/>
        <v>88</v>
      </c>
      <c r="M826" s="26">
        <f>IF(table_2[[#This Row],[Count of deaths2]]=1,(M825+1),M825)</f>
        <v>95</v>
      </c>
      <c r="Z826">
        <f t="shared" si="121"/>
        <v>0</v>
      </c>
      <c r="AA826">
        <f t="shared" si="122"/>
        <v>0</v>
      </c>
      <c r="AB826">
        <f t="shared" si="123"/>
        <v>0</v>
      </c>
      <c r="AC826">
        <f t="shared" si="124"/>
        <v>0</v>
      </c>
      <c r="AD826">
        <f t="shared" si="125"/>
        <v>0</v>
      </c>
      <c r="AE826">
        <f t="shared" si="126"/>
        <v>0</v>
      </c>
      <c r="AF826">
        <f t="shared" si="127"/>
        <v>0</v>
      </c>
      <c r="AH826">
        <f>SUM(table_2[[#This Row],[First dose, less than 21 days ago]:[Third dose or booster, at least 21 days ago]])</f>
        <v>0</v>
      </c>
      <c r="AI826">
        <f>SUM(table_2[[#This Row],[Second dose, less than 21 days ago]:[Third dose or booster, at least 21 days ago]])</f>
        <v>0</v>
      </c>
      <c r="AJ826">
        <f>table_2[[#This Row],[Third dose or booster, less than 21 days ago]]+table_2[[#This Row],[Third dose or booster, at least 21 days ago]]</f>
        <v>0</v>
      </c>
    </row>
    <row r="827" spans="1:36" ht="30" x14ac:dyDescent="0.25">
      <c r="A827" s="1" t="s">
        <v>60</v>
      </c>
      <c r="B827" s="4">
        <v>2022</v>
      </c>
      <c r="C827" s="1" t="s">
        <v>147</v>
      </c>
      <c r="D827" s="1" t="s">
        <v>1162</v>
      </c>
      <c r="E827" s="1" t="s">
        <v>74</v>
      </c>
      <c r="F827" s="4" t="s">
        <v>1671</v>
      </c>
      <c r="G827" s="4">
        <v>17</v>
      </c>
      <c r="H827" s="4" t="s">
        <v>3183</v>
      </c>
      <c r="I827" s="1" t="s">
        <v>234</v>
      </c>
      <c r="J827" s="4" t="s">
        <v>3184</v>
      </c>
      <c r="K827" s="4" t="s">
        <v>3185</v>
      </c>
      <c r="L827" s="22" t="str">
        <f t="shared" si="120"/>
        <v>5</v>
      </c>
      <c r="M827" s="26">
        <f>IF(table_2[[#This Row],[Count of deaths2]]=1,(M826+1),M826)</f>
        <v>95</v>
      </c>
      <c r="Z827">
        <f t="shared" si="121"/>
        <v>0</v>
      </c>
      <c r="AA827">
        <f t="shared" si="122"/>
        <v>0</v>
      </c>
      <c r="AB827">
        <f t="shared" si="123"/>
        <v>0</v>
      </c>
      <c r="AC827">
        <f t="shared" si="124"/>
        <v>0</v>
      </c>
      <c r="AD827">
        <f t="shared" si="125"/>
        <v>0</v>
      </c>
      <c r="AE827">
        <f t="shared" si="126"/>
        <v>0</v>
      </c>
      <c r="AF827">
        <f t="shared" si="127"/>
        <v>0</v>
      </c>
      <c r="AH827">
        <f>SUM(table_2[[#This Row],[First dose, less than 21 days ago]:[Third dose or booster, at least 21 days ago]])</f>
        <v>0</v>
      </c>
      <c r="AI827">
        <f>SUM(table_2[[#This Row],[Second dose, less than 21 days ago]:[Third dose or booster, at least 21 days ago]])</f>
        <v>0</v>
      </c>
      <c r="AJ827">
        <f>table_2[[#This Row],[Third dose or booster, less than 21 days ago]]+table_2[[#This Row],[Third dose or booster, at least 21 days ago]]</f>
        <v>0</v>
      </c>
    </row>
    <row r="828" spans="1:36" ht="30" x14ac:dyDescent="0.25">
      <c r="A828" s="1" t="s">
        <v>60</v>
      </c>
      <c r="B828" s="4">
        <v>2022</v>
      </c>
      <c r="C828" s="1" t="s">
        <v>147</v>
      </c>
      <c r="D828" s="1" t="s">
        <v>1162</v>
      </c>
      <c r="E828" s="1" t="s">
        <v>1102</v>
      </c>
      <c r="F828" s="4" t="s">
        <v>3186</v>
      </c>
      <c r="G828" s="4">
        <v>3965</v>
      </c>
      <c r="H828" s="4" t="s">
        <v>3187</v>
      </c>
      <c r="I828" s="1"/>
      <c r="J828" s="4" t="s">
        <v>3188</v>
      </c>
      <c r="K828" s="4" t="s">
        <v>3189</v>
      </c>
      <c r="L828" s="22" t="str">
        <f t="shared" si="120"/>
        <v>534</v>
      </c>
      <c r="M828" s="26">
        <f>IF(table_2[[#This Row],[Count of deaths2]]=1,(M827+1),M827)</f>
        <v>95</v>
      </c>
      <c r="Z828">
        <f t="shared" si="121"/>
        <v>0</v>
      </c>
      <c r="AA828">
        <f t="shared" si="122"/>
        <v>0</v>
      </c>
      <c r="AB828">
        <f t="shared" si="123"/>
        <v>0</v>
      </c>
      <c r="AC828">
        <f t="shared" si="124"/>
        <v>0</v>
      </c>
      <c r="AD828">
        <f t="shared" si="125"/>
        <v>0</v>
      </c>
      <c r="AE828">
        <f t="shared" si="126"/>
        <v>0</v>
      </c>
      <c r="AF828">
        <f t="shared" si="127"/>
        <v>0</v>
      </c>
      <c r="AH828">
        <f>SUM(table_2[[#This Row],[First dose, less than 21 days ago]:[Third dose or booster, at least 21 days ago]])</f>
        <v>0</v>
      </c>
      <c r="AI828">
        <f>SUM(table_2[[#This Row],[Second dose, less than 21 days ago]:[Third dose or booster, at least 21 days ago]])</f>
        <v>0</v>
      </c>
      <c r="AJ828">
        <f>table_2[[#This Row],[Third dose or booster, less than 21 days ago]]+table_2[[#This Row],[Third dose or booster, at least 21 days ago]]</f>
        <v>0</v>
      </c>
    </row>
    <row r="829" spans="1:36" ht="45" x14ac:dyDescent="0.25">
      <c r="A829" s="1" t="s">
        <v>60</v>
      </c>
      <c r="B829" s="4">
        <v>2022</v>
      </c>
      <c r="C829" s="1" t="s">
        <v>147</v>
      </c>
      <c r="D829" s="1" t="s">
        <v>1162</v>
      </c>
      <c r="E829" s="1" t="s">
        <v>84</v>
      </c>
      <c r="F829" s="4" t="s">
        <v>1221</v>
      </c>
      <c r="G829" s="4">
        <v>269</v>
      </c>
      <c r="H829" s="4" t="s">
        <v>3190</v>
      </c>
      <c r="I829" s="1"/>
      <c r="J829" s="4" t="s">
        <v>3191</v>
      </c>
      <c r="K829" s="4" t="s">
        <v>3192</v>
      </c>
      <c r="L829" s="22" t="str">
        <f t="shared" si="120"/>
        <v>39</v>
      </c>
      <c r="M829" s="26">
        <f>IF(table_2[[#This Row],[Count of deaths2]]=1,(M828+1),M828)</f>
        <v>95</v>
      </c>
      <c r="Z829">
        <f t="shared" si="121"/>
        <v>0</v>
      </c>
      <c r="AA829">
        <f t="shared" si="122"/>
        <v>0</v>
      </c>
      <c r="AB829">
        <f t="shared" si="123"/>
        <v>0</v>
      </c>
      <c r="AC829">
        <f t="shared" si="124"/>
        <v>0</v>
      </c>
      <c r="AD829">
        <f t="shared" si="125"/>
        <v>0</v>
      </c>
      <c r="AE829">
        <f t="shared" si="126"/>
        <v>0</v>
      </c>
      <c r="AF829">
        <f t="shared" si="127"/>
        <v>0</v>
      </c>
      <c r="AH829">
        <f>SUM(table_2[[#This Row],[First dose, less than 21 days ago]:[Third dose or booster, at least 21 days ago]])</f>
        <v>0</v>
      </c>
      <c r="AI829">
        <f>SUM(table_2[[#This Row],[Second dose, less than 21 days ago]:[Third dose or booster, at least 21 days ago]])</f>
        <v>0</v>
      </c>
      <c r="AJ829">
        <f>table_2[[#This Row],[Third dose or booster, less than 21 days ago]]+table_2[[#This Row],[Third dose or booster, at least 21 days ago]]</f>
        <v>0</v>
      </c>
    </row>
    <row r="830" spans="1:36" ht="45" x14ac:dyDescent="0.25">
      <c r="A830" s="1" t="s">
        <v>60</v>
      </c>
      <c r="B830" s="4">
        <v>2022</v>
      </c>
      <c r="C830" s="1" t="s">
        <v>147</v>
      </c>
      <c r="D830" s="1" t="s">
        <v>1162</v>
      </c>
      <c r="E830" s="1" t="s">
        <v>85</v>
      </c>
      <c r="F830" s="4" t="s">
        <v>3193</v>
      </c>
      <c r="G830" s="4">
        <v>166832</v>
      </c>
      <c r="H830" s="4" t="s">
        <v>3194</v>
      </c>
      <c r="I830" s="1"/>
      <c r="J830" s="4" t="s">
        <v>3195</v>
      </c>
      <c r="K830" s="4" t="s">
        <v>3196</v>
      </c>
      <c r="L830" s="22" t="str">
        <f t="shared" si="120"/>
        <v>10249</v>
      </c>
      <c r="M830" s="26">
        <f>IF(table_2[[#This Row],[Count of deaths2]]=1,(M829+1),M829)</f>
        <v>95</v>
      </c>
      <c r="Z830">
        <f t="shared" si="121"/>
        <v>0</v>
      </c>
      <c r="AA830">
        <f t="shared" si="122"/>
        <v>0</v>
      </c>
      <c r="AB830">
        <f t="shared" si="123"/>
        <v>0</v>
      </c>
      <c r="AC830">
        <f t="shared" si="124"/>
        <v>0</v>
      </c>
      <c r="AD830">
        <f t="shared" si="125"/>
        <v>0</v>
      </c>
      <c r="AE830">
        <f t="shared" si="126"/>
        <v>0</v>
      </c>
      <c r="AF830">
        <f t="shared" si="127"/>
        <v>0</v>
      </c>
      <c r="AH830">
        <f>SUM(table_2[[#This Row],[First dose, less than 21 days ago]:[Third dose or booster, at least 21 days ago]])</f>
        <v>0</v>
      </c>
      <c r="AI830">
        <f>SUM(table_2[[#This Row],[Second dose, less than 21 days ago]:[Third dose or booster, at least 21 days ago]])</f>
        <v>0</v>
      </c>
      <c r="AJ830">
        <f>table_2[[#This Row],[Third dose or booster, less than 21 days ago]]+table_2[[#This Row],[Third dose or booster, at least 21 days ago]]</f>
        <v>0</v>
      </c>
    </row>
    <row r="831" spans="1:36" x14ac:dyDescent="0.25">
      <c r="A831" s="1" t="s">
        <v>60</v>
      </c>
      <c r="B831" s="4">
        <v>2022</v>
      </c>
      <c r="C831" s="1" t="s">
        <v>147</v>
      </c>
      <c r="D831" s="1" t="s">
        <v>1183</v>
      </c>
      <c r="E831" s="1" t="s">
        <v>62</v>
      </c>
      <c r="F831" s="4" t="s">
        <v>1731</v>
      </c>
      <c r="G831" s="4">
        <v>1126</v>
      </c>
      <c r="H831" s="4" t="s">
        <v>3197</v>
      </c>
      <c r="I831" s="1"/>
      <c r="J831" s="4" t="s">
        <v>3198</v>
      </c>
      <c r="K831" s="4" t="s">
        <v>3199</v>
      </c>
      <c r="L831" s="22" t="str">
        <f t="shared" si="120"/>
        <v>174</v>
      </c>
      <c r="M831" s="26">
        <f>IF(table_2[[#This Row],[Count of deaths2]]=1,(M830+1),M830)</f>
        <v>95</v>
      </c>
      <c r="Z831">
        <f t="shared" si="121"/>
        <v>0</v>
      </c>
      <c r="AA831">
        <f t="shared" si="122"/>
        <v>0</v>
      </c>
      <c r="AB831">
        <f t="shared" si="123"/>
        <v>0</v>
      </c>
      <c r="AC831">
        <f t="shared" si="124"/>
        <v>0</v>
      </c>
      <c r="AD831">
        <f t="shared" si="125"/>
        <v>0</v>
      </c>
      <c r="AE831">
        <f t="shared" si="126"/>
        <v>0</v>
      </c>
      <c r="AF831">
        <f t="shared" si="127"/>
        <v>0</v>
      </c>
      <c r="AH831">
        <f>SUM(table_2[[#This Row],[First dose, less than 21 days ago]:[Third dose or booster, at least 21 days ago]])</f>
        <v>0</v>
      </c>
      <c r="AI831">
        <f>SUM(table_2[[#This Row],[Second dose, less than 21 days ago]:[Third dose or booster, at least 21 days ago]])</f>
        <v>0</v>
      </c>
      <c r="AJ831">
        <f>table_2[[#This Row],[Third dose or booster, less than 21 days ago]]+table_2[[#This Row],[Third dose or booster, at least 21 days ago]]</f>
        <v>0</v>
      </c>
    </row>
    <row r="832" spans="1:36" ht="30" x14ac:dyDescent="0.25">
      <c r="A832" s="1" t="s">
        <v>60</v>
      </c>
      <c r="B832" s="4">
        <v>2022</v>
      </c>
      <c r="C832" s="1" t="s">
        <v>147</v>
      </c>
      <c r="D832" s="1" t="s">
        <v>1183</v>
      </c>
      <c r="E832" s="1" t="s">
        <v>66</v>
      </c>
      <c r="F832" s="4" t="s">
        <v>1101</v>
      </c>
      <c r="G832" s="4">
        <v>4</v>
      </c>
      <c r="H832" s="4" t="s">
        <v>83</v>
      </c>
      <c r="I832" s="1"/>
      <c r="J832" s="4" t="s">
        <v>83</v>
      </c>
      <c r="K832" s="4" t="s">
        <v>83</v>
      </c>
      <c r="L832" s="22">
        <f t="shared" si="120"/>
        <v>1</v>
      </c>
      <c r="M832" s="26">
        <f>IF(table_2[[#This Row],[Count of deaths2]]=1,(M831+1),M831)</f>
        <v>96</v>
      </c>
      <c r="Z832">
        <f t="shared" si="121"/>
        <v>0</v>
      </c>
      <c r="AA832">
        <f t="shared" si="122"/>
        <v>0</v>
      </c>
      <c r="AB832">
        <f t="shared" si="123"/>
        <v>0</v>
      </c>
      <c r="AC832">
        <f t="shared" si="124"/>
        <v>0</v>
      </c>
      <c r="AD832">
        <f t="shared" si="125"/>
        <v>0</v>
      </c>
      <c r="AE832">
        <f t="shared" si="126"/>
        <v>0</v>
      </c>
      <c r="AF832">
        <f t="shared" si="127"/>
        <v>0</v>
      </c>
      <c r="AH832">
        <f>SUM(table_2[[#This Row],[First dose, less than 21 days ago]:[Third dose or booster, at least 21 days ago]])</f>
        <v>0</v>
      </c>
      <c r="AI832">
        <f>SUM(table_2[[#This Row],[Second dose, less than 21 days ago]:[Third dose or booster, at least 21 days ago]])</f>
        <v>0</v>
      </c>
      <c r="AJ832">
        <f>table_2[[#This Row],[Third dose or booster, less than 21 days ago]]+table_2[[#This Row],[Third dose or booster, at least 21 days ago]]</f>
        <v>0</v>
      </c>
    </row>
    <row r="833" spans="1:36" ht="30" x14ac:dyDescent="0.25">
      <c r="A833" s="1" t="s">
        <v>60</v>
      </c>
      <c r="B833" s="4">
        <v>2022</v>
      </c>
      <c r="C833" s="1" t="s">
        <v>147</v>
      </c>
      <c r="D833" s="1" t="s">
        <v>1183</v>
      </c>
      <c r="E833" s="1" t="s">
        <v>70</v>
      </c>
      <c r="F833" s="4" t="s">
        <v>2751</v>
      </c>
      <c r="G833" s="4">
        <v>168</v>
      </c>
      <c r="H833" s="4" t="s">
        <v>3200</v>
      </c>
      <c r="I833" s="1"/>
      <c r="J833" s="4" t="s">
        <v>3201</v>
      </c>
      <c r="K833" s="4" t="s">
        <v>3202</v>
      </c>
      <c r="L833" s="22" t="str">
        <f t="shared" si="120"/>
        <v>40</v>
      </c>
      <c r="M833" s="26">
        <f>IF(table_2[[#This Row],[Count of deaths2]]=1,(M832+1),M832)</f>
        <v>96</v>
      </c>
      <c r="Z833">
        <f t="shared" si="121"/>
        <v>0</v>
      </c>
      <c r="AA833">
        <f t="shared" si="122"/>
        <v>0</v>
      </c>
      <c r="AB833">
        <f t="shared" si="123"/>
        <v>0</v>
      </c>
      <c r="AC833">
        <f t="shared" si="124"/>
        <v>0</v>
      </c>
      <c r="AD833">
        <f t="shared" si="125"/>
        <v>0</v>
      </c>
      <c r="AE833">
        <f t="shared" si="126"/>
        <v>0</v>
      </c>
      <c r="AF833">
        <f t="shared" si="127"/>
        <v>0</v>
      </c>
      <c r="AH833">
        <f>SUM(table_2[[#This Row],[First dose, less than 21 days ago]:[Third dose or booster, at least 21 days ago]])</f>
        <v>0</v>
      </c>
      <c r="AI833">
        <f>SUM(table_2[[#This Row],[Second dose, less than 21 days ago]:[Third dose or booster, at least 21 days ago]])</f>
        <v>0</v>
      </c>
      <c r="AJ833">
        <f>table_2[[#This Row],[Third dose or booster, less than 21 days ago]]+table_2[[#This Row],[Third dose or booster, at least 21 days ago]]</f>
        <v>0</v>
      </c>
    </row>
    <row r="834" spans="1:36" ht="30" x14ac:dyDescent="0.25">
      <c r="A834" s="1" t="s">
        <v>60</v>
      </c>
      <c r="B834" s="4">
        <v>2022</v>
      </c>
      <c r="C834" s="1" t="s">
        <v>147</v>
      </c>
      <c r="D834" s="1" t="s">
        <v>1183</v>
      </c>
      <c r="E834" s="1" t="s">
        <v>74</v>
      </c>
      <c r="F834" s="4" t="s">
        <v>1101</v>
      </c>
      <c r="G834" s="4">
        <v>8</v>
      </c>
      <c r="H834" s="4" t="s">
        <v>83</v>
      </c>
      <c r="I834" s="1"/>
      <c r="J834" s="4" t="s">
        <v>83</v>
      </c>
      <c r="K834" s="4" t="s">
        <v>83</v>
      </c>
      <c r="L834" s="22">
        <f t="shared" si="120"/>
        <v>1</v>
      </c>
      <c r="M834" s="26">
        <f>IF(table_2[[#This Row],[Count of deaths2]]=1,(M833+1),M833)</f>
        <v>97</v>
      </c>
      <c r="Z834">
        <f t="shared" si="121"/>
        <v>0</v>
      </c>
      <c r="AA834">
        <f t="shared" si="122"/>
        <v>0</v>
      </c>
      <c r="AB834">
        <f t="shared" si="123"/>
        <v>0</v>
      </c>
      <c r="AC834">
        <f t="shared" si="124"/>
        <v>0</v>
      </c>
      <c r="AD834">
        <f t="shared" si="125"/>
        <v>0</v>
      </c>
      <c r="AE834">
        <f t="shared" si="126"/>
        <v>0</v>
      </c>
      <c r="AF834">
        <f t="shared" si="127"/>
        <v>0</v>
      </c>
      <c r="AH834">
        <f>SUM(table_2[[#This Row],[First dose, less than 21 days ago]:[Third dose or booster, at least 21 days ago]])</f>
        <v>0</v>
      </c>
      <c r="AI834">
        <f>SUM(table_2[[#This Row],[Second dose, less than 21 days ago]:[Third dose or booster, at least 21 days ago]])</f>
        <v>0</v>
      </c>
      <c r="AJ834">
        <f>table_2[[#This Row],[Third dose or booster, less than 21 days ago]]+table_2[[#This Row],[Third dose or booster, at least 21 days ago]]</f>
        <v>0</v>
      </c>
    </row>
    <row r="835" spans="1:36" ht="60" x14ac:dyDescent="0.25">
      <c r="A835" s="1" t="s">
        <v>60</v>
      </c>
      <c r="B835" s="4">
        <v>2022</v>
      </c>
      <c r="C835" s="1" t="s">
        <v>147</v>
      </c>
      <c r="D835" s="1" t="s">
        <v>1183</v>
      </c>
      <c r="E835" s="1" t="s">
        <v>1102</v>
      </c>
      <c r="F835" s="4" t="s">
        <v>3203</v>
      </c>
      <c r="G835" s="4">
        <v>1095</v>
      </c>
      <c r="H835" s="4" t="s">
        <v>3204</v>
      </c>
      <c r="I835" s="1"/>
      <c r="J835" s="4" t="s">
        <v>3205</v>
      </c>
      <c r="K835" s="4" t="s">
        <v>3206</v>
      </c>
      <c r="L835" s="22" t="str">
        <f t="shared" si="120"/>
        <v>303</v>
      </c>
      <c r="M835" s="26">
        <f>IF(table_2[[#This Row],[Count of deaths2]]=1,(M834+1),M834)</f>
        <v>97</v>
      </c>
      <c r="N835" s="23" t="s">
        <v>11464</v>
      </c>
      <c r="O835" s="24" t="s">
        <v>66</v>
      </c>
      <c r="P835" s="24" t="s">
        <v>70</v>
      </c>
      <c r="Q835" s="24" t="s">
        <v>74</v>
      </c>
      <c r="R835" s="24" t="s">
        <v>1102</v>
      </c>
      <c r="S835" s="24" t="s">
        <v>84</v>
      </c>
      <c r="T835" s="24" t="s">
        <v>85</v>
      </c>
      <c r="U835" s="24" t="s">
        <v>11475</v>
      </c>
      <c r="V835" s="24" t="s">
        <v>11475</v>
      </c>
      <c r="W835" s="24" t="s">
        <v>11482</v>
      </c>
      <c r="Z835">
        <f t="shared" si="121"/>
        <v>0</v>
      </c>
      <c r="AA835">
        <f t="shared" si="122"/>
        <v>0</v>
      </c>
      <c r="AB835">
        <f t="shared" si="123"/>
        <v>0</v>
      </c>
      <c r="AC835">
        <f t="shared" si="124"/>
        <v>0</v>
      </c>
      <c r="AD835">
        <f t="shared" si="125"/>
        <v>0</v>
      </c>
      <c r="AE835">
        <f t="shared" si="126"/>
        <v>0</v>
      </c>
      <c r="AF835">
        <f t="shared" si="127"/>
        <v>0</v>
      </c>
      <c r="AH835">
        <f>SUM(table_2[[#This Row],[First dose, less than 21 days ago]:[Third dose or booster, at least 21 days ago]])</f>
        <v>0</v>
      </c>
      <c r="AI835">
        <f>SUM(table_2[[#This Row],[Second dose, less than 21 days ago]:[Third dose or booster, at least 21 days ago]])</f>
        <v>0</v>
      </c>
      <c r="AJ835">
        <f>table_2[[#This Row],[Third dose or booster, less than 21 days ago]]+table_2[[#This Row],[Third dose or booster, at least 21 days ago]]</f>
        <v>0</v>
      </c>
    </row>
    <row r="836" spans="1:36" ht="45" x14ac:dyDescent="0.25">
      <c r="A836" s="1" t="s">
        <v>60</v>
      </c>
      <c r="B836" s="4">
        <v>2022</v>
      </c>
      <c r="C836" s="1" t="s">
        <v>147</v>
      </c>
      <c r="D836" s="1" t="s">
        <v>1183</v>
      </c>
      <c r="E836" s="1" t="s">
        <v>84</v>
      </c>
      <c r="F836" s="4" t="s">
        <v>2016</v>
      </c>
      <c r="G836" s="4">
        <v>122</v>
      </c>
      <c r="H836" s="4" t="s">
        <v>3207</v>
      </c>
      <c r="I836" s="1"/>
      <c r="J836" s="4" t="s">
        <v>3208</v>
      </c>
      <c r="K836" s="4" t="s">
        <v>3209</v>
      </c>
      <c r="L836" s="22" t="str">
        <f t="shared" si="120"/>
        <v>21</v>
      </c>
      <c r="M836" s="26">
        <f>IF(table_2[[#This Row],[Count of deaths2]]=1,(M835+1),M835)</f>
        <v>97</v>
      </c>
      <c r="N836" s="23" t="s">
        <v>11465</v>
      </c>
      <c r="O836" s="23" t="s">
        <v>11465</v>
      </c>
      <c r="P836" s="23" t="s">
        <v>11465</v>
      </c>
      <c r="Q836" s="23" t="s">
        <v>11465</v>
      </c>
      <c r="R836" s="23" t="s">
        <v>11465</v>
      </c>
      <c r="S836" s="23" t="s">
        <v>11465</v>
      </c>
      <c r="T836" s="23" t="s">
        <v>11465</v>
      </c>
      <c r="U836" s="23" t="s">
        <v>11476</v>
      </c>
      <c r="V836" s="23" t="s">
        <v>11477</v>
      </c>
      <c r="W836" s="23" t="s">
        <v>11465</v>
      </c>
      <c r="Z836">
        <f t="shared" si="121"/>
        <v>0</v>
      </c>
      <c r="AA836">
        <f t="shared" si="122"/>
        <v>0</v>
      </c>
      <c r="AB836">
        <f t="shared" si="123"/>
        <v>0</v>
      </c>
      <c r="AC836">
        <f t="shared" si="124"/>
        <v>0</v>
      </c>
      <c r="AD836">
        <f t="shared" si="125"/>
        <v>0</v>
      </c>
      <c r="AE836">
        <f t="shared" si="126"/>
        <v>0</v>
      </c>
      <c r="AF836">
        <f t="shared" si="127"/>
        <v>0</v>
      </c>
      <c r="AH836">
        <f>SUM(table_2[[#This Row],[First dose, less than 21 days ago]:[Third dose or booster, at least 21 days ago]])</f>
        <v>0</v>
      </c>
      <c r="AI836">
        <f>SUM(table_2[[#This Row],[Second dose, less than 21 days ago]:[Third dose or booster, at least 21 days ago]])</f>
        <v>0</v>
      </c>
      <c r="AJ836">
        <f>table_2[[#This Row],[Third dose or booster, less than 21 days ago]]+table_2[[#This Row],[Third dose or booster, at least 21 days ago]]</f>
        <v>0</v>
      </c>
    </row>
    <row r="837" spans="1:36" ht="60" x14ac:dyDescent="0.25">
      <c r="A837" s="1" t="s">
        <v>60</v>
      </c>
      <c r="B837" s="4">
        <v>2022</v>
      </c>
      <c r="C837" s="1" t="s">
        <v>147</v>
      </c>
      <c r="D837" s="1" t="s">
        <v>1183</v>
      </c>
      <c r="E837" s="1" t="s">
        <v>85</v>
      </c>
      <c r="F837" s="4" t="s">
        <v>3210</v>
      </c>
      <c r="G837" s="4">
        <v>36690</v>
      </c>
      <c r="H837" s="4" t="s">
        <v>3211</v>
      </c>
      <c r="I837" s="1"/>
      <c r="J837" s="4" t="s">
        <v>3212</v>
      </c>
      <c r="K837" s="4" t="s">
        <v>3213</v>
      </c>
      <c r="L837" s="22" t="str">
        <f t="shared" ref="L837:L900" si="128">IF(F837="&lt;3",1,F837)</f>
        <v>6420</v>
      </c>
      <c r="M837" s="26">
        <f>IF(table_2[[#This Row],[Count of deaths2]]=1,(M836+1),M836)</f>
        <v>97</v>
      </c>
      <c r="N837">
        <f>$L789+$L796+$L803+$L810+$L817+$L824+$L831</f>
        <v>1011</v>
      </c>
      <c r="O837">
        <f>$L790+$L797+$L804+$L811+$L818+$L825+$L832</f>
        <v>7</v>
      </c>
      <c r="P837">
        <f>$L791+$L798+$L805+$L812+$L819+$L826+$L833</f>
        <v>295</v>
      </c>
      <c r="Q837">
        <f>$L792+$L799+$L806+$L813+$L820+$L827+$L834</f>
        <v>11</v>
      </c>
      <c r="R837">
        <f>$L793+$L800+$L807+$L814+$L821+$L828+$L835</f>
        <v>1915</v>
      </c>
      <c r="S837">
        <f>$L794+$L801+$L808+$L815+$L822+$L829+$L836</f>
        <v>97</v>
      </c>
      <c r="T837">
        <f>$L795+$L802+$L809+$L816+$L823+$L830+$L837</f>
        <v>27137</v>
      </c>
      <c r="U837">
        <f>SUM(table_2[[#This Row],[Column1]:[Column7]])</f>
        <v>30473</v>
      </c>
      <c r="V837" s="21">
        <f>table_2[[#This Row],[Count of deaths2]]+L836+L835+L834+L833+L832+L831+L830+L829+L828+L827+L826+L825+L824+L823+L822+L821+L820+L819+L818+L817+L816+L815+L814+L813+L812+L811+L810+L809+L808+L807+L806+L805+L804+L803+L802+L801+L800+L799+L798+L797+L796+L795+L794+L793+L792+L791+L790+L789</f>
        <v>30473</v>
      </c>
      <c r="W837">
        <f>'Table 8'!G242</f>
        <v>35114</v>
      </c>
      <c r="X837">
        <f>X788+14</f>
        <v>242</v>
      </c>
      <c r="Y837" s="36" t="s">
        <v>11487</v>
      </c>
      <c r="Z837" s="23" t="s">
        <v>11464</v>
      </c>
      <c r="AA837" s="24" t="s">
        <v>66</v>
      </c>
      <c r="AB837" s="24" t="s">
        <v>70</v>
      </c>
      <c r="AC837" s="24" t="s">
        <v>74</v>
      </c>
      <c r="AD837" s="24" t="s">
        <v>1102</v>
      </c>
      <c r="AE837" s="24" t="s">
        <v>84</v>
      </c>
      <c r="AF837" s="24" t="s">
        <v>85</v>
      </c>
      <c r="AG837" s="36" t="s">
        <v>11484</v>
      </c>
      <c r="AH837" s="41" t="s">
        <v>11489</v>
      </c>
      <c r="AI837" s="41" t="s">
        <v>11490</v>
      </c>
      <c r="AJ837" s="41" t="s">
        <v>11488</v>
      </c>
    </row>
    <row r="838" spans="1:36" s="28" customFormat="1" ht="30" x14ac:dyDescent="0.25">
      <c r="A838" s="31" t="s">
        <v>460</v>
      </c>
      <c r="B838" s="30">
        <v>2021</v>
      </c>
      <c r="C838" s="31" t="s">
        <v>61</v>
      </c>
      <c r="D838" s="31" t="s">
        <v>1089</v>
      </c>
      <c r="E838" s="31" t="s">
        <v>62</v>
      </c>
      <c r="F838" s="30" t="s">
        <v>3143</v>
      </c>
      <c r="G838" s="30">
        <v>919697</v>
      </c>
      <c r="H838" s="30" t="s">
        <v>3214</v>
      </c>
      <c r="I838" s="31"/>
      <c r="J838" s="30" t="s">
        <v>3215</v>
      </c>
      <c r="K838" s="30" t="s">
        <v>3216</v>
      </c>
      <c r="L838" s="29" t="str">
        <f t="shared" si="128"/>
        <v>175</v>
      </c>
      <c r="M838" s="51">
        <v>0</v>
      </c>
      <c r="Z838" s="28" t="str">
        <f t="shared" ref="Z838:Z839" si="129">N885</f>
        <v>Total</v>
      </c>
      <c r="AA838" s="28" t="str">
        <f t="shared" ref="AA838" si="130">O933</f>
        <v>First dose, less than 21 days ago</v>
      </c>
      <c r="AB838" s="28" t="str">
        <f t="shared" ref="AB838" si="131">P933</f>
        <v>First dose, at least 21 days ago</v>
      </c>
      <c r="AC838" s="28" t="str">
        <f t="shared" ref="AC838" si="132">Q933</f>
        <v>Second dose, less than 21 days ago</v>
      </c>
      <c r="AD838" s="28" t="str">
        <f t="shared" ref="AD838" si="133">R933</f>
        <v>Second dose, at least 21 days ago</v>
      </c>
      <c r="AE838" s="28" t="str">
        <f t="shared" ref="AE838" si="134">S933</f>
        <v>Third dose or booster, less than 21 days ago</v>
      </c>
      <c r="AF838" s="28" t="str">
        <f t="shared" ref="AF838" si="135">T933</f>
        <v>Third dose or booster, at least 21 days ago</v>
      </c>
      <c r="AH838" s="28">
        <f>SUM(table_2[[#This Row],[First dose, less than 21 days ago]:[Third dose or booster, at least 21 days ago]])</f>
        <v>0</v>
      </c>
      <c r="AI838" s="28">
        <f>SUM(table_2[[#This Row],[Second dose, less than 21 days ago]:[Third dose or booster, at least 21 days ago]])</f>
        <v>0</v>
      </c>
      <c r="AJ838" s="28" t="e">
        <f>table_2[[#This Row],[Third dose or booster, less than 21 days ago]]+table_2[[#This Row],[Third dose or booster, at least 21 days ago]]</f>
        <v>#VALUE!</v>
      </c>
    </row>
    <row r="839" spans="1:36" ht="30.6" x14ac:dyDescent="0.3">
      <c r="A839" s="1" t="s">
        <v>460</v>
      </c>
      <c r="B839" s="4">
        <v>2021</v>
      </c>
      <c r="C839" s="1" t="s">
        <v>61</v>
      </c>
      <c r="D839" s="1" t="s">
        <v>1089</v>
      </c>
      <c r="E839" s="1" t="s">
        <v>66</v>
      </c>
      <c r="F839" s="4" t="s">
        <v>1671</v>
      </c>
      <c r="G839" s="4">
        <v>26534</v>
      </c>
      <c r="H839" s="4" t="s">
        <v>3217</v>
      </c>
      <c r="I839" s="1" t="s">
        <v>234</v>
      </c>
      <c r="J839" s="4" t="s">
        <v>3218</v>
      </c>
      <c r="K839" s="4" t="s">
        <v>3219</v>
      </c>
      <c r="L839" s="22" t="str">
        <f t="shared" si="128"/>
        <v>5</v>
      </c>
      <c r="M839" s="26">
        <f>IF(table_2[[#This Row],[Count of deaths2]]=1,(M838+1),M838)</f>
        <v>0</v>
      </c>
      <c r="U839" s="36" t="s">
        <v>11484</v>
      </c>
      <c r="Y839" s="40">
        <v>44197</v>
      </c>
      <c r="Z839">
        <f t="shared" si="129"/>
        <v>24364</v>
      </c>
      <c r="AA839">
        <f t="shared" ref="AA839" si="136">O886</f>
        <v>2391</v>
      </c>
      <c r="AB839">
        <f t="shared" ref="AB839" si="137">P886</f>
        <v>1026</v>
      </c>
      <c r="AC839">
        <f t="shared" ref="AC839" si="138">Q886</f>
        <v>70</v>
      </c>
      <c r="AD839">
        <f t="shared" ref="AD839" si="139">R886</f>
        <v>16</v>
      </c>
      <c r="AE839">
        <f t="shared" ref="AE839" si="140">S886</f>
        <v>0</v>
      </c>
      <c r="AF839">
        <f t="shared" ref="AF839" si="141">T886</f>
        <v>0</v>
      </c>
      <c r="AG839" s="38">
        <f>SUM(table_2[[#This Row],[Unvaccinated ]:[Third dose or booster, at least 21 days ago]])</f>
        <v>27867</v>
      </c>
      <c r="AH839">
        <f>SUM(table_2[[#This Row],[First dose, less than 21 days ago]:[Third dose or booster, at least 21 days ago]])</f>
        <v>3503</v>
      </c>
      <c r="AI839" s="21">
        <f>SUM(table_2[[#This Row],[Second dose, less than 21 days ago]:[Third dose or booster, at least 21 days ago]])</f>
        <v>86</v>
      </c>
      <c r="AJ839">
        <f>table_2[[#This Row],[Third dose or booster, less than 21 days ago]]+table_2[[#This Row],[Third dose or booster, at least 21 days ago]]</f>
        <v>0</v>
      </c>
    </row>
    <row r="840" spans="1:36" ht="30.6" x14ac:dyDescent="0.3">
      <c r="A840" s="1" t="s">
        <v>460</v>
      </c>
      <c r="B840" s="4">
        <v>2021</v>
      </c>
      <c r="C840" s="1" t="s">
        <v>61</v>
      </c>
      <c r="D840" s="1" t="s">
        <v>1089</v>
      </c>
      <c r="E840" s="1" t="s">
        <v>70</v>
      </c>
      <c r="F840" s="4" t="s">
        <v>1101</v>
      </c>
      <c r="G840" s="4">
        <v>4653</v>
      </c>
      <c r="H840" s="4" t="s">
        <v>83</v>
      </c>
      <c r="I840" s="1"/>
      <c r="J840" s="4" t="s">
        <v>83</v>
      </c>
      <c r="K840" s="4" t="s">
        <v>83</v>
      </c>
      <c r="L840" s="22">
        <f t="shared" si="128"/>
        <v>1</v>
      </c>
      <c r="M840" s="26">
        <f>IF(table_2[[#This Row],[Count of deaths2]]=1,(M839+1),M839)</f>
        <v>1</v>
      </c>
      <c r="N840">
        <f t="shared" ref="N840:U840" si="142">N837+N788+N739+N690+N641+N592+N543+N494+N445+N396+N347+N298+N249+N200+N151+N102+N53</f>
        <v>109548</v>
      </c>
      <c r="O840">
        <f t="shared" si="142"/>
        <v>17700</v>
      </c>
      <c r="P840">
        <f t="shared" si="142"/>
        <v>77148</v>
      </c>
      <c r="Q840">
        <f t="shared" si="142"/>
        <v>11998</v>
      </c>
      <c r="R840">
        <f t="shared" si="142"/>
        <v>228280</v>
      </c>
      <c r="S840">
        <f t="shared" si="142"/>
        <v>12869</v>
      </c>
      <c r="T840">
        <f t="shared" si="142"/>
        <v>183019</v>
      </c>
      <c r="U840" s="39">
        <f t="shared" si="142"/>
        <v>640562</v>
      </c>
      <c r="W840" s="28">
        <f>W837+W788+W739+W690+W641+W592+W543+W494+W445+W396+W347+W298+W249+W200+W151+W102+W53</f>
        <v>675551</v>
      </c>
      <c r="X840">
        <f>table_2[[#This Row],[Column10]]-table_2[[#This Row],[Column8]]</f>
        <v>34989</v>
      </c>
      <c r="Y840" s="40">
        <v>44228</v>
      </c>
      <c r="Z840">
        <f>N935</f>
        <v>7658</v>
      </c>
      <c r="AA840">
        <f t="shared" ref="AA840" si="143">O935</f>
        <v>1452</v>
      </c>
      <c r="AB840">
        <f t="shared" ref="AB840" si="144">P935</f>
        <v>3369</v>
      </c>
      <c r="AC840">
        <f t="shared" ref="AC840" si="145">Q935</f>
        <v>9</v>
      </c>
      <c r="AD840">
        <f t="shared" ref="AD840" si="146">R935</f>
        <v>70</v>
      </c>
      <c r="AE840">
        <f t="shared" ref="AE840" si="147">S935</f>
        <v>0</v>
      </c>
      <c r="AF840">
        <f t="shared" ref="AF840" si="148">T935</f>
        <v>0</v>
      </c>
      <c r="AG840" s="38">
        <f>SUM(table_2[[#This Row],[Unvaccinated ]:[Third dose or booster, at least 21 days ago]])</f>
        <v>12558</v>
      </c>
      <c r="AH840">
        <f>SUM(table_2[[#This Row],[First dose, less than 21 days ago]:[Third dose or booster, at least 21 days ago]])</f>
        <v>4900</v>
      </c>
      <c r="AI840" s="21">
        <f>SUM(table_2[[#This Row],[Second dose, less than 21 days ago]:[Third dose or booster, at least 21 days ago]])</f>
        <v>79</v>
      </c>
      <c r="AJ840">
        <f>table_2[[#This Row],[Third dose or booster, less than 21 days ago]]+table_2[[#This Row],[Third dose or booster, at least 21 days ago]]</f>
        <v>0</v>
      </c>
    </row>
    <row r="841" spans="1:36" ht="30.6" x14ac:dyDescent="0.3">
      <c r="A841" s="1" t="s">
        <v>460</v>
      </c>
      <c r="B841" s="4">
        <v>2021</v>
      </c>
      <c r="C841" s="1" t="s">
        <v>61</v>
      </c>
      <c r="D841" s="1" t="s">
        <v>1089</v>
      </c>
      <c r="E841" s="1" t="s">
        <v>74</v>
      </c>
      <c r="F841" s="4" t="s">
        <v>1101</v>
      </c>
      <c r="G841" s="4">
        <v>1298</v>
      </c>
      <c r="H841" s="4" t="s">
        <v>83</v>
      </c>
      <c r="I841" s="1"/>
      <c r="J841" s="4" t="s">
        <v>83</v>
      </c>
      <c r="K841" s="4" t="s">
        <v>83</v>
      </c>
      <c r="L841" s="22">
        <f t="shared" si="128"/>
        <v>1</v>
      </c>
      <c r="M841" s="26">
        <f>IF(table_2[[#This Row],[Count of deaths2]]=1,(M840+1),M840)</f>
        <v>2</v>
      </c>
      <c r="X841" s="36" t="s">
        <v>11485</v>
      </c>
      <c r="Y841" s="40">
        <v>44256</v>
      </c>
      <c r="Z841">
        <f t="shared" ref="Z841" si="149">N984</f>
        <v>1310</v>
      </c>
      <c r="AA841">
        <f t="shared" ref="AA841" si="150">O984</f>
        <v>134</v>
      </c>
      <c r="AB841">
        <f t="shared" ref="AB841" si="151">P984</f>
        <v>1574</v>
      </c>
      <c r="AC841">
        <f t="shared" ref="AC841" si="152">Q984</f>
        <v>31</v>
      </c>
      <c r="AD841">
        <f t="shared" ref="AD841" si="153">R984</f>
        <v>39</v>
      </c>
      <c r="AE841">
        <f t="shared" ref="AE841" si="154">S984</f>
        <v>0</v>
      </c>
      <c r="AF841">
        <f t="shared" ref="AF841" si="155">T984</f>
        <v>0</v>
      </c>
      <c r="AG841" s="38">
        <f>SUM(table_2[[#This Row],[Unvaccinated ]:[Third dose or booster, at least 21 days ago]])</f>
        <v>3088</v>
      </c>
      <c r="AH841">
        <f>SUM(table_2[[#This Row],[First dose, less than 21 days ago]:[Third dose or booster, at least 21 days ago]])</f>
        <v>1778</v>
      </c>
      <c r="AI841" s="21">
        <f>SUM(table_2[[#This Row],[Second dose, less than 21 days ago]:[Third dose or booster, at least 21 days ago]])</f>
        <v>70</v>
      </c>
      <c r="AJ841">
        <f>table_2[[#This Row],[Third dose or booster, less than 21 days ago]]+table_2[[#This Row],[Third dose or booster, at least 21 days ago]]</f>
        <v>0</v>
      </c>
    </row>
    <row r="842" spans="1:36" ht="30.6" x14ac:dyDescent="0.3">
      <c r="A842" s="1" t="s">
        <v>460</v>
      </c>
      <c r="B842" s="4">
        <v>2021</v>
      </c>
      <c r="C842" s="1" t="s">
        <v>61</v>
      </c>
      <c r="D842" s="1" t="s">
        <v>1089</v>
      </c>
      <c r="E842" s="1" t="s">
        <v>1102</v>
      </c>
      <c r="F842" s="4" t="s">
        <v>1101</v>
      </c>
      <c r="G842" s="4">
        <v>245</v>
      </c>
      <c r="H842" s="4" t="s">
        <v>83</v>
      </c>
      <c r="I842" s="1"/>
      <c r="J842" s="4" t="s">
        <v>83</v>
      </c>
      <c r="K842" s="4" t="s">
        <v>83</v>
      </c>
      <c r="L842" s="22">
        <f t="shared" si="128"/>
        <v>1</v>
      </c>
      <c r="M842" s="26">
        <f>IF(table_2[[#This Row],[Count of deaths2]]=1,(M841+1),M841)</f>
        <v>3</v>
      </c>
      <c r="P842" s="21"/>
      <c r="X842" s="36" t="s">
        <v>20</v>
      </c>
      <c r="Y842" s="40">
        <v>44287</v>
      </c>
      <c r="Z842">
        <f t="shared" ref="Z842" si="156">N1033</f>
        <v>238</v>
      </c>
      <c r="AA842">
        <f t="shared" ref="AA842" si="157">O1033</f>
        <v>19</v>
      </c>
      <c r="AB842">
        <f t="shared" ref="AB842" si="158">P1033</f>
        <v>401</v>
      </c>
      <c r="AC842">
        <f t="shared" ref="AC842" si="159">Q1033</f>
        <v>45</v>
      </c>
      <c r="AD842">
        <f t="shared" ref="AD842" si="160">R1033</f>
        <v>61</v>
      </c>
      <c r="AE842">
        <f t="shared" ref="AE842" si="161">S1033</f>
        <v>0</v>
      </c>
      <c r="AF842">
        <f t="shared" ref="AF842" si="162">T1033</f>
        <v>0</v>
      </c>
      <c r="AG842" s="38">
        <f>SUM(table_2[[#This Row],[Unvaccinated ]:[Third dose or booster, at least 21 days ago]])</f>
        <v>764</v>
      </c>
      <c r="AH842">
        <f>SUM(table_2[[#This Row],[First dose, less than 21 days ago]:[Third dose or booster, at least 21 days ago]])</f>
        <v>526</v>
      </c>
      <c r="AI842" s="21">
        <f>SUM(table_2[[#This Row],[Second dose, less than 21 days ago]:[Third dose or booster, at least 21 days ago]])</f>
        <v>106</v>
      </c>
      <c r="AJ842">
        <f>table_2[[#This Row],[Third dose or booster, less than 21 days ago]]+table_2[[#This Row],[Third dose or booster, at least 21 days ago]]</f>
        <v>0</v>
      </c>
    </row>
    <row r="843" spans="1:36" ht="45.6" x14ac:dyDescent="0.3">
      <c r="A843" s="1" t="s">
        <v>460</v>
      </c>
      <c r="B843" s="4">
        <v>2021</v>
      </c>
      <c r="C843" s="1" t="s">
        <v>61</v>
      </c>
      <c r="D843" s="1" t="s">
        <v>1089</v>
      </c>
      <c r="E843" s="1" t="s">
        <v>84</v>
      </c>
      <c r="F843" s="4" t="s">
        <v>1103</v>
      </c>
      <c r="G843" s="4">
        <v>0</v>
      </c>
      <c r="H843" s="4" t="s">
        <v>83</v>
      </c>
      <c r="I843" s="1"/>
      <c r="J843" s="4" t="s">
        <v>83</v>
      </c>
      <c r="K843" s="4" t="s">
        <v>83</v>
      </c>
      <c r="L843" s="22" t="str">
        <f t="shared" si="128"/>
        <v>0</v>
      </c>
      <c r="M843" s="26">
        <f>IF(table_2[[#This Row],[Count of deaths2]]=1,(M842+1),M842)</f>
        <v>3</v>
      </c>
      <c r="X843" s="36" t="s">
        <v>11486</v>
      </c>
      <c r="Y843" s="40">
        <v>44317</v>
      </c>
      <c r="Z843">
        <f t="shared" ref="Z843" si="163">N1082</f>
        <v>77</v>
      </c>
      <c r="AA843">
        <f t="shared" ref="AA843" si="164">O1082</f>
        <v>7</v>
      </c>
      <c r="AB843">
        <f t="shared" ref="AB843" si="165">P1082</f>
        <v>112</v>
      </c>
      <c r="AC843">
        <f t="shared" ref="AC843" si="166">Q1082</f>
        <v>30</v>
      </c>
      <c r="AD843">
        <f t="shared" ref="AD843" si="167">R1082</f>
        <v>71</v>
      </c>
      <c r="AE843">
        <f t="shared" ref="AE843" si="168">S1082</f>
        <v>0</v>
      </c>
      <c r="AF843">
        <f t="shared" ref="AF843" si="169">T1082</f>
        <v>0</v>
      </c>
      <c r="AG843" s="38">
        <f>SUM(table_2[[#This Row],[Unvaccinated ]:[Third dose or booster, at least 21 days ago]])</f>
        <v>297</v>
      </c>
      <c r="AH843">
        <f>SUM(table_2[[#This Row],[First dose, less than 21 days ago]:[Third dose or booster, at least 21 days ago]])</f>
        <v>220</v>
      </c>
      <c r="AI843" s="21">
        <f>SUM(table_2[[#This Row],[Second dose, less than 21 days ago]:[Third dose or booster, at least 21 days ago]])</f>
        <v>101</v>
      </c>
      <c r="AJ843">
        <f>table_2[[#This Row],[Third dose or booster, less than 21 days ago]]+table_2[[#This Row],[Third dose or booster, at least 21 days ago]]</f>
        <v>0</v>
      </c>
    </row>
    <row r="844" spans="1:36" ht="45.6" x14ac:dyDescent="0.3">
      <c r="A844" s="1" t="s">
        <v>460</v>
      </c>
      <c r="B844" s="4">
        <v>2021</v>
      </c>
      <c r="C844" s="1" t="s">
        <v>61</v>
      </c>
      <c r="D844" s="1" t="s">
        <v>1089</v>
      </c>
      <c r="E844" s="1" t="s">
        <v>85</v>
      </c>
      <c r="F844" s="4" t="s">
        <v>1103</v>
      </c>
      <c r="G844" s="4">
        <v>0</v>
      </c>
      <c r="H844" s="4" t="s">
        <v>83</v>
      </c>
      <c r="I844" s="1"/>
      <c r="J844" s="4" t="s">
        <v>83</v>
      </c>
      <c r="K844" s="4" t="s">
        <v>83</v>
      </c>
      <c r="L844" s="22" t="str">
        <f t="shared" si="128"/>
        <v>0</v>
      </c>
      <c r="M844" s="26">
        <f>IF(table_2[[#This Row],[Count of deaths2]]=1,(M843+1),M843)</f>
        <v>3</v>
      </c>
      <c r="Y844" s="40">
        <v>44348</v>
      </c>
      <c r="Z844">
        <f t="shared" ref="Z844" si="170">N1131</f>
        <v>96</v>
      </c>
      <c r="AA844">
        <f t="shared" ref="AA844" si="171">O1131</f>
        <v>7</v>
      </c>
      <c r="AB844">
        <f t="shared" ref="AB844" si="172">P1131</f>
        <v>45</v>
      </c>
      <c r="AC844">
        <f t="shared" ref="AC844" si="173">Q1131</f>
        <v>10</v>
      </c>
      <c r="AD844">
        <f t="shared" ref="AD844" si="174">R1131</f>
        <v>168</v>
      </c>
      <c r="AE844">
        <f t="shared" ref="AE844" si="175">S1131</f>
        <v>0</v>
      </c>
      <c r="AF844">
        <f t="shared" ref="AF844" si="176">T1131</f>
        <v>0</v>
      </c>
      <c r="AG844" s="38">
        <f>SUM(table_2[[#This Row],[Unvaccinated ]:[Third dose or booster, at least 21 days ago]])</f>
        <v>326</v>
      </c>
      <c r="AH844">
        <f>SUM(table_2[[#This Row],[First dose, less than 21 days ago]:[Third dose or booster, at least 21 days ago]])</f>
        <v>230</v>
      </c>
      <c r="AI844" s="21">
        <f>SUM(table_2[[#This Row],[Second dose, less than 21 days ago]:[Third dose or booster, at least 21 days ago]])</f>
        <v>178</v>
      </c>
      <c r="AJ844">
        <f>table_2[[#This Row],[Third dose or booster, less than 21 days ago]]+table_2[[#This Row],[Third dose or booster, at least 21 days ago]]</f>
        <v>0</v>
      </c>
    </row>
    <row r="845" spans="1:36" ht="30.6" x14ac:dyDescent="0.3">
      <c r="A845" s="1" t="s">
        <v>460</v>
      </c>
      <c r="B845" s="4">
        <v>2021</v>
      </c>
      <c r="C845" s="1" t="s">
        <v>61</v>
      </c>
      <c r="D845" s="1" t="s">
        <v>1104</v>
      </c>
      <c r="E845" s="1" t="s">
        <v>62</v>
      </c>
      <c r="F845" s="4" t="s">
        <v>3220</v>
      </c>
      <c r="G845" s="4">
        <v>447217</v>
      </c>
      <c r="H845" s="4" t="s">
        <v>3221</v>
      </c>
      <c r="I845" s="1"/>
      <c r="J845" s="4" t="s">
        <v>632</v>
      </c>
      <c r="K845" s="4" t="s">
        <v>3222</v>
      </c>
      <c r="L845" s="22" t="str">
        <f t="shared" si="128"/>
        <v>366</v>
      </c>
      <c r="M845" s="26">
        <f>IF(table_2[[#This Row],[Count of deaths2]]=1,(M844+1),M844)</f>
        <v>3</v>
      </c>
      <c r="Y845" s="40">
        <v>44378</v>
      </c>
      <c r="Z845">
        <f>N1180</f>
        <v>334</v>
      </c>
      <c r="AA845">
        <f t="shared" ref="AA845" si="177">O1180</f>
        <v>7</v>
      </c>
      <c r="AB845">
        <f t="shared" ref="AB845" si="178">P1180</f>
        <v>68</v>
      </c>
      <c r="AC845">
        <f t="shared" ref="AC845" si="179">Q1180</f>
        <v>7</v>
      </c>
      <c r="AD845">
        <f t="shared" ref="AD845" si="180">R1180</f>
        <v>756</v>
      </c>
      <c r="AE845">
        <f t="shared" ref="AE845" si="181">S1180</f>
        <v>0</v>
      </c>
      <c r="AF845">
        <f t="shared" ref="AF845" si="182">T1180</f>
        <v>0</v>
      </c>
      <c r="AG845" s="38">
        <f>SUM(table_2[[#This Row],[Unvaccinated ]:[Third dose or booster, at least 21 days ago]])</f>
        <v>1172</v>
      </c>
      <c r="AH845">
        <f>SUM(table_2[[#This Row],[First dose, less than 21 days ago]:[Third dose or booster, at least 21 days ago]])</f>
        <v>838</v>
      </c>
      <c r="AI845" s="21">
        <f>SUM(table_2[[#This Row],[Second dose, less than 21 days ago]:[Third dose or booster, at least 21 days ago]])</f>
        <v>763</v>
      </c>
      <c r="AJ845">
        <f>table_2[[#This Row],[Third dose or booster, less than 21 days ago]]+table_2[[#This Row],[Third dose or booster, at least 21 days ago]]</f>
        <v>0</v>
      </c>
    </row>
    <row r="846" spans="1:36" ht="30.6" x14ac:dyDescent="0.3">
      <c r="A846" s="1" t="s">
        <v>460</v>
      </c>
      <c r="B846" s="4">
        <v>2021</v>
      </c>
      <c r="C846" s="1" t="s">
        <v>61</v>
      </c>
      <c r="D846" s="1" t="s">
        <v>1104</v>
      </c>
      <c r="E846" s="1" t="s">
        <v>66</v>
      </c>
      <c r="F846" s="4" t="s">
        <v>1097</v>
      </c>
      <c r="G846" s="4">
        <v>19145</v>
      </c>
      <c r="H846" s="4" t="s">
        <v>3223</v>
      </c>
      <c r="I846" s="1" t="s">
        <v>234</v>
      </c>
      <c r="J846" s="4" t="s">
        <v>3224</v>
      </c>
      <c r="K846" s="4" t="s">
        <v>3225</v>
      </c>
      <c r="L846" s="22" t="str">
        <f t="shared" si="128"/>
        <v>4</v>
      </c>
      <c r="M846" s="26">
        <f>IF(table_2[[#This Row],[Count of deaths2]]=1,(M845+1),M845)</f>
        <v>3</v>
      </c>
      <c r="Y846" s="40">
        <v>44409</v>
      </c>
      <c r="Z846">
        <f>N1229</f>
        <v>589</v>
      </c>
      <c r="AA846">
        <f t="shared" ref="AA846" si="183">O1229</f>
        <v>9</v>
      </c>
      <c r="AB846">
        <f t="shared" ref="AB846" si="184">P1229</f>
        <v>83</v>
      </c>
      <c r="AC846">
        <f t="shared" ref="AC846" si="185">Q1229</f>
        <v>7</v>
      </c>
      <c r="AD846">
        <f t="shared" ref="AD846" si="186">R1229</f>
        <v>1562</v>
      </c>
      <c r="AE846">
        <f t="shared" ref="AE846" si="187">S1229</f>
        <v>0</v>
      </c>
      <c r="AF846">
        <f t="shared" ref="AF846" si="188">T1229</f>
        <v>0</v>
      </c>
      <c r="AG846" s="38">
        <f>SUM(table_2[[#This Row],[Unvaccinated ]:[Third dose or booster, at least 21 days ago]])</f>
        <v>2250</v>
      </c>
      <c r="AH846">
        <f>SUM(table_2[[#This Row],[First dose, less than 21 days ago]:[Third dose or booster, at least 21 days ago]])</f>
        <v>1661</v>
      </c>
      <c r="AI846" s="21">
        <f>SUM(table_2[[#This Row],[Second dose, less than 21 days ago]:[Third dose or booster, at least 21 days ago]])</f>
        <v>1569</v>
      </c>
      <c r="AJ846">
        <f>table_2[[#This Row],[Third dose or booster, less than 21 days ago]]+table_2[[#This Row],[Third dose or booster, at least 21 days ago]]</f>
        <v>0</v>
      </c>
    </row>
    <row r="847" spans="1:36" ht="30.6" x14ac:dyDescent="0.3">
      <c r="A847" s="1" t="s">
        <v>460</v>
      </c>
      <c r="B847" s="4">
        <v>2021</v>
      </c>
      <c r="C847" s="1" t="s">
        <v>61</v>
      </c>
      <c r="D847" s="1" t="s">
        <v>1104</v>
      </c>
      <c r="E847" s="1" t="s">
        <v>70</v>
      </c>
      <c r="F847" s="4" t="s">
        <v>1101</v>
      </c>
      <c r="G847" s="4">
        <v>3808</v>
      </c>
      <c r="H847" s="4" t="s">
        <v>83</v>
      </c>
      <c r="I847" s="1"/>
      <c r="J847" s="4" t="s">
        <v>83</v>
      </c>
      <c r="K847" s="4" t="s">
        <v>83</v>
      </c>
      <c r="L847" s="22">
        <f t="shared" si="128"/>
        <v>1</v>
      </c>
      <c r="M847" s="26">
        <f>IF(table_2[[#This Row],[Count of deaths2]]=1,(M846+1),M846)</f>
        <v>4</v>
      </c>
      <c r="Y847" s="40">
        <v>44440</v>
      </c>
      <c r="Z847">
        <f>N1278</f>
        <v>496</v>
      </c>
      <c r="AA847">
        <f t="shared" ref="AA847" si="189">O1278</f>
        <v>7</v>
      </c>
      <c r="AB847">
        <f t="shared" ref="AB847" si="190">P1278</f>
        <v>91</v>
      </c>
      <c r="AC847">
        <f t="shared" ref="AC847" si="191">Q1278</f>
        <v>7</v>
      </c>
      <c r="AD847">
        <f t="shared" ref="AD847" si="192">R1278</f>
        <v>2068</v>
      </c>
      <c r="AE847">
        <f t="shared" ref="AE847" si="193">S1278</f>
        <v>7</v>
      </c>
      <c r="AF847">
        <f t="shared" ref="AF847" si="194">T1278</f>
        <v>0</v>
      </c>
      <c r="AG847" s="38">
        <f>SUM(table_2[[#This Row],[Unvaccinated ]:[Third dose or booster, at least 21 days ago]])</f>
        <v>2676</v>
      </c>
      <c r="AH847">
        <f>SUM(table_2[[#This Row],[First dose, less than 21 days ago]:[Third dose or booster, at least 21 days ago]])</f>
        <v>2180</v>
      </c>
      <c r="AI847" s="21">
        <f>SUM(table_2[[#This Row],[Second dose, less than 21 days ago]:[Third dose or booster, at least 21 days ago]])</f>
        <v>2082</v>
      </c>
      <c r="AJ847">
        <f>table_2[[#This Row],[Third dose or booster, less than 21 days ago]]+table_2[[#This Row],[Third dose or booster, at least 21 days ago]]</f>
        <v>7</v>
      </c>
    </row>
    <row r="848" spans="1:36" ht="30.6" x14ac:dyDescent="0.3">
      <c r="A848" s="1" t="s">
        <v>460</v>
      </c>
      <c r="B848" s="4">
        <v>2021</v>
      </c>
      <c r="C848" s="1" t="s">
        <v>61</v>
      </c>
      <c r="D848" s="1" t="s">
        <v>1104</v>
      </c>
      <c r="E848" s="1" t="s">
        <v>74</v>
      </c>
      <c r="F848" s="4" t="s">
        <v>1101</v>
      </c>
      <c r="G848" s="4">
        <v>1241</v>
      </c>
      <c r="H848" s="4" t="s">
        <v>83</v>
      </c>
      <c r="I848" s="1"/>
      <c r="J848" s="4" t="s">
        <v>83</v>
      </c>
      <c r="K848" s="4" t="s">
        <v>83</v>
      </c>
      <c r="L848" s="22">
        <f t="shared" si="128"/>
        <v>1</v>
      </c>
      <c r="M848" s="26">
        <f>IF(table_2[[#This Row],[Count of deaths2]]=1,(M847+1),M847)</f>
        <v>5</v>
      </c>
      <c r="Y848" s="40">
        <v>44470</v>
      </c>
      <c r="Z848">
        <f>N1327</f>
        <v>427</v>
      </c>
      <c r="AA848">
        <f>O1327</f>
        <v>7</v>
      </c>
      <c r="AB848">
        <f t="shared" ref="AB848" si="195">P1327</f>
        <v>69</v>
      </c>
      <c r="AC848">
        <f t="shared" ref="AC848" si="196">Q1327</f>
        <v>7</v>
      </c>
      <c r="AD848">
        <f t="shared" ref="AD848" si="197">R1327</f>
        <v>2129</v>
      </c>
      <c r="AE848">
        <f t="shared" ref="AE848" si="198">S1327</f>
        <v>142</v>
      </c>
      <c r="AF848">
        <f t="shared" ref="AF848" si="199">T1327</f>
        <v>29</v>
      </c>
      <c r="AG848" s="38">
        <f>SUM(table_2[[#This Row],[Unvaccinated ]:[Third dose or booster, at least 21 days ago]])</f>
        <v>2810</v>
      </c>
      <c r="AH848">
        <f>SUM(table_2[[#This Row],[First dose, less than 21 days ago]:[Third dose or booster, at least 21 days ago]])</f>
        <v>2383</v>
      </c>
      <c r="AI848" s="21">
        <f>SUM(table_2[[#This Row],[Second dose, less than 21 days ago]:[Third dose or booster, at least 21 days ago]])</f>
        <v>2307</v>
      </c>
      <c r="AJ848">
        <f>table_2[[#This Row],[Third dose or booster, less than 21 days ago]]+table_2[[#This Row],[Third dose or booster, at least 21 days ago]]</f>
        <v>171</v>
      </c>
    </row>
    <row r="849" spans="1:36" ht="30.6" x14ac:dyDescent="0.3">
      <c r="A849" s="1" t="s">
        <v>460</v>
      </c>
      <c r="B849" s="4">
        <v>2021</v>
      </c>
      <c r="C849" s="1" t="s">
        <v>61</v>
      </c>
      <c r="D849" s="1" t="s">
        <v>1104</v>
      </c>
      <c r="E849" s="1" t="s">
        <v>1102</v>
      </c>
      <c r="F849" s="4" t="s">
        <v>1101</v>
      </c>
      <c r="G849" s="4">
        <v>230</v>
      </c>
      <c r="H849" s="4" t="s">
        <v>83</v>
      </c>
      <c r="I849" s="1"/>
      <c r="J849" s="4" t="s">
        <v>83</v>
      </c>
      <c r="K849" s="4" t="s">
        <v>83</v>
      </c>
      <c r="L849" s="22">
        <f t="shared" si="128"/>
        <v>1</v>
      </c>
      <c r="M849" s="26">
        <f>IF(table_2[[#This Row],[Count of deaths2]]=1,(M848+1),M848)</f>
        <v>6</v>
      </c>
      <c r="Y849" s="40">
        <v>44501</v>
      </c>
      <c r="Z849">
        <f>N1376</f>
        <v>555</v>
      </c>
      <c r="AA849">
        <f>O1376</f>
        <v>9</v>
      </c>
      <c r="AB849">
        <f t="shared" ref="AB849" si="200">P1376</f>
        <v>60</v>
      </c>
      <c r="AC849">
        <f t="shared" ref="AC849" si="201">Q1376</f>
        <v>7</v>
      </c>
      <c r="AD849">
        <f t="shared" ref="AD849" si="202">R1376</f>
        <v>1875</v>
      </c>
      <c r="AE849">
        <f t="shared" ref="AE849" si="203">S1376</f>
        <v>142</v>
      </c>
      <c r="AF849">
        <f t="shared" ref="AF849" si="204">T1376</f>
        <v>292</v>
      </c>
      <c r="AG849" s="38">
        <f>SUM(table_2[[#This Row],[Unvaccinated ]:[Third dose or booster, at least 21 days ago]])</f>
        <v>2940</v>
      </c>
      <c r="AH849">
        <f>SUM(table_2[[#This Row],[First dose, less than 21 days ago]:[Third dose or booster, at least 21 days ago]])</f>
        <v>2385</v>
      </c>
      <c r="AI849" s="21">
        <f>SUM(table_2[[#This Row],[Second dose, less than 21 days ago]:[Third dose or booster, at least 21 days ago]])</f>
        <v>2316</v>
      </c>
      <c r="AJ849">
        <f>table_2[[#This Row],[Third dose or booster, less than 21 days ago]]+table_2[[#This Row],[Third dose or booster, at least 21 days ago]]</f>
        <v>434</v>
      </c>
    </row>
    <row r="850" spans="1:36" ht="45.6" x14ac:dyDescent="0.3">
      <c r="A850" s="1" t="s">
        <v>460</v>
      </c>
      <c r="B850" s="4">
        <v>2021</v>
      </c>
      <c r="C850" s="1" t="s">
        <v>61</v>
      </c>
      <c r="D850" s="1" t="s">
        <v>1104</v>
      </c>
      <c r="E850" s="1" t="s">
        <v>84</v>
      </c>
      <c r="F850" s="4" t="s">
        <v>1103</v>
      </c>
      <c r="G850" s="4">
        <v>0</v>
      </c>
      <c r="H850" s="4" t="s">
        <v>83</v>
      </c>
      <c r="I850" s="1"/>
      <c r="J850" s="4" t="s">
        <v>83</v>
      </c>
      <c r="K850" s="4" t="s">
        <v>83</v>
      </c>
      <c r="L850" s="22" t="str">
        <f t="shared" si="128"/>
        <v>0</v>
      </c>
      <c r="M850" s="26">
        <f>IF(table_2[[#This Row],[Count of deaths2]]=1,(M849+1),M849)</f>
        <v>6</v>
      </c>
      <c r="Y850" s="40">
        <v>44531</v>
      </c>
      <c r="Z850">
        <f>N1425</f>
        <v>680</v>
      </c>
      <c r="AA850">
        <f t="shared" ref="AA850" si="205">O1425</f>
        <v>7</v>
      </c>
      <c r="AB850">
        <f t="shared" ref="AB850" si="206">P1425</f>
        <v>85</v>
      </c>
      <c r="AC850">
        <f t="shared" ref="AC850" si="207">Q1425</f>
        <v>7</v>
      </c>
      <c r="AD850">
        <f t="shared" ref="AD850" si="208">R1425</f>
        <v>1122</v>
      </c>
      <c r="AE850">
        <f t="shared" ref="AE850" si="209">S1425</f>
        <v>106</v>
      </c>
      <c r="AF850">
        <f t="shared" ref="AF850" si="210">T1425</f>
        <v>676</v>
      </c>
      <c r="AG850" s="38">
        <f>SUM(table_2[[#This Row],[Unvaccinated ]:[Third dose or booster, at least 21 days ago]])</f>
        <v>2683</v>
      </c>
      <c r="AH850">
        <f>SUM(table_2[[#This Row],[First dose, less than 21 days ago]:[Third dose or booster, at least 21 days ago]])</f>
        <v>2003</v>
      </c>
      <c r="AI850" s="21">
        <f>SUM(table_2[[#This Row],[Second dose, less than 21 days ago]:[Third dose or booster, at least 21 days ago]])</f>
        <v>1911</v>
      </c>
      <c r="AJ850">
        <f>table_2[[#This Row],[Third dose or booster, less than 21 days ago]]+table_2[[#This Row],[Third dose or booster, at least 21 days ago]]</f>
        <v>782</v>
      </c>
    </row>
    <row r="851" spans="1:36" ht="45.6" x14ac:dyDescent="0.3">
      <c r="A851" s="1" t="s">
        <v>460</v>
      </c>
      <c r="B851" s="4">
        <v>2021</v>
      </c>
      <c r="C851" s="1" t="s">
        <v>61</v>
      </c>
      <c r="D851" s="1" t="s">
        <v>1104</v>
      </c>
      <c r="E851" s="1" t="s">
        <v>85</v>
      </c>
      <c r="F851" s="4" t="s">
        <v>1103</v>
      </c>
      <c r="G851" s="4">
        <v>0</v>
      </c>
      <c r="H851" s="4" t="s">
        <v>83</v>
      </c>
      <c r="I851" s="1"/>
      <c r="J851" s="4" t="s">
        <v>83</v>
      </c>
      <c r="K851" s="4" t="s">
        <v>83</v>
      </c>
      <c r="L851" s="22" t="str">
        <f t="shared" si="128"/>
        <v>0</v>
      </c>
      <c r="M851" s="26">
        <f>IF(table_2[[#This Row],[Count of deaths2]]=1,(M850+1),M850)</f>
        <v>6</v>
      </c>
      <c r="Y851" s="40">
        <v>44562</v>
      </c>
      <c r="Z851">
        <f>N1474</f>
        <v>690</v>
      </c>
      <c r="AA851">
        <f t="shared" ref="AA851" si="211">O1474</f>
        <v>9</v>
      </c>
      <c r="AB851">
        <f t="shared" ref="AB851" si="212">P1474</f>
        <v>116</v>
      </c>
      <c r="AC851">
        <f t="shared" ref="AC851" si="213">Q1474</f>
        <v>9</v>
      </c>
      <c r="AD851">
        <f t="shared" ref="AD851" si="214">R1474</f>
        <v>1172</v>
      </c>
      <c r="AE851">
        <f t="shared" ref="AE851" si="215">S1474</f>
        <v>87</v>
      </c>
      <c r="AF851">
        <f t="shared" ref="AF851" si="216">T1474</f>
        <v>2518</v>
      </c>
      <c r="AG851" s="38">
        <f>SUM(table_2[[#This Row],[Unvaccinated ]:[Third dose or booster, at least 21 days ago]])</f>
        <v>4601</v>
      </c>
      <c r="AH851">
        <f>SUM(table_2[[#This Row],[First dose, less than 21 days ago]:[Third dose or booster, at least 21 days ago]])</f>
        <v>3911</v>
      </c>
      <c r="AI851" s="21">
        <f>SUM(table_2[[#This Row],[Second dose, less than 21 days ago]:[Third dose or booster, at least 21 days ago]])</f>
        <v>3786</v>
      </c>
      <c r="AJ851">
        <f>table_2[[#This Row],[Third dose or booster, less than 21 days ago]]+table_2[[#This Row],[Third dose or booster, at least 21 days ago]]</f>
        <v>2605</v>
      </c>
    </row>
    <row r="852" spans="1:36" ht="30.6" x14ac:dyDescent="0.3">
      <c r="A852" s="1" t="s">
        <v>460</v>
      </c>
      <c r="B852" s="4">
        <v>2021</v>
      </c>
      <c r="C852" s="1" t="s">
        <v>61</v>
      </c>
      <c r="D852" s="1" t="s">
        <v>1116</v>
      </c>
      <c r="E852" s="1" t="s">
        <v>62</v>
      </c>
      <c r="F852" s="4" t="s">
        <v>3226</v>
      </c>
      <c r="G852" s="4">
        <v>513202</v>
      </c>
      <c r="H852" s="4" t="s">
        <v>3227</v>
      </c>
      <c r="I852" s="1"/>
      <c r="J852" s="4" t="s">
        <v>3228</v>
      </c>
      <c r="K852" s="4" t="s">
        <v>3229</v>
      </c>
      <c r="L852" s="22" t="str">
        <f t="shared" si="128"/>
        <v>1225</v>
      </c>
      <c r="M852" s="26">
        <f>IF(table_2[[#This Row],[Count of deaths2]]=1,(M851+1),M851)</f>
        <v>6</v>
      </c>
      <c r="Y852" s="40">
        <v>44593</v>
      </c>
      <c r="Z852">
        <f>N1523</f>
        <v>261</v>
      </c>
      <c r="AA852">
        <f t="shared" ref="AA852" si="217">O1523</f>
        <v>7</v>
      </c>
      <c r="AB852">
        <f t="shared" ref="AB852" si="218">P1523</f>
        <v>59</v>
      </c>
      <c r="AC852">
        <f t="shared" ref="AC852" si="219">Q1523</f>
        <v>7</v>
      </c>
      <c r="AD852">
        <f t="shared" ref="AD852" si="220">R1523</f>
        <v>382</v>
      </c>
      <c r="AE852">
        <f t="shared" ref="AE852" si="221">S1523</f>
        <v>17</v>
      </c>
      <c r="AF852">
        <f t="shared" ref="AF852" si="222">T1523</f>
        <v>1990</v>
      </c>
      <c r="AG852" s="38">
        <f>SUM(table_2[[#This Row],[Unvaccinated ]:[Third dose or booster, at least 21 days ago]])</f>
        <v>2723</v>
      </c>
      <c r="AH852">
        <f>SUM(table_2[[#This Row],[First dose, less than 21 days ago]:[Third dose or booster, at least 21 days ago]])</f>
        <v>2462</v>
      </c>
      <c r="AI852" s="21">
        <f>SUM(table_2[[#This Row],[Second dose, less than 21 days ago]:[Third dose or booster, at least 21 days ago]])</f>
        <v>2396</v>
      </c>
      <c r="AJ852">
        <f>table_2[[#This Row],[Third dose or booster, less than 21 days ago]]+table_2[[#This Row],[Third dose or booster, at least 21 days ago]]</f>
        <v>2007</v>
      </c>
    </row>
    <row r="853" spans="1:36" ht="30.6" x14ac:dyDescent="0.3">
      <c r="A853" s="1" t="s">
        <v>460</v>
      </c>
      <c r="B853" s="4">
        <v>2021</v>
      </c>
      <c r="C853" s="1" t="s">
        <v>61</v>
      </c>
      <c r="D853" s="1" t="s">
        <v>1116</v>
      </c>
      <c r="E853" s="1" t="s">
        <v>66</v>
      </c>
      <c r="F853" s="4" t="s">
        <v>1691</v>
      </c>
      <c r="G853" s="4">
        <v>25011</v>
      </c>
      <c r="H853" s="4" t="s">
        <v>3230</v>
      </c>
      <c r="I853" s="1"/>
      <c r="J853" s="4" t="s">
        <v>508</v>
      </c>
      <c r="K853" s="4" t="s">
        <v>3231</v>
      </c>
      <c r="L853" s="22" t="str">
        <f t="shared" si="128"/>
        <v>22</v>
      </c>
      <c r="M853" s="26">
        <f>IF(table_2[[#This Row],[Count of deaths2]]=1,(M852+1),M852)</f>
        <v>6</v>
      </c>
      <c r="Y853" s="40">
        <v>44621</v>
      </c>
      <c r="Z853">
        <f>N1572</f>
        <v>201</v>
      </c>
      <c r="AA853">
        <f t="shared" ref="AA853" si="223">O1572</f>
        <v>7</v>
      </c>
      <c r="AB853">
        <f t="shared" ref="AB853" si="224">P1572</f>
        <v>43</v>
      </c>
      <c r="AC853">
        <f t="shared" ref="AC853" si="225">Q1572</f>
        <v>7</v>
      </c>
      <c r="AD853">
        <f t="shared" ref="AD853" si="226">R1572</f>
        <v>278</v>
      </c>
      <c r="AE853">
        <f t="shared" ref="AE853" si="227">S1572</f>
        <v>7</v>
      </c>
      <c r="AF853">
        <f t="shared" ref="AF853" si="228">T1572</f>
        <v>2330</v>
      </c>
      <c r="AG853" s="38">
        <f>SUM(table_2[[#This Row],[Unvaccinated ]:[Third dose or booster, at least 21 days ago]])</f>
        <v>2873</v>
      </c>
      <c r="AH853">
        <f>SUM(table_2[[#This Row],[First dose, less than 21 days ago]:[Third dose or booster, at least 21 days ago]])</f>
        <v>2672</v>
      </c>
      <c r="AI853" s="21">
        <f>SUM(table_2[[#This Row],[Second dose, less than 21 days ago]:[Third dose or booster, at least 21 days ago]])</f>
        <v>2622</v>
      </c>
      <c r="AJ853">
        <f>table_2[[#This Row],[Third dose or booster, less than 21 days ago]]+table_2[[#This Row],[Third dose or booster, at least 21 days ago]]</f>
        <v>2337</v>
      </c>
    </row>
    <row r="854" spans="1:36" ht="30.6" x14ac:dyDescent="0.3">
      <c r="A854" s="1" t="s">
        <v>460</v>
      </c>
      <c r="B854" s="4">
        <v>2021</v>
      </c>
      <c r="C854" s="1" t="s">
        <v>61</v>
      </c>
      <c r="D854" s="1" t="s">
        <v>1116</v>
      </c>
      <c r="E854" s="1" t="s">
        <v>70</v>
      </c>
      <c r="F854" s="4" t="s">
        <v>1097</v>
      </c>
      <c r="G854" s="4">
        <v>4933</v>
      </c>
      <c r="H854" s="4" t="s">
        <v>3232</v>
      </c>
      <c r="I854" s="1" t="s">
        <v>234</v>
      </c>
      <c r="J854" s="4" t="s">
        <v>2872</v>
      </c>
      <c r="K854" s="4" t="s">
        <v>3233</v>
      </c>
      <c r="L854" s="22" t="str">
        <f t="shared" si="128"/>
        <v>4</v>
      </c>
      <c r="M854" s="26">
        <f>IF(table_2[[#This Row],[Count of deaths2]]=1,(M853+1),M853)</f>
        <v>6</v>
      </c>
      <c r="Y854" s="40">
        <v>44652</v>
      </c>
      <c r="Z854">
        <f>N1621</f>
        <v>206</v>
      </c>
      <c r="AA854">
        <f t="shared" ref="AA854" si="229">O1621</f>
        <v>7</v>
      </c>
      <c r="AB854">
        <f t="shared" ref="AB854" si="230">P1621</f>
        <v>45</v>
      </c>
      <c r="AC854">
        <f t="shared" ref="AC854" si="231">Q1621</f>
        <v>7</v>
      </c>
      <c r="AD854">
        <f t="shared" ref="AD854" si="232">R1621</f>
        <v>259</v>
      </c>
      <c r="AE854">
        <f t="shared" ref="AE854" si="233">S1621</f>
        <v>7</v>
      </c>
      <c r="AF854">
        <f t="shared" ref="AF854" si="234">T1621</f>
        <v>3057</v>
      </c>
      <c r="AG854" s="38">
        <f>SUM(table_2[[#This Row],[Unvaccinated ]:[Third dose or booster, at least 21 days ago]])</f>
        <v>3588</v>
      </c>
      <c r="AH854">
        <f>SUM(table_2[[#This Row],[First dose, less than 21 days ago]:[Third dose or booster, at least 21 days ago]])</f>
        <v>3382</v>
      </c>
      <c r="AI854" s="21">
        <f>SUM(table_2[[#This Row],[Second dose, less than 21 days ago]:[Third dose or booster, at least 21 days ago]])</f>
        <v>3330</v>
      </c>
      <c r="AJ854">
        <f>table_2[[#This Row],[Third dose or booster, less than 21 days ago]]+table_2[[#This Row],[Third dose or booster, at least 21 days ago]]</f>
        <v>3064</v>
      </c>
    </row>
    <row r="855" spans="1:36" ht="30.6" x14ac:dyDescent="0.3">
      <c r="A855" s="1" t="s">
        <v>460</v>
      </c>
      <c r="B855" s="4">
        <v>2021</v>
      </c>
      <c r="C855" s="1" t="s">
        <v>61</v>
      </c>
      <c r="D855" s="1" t="s">
        <v>1116</v>
      </c>
      <c r="E855" s="1" t="s">
        <v>74</v>
      </c>
      <c r="F855" s="4" t="s">
        <v>1101</v>
      </c>
      <c r="G855" s="4">
        <v>1657</v>
      </c>
      <c r="H855" s="4" t="s">
        <v>83</v>
      </c>
      <c r="I855" s="1"/>
      <c r="J855" s="4" t="s">
        <v>83</v>
      </c>
      <c r="K855" s="4" t="s">
        <v>83</v>
      </c>
      <c r="L855" s="22">
        <f t="shared" si="128"/>
        <v>1</v>
      </c>
      <c r="M855" s="26">
        <f>IF(table_2[[#This Row],[Count of deaths2]]=1,(M854+1),M854)</f>
        <v>7</v>
      </c>
      <c r="Y855" s="40">
        <v>44682</v>
      </c>
      <c r="Z855">
        <f>N1670</f>
        <v>81</v>
      </c>
      <c r="AA855">
        <f t="shared" ref="AA855" si="235">O1670</f>
        <v>7</v>
      </c>
      <c r="AB855">
        <f t="shared" ref="AB855" si="236">P1670</f>
        <v>16</v>
      </c>
      <c r="AC855">
        <f t="shared" ref="AC855" si="237">Q1670</f>
        <v>7</v>
      </c>
      <c r="AD855">
        <f t="shared" ref="AD855" si="238">R1670</f>
        <v>108</v>
      </c>
      <c r="AE855">
        <f t="shared" ref="AE855" si="239">S1670</f>
        <v>7</v>
      </c>
      <c r="AF855">
        <f t="shared" ref="AF855" si="240">T1670</f>
        <v>1156</v>
      </c>
      <c r="AG855" s="38">
        <f>SUM(table_2[[#This Row],[Unvaccinated ]:[Third dose or booster, at least 21 days ago]])</f>
        <v>1382</v>
      </c>
      <c r="AH855">
        <f>SUM(table_2[[#This Row],[First dose, less than 21 days ago]:[Third dose or booster, at least 21 days ago]])</f>
        <v>1301</v>
      </c>
      <c r="AI855" s="21">
        <f>SUM(table_2[[#This Row],[Second dose, less than 21 days ago]:[Third dose or booster, at least 21 days ago]])</f>
        <v>1278</v>
      </c>
      <c r="AJ855">
        <f>table_2[[#This Row],[Third dose or booster, less than 21 days ago]]+table_2[[#This Row],[Third dose or booster, at least 21 days ago]]</f>
        <v>1163</v>
      </c>
    </row>
    <row r="856" spans="1:36" ht="30" x14ac:dyDescent="0.25">
      <c r="A856" s="1" t="s">
        <v>460</v>
      </c>
      <c r="B856" s="4">
        <v>2021</v>
      </c>
      <c r="C856" s="1" t="s">
        <v>61</v>
      </c>
      <c r="D856" s="1" t="s">
        <v>1116</v>
      </c>
      <c r="E856" s="1" t="s">
        <v>1102</v>
      </c>
      <c r="F856" s="4" t="s">
        <v>1101</v>
      </c>
      <c r="G856" s="4">
        <v>309</v>
      </c>
      <c r="H856" s="4" t="s">
        <v>83</v>
      </c>
      <c r="I856" s="1"/>
      <c r="J856" s="4" t="s">
        <v>83</v>
      </c>
      <c r="K856" s="4" t="s">
        <v>83</v>
      </c>
      <c r="L856" s="22">
        <f t="shared" si="128"/>
        <v>1</v>
      </c>
      <c r="M856" s="26">
        <f>IF(table_2[[#This Row],[Count of deaths2]]=1,(M855+1),M855)</f>
        <v>8</v>
      </c>
      <c r="Y856" s="40"/>
    </row>
    <row r="857" spans="1:36" ht="45" x14ac:dyDescent="0.25">
      <c r="A857" s="1" t="s">
        <v>460</v>
      </c>
      <c r="B857" s="4">
        <v>2021</v>
      </c>
      <c r="C857" s="1" t="s">
        <v>61</v>
      </c>
      <c r="D857" s="1" t="s">
        <v>1116</v>
      </c>
      <c r="E857" s="1" t="s">
        <v>84</v>
      </c>
      <c r="F857" s="4" t="s">
        <v>1103</v>
      </c>
      <c r="G857" s="4">
        <v>0</v>
      </c>
      <c r="H857" s="4" t="s">
        <v>83</v>
      </c>
      <c r="I857" s="1"/>
      <c r="J857" s="4" t="s">
        <v>83</v>
      </c>
      <c r="K857" s="4" t="s">
        <v>83</v>
      </c>
      <c r="L857" s="22" t="str">
        <f t="shared" si="128"/>
        <v>0</v>
      </c>
      <c r="M857" s="26">
        <f>IF(table_2[[#This Row],[Count of deaths2]]=1,(M856+1),M856)</f>
        <v>8</v>
      </c>
      <c r="Y857" s="40"/>
      <c r="Z857" s="36" t="s">
        <v>11465</v>
      </c>
      <c r="AA857" s="36" t="s">
        <v>11465</v>
      </c>
      <c r="AB857" s="36" t="s">
        <v>11465</v>
      </c>
      <c r="AC857" s="36" t="s">
        <v>11465</v>
      </c>
      <c r="AD857" s="36" t="s">
        <v>11465</v>
      </c>
      <c r="AE857" s="36" t="s">
        <v>11465</v>
      </c>
      <c r="AF857" s="36" t="s">
        <v>11465</v>
      </c>
      <c r="AG857" s="36" t="s">
        <v>11484</v>
      </c>
      <c r="AH857" s="36" t="s">
        <v>11465</v>
      </c>
      <c r="AJ857" s="36" t="s">
        <v>11465</v>
      </c>
    </row>
    <row r="858" spans="1:36" ht="45.6" x14ac:dyDescent="0.3">
      <c r="A858" s="1" t="s">
        <v>460</v>
      </c>
      <c r="B858" s="4">
        <v>2021</v>
      </c>
      <c r="C858" s="1" t="s">
        <v>61</v>
      </c>
      <c r="D858" s="1" t="s">
        <v>1116</v>
      </c>
      <c r="E858" s="1" t="s">
        <v>85</v>
      </c>
      <c r="F858" s="4" t="s">
        <v>1103</v>
      </c>
      <c r="G858" s="4">
        <v>0</v>
      </c>
      <c r="H858" s="4" t="s">
        <v>83</v>
      </c>
      <c r="I858" s="1"/>
      <c r="J858" s="4" t="s">
        <v>83</v>
      </c>
      <c r="K858" s="4" t="s">
        <v>83</v>
      </c>
      <c r="L858" s="22" t="str">
        <f t="shared" si="128"/>
        <v>0</v>
      </c>
      <c r="M858" s="26">
        <f>IF(table_2[[#This Row],[Count of deaths2]]=1,(M857+1),M857)</f>
        <v>8</v>
      </c>
      <c r="Y858" s="40"/>
      <c r="Z858">
        <f t="shared" ref="Z858:AF858" si="241">SUM(Z839:Z855)</f>
        <v>38263</v>
      </c>
      <c r="AA858">
        <f t="shared" si="241"/>
        <v>4093</v>
      </c>
      <c r="AB858">
        <f t="shared" si="241"/>
        <v>7262</v>
      </c>
      <c r="AC858">
        <f t="shared" si="241"/>
        <v>274</v>
      </c>
      <c r="AD858">
        <f t="shared" si="241"/>
        <v>12136</v>
      </c>
      <c r="AE858">
        <f t="shared" si="241"/>
        <v>522</v>
      </c>
      <c r="AF858">
        <f t="shared" si="241"/>
        <v>12048</v>
      </c>
      <c r="AG858" s="39">
        <f>SUM(table_2[[#This Row],[Unvaccinated ]:[Third dose or booster, at least 21 days ago]])</f>
        <v>74598</v>
      </c>
      <c r="AH858">
        <f>SUM(table_2[[#This Row],[First dose, less than 21 days ago]:[Third dose or booster, at least 21 days ago]])</f>
        <v>36335</v>
      </c>
      <c r="AI858">
        <f>SUM(table_2[[#This Row],[Second dose, less than 21 days ago]:[Third dose or booster, at least 21 days ago]])</f>
        <v>24980</v>
      </c>
      <c r="AJ858">
        <f>table_2[[#This Row],[Third dose or booster, less than 21 days ago]]+table_2[[#This Row],[Third dose or booster, at least 21 days ago]]</f>
        <v>12570</v>
      </c>
    </row>
    <row r="859" spans="1:36" ht="30" x14ac:dyDescent="0.25">
      <c r="A859" s="1" t="s">
        <v>460</v>
      </c>
      <c r="B859" s="4">
        <v>2021</v>
      </c>
      <c r="C859" s="1" t="s">
        <v>61</v>
      </c>
      <c r="D859" s="1" t="s">
        <v>1132</v>
      </c>
      <c r="E859" s="1" t="s">
        <v>62</v>
      </c>
      <c r="F859" s="4" t="s">
        <v>3234</v>
      </c>
      <c r="G859" s="4">
        <v>424476</v>
      </c>
      <c r="H859" s="4" t="s">
        <v>3235</v>
      </c>
      <c r="I859" s="1"/>
      <c r="J859" s="4" t="s">
        <v>3236</v>
      </c>
      <c r="K859" s="4" t="s">
        <v>3237</v>
      </c>
      <c r="L859" s="22" t="str">
        <f t="shared" si="128"/>
        <v>2765</v>
      </c>
      <c r="M859" s="26">
        <f>IF(table_2[[#This Row],[Count of deaths2]]=1,(M858+1),M858)</f>
        <v>8</v>
      </c>
      <c r="Y859" s="40"/>
    </row>
    <row r="860" spans="1:36" ht="30" x14ac:dyDescent="0.25">
      <c r="A860" s="1" t="s">
        <v>460</v>
      </c>
      <c r="B860" s="4">
        <v>2021</v>
      </c>
      <c r="C860" s="1" t="s">
        <v>61</v>
      </c>
      <c r="D860" s="1" t="s">
        <v>1132</v>
      </c>
      <c r="E860" s="1" t="s">
        <v>66</v>
      </c>
      <c r="F860" s="4" t="s">
        <v>2880</v>
      </c>
      <c r="G860" s="4">
        <v>15399</v>
      </c>
      <c r="H860" s="4" t="s">
        <v>3238</v>
      </c>
      <c r="I860" s="1"/>
      <c r="J860" s="4" t="s">
        <v>3239</v>
      </c>
      <c r="K860" s="4" t="s">
        <v>3240</v>
      </c>
      <c r="L860" s="22" t="str">
        <f t="shared" si="128"/>
        <v>62</v>
      </c>
      <c r="M860" s="26">
        <f>IF(table_2[[#This Row],[Count of deaths2]]=1,(M859+1),M859)</f>
        <v>8</v>
      </c>
      <c r="Z860">
        <f t="shared" ref="Z860:Z900" si="242">N907</f>
        <v>0</v>
      </c>
      <c r="AA860">
        <f t="shared" ref="AA860:AA900" si="243">O955</f>
        <v>0</v>
      </c>
      <c r="AB860">
        <f t="shared" ref="AB860:AB900" si="244">P955</f>
        <v>0</v>
      </c>
      <c r="AC860">
        <f t="shared" ref="AC860:AC900" si="245">Q955</f>
        <v>0</v>
      </c>
      <c r="AD860">
        <f t="shared" ref="AD860:AD900" si="246">R955</f>
        <v>0</v>
      </c>
      <c r="AE860">
        <f t="shared" ref="AE860:AE900" si="247">S955</f>
        <v>0</v>
      </c>
      <c r="AF860">
        <f t="shared" ref="AF860:AF900" si="248">T955</f>
        <v>0</v>
      </c>
      <c r="AH860">
        <f>SUM(table_2[[#This Row],[First dose, less than 21 days ago]:[Third dose or booster, at least 21 days ago]])</f>
        <v>0</v>
      </c>
      <c r="AI860">
        <f>SUM(table_2[[#This Row],[Second dose, less than 21 days ago]:[Third dose or booster, at least 21 days ago]])</f>
        <v>0</v>
      </c>
      <c r="AJ860">
        <f>table_2[[#This Row],[Third dose or booster, less than 21 days ago]]+table_2[[#This Row],[Third dose or booster, at least 21 days ago]]</f>
        <v>0</v>
      </c>
    </row>
    <row r="861" spans="1:36" ht="30" x14ac:dyDescent="0.25">
      <c r="A861" s="1" t="s">
        <v>460</v>
      </c>
      <c r="B861" s="4">
        <v>2021</v>
      </c>
      <c r="C861" s="1" t="s">
        <v>61</v>
      </c>
      <c r="D861" s="1" t="s">
        <v>1132</v>
      </c>
      <c r="E861" s="1" t="s">
        <v>70</v>
      </c>
      <c r="F861" s="4" t="s">
        <v>1350</v>
      </c>
      <c r="G861" s="4">
        <v>2548</v>
      </c>
      <c r="H861" s="4" t="s">
        <v>3241</v>
      </c>
      <c r="I861" s="1" t="s">
        <v>234</v>
      </c>
      <c r="J861" s="4" t="s">
        <v>3242</v>
      </c>
      <c r="K861" s="4" t="s">
        <v>3243</v>
      </c>
      <c r="L861" s="22" t="str">
        <f t="shared" si="128"/>
        <v>10</v>
      </c>
      <c r="M861" s="26">
        <f>IF(table_2[[#This Row],[Count of deaths2]]=1,(M860+1),M860)</f>
        <v>8</v>
      </c>
      <c r="Z861">
        <f t="shared" si="242"/>
        <v>0</v>
      </c>
      <c r="AA861">
        <f t="shared" si="243"/>
        <v>0</v>
      </c>
      <c r="AB861">
        <f t="shared" si="244"/>
        <v>0</v>
      </c>
      <c r="AC861">
        <f t="shared" si="245"/>
        <v>0</v>
      </c>
      <c r="AD861">
        <f t="shared" si="246"/>
        <v>0</v>
      </c>
      <c r="AE861">
        <f t="shared" si="247"/>
        <v>0</v>
      </c>
      <c r="AF861">
        <f t="shared" si="248"/>
        <v>0</v>
      </c>
      <c r="AH861">
        <f>SUM(table_2[[#This Row],[First dose, less than 21 days ago]:[Third dose or booster, at least 21 days ago]])</f>
        <v>0</v>
      </c>
      <c r="AI861">
        <f>SUM(table_2[[#This Row],[Second dose, less than 21 days ago]:[Third dose or booster, at least 21 days ago]])</f>
        <v>0</v>
      </c>
      <c r="AJ861">
        <f>table_2[[#This Row],[Third dose or booster, less than 21 days ago]]+table_2[[#This Row],[Third dose or booster, at least 21 days ago]]</f>
        <v>0</v>
      </c>
    </row>
    <row r="862" spans="1:36" ht="30" x14ac:dyDescent="0.25">
      <c r="A862" s="1" t="s">
        <v>460</v>
      </c>
      <c r="B862" s="4">
        <v>2021</v>
      </c>
      <c r="C862" s="1" t="s">
        <v>61</v>
      </c>
      <c r="D862" s="1" t="s">
        <v>1132</v>
      </c>
      <c r="E862" s="1" t="s">
        <v>74</v>
      </c>
      <c r="F862" s="4" t="s">
        <v>1101</v>
      </c>
      <c r="G862" s="4">
        <v>877</v>
      </c>
      <c r="H862" s="4" t="s">
        <v>83</v>
      </c>
      <c r="I862" s="1"/>
      <c r="J862" s="4" t="s">
        <v>83</v>
      </c>
      <c r="K862" s="4" t="s">
        <v>83</v>
      </c>
      <c r="L862" s="22">
        <f t="shared" si="128"/>
        <v>1</v>
      </c>
      <c r="M862" s="26">
        <f>IF(table_2[[#This Row],[Count of deaths2]]=1,(M861+1),M861)</f>
        <v>9</v>
      </c>
      <c r="Z862">
        <f t="shared" si="242"/>
        <v>0</v>
      </c>
      <c r="AA862">
        <f t="shared" si="243"/>
        <v>0</v>
      </c>
      <c r="AB862">
        <f t="shared" si="244"/>
        <v>0</v>
      </c>
      <c r="AC862">
        <f t="shared" si="245"/>
        <v>0</v>
      </c>
      <c r="AD862">
        <f t="shared" si="246"/>
        <v>0</v>
      </c>
      <c r="AE862">
        <f t="shared" si="247"/>
        <v>0</v>
      </c>
      <c r="AF862">
        <f t="shared" si="248"/>
        <v>0</v>
      </c>
      <c r="AH862">
        <f>SUM(table_2[[#This Row],[First dose, less than 21 days ago]:[Third dose or booster, at least 21 days ago]])</f>
        <v>0</v>
      </c>
      <c r="AI862">
        <f>SUM(table_2[[#This Row],[Second dose, less than 21 days ago]:[Third dose or booster, at least 21 days ago]])</f>
        <v>0</v>
      </c>
      <c r="AJ862">
        <f>table_2[[#This Row],[Third dose or booster, less than 21 days ago]]+table_2[[#This Row],[Third dose or booster, at least 21 days ago]]</f>
        <v>0</v>
      </c>
    </row>
    <row r="863" spans="1:36" ht="30" x14ac:dyDescent="0.25">
      <c r="A863" s="1" t="s">
        <v>460</v>
      </c>
      <c r="B863" s="4">
        <v>2021</v>
      </c>
      <c r="C863" s="1" t="s">
        <v>61</v>
      </c>
      <c r="D863" s="1" t="s">
        <v>1132</v>
      </c>
      <c r="E863" s="1" t="s">
        <v>1102</v>
      </c>
      <c r="F863" s="4" t="s">
        <v>1101</v>
      </c>
      <c r="G863" s="4">
        <v>157</v>
      </c>
      <c r="H863" s="4" t="s">
        <v>83</v>
      </c>
      <c r="I863" s="1"/>
      <c r="J863" s="4" t="s">
        <v>83</v>
      </c>
      <c r="K863" s="4" t="s">
        <v>83</v>
      </c>
      <c r="L863" s="22">
        <f t="shared" si="128"/>
        <v>1</v>
      </c>
      <c r="M863" s="26">
        <f>IF(table_2[[#This Row],[Count of deaths2]]=1,(M862+1),M862)</f>
        <v>10</v>
      </c>
      <c r="Z863">
        <f t="shared" si="242"/>
        <v>0</v>
      </c>
      <c r="AA863">
        <f t="shared" si="243"/>
        <v>0</v>
      </c>
      <c r="AB863">
        <f t="shared" si="244"/>
        <v>0</v>
      </c>
      <c r="AC863">
        <f t="shared" si="245"/>
        <v>0</v>
      </c>
      <c r="AD863">
        <f t="shared" si="246"/>
        <v>0</v>
      </c>
      <c r="AE863">
        <f t="shared" si="247"/>
        <v>0</v>
      </c>
      <c r="AF863">
        <f t="shared" si="248"/>
        <v>0</v>
      </c>
      <c r="AH863">
        <f>SUM(table_2[[#This Row],[First dose, less than 21 days ago]:[Third dose or booster, at least 21 days ago]])</f>
        <v>0</v>
      </c>
      <c r="AI863">
        <f>SUM(table_2[[#This Row],[Second dose, less than 21 days ago]:[Third dose or booster, at least 21 days ago]])</f>
        <v>0</v>
      </c>
      <c r="AJ863">
        <f>table_2[[#This Row],[Third dose or booster, less than 21 days ago]]+table_2[[#This Row],[Third dose or booster, at least 21 days ago]]</f>
        <v>0</v>
      </c>
    </row>
    <row r="864" spans="1:36" ht="45" x14ac:dyDescent="0.25">
      <c r="A864" s="1" t="s">
        <v>460</v>
      </c>
      <c r="B864" s="4">
        <v>2021</v>
      </c>
      <c r="C864" s="1" t="s">
        <v>61</v>
      </c>
      <c r="D864" s="1" t="s">
        <v>1132</v>
      </c>
      <c r="E864" s="1" t="s">
        <v>84</v>
      </c>
      <c r="F864" s="4" t="s">
        <v>1103</v>
      </c>
      <c r="G864" s="4">
        <v>0</v>
      </c>
      <c r="H864" s="4" t="s">
        <v>83</v>
      </c>
      <c r="I864" s="1"/>
      <c r="J864" s="4" t="s">
        <v>83</v>
      </c>
      <c r="K864" s="4" t="s">
        <v>83</v>
      </c>
      <c r="L864" s="22" t="str">
        <f t="shared" si="128"/>
        <v>0</v>
      </c>
      <c r="M864" s="26">
        <f>IF(table_2[[#This Row],[Count of deaths2]]=1,(M863+1),M863)</f>
        <v>10</v>
      </c>
      <c r="Z864">
        <f t="shared" si="242"/>
        <v>0</v>
      </c>
      <c r="AA864">
        <f t="shared" si="243"/>
        <v>0</v>
      </c>
      <c r="AB864">
        <f t="shared" si="244"/>
        <v>0</v>
      </c>
      <c r="AC864">
        <f t="shared" si="245"/>
        <v>0</v>
      </c>
      <c r="AD864">
        <f t="shared" si="246"/>
        <v>0</v>
      </c>
      <c r="AE864">
        <f t="shared" si="247"/>
        <v>0</v>
      </c>
      <c r="AF864">
        <f t="shared" si="248"/>
        <v>0</v>
      </c>
      <c r="AH864">
        <f>SUM(table_2[[#This Row],[First dose, less than 21 days ago]:[Third dose or booster, at least 21 days ago]])</f>
        <v>0</v>
      </c>
      <c r="AI864">
        <f>SUM(table_2[[#This Row],[Second dose, less than 21 days ago]:[Third dose or booster, at least 21 days ago]])</f>
        <v>0</v>
      </c>
      <c r="AJ864">
        <f>table_2[[#This Row],[Third dose or booster, less than 21 days ago]]+table_2[[#This Row],[Third dose or booster, at least 21 days ago]]</f>
        <v>0</v>
      </c>
    </row>
    <row r="865" spans="1:36" ht="45" x14ac:dyDescent="0.25">
      <c r="A865" s="1" t="s">
        <v>460</v>
      </c>
      <c r="B865" s="4">
        <v>2021</v>
      </c>
      <c r="C865" s="1" t="s">
        <v>61</v>
      </c>
      <c r="D865" s="1" t="s">
        <v>1132</v>
      </c>
      <c r="E865" s="1" t="s">
        <v>85</v>
      </c>
      <c r="F865" s="4" t="s">
        <v>1103</v>
      </c>
      <c r="G865" s="4">
        <v>0</v>
      </c>
      <c r="H865" s="4" t="s">
        <v>83</v>
      </c>
      <c r="I865" s="1"/>
      <c r="J865" s="4" t="s">
        <v>83</v>
      </c>
      <c r="K865" s="4" t="s">
        <v>83</v>
      </c>
      <c r="L865" s="22" t="str">
        <f t="shared" si="128"/>
        <v>0</v>
      </c>
      <c r="M865" s="26">
        <f>IF(table_2[[#This Row],[Count of deaths2]]=1,(M864+1),M864)</f>
        <v>10</v>
      </c>
      <c r="Z865">
        <f t="shared" si="242"/>
        <v>0</v>
      </c>
      <c r="AA865">
        <f t="shared" si="243"/>
        <v>0</v>
      </c>
      <c r="AB865">
        <f t="shared" si="244"/>
        <v>0</v>
      </c>
      <c r="AC865">
        <f t="shared" si="245"/>
        <v>0</v>
      </c>
      <c r="AD865">
        <f t="shared" si="246"/>
        <v>0</v>
      </c>
      <c r="AE865">
        <f t="shared" si="247"/>
        <v>0</v>
      </c>
      <c r="AF865">
        <f t="shared" si="248"/>
        <v>0</v>
      </c>
      <c r="AH865">
        <f>SUM(table_2[[#This Row],[First dose, less than 21 days ago]:[Third dose or booster, at least 21 days ago]])</f>
        <v>0</v>
      </c>
      <c r="AI865">
        <f>SUM(table_2[[#This Row],[Second dose, less than 21 days ago]:[Third dose or booster, at least 21 days ago]])</f>
        <v>0</v>
      </c>
      <c r="AJ865">
        <f>table_2[[#This Row],[Third dose or booster, less than 21 days ago]]+table_2[[#This Row],[Third dose or booster, at least 21 days ago]]</f>
        <v>0</v>
      </c>
    </row>
    <row r="866" spans="1:36" ht="30" x14ac:dyDescent="0.25">
      <c r="A866" s="1" t="s">
        <v>460</v>
      </c>
      <c r="B866" s="4">
        <v>2021</v>
      </c>
      <c r="C866" s="1" t="s">
        <v>61</v>
      </c>
      <c r="D866" s="1" t="s">
        <v>1147</v>
      </c>
      <c r="E866" s="1" t="s">
        <v>62</v>
      </c>
      <c r="F866" s="4" t="s">
        <v>3244</v>
      </c>
      <c r="G866" s="4">
        <v>303782</v>
      </c>
      <c r="H866" s="4" t="s">
        <v>113</v>
      </c>
      <c r="I866" s="1"/>
      <c r="J866" s="4" t="s">
        <v>3245</v>
      </c>
      <c r="K866" s="4" t="s">
        <v>3246</v>
      </c>
      <c r="L866" s="22" t="str">
        <f t="shared" si="128"/>
        <v>5901</v>
      </c>
      <c r="M866" s="26">
        <f>IF(table_2[[#This Row],[Count of deaths2]]=1,(M865+1),M865)</f>
        <v>10</v>
      </c>
      <c r="Z866">
        <f t="shared" si="242"/>
        <v>0</v>
      </c>
      <c r="AA866">
        <f t="shared" si="243"/>
        <v>0</v>
      </c>
      <c r="AB866">
        <f t="shared" si="244"/>
        <v>0</v>
      </c>
      <c r="AC866">
        <f t="shared" si="245"/>
        <v>0</v>
      </c>
      <c r="AD866">
        <f t="shared" si="246"/>
        <v>0</v>
      </c>
      <c r="AE866">
        <f t="shared" si="247"/>
        <v>0</v>
      </c>
      <c r="AF866">
        <f t="shared" si="248"/>
        <v>0</v>
      </c>
      <c r="AH866">
        <f>SUM(table_2[[#This Row],[First dose, less than 21 days ago]:[Third dose or booster, at least 21 days ago]])</f>
        <v>0</v>
      </c>
      <c r="AI866">
        <f>SUM(table_2[[#This Row],[Second dose, less than 21 days ago]:[Third dose or booster, at least 21 days ago]])</f>
        <v>0</v>
      </c>
      <c r="AJ866">
        <f>table_2[[#This Row],[Third dose or booster, less than 21 days ago]]+table_2[[#This Row],[Third dose or booster, at least 21 days ago]]</f>
        <v>0</v>
      </c>
    </row>
    <row r="867" spans="1:36" ht="30" x14ac:dyDescent="0.25">
      <c r="A867" s="1" t="s">
        <v>460</v>
      </c>
      <c r="B867" s="4">
        <v>2021</v>
      </c>
      <c r="C867" s="1" t="s">
        <v>61</v>
      </c>
      <c r="D867" s="1" t="s">
        <v>1147</v>
      </c>
      <c r="E867" s="1" t="s">
        <v>66</v>
      </c>
      <c r="F867" s="4" t="s">
        <v>3247</v>
      </c>
      <c r="G867" s="4">
        <v>54364</v>
      </c>
      <c r="H867" s="4" t="s">
        <v>3248</v>
      </c>
      <c r="I867" s="1"/>
      <c r="J867" s="4" t="s">
        <v>3249</v>
      </c>
      <c r="K867" s="4" t="s">
        <v>3250</v>
      </c>
      <c r="L867" s="22" t="str">
        <f t="shared" si="128"/>
        <v>307</v>
      </c>
      <c r="M867" s="26">
        <f>IF(table_2[[#This Row],[Count of deaths2]]=1,(M866+1),M866)</f>
        <v>10</v>
      </c>
      <c r="Z867">
        <f t="shared" si="242"/>
        <v>0</v>
      </c>
      <c r="AA867">
        <f t="shared" si="243"/>
        <v>0</v>
      </c>
      <c r="AB867">
        <f t="shared" si="244"/>
        <v>0</v>
      </c>
      <c r="AC867">
        <f t="shared" si="245"/>
        <v>0</v>
      </c>
      <c r="AD867">
        <f t="shared" si="246"/>
        <v>0</v>
      </c>
      <c r="AE867">
        <f t="shared" si="247"/>
        <v>0</v>
      </c>
      <c r="AF867">
        <f t="shared" si="248"/>
        <v>0</v>
      </c>
      <c r="AH867">
        <f>SUM(table_2[[#This Row],[First dose, less than 21 days ago]:[Third dose or booster, at least 21 days ago]])</f>
        <v>0</v>
      </c>
      <c r="AI867">
        <f>SUM(table_2[[#This Row],[Second dose, less than 21 days ago]:[Third dose or booster, at least 21 days ago]])</f>
        <v>0</v>
      </c>
      <c r="AJ867">
        <f>table_2[[#This Row],[Third dose or booster, less than 21 days ago]]+table_2[[#This Row],[Third dose or booster, at least 21 days ago]]</f>
        <v>0</v>
      </c>
    </row>
    <row r="868" spans="1:36" ht="30" x14ac:dyDescent="0.25">
      <c r="A868" s="1" t="s">
        <v>460</v>
      </c>
      <c r="B868" s="4">
        <v>2021</v>
      </c>
      <c r="C868" s="1" t="s">
        <v>61</v>
      </c>
      <c r="D868" s="1" t="s">
        <v>1147</v>
      </c>
      <c r="E868" s="1" t="s">
        <v>70</v>
      </c>
      <c r="F868" s="4" t="s">
        <v>2632</v>
      </c>
      <c r="G868" s="4">
        <v>2143</v>
      </c>
      <c r="H868" s="4" t="s">
        <v>3251</v>
      </c>
      <c r="I868" s="1"/>
      <c r="J868" s="4" t="s">
        <v>3252</v>
      </c>
      <c r="K868" s="4" t="s">
        <v>3253</v>
      </c>
      <c r="L868" s="22" t="str">
        <f t="shared" si="128"/>
        <v>70</v>
      </c>
      <c r="M868" s="26">
        <f>IF(table_2[[#This Row],[Count of deaths2]]=1,(M867+1),M867)</f>
        <v>10</v>
      </c>
      <c r="Z868">
        <f t="shared" si="242"/>
        <v>0</v>
      </c>
      <c r="AA868">
        <f t="shared" si="243"/>
        <v>0</v>
      </c>
      <c r="AB868">
        <f t="shared" si="244"/>
        <v>0</v>
      </c>
      <c r="AC868">
        <f t="shared" si="245"/>
        <v>0</v>
      </c>
      <c r="AD868">
        <f t="shared" si="246"/>
        <v>0</v>
      </c>
      <c r="AE868">
        <f t="shared" si="247"/>
        <v>0</v>
      </c>
      <c r="AF868">
        <f t="shared" si="248"/>
        <v>0</v>
      </c>
      <c r="AH868">
        <f>SUM(table_2[[#This Row],[First dose, less than 21 days ago]:[Third dose or booster, at least 21 days ago]])</f>
        <v>0</v>
      </c>
      <c r="AI868">
        <f>SUM(table_2[[#This Row],[Second dose, less than 21 days ago]:[Third dose or booster, at least 21 days ago]])</f>
        <v>0</v>
      </c>
      <c r="AJ868">
        <f>table_2[[#This Row],[Third dose or booster, less than 21 days ago]]+table_2[[#This Row],[Third dose or booster, at least 21 days ago]]</f>
        <v>0</v>
      </c>
    </row>
    <row r="869" spans="1:36" ht="30" x14ac:dyDescent="0.25">
      <c r="A869" s="1" t="s">
        <v>460</v>
      </c>
      <c r="B869" s="4">
        <v>2021</v>
      </c>
      <c r="C869" s="1" t="s">
        <v>61</v>
      </c>
      <c r="D869" s="1" t="s">
        <v>1147</v>
      </c>
      <c r="E869" s="1" t="s">
        <v>74</v>
      </c>
      <c r="F869" s="4" t="s">
        <v>1101</v>
      </c>
      <c r="G869" s="4">
        <v>626</v>
      </c>
      <c r="H869" s="4" t="s">
        <v>83</v>
      </c>
      <c r="I869" s="1"/>
      <c r="J869" s="4" t="s">
        <v>83</v>
      </c>
      <c r="K869" s="4" t="s">
        <v>83</v>
      </c>
      <c r="L869" s="22">
        <f t="shared" si="128"/>
        <v>1</v>
      </c>
      <c r="M869" s="26">
        <f>IF(table_2[[#This Row],[Count of deaths2]]=1,(M868+1),M868)</f>
        <v>11</v>
      </c>
      <c r="Z869">
        <f t="shared" si="242"/>
        <v>0</v>
      </c>
      <c r="AA869">
        <f t="shared" si="243"/>
        <v>0</v>
      </c>
      <c r="AB869">
        <f t="shared" si="244"/>
        <v>0</v>
      </c>
      <c r="AC869">
        <f t="shared" si="245"/>
        <v>0</v>
      </c>
      <c r="AD869">
        <f t="shared" si="246"/>
        <v>0</v>
      </c>
      <c r="AE869">
        <f t="shared" si="247"/>
        <v>0</v>
      </c>
      <c r="AF869">
        <f t="shared" si="248"/>
        <v>0</v>
      </c>
      <c r="AH869">
        <f>SUM(table_2[[#This Row],[First dose, less than 21 days ago]:[Third dose or booster, at least 21 days ago]])</f>
        <v>0</v>
      </c>
      <c r="AI869">
        <f>SUM(table_2[[#This Row],[Second dose, less than 21 days ago]:[Third dose or booster, at least 21 days ago]])</f>
        <v>0</v>
      </c>
      <c r="AJ869">
        <f>table_2[[#This Row],[Third dose or booster, less than 21 days ago]]+table_2[[#This Row],[Third dose or booster, at least 21 days ago]]</f>
        <v>0</v>
      </c>
    </row>
    <row r="870" spans="1:36" ht="30" x14ac:dyDescent="0.25">
      <c r="A870" s="1" t="s">
        <v>460</v>
      </c>
      <c r="B870" s="4">
        <v>2021</v>
      </c>
      <c r="C870" s="1" t="s">
        <v>61</v>
      </c>
      <c r="D870" s="1" t="s">
        <v>1147</v>
      </c>
      <c r="E870" s="1" t="s">
        <v>1102</v>
      </c>
      <c r="F870" s="4" t="s">
        <v>1101</v>
      </c>
      <c r="G870" s="4">
        <v>77</v>
      </c>
      <c r="H870" s="4" t="s">
        <v>83</v>
      </c>
      <c r="I870" s="1"/>
      <c r="J870" s="4" t="s">
        <v>83</v>
      </c>
      <c r="K870" s="4" t="s">
        <v>83</v>
      </c>
      <c r="L870" s="22">
        <f t="shared" si="128"/>
        <v>1</v>
      </c>
      <c r="M870" s="26">
        <f>IF(table_2[[#This Row],[Count of deaths2]]=1,(M869+1),M869)</f>
        <v>12</v>
      </c>
      <c r="Z870">
        <f t="shared" si="242"/>
        <v>0</v>
      </c>
      <c r="AA870">
        <f t="shared" si="243"/>
        <v>0</v>
      </c>
      <c r="AB870">
        <f t="shared" si="244"/>
        <v>0</v>
      </c>
      <c r="AC870">
        <f t="shared" si="245"/>
        <v>0</v>
      </c>
      <c r="AD870">
        <f t="shared" si="246"/>
        <v>0</v>
      </c>
      <c r="AE870">
        <f t="shared" si="247"/>
        <v>0</v>
      </c>
      <c r="AF870">
        <f t="shared" si="248"/>
        <v>0</v>
      </c>
      <c r="AH870">
        <f>SUM(table_2[[#This Row],[First dose, less than 21 days ago]:[Third dose or booster, at least 21 days ago]])</f>
        <v>0</v>
      </c>
      <c r="AI870">
        <f>SUM(table_2[[#This Row],[Second dose, less than 21 days ago]:[Third dose or booster, at least 21 days ago]])</f>
        <v>0</v>
      </c>
      <c r="AJ870">
        <f>table_2[[#This Row],[Third dose or booster, less than 21 days ago]]+table_2[[#This Row],[Third dose or booster, at least 21 days ago]]</f>
        <v>0</v>
      </c>
    </row>
    <row r="871" spans="1:36" ht="45" x14ac:dyDescent="0.25">
      <c r="A871" s="1" t="s">
        <v>460</v>
      </c>
      <c r="B871" s="4">
        <v>2021</v>
      </c>
      <c r="C871" s="1" t="s">
        <v>61</v>
      </c>
      <c r="D871" s="1" t="s">
        <v>1147</v>
      </c>
      <c r="E871" s="1" t="s">
        <v>84</v>
      </c>
      <c r="F871" s="4" t="s">
        <v>1103</v>
      </c>
      <c r="G871" s="4">
        <v>0</v>
      </c>
      <c r="H871" s="4" t="s">
        <v>83</v>
      </c>
      <c r="I871" s="1"/>
      <c r="J871" s="4" t="s">
        <v>83</v>
      </c>
      <c r="K871" s="4" t="s">
        <v>83</v>
      </c>
      <c r="L871" s="22" t="str">
        <f t="shared" si="128"/>
        <v>0</v>
      </c>
      <c r="M871" s="26">
        <f>IF(table_2[[#This Row],[Count of deaths2]]=1,(M870+1),M870)</f>
        <v>12</v>
      </c>
      <c r="Z871">
        <f t="shared" si="242"/>
        <v>0</v>
      </c>
      <c r="AA871">
        <f t="shared" si="243"/>
        <v>0</v>
      </c>
      <c r="AB871">
        <f t="shared" si="244"/>
        <v>0</v>
      </c>
      <c r="AC871">
        <f t="shared" si="245"/>
        <v>0</v>
      </c>
      <c r="AD871">
        <f t="shared" si="246"/>
        <v>0</v>
      </c>
      <c r="AE871">
        <f t="shared" si="247"/>
        <v>0</v>
      </c>
      <c r="AF871">
        <f t="shared" si="248"/>
        <v>0</v>
      </c>
      <c r="AH871">
        <f>SUM(table_2[[#This Row],[First dose, less than 21 days ago]:[Third dose or booster, at least 21 days ago]])</f>
        <v>0</v>
      </c>
      <c r="AI871">
        <f>SUM(table_2[[#This Row],[Second dose, less than 21 days ago]:[Third dose or booster, at least 21 days ago]])</f>
        <v>0</v>
      </c>
      <c r="AJ871">
        <f>table_2[[#This Row],[Third dose or booster, less than 21 days ago]]+table_2[[#This Row],[Third dose or booster, at least 21 days ago]]</f>
        <v>0</v>
      </c>
    </row>
    <row r="872" spans="1:36" ht="45" x14ac:dyDescent="0.25">
      <c r="A872" s="1" t="s">
        <v>460</v>
      </c>
      <c r="B872" s="4">
        <v>2021</v>
      </c>
      <c r="C872" s="1" t="s">
        <v>61</v>
      </c>
      <c r="D872" s="1" t="s">
        <v>1147</v>
      </c>
      <c r="E872" s="1" t="s">
        <v>85</v>
      </c>
      <c r="F872" s="4" t="s">
        <v>1103</v>
      </c>
      <c r="G872" s="4">
        <v>0</v>
      </c>
      <c r="H872" s="4" t="s">
        <v>83</v>
      </c>
      <c r="I872" s="1"/>
      <c r="J872" s="4" t="s">
        <v>83</v>
      </c>
      <c r="K872" s="4" t="s">
        <v>83</v>
      </c>
      <c r="L872" s="22" t="str">
        <f t="shared" si="128"/>
        <v>0</v>
      </c>
      <c r="M872" s="26">
        <f>IF(table_2[[#This Row],[Count of deaths2]]=1,(M871+1),M871)</f>
        <v>12</v>
      </c>
      <c r="Z872">
        <f t="shared" si="242"/>
        <v>0</v>
      </c>
      <c r="AA872">
        <f t="shared" si="243"/>
        <v>0</v>
      </c>
      <c r="AB872">
        <f t="shared" si="244"/>
        <v>0</v>
      </c>
      <c r="AC872">
        <f t="shared" si="245"/>
        <v>0</v>
      </c>
      <c r="AD872">
        <f t="shared" si="246"/>
        <v>0</v>
      </c>
      <c r="AE872">
        <f t="shared" si="247"/>
        <v>0</v>
      </c>
      <c r="AF872">
        <f t="shared" si="248"/>
        <v>0</v>
      </c>
      <c r="AH872">
        <f>SUM(table_2[[#This Row],[First dose, less than 21 days ago]:[Third dose or booster, at least 21 days ago]])</f>
        <v>0</v>
      </c>
      <c r="AI872">
        <f>SUM(table_2[[#This Row],[Second dose, less than 21 days ago]:[Third dose or booster, at least 21 days ago]])</f>
        <v>0</v>
      </c>
      <c r="AJ872">
        <f>table_2[[#This Row],[Third dose or booster, less than 21 days ago]]+table_2[[#This Row],[Third dose or booster, at least 21 days ago]]</f>
        <v>0</v>
      </c>
    </row>
    <row r="873" spans="1:36" ht="30" x14ac:dyDescent="0.25">
      <c r="A873" s="1" t="s">
        <v>460</v>
      </c>
      <c r="B873" s="4">
        <v>2021</v>
      </c>
      <c r="C873" s="1" t="s">
        <v>61</v>
      </c>
      <c r="D873" s="1" t="s">
        <v>1162</v>
      </c>
      <c r="E873" s="1" t="s">
        <v>62</v>
      </c>
      <c r="F873" s="4" t="s">
        <v>3254</v>
      </c>
      <c r="G873" s="4">
        <v>73510</v>
      </c>
      <c r="H873" s="4" t="s">
        <v>3255</v>
      </c>
      <c r="I873" s="1"/>
      <c r="J873" s="4" t="s">
        <v>3256</v>
      </c>
      <c r="K873" s="4" t="s">
        <v>3257</v>
      </c>
      <c r="L873" s="22" t="str">
        <f t="shared" si="128"/>
        <v>8679</v>
      </c>
      <c r="M873" s="26">
        <f>IF(table_2[[#This Row],[Count of deaths2]]=1,(M872+1),M872)</f>
        <v>12</v>
      </c>
      <c r="Z873">
        <f t="shared" si="242"/>
        <v>0</v>
      </c>
      <c r="AA873">
        <f t="shared" si="243"/>
        <v>0</v>
      </c>
      <c r="AB873">
        <f t="shared" si="244"/>
        <v>0</v>
      </c>
      <c r="AC873">
        <f t="shared" si="245"/>
        <v>0</v>
      </c>
      <c r="AD873">
        <f t="shared" si="246"/>
        <v>0</v>
      </c>
      <c r="AE873">
        <f t="shared" si="247"/>
        <v>0</v>
      </c>
      <c r="AF873">
        <f t="shared" si="248"/>
        <v>0</v>
      </c>
      <c r="AH873">
        <f>SUM(table_2[[#This Row],[First dose, less than 21 days ago]:[Third dose or booster, at least 21 days ago]])</f>
        <v>0</v>
      </c>
      <c r="AI873">
        <f>SUM(table_2[[#This Row],[Second dose, less than 21 days ago]:[Third dose or booster, at least 21 days ago]])</f>
        <v>0</v>
      </c>
      <c r="AJ873">
        <f>table_2[[#This Row],[Third dose or booster, less than 21 days ago]]+table_2[[#This Row],[Third dose or booster, at least 21 days ago]]</f>
        <v>0</v>
      </c>
    </row>
    <row r="874" spans="1:36" ht="30" x14ac:dyDescent="0.25">
      <c r="A874" s="1" t="s">
        <v>460</v>
      </c>
      <c r="B874" s="4">
        <v>2021</v>
      </c>
      <c r="C874" s="1" t="s">
        <v>61</v>
      </c>
      <c r="D874" s="1" t="s">
        <v>1162</v>
      </c>
      <c r="E874" s="1" t="s">
        <v>66</v>
      </c>
      <c r="F874" s="4" t="s">
        <v>3258</v>
      </c>
      <c r="G874" s="4">
        <v>67433</v>
      </c>
      <c r="H874" s="4" t="s">
        <v>3259</v>
      </c>
      <c r="I874" s="1"/>
      <c r="J874" s="4" t="s">
        <v>3260</v>
      </c>
      <c r="K874" s="4" t="s">
        <v>3261</v>
      </c>
      <c r="L874" s="22" t="str">
        <f t="shared" si="128"/>
        <v>1129</v>
      </c>
      <c r="M874" s="26">
        <f>IF(table_2[[#This Row],[Count of deaths2]]=1,(M873+1),M873)</f>
        <v>12</v>
      </c>
      <c r="Z874">
        <f t="shared" si="242"/>
        <v>0</v>
      </c>
      <c r="AA874">
        <f t="shared" si="243"/>
        <v>0</v>
      </c>
      <c r="AB874">
        <f t="shared" si="244"/>
        <v>0</v>
      </c>
      <c r="AC874">
        <f t="shared" si="245"/>
        <v>0</v>
      </c>
      <c r="AD874">
        <f t="shared" si="246"/>
        <v>0</v>
      </c>
      <c r="AE874">
        <f t="shared" si="247"/>
        <v>0</v>
      </c>
      <c r="AF874">
        <f t="shared" si="248"/>
        <v>0</v>
      </c>
      <c r="AH874">
        <f>SUM(table_2[[#This Row],[First dose, less than 21 days ago]:[Third dose or booster, at least 21 days ago]])</f>
        <v>0</v>
      </c>
      <c r="AI874">
        <f>SUM(table_2[[#This Row],[Second dose, less than 21 days ago]:[Third dose or booster, at least 21 days ago]])</f>
        <v>0</v>
      </c>
      <c r="AJ874">
        <f>table_2[[#This Row],[Third dose or booster, less than 21 days ago]]+table_2[[#This Row],[Third dose or booster, at least 21 days ago]]</f>
        <v>0</v>
      </c>
    </row>
    <row r="875" spans="1:36" ht="30" x14ac:dyDescent="0.25">
      <c r="A875" s="1" t="s">
        <v>460</v>
      </c>
      <c r="B875" s="4">
        <v>2021</v>
      </c>
      <c r="C875" s="1" t="s">
        <v>61</v>
      </c>
      <c r="D875" s="1" t="s">
        <v>1162</v>
      </c>
      <c r="E875" s="1" t="s">
        <v>70</v>
      </c>
      <c r="F875" s="4" t="s">
        <v>3262</v>
      </c>
      <c r="G875" s="4">
        <v>14946</v>
      </c>
      <c r="H875" s="4" t="s">
        <v>3263</v>
      </c>
      <c r="I875" s="1"/>
      <c r="J875" s="4" t="s">
        <v>3264</v>
      </c>
      <c r="K875" s="4" t="s">
        <v>3265</v>
      </c>
      <c r="L875" s="22" t="str">
        <f t="shared" si="128"/>
        <v>576</v>
      </c>
      <c r="M875" s="26">
        <f>IF(table_2[[#This Row],[Count of deaths2]]=1,(M874+1),M874)</f>
        <v>12</v>
      </c>
      <c r="Z875">
        <f t="shared" si="242"/>
        <v>0</v>
      </c>
      <c r="AA875">
        <f t="shared" si="243"/>
        <v>0</v>
      </c>
      <c r="AB875">
        <f t="shared" si="244"/>
        <v>0</v>
      </c>
      <c r="AC875">
        <f t="shared" si="245"/>
        <v>0</v>
      </c>
      <c r="AD875">
        <f t="shared" si="246"/>
        <v>0</v>
      </c>
      <c r="AE875">
        <f t="shared" si="247"/>
        <v>0</v>
      </c>
      <c r="AF875">
        <f t="shared" si="248"/>
        <v>0</v>
      </c>
      <c r="AH875">
        <f>SUM(table_2[[#This Row],[First dose, less than 21 days ago]:[Third dose or booster, at least 21 days ago]])</f>
        <v>0</v>
      </c>
      <c r="AI875">
        <f>SUM(table_2[[#This Row],[Second dose, less than 21 days ago]:[Third dose or booster, at least 21 days ago]])</f>
        <v>0</v>
      </c>
      <c r="AJ875">
        <f>table_2[[#This Row],[Third dose or booster, less than 21 days ago]]+table_2[[#This Row],[Third dose or booster, at least 21 days ago]]</f>
        <v>0</v>
      </c>
    </row>
    <row r="876" spans="1:36" ht="30" x14ac:dyDescent="0.25">
      <c r="A876" s="1" t="s">
        <v>460</v>
      </c>
      <c r="B876" s="4">
        <v>2021</v>
      </c>
      <c r="C876" s="1" t="s">
        <v>61</v>
      </c>
      <c r="D876" s="1" t="s">
        <v>1162</v>
      </c>
      <c r="E876" s="1" t="s">
        <v>74</v>
      </c>
      <c r="F876" s="4" t="s">
        <v>2046</v>
      </c>
      <c r="G876" s="4">
        <v>15116</v>
      </c>
      <c r="H876" s="4" t="s">
        <v>3266</v>
      </c>
      <c r="I876" s="1"/>
      <c r="J876" s="4" t="s">
        <v>3267</v>
      </c>
      <c r="K876" s="4" t="s">
        <v>3268</v>
      </c>
      <c r="L876" s="22" t="str">
        <f t="shared" si="128"/>
        <v>49</v>
      </c>
      <c r="M876" s="26">
        <f>IF(table_2[[#This Row],[Count of deaths2]]=1,(M875+1),M875)</f>
        <v>12</v>
      </c>
      <c r="Z876">
        <f t="shared" si="242"/>
        <v>0</v>
      </c>
      <c r="AA876">
        <f t="shared" si="243"/>
        <v>0</v>
      </c>
      <c r="AB876">
        <f t="shared" si="244"/>
        <v>0</v>
      </c>
      <c r="AC876">
        <f t="shared" si="245"/>
        <v>0</v>
      </c>
      <c r="AD876">
        <f t="shared" si="246"/>
        <v>0</v>
      </c>
      <c r="AE876">
        <f t="shared" si="247"/>
        <v>0</v>
      </c>
      <c r="AF876">
        <f t="shared" si="248"/>
        <v>0</v>
      </c>
      <c r="AH876">
        <f>SUM(table_2[[#This Row],[First dose, less than 21 days ago]:[Third dose or booster, at least 21 days ago]])</f>
        <v>0</v>
      </c>
      <c r="AI876">
        <f>SUM(table_2[[#This Row],[Second dose, less than 21 days ago]:[Third dose or booster, at least 21 days ago]])</f>
        <v>0</v>
      </c>
      <c r="AJ876">
        <f>table_2[[#This Row],[Third dose or booster, less than 21 days ago]]+table_2[[#This Row],[Third dose or booster, at least 21 days ago]]</f>
        <v>0</v>
      </c>
    </row>
    <row r="877" spans="1:36" ht="30" x14ac:dyDescent="0.25">
      <c r="A877" s="1" t="s">
        <v>460</v>
      </c>
      <c r="B877" s="4">
        <v>2021</v>
      </c>
      <c r="C877" s="1" t="s">
        <v>61</v>
      </c>
      <c r="D877" s="1" t="s">
        <v>1162</v>
      </c>
      <c r="E877" s="1" t="s">
        <v>1102</v>
      </c>
      <c r="F877" s="4" t="s">
        <v>1800</v>
      </c>
      <c r="G877" s="4">
        <v>2596</v>
      </c>
      <c r="H877" s="4" t="s">
        <v>3269</v>
      </c>
      <c r="I877" s="1" t="s">
        <v>234</v>
      </c>
      <c r="J877" s="4" t="s">
        <v>3270</v>
      </c>
      <c r="K877" s="4" t="s">
        <v>3271</v>
      </c>
      <c r="L877" s="22" t="str">
        <f t="shared" si="128"/>
        <v>6</v>
      </c>
      <c r="M877" s="26">
        <f>IF(table_2[[#This Row],[Count of deaths2]]=1,(M876+1),M876)</f>
        <v>12</v>
      </c>
      <c r="Z877">
        <f t="shared" si="242"/>
        <v>0</v>
      </c>
      <c r="AA877">
        <f t="shared" si="243"/>
        <v>0</v>
      </c>
      <c r="AB877">
        <f t="shared" si="244"/>
        <v>0</v>
      </c>
      <c r="AC877">
        <f t="shared" si="245"/>
        <v>0</v>
      </c>
      <c r="AD877">
        <f t="shared" si="246"/>
        <v>0</v>
      </c>
      <c r="AE877">
        <f t="shared" si="247"/>
        <v>0</v>
      </c>
      <c r="AF877">
        <f t="shared" si="248"/>
        <v>0</v>
      </c>
      <c r="AH877">
        <f>SUM(table_2[[#This Row],[First dose, less than 21 days ago]:[Third dose or booster, at least 21 days ago]])</f>
        <v>0</v>
      </c>
      <c r="AI877">
        <f>SUM(table_2[[#This Row],[Second dose, less than 21 days ago]:[Third dose or booster, at least 21 days ago]])</f>
        <v>0</v>
      </c>
      <c r="AJ877">
        <f>table_2[[#This Row],[Third dose or booster, less than 21 days ago]]+table_2[[#This Row],[Third dose or booster, at least 21 days ago]]</f>
        <v>0</v>
      </c>
    </row>
    <row r="878" spans="1:36" ht="45" x14ac:dyDescent="0.25">
      <c r="A878" s="1" t="s">
        <v>460</v>
      </c>
      <c r="B878" s="4">
        <v>2021</v>
      </c>
      <c r="C878" s="1" t="s">
        <v>61</v>
      </c>
      <c r="D878" s="1" t="s">
        <v>1162</v>
      </c>
      <c r="E878" s="1" t="s">
        <v>84</v>
      </c>
      <c r="F878" s="4" t="s">
        <v>1103</v>
      </c>
      <c r="G878" s="4">
        <v>0</v>
      </c>
      <c r="H878" s="4" t="s">
        <v>83</v>
      </c>
      <c r="I878" s="1"/>
      <c r="J878" s="4" t="s">
        <v>83</v>
      </c>
      <c r="K878" s="4" t="s">
        <v>83</v>
      </c>
      <c r="L878" s="22" t="str">
        <f t="shared" si="128"/>
        <v>0</v>
      </c>
      <c r="M878" s="26">
        <f>IF(table_2[[#This Row],[Count of deaths2]]=1,(M877+1),M877)</f>
        <v>12</v>
      </c>
      <c r="Z878">
        <f t="shared" si="242"/>
        <v>0</v>
      </c>
      <c r="AA878">
        <f t="shared" si="243"/>
        <v>0</v>
      </c>
      <c r="AB878">
        <f t="shared" si="244"/>
        <v>0</v>
      </c>
      <c r="AC878">
        <f t="shared" si="245"/>
        <v>0</v>
      </c>
      <c r="AD878">
        <f t="shared" si="246"/>
        <v>0</v>
      </c>
      <c r="AE878">
        <f t="shared" si="247"/>
        <v>0</v>
      </c>
      <c r="AF878">
        <f t="shared" si="248"/>
        <v>0</v>
      </c>
      <c r="AH878">
        <f>SUM(table_2[[#This Row],[First dose, less than 21 days ago]:[Third dose or booster, at least 21 days ago]])</f>
        <v>0</v>
      </c>
      <c r="AI878">
        <f>SUM(table_2[[#This Row],[Second dose, less than 21 days ago]:[Third dose or booster, at least 21 days ago]])</f>
        <v>0</v>
      </c>
      <c r="AJ878">
        <f>table_2[[#This Row],[Third dose or booster, less than 21 days ago]]+table_2[[#This Row],[Third dose or booster, at least 21 days ago]]</f>
        <v>0</v>
      </c>
    </row>
    <row r="879" spans="1:36" ht="45" x14ac:dyDescent="0.25">
      <c r="A879" s="1" t="s">
        <v>460</v>
      </c>
      <c r="B879" s="4">
        <v>2021</v>
      </c>
      <c r="C879" s="1" t="s">
        <v>61</v>
      </c>
      <c r="D879" s="1" t="s">
        <v>1162</v>
      </c>
      <c r="E879" s="1" t="s">
        <v>85</v>
      </c>
      <c r="F879" s="4" t="s">
        <v>1103</v>
      </c>
      <c r="G879" s="4">
        <v>0</v>
      </c>
      <c r="H879" s="4" t="s">
        <v>83</v>
      </c>
      <c r="I879" s="1"/>
      <c r="J879" s="4" t="s">
        <v>83</v>
      </c>
      <c r="K879" s="4" t="s">
        <v>83</v>
      </c>
      <c r="L879" s="22" t="str">
        <f t="shared" si="128"/>
        <v>0</v>
      </c>
      <c r="M879" s="26">
        <f>IF(table_2[[#This Row],[Count of deaths2]]=1,(M878+1),M878)</f>
        <v>12</v>
      </c>
      <c r="Z879">
        <f t="shared" si="242"/>
        <v>0</v>
      </c>
      <c r="AA879">
        <f t="shared" si="243"/>
        <v>0</v>
      </c>
      <c r="AB879">
        <f t="shared" si="244"/>
        <v>0</v>
      </c>
      <c r="AC879">
        <f t="shared" si="245"/>
        <v>0</v>
      </c>
      <c r="AD879">
        <f t="shared" si="246"/>
        <v>0</v>
      </c>
      <c r="AE879">
        <f t="shared" si="247"/>
        <v>0</v>
      </c>
      <c r="AF879">
        <f t="shared" si="248"/>
        <v>0</v>
      </c>
      <c r="AH879">
        <f>SUM(table_2[[#This Row],[First dose, less than 21 days ago]:[Third dose or booster, at least 21 days ago]])</f>
        <v>0</v>
      </c>
      <c r="AI879">
        <f>SUM(table_2[[#This Row],[Second dose, less than 21 days ago]:[Third dose or booster, at least 21 days ago]])</f>
        <v>0</v>
      </c>
      <c r="AJ879">
        <f>table_2[[#This Row],[Third dose or booster, less than 21 days ago]]+table_2[[#This Row],[Third dose or booster, at least 21 days ago]]</f>
        <v>0</v>
      </c>
    </row>
    <row r="880" spans="1:36" ht="30" x14ac:dyDescent="0.25">
      <c r="A880" s="1" t="s">
        <v>460</v>
      </c>
      <c r="B880" s="4">
        <v>2021</v>
      </c>
      <c r="C880" s="1" t="s">
        <v>61</v>
      </c>
      <c r="D880" s="1" t="s">
        <v>1183</v>
      </c>
      <c r="E880" s="1" t="s">
        <v>62</v>
      </c>
      <c r="F880" s="4" t="s">
        <v>3272</v>
      </c>
      <c r="G880" s="4">
        <v>18496</v>
      </c>
      <c r="H880" s="4" t="s">
        <v>3273</v>
      </c>
      <c r="I880" s="1"/>
      <c r="J880" s="4" t="s">
        <v>3274</v>
      </c>
      <c r="K880" s="4" t="s">
        <v>3275</v>
      </c>
      <c r="L880" s="22" t="str">
        <f t="shared" si="128"/>
        <v>5253</v>
      </c>
      <c r="M880" s="26">
        <f>IF(table_2[[#This Row],[Count of deaths2]]=1,(M879+1),M879)</f>
        <v>12</v>
      </c>
      <c r="Z880">
        <f t="shared" si="242"/>
        <v>0</v>
      </c>
      <c r="AA880">
        <f t="shared" si="243"/>
        <v>0</v>
      </c>
      <c r="AB880">
        <f t="shared" si="244"/>
        <v>0</v>
      </c>
      <c r="AC880">
        <f t="shared" si="245"/>
        <v>0</v>
      </c>
      <c r="AD880">
        <f t="shared" si="246"/>
        <v>0</v>
      </c>
      <c r="AE880">
        <f t="shared" si="247"/>
        <v>0</v>
      </c>
      <c r="AF880">
        <f t="shared" si="248"/>
        <v>0</v>
      </c>
      <c r="AH880">
        <f>SUM(table_2[[#This Row],[First dose, less than 21 days ago]:[Third dose or booster, at least 21 days ago]])</f>
        <v>0</v>
      </c>
      <c r="AI880">
        <f>SUM(table_2[[#This Row],[Second dose, less than 21 days ago]:[Third dose or booster, at least 21 days ago]])</f>
        <v>0</v>
      </c>
      <c r="AJ880">
        <f>table_2[[#This Row],[Third dose or booster, less than 21 days ago]]+table_2[[#This Row],[Third dose or booster, at least 21 days ago]]</f>
        <v>0</v>
      </c>
    </row>
    <row r="881" spans="1:36" ht="30" x14ac:dyDescent="0.25">
      <c r="A881" s="1" t="s">
        <v>460</v>
      </c>
      <c r="B881" s="4">
        <v>2021</v>
      </c>
      <c r="C881" s="1" t="s">
        <v>61</v>
      </c>
      <c r="D881" s="1" t="s">
        <v>1183</v>
      </c>
      <c r="E881" s="1" t="s">
        <v>66</v>
      </c>
      <c r="F881" s="4" t="s">
        <v>3276</v>
      </c>
      <c r="G881" s="4">
        <v>13696</v>
      </c>
      <c r="H881" s="4" t="s">
        <v>3277</v>
      </c>
      <c r="I881" s="1"/>
      <c r="J881" s="4" t="s">
        <v>3278</v>
      </c>
      <c r="K881" s="4" t="s">
        <v>3279</v>
      </c>
      <c r="L881" s="22" t="str">
        <f t="shared" si="128"/>
        <v>862</v>
      </c>
      <c r="M881" s="26">
        <f>IF(table_2[[#This Row],[Count of deaths2]]=1,(M880+1),M880)</f>
        <v>12</v>
      </c>
      <c r="Z881">
        <f t="shared" si="242"/>
        <v>0</v>
      </c>
      <c r="AA881">
        <f t="shared" si="243"/>
        <v>0</v>
      </c>
      <c r="AB881">
        <f t="shared" si="244"/>
        <v>0</v>
      </c>
      <c r="AC881">
        <f t="shared" si="245"/>
        <v>0</v>
      </c>
      <c r="AD881">
        <f t="shared" si="246"/>
        <v>0</v>
      </c>
      <c r="AE881">
        <f t="shared" si="247"/>
        <v>0</v>
      </c>
      <c r="AF881">
        <f t="shared" si="248"/>
        <v>0</v>
      </c>
      <c r="AH881">
        <f>SUM(table_2[[#This Row],[First dose, less than 21 days ago]:[Third dose or booster, at least 21 days ago]])</f>
        <v>0</v>
      </c>
      <c r="AI881">
        <f>SUM(table_2[[#This Row],[Second dose, less than 21 days ago]:[Third dose or booster, at least 21 days ago]])</f>
        <v>0</v>
      </c>
      <c r="AJ881">
        <f>table_2[[#This Row],[Third dose or booster, less than 21 days ago]]+table_2[[#This Row],[Third dose or booster, at least 21 days ago]]</f>
        <v>0</v>
      </c>
    </row>
    <row r="882" spans="1:36" ht="30" x14ac:dyDescent="0.25">
      <c r="A882" s="1" t="s">
        <v>460</v>
      </c>
      <c r="B882" s="4">
        <v>2021</v>
      </c>
      <c r="C882" s="1" t="s">
        <v>61</v>
      </c>
      <c r="D882" s="1" t="s">
        <v>1183</v>
      </c>
      <c r="E882" s="1" t="s">
        <v>70</v>
      </c>
      <c r="F882" s="4" t="s">
        <v>3280</v>
      </c>
      <c r="G882" s="4">
        <v>2868</v>
      </c>
      <c r="H882" s="4" t="s">
        <v>3281</v>
      </c>
      <c r="I882" s="1"/>
      <c r="J882" s="4" t="s">
        <v>3282</v>
      </c>
      <c r="K882" s="4" t="s">
        <v>3283</v>
      </c>
      <c r="L882" s="22" t="str">
        <f t="shared" si="128"/>
        <v>364</v>
      </c>
      <c r="M882" s="26">
        <f>IF(table_2[[#This Row],[Count of deaths2]]=1,(M881+1),M881)</f>
        <v>12</v>
      </c>
      <c r="Z882">
        <f t="shared" si="242"/>
        <v>0</v>
      </c>
      <c r="AA882">
        <f t="shared" si="243"/>
        <v>0</v>
      </c>
      <c r="AB882">
        <f t="shared" si="244"/>
        <v>0</v>
      </c>
      <c r="AC882">
        <f t="shared" si="245"/>
        <v>0</v>
      </c>
      <c r="AD882">
        <f t="shared" si="246"/>
        <v>0</v>
      </c>
      <c r="AE882">
        <f t="shared" si="247"/>
        <v>0</v>
      </c>
      <c r="AF882">
        <f t="shared" si="248"/>
        <v>0</v>
      </c>
      <c r="AH882">
        <f>SUM(table_2[[#This Row],[First dose, less than 21 days ago]:[Third dose or booster, at least 21 days ago]])</f>
        <v>0</v>
      </c>
      <c r="AI882">
        <f>SUM(table_2[[#This Row],[Second dose, less than 21 days ago]:[Third dose or booster, at least 21 days ago]])</f>
        <v>0</v>
      </c>
      <c r="AJ882">
        <f>table_2[[#This Row],[Third dose or booster, less than 21 days ago]]+table_2[[#This Row],[Third dose or booster, at least 21 days ago]]</f>
        <v>0</v>
      </c>
    </row>
    <row r="883" spans="1:36" ht="30" x14ac:dyDescent="0.25">
      <c r="A883" s="1" t="s">
        <v>460</v>
      </c>
      <c r="B883" s="4">
        <v>2021</v>
      </c>
      <c r="C883" s="1" t="s">
        <v>61</v>
      </c>
      <c r="D883" s="1" t="s">
        <v>1183</v>
      </c>
      <c r="E883" s="1" t="s">
        <v>74</v>
      </c>
      <c r="F883" s="4" t="s">
        <v>2258</v>
      </c>
      <c r="G883" s="4">
        <v>2480</v>
      </c>
      <c r="H883" s="4" t="s">
        <v>3284</v>
      </c>
      <c r="I883" s="1" t="s">
        <v>234</v>
      </c>
      <c r="J883" s="4" t="s">
        <v>3285</v>
      </c>
      <c r="K883" s="4" t="s">
        <v>3286</v>
      </c>
      <c r="L883" s="22" t="str">
        <f t="shared" si="128"/>
        <v>16</v>
      </c>
      <c r="M883" s="26">
        <f>IF(table_2[[#This Row],[Count of deaths2]]=1,(M882+1),M882)</f>
        <v>12</v>
      </c>
      <c r="Z883">
        <f t="shared" si="242"/>
        <v>0</v>
      </c>
      <c r="AA883">
        <f t="shared" si="243"/>
        <v>0</v>
      </c>
      <c r="AB883">
        <f t="shared" si="244"/>
        <v>0</v>
      </c>
      <c r="AC883">
        <f t="shared" si="245"/>
        <v>0</v>
      </c>
      <c r="AD883">
        <f t="shared" si="246"/>
        <v>0</v>
      </c>
      <c r="AE883">
        <f t="shared" si="247"/>
        <v>0</v>
      </c>
      <c r="AF883">
        <f t="shared" si="248"/>
        <v>0</v>
      </c>
      <c r="AH883">
        <f>SUM(table_2[[#This Row],[First dose, less than 21 days ago]:[Third dose or booster, at least 21 days ago]])</f>
        <v>0</v>
      </c>
      <c r="AI883">
        <f>SUM(table_2[[#This Row],[Second dose, less than 21 days ago]:[Third dose or booster, at least 21 days ago]])</f>
        <v>0</v>
      </c>
      <c r="AJ883">
        <f>table_2[[#This Row],[Third dose or booster, less than 21 days ago]]+table_2[[#This Row],[Third dose or booster, at least 21 days ago]]</f>
        <v>0</v>
      </c>
    </row>
    <row r="884" spans="1:36" ht="60" x14ac:dyDescent="0.25">
      <c r="A884" s="1" t="s">
        <v>460</v>
      </c>
      <c r="B884" s="4">
        <v>2021</v>
      </c>
      <c r="C884" s="1" t="s">
        <v>61</v>
      </c>
      <c r="D884" s="1" t="s">
        <v>1183</v>
      </c>
      <c r="E884" s="1" t="s">
        <v>1102</v>
      </c>
      <c r="F884" s="4" t="s">
        <v>1671</v>
      </c>
      <c r="G884" s="4">
        <v>435</v>
      </c>
      <c r="H884" s="4" t="s">
        <v>3287</v>
      </c>
      <c r="I884" s="1" t="s">
        <v>234</v>
      </c>
      <c r="J884" s="4" t="s">
        <v>3288</v>
      </c>
      <c r="K884" s="4" t="s">
        <v>3289</v>
      </c>
      <c r="L884" s="22" t="str">
        <f t="shared" si="128"/>
        <v>5</v>
      </c>
      <c r="M884" s="26">
        <f>IF(table_2[[#This Row],[Count of deaths2]]=1,(M883+1),M883)</f>
        <v>12</v>
      </c>
      <c r="N884" s="23" t="s">
        <v>11464</v>
      </c>
      <c r="O884" s="24" t="s">
        <v>66</v>
      </c>
      <c r="P884" s="24" t="s">
        <v>70</v>
      </c>
      <c r="Q884" s="24" t="s">
        <v>74</v>
      </c>
      <c r="R884" s="24" t="s">
        <v>1102</v>
      </c>
      <c r="S884" s="24" t="s">
        <v>84</v>
      </c>
      <c r="T884" s="24" t="s">
        <v>85</v>
      </c>
      <c r="U884" s="24" t="s">
        <v>11475</v>
      </c>
      <c r="V884" s="24" t="s">
        <v>11475</v>
      </c>
      <c r="W884" s="24" t="s">
        <v>11482</v>
      </c>
      <c r="Z884">
        <f t="shared" si="242"/>
        <v>0</v>
      </c>
      <c r="AA884">
        <f t="shared" si="243"/>
        <v>0</v>
      </c>
      <c r="AB884">
        <f t="shared" si="244"/>
        <v>0</v>
      </c>
      <c r="AC884">
        <f t="shared" si="245"/>
        <v>0</v>
      </c>
      <c r="AD884">
        <f t="shared" si="246"/>
        <v>0</v>
      </c>
      <c r="AE884">
        <f t="shared" si="247"/>
        <v>0</v>
      </c>
      <c r="AF884">
        <f t="shared" si="248"/>
        <v>0</v>
      </c>
      <c r="AH884">
        <f>SUM(table_2[[#This Row],[First dose, less than 21 days ago]:[Third dose or booster, at least 21 days ago]])</f>
        <v>0</v>
      </c>
      <c r="AI884">
        <f>SUM(table_2[[#This Row],[Second dose, less than 21 days ago]:[Third dose or booster, at least 21 days ago]])</f>
        <v>0</v>
      </c>
      <c r="AJ884">
        <f>table_2[[#This Row],[Third dose or booster, less than 21 days ago]]+table_2[[#This Row],[Third dose or booster, at least 21 days ago]]</f>
        <v>0</v>
      </c>
    </row>
    <row r="885" spans="1:36" ht="45" x14ac:dyDescent="0.25">
      <c r="A885" s="1" t="s">
        <v>460</v>
      </c>
      <c r="B885" s="4">
        <v>2021</v>
      </c>
      <c r="C885" s="1" t="s">
        <v>61</v>
      </c>
      <c r="D885" s="1" t="s">
        <v>1183</v>
      </c>
      <c r="E885" s="1" t="s">
        <v>84</v>
      </c>
      <c r="F885" s="4" t="s">
        <v>1103</v>
      </c>
      <c r="G885" s="4">
        <v>0</v>
      </c>
      <c r="H885" s="4" t="s">
        <v>83</v>
      </c>
      <c r="I885" s="1"/>
      <c r="J885" s="4" t="s">
        <v>83</v>
      </c>
      <c r="K885" s="4" t="s">
        <v>83</v>
      </c>
      <c r="L885" s="22" t="str">
        <f t="shared" si="128"/>
        <v>0</v>
      </c>
      <c r="M885" s="26">
        <f>IF(table_2[[#This Row],[Count of deaths2]]=1,(M884+1),M884)</f>
        <v>12</v>
      </c>
      <c r="N885" s="23" t="s">
        <v>11465</v>
      </c>
      <c r="O885" s="23" t="s">
        <v>11465</v>
      </c>
      <c r="P885" s="23" t="s">
        <v>11465</v>
      </c>
      <c r="Q885" s="23" t="s">
        <v>11465</v>
      </c>
      <c r="R885" s="23" t="s">
        <v>11465</v>
      </c>
      <c r="S885" s="23" t="s">
        <v>11465</v>
      </c>
      <c r="T885" s="23" t="s">
        <v>11465</v>
      </c>
      <c r="U885" s="23" t="s">
        <v>11476</v>
      </c>
      <c r="V885" s="23" t="s">
        <v>11477</v>
      </c>
      <c r="W885" s="23" t="s">
        <v>11465</v>
      </c>
      <c r="Z885">
        <f t="shared" si="242"/>
        <v>0</v>
      </c>
      <c r="AA885">
        <f t="shared" si="243"/>
        <v>0</v>
      </c>
      <c r="AB885">
        <f t="shared" si="244"/>
        <v>0</v>
      </c>
      <c r="AC885">
        <f t="shared" si="245"/>
        <v>0</v>
      </c>
      <c r="AD885">
        <f t="shared" si="246"/>
        <v>0</v>
      </c>
      <c r="AE885">
        <f t="shared" si="247"/>
        <v>0</v>
      </c>
      <c r="AF885">
        <f t="shared" si="248"/>
        <v>0</v>
      </c>
      <c r="AH885">
        <f>SUM(table_2[[#This Row],[First dose, less than 21 days ago]:[Third dose or booster, at least 21 days ago]])</f>
        <v>0</v>
      </c>
      <c r="AI885">
        <f>SUM(table_2[[#This Row],[Second dose, less than 21 days ago]:[Third dose or booster, at least 21 days ago]])</f>
        <v>0</v>
      </c>
      <c r="AJ885">
        <f>table_2[[#This Row],[Third dose or booster, less than 21 days ago]]+table_2[[#This Row],[Third dose or booster, at least 21 days ago]]</f>
        <v>0</v>
      </c>
    </row>
    <row r="886" spans="1:36" ht="45" x14ac:dyDescent="0.25">
      <c r="A886" s="1" t="s">
        <v>460</v>
      </c>
      <c r="B886" s="4">
        <v>2021</v>
      </c>
      <c r="C886" s="1" t="s">
        <v>61</v>
      </c>
      <c r="D886" s="1" t="s">
        <v>1183</v>
      </c>
      <c r="E886" s="1" t="s">
        <v>85</v>
      </c>
      <c r="F886" s="4" t="s">
        <v>1103</v>
      </c>
      <c r="G886" s="4">
        <v>0</v>
      </c>
      <c r="H886" s="4" t="s">
        <v>83</v>
      </c>
      <c r="I886" s="1"/>
      <c r="J886" s="4" t="s">
        <v>83</v>
      </c>
      <c r="K886" s="4" t="s">
        <v>83</v>
      </c>
      <c r="L886" s="22" t="str">
        <f t="shared" si="128"/>
        <v>0</v>
      </c>
      <c r="M886" s="26">
        <f>IF(table_2[[#This Row],[Count of deaths2]]=1,(M885+1),M885)</f>
        <v>12</v>
      </c>
      <c r="N886">
        <f>$L838+$L845+$L852+$L859+$L866+$L873+$L880</f>
        <v>24364</v>
      </c>
      <c r="O886">
        <f>$L839+$L846+$L853+$L860+$L867+$L874+$L881</f>
        <v>2391</v>
      </c>
      <c r="P886">
        <f>$L840+$L847+$L854+$L861+$L868+$L875+$L882</f>
        <v>1026</v>
      </c>
      <c r="Q886">
        <f>$L841+$L848+$L855+$L862+$L869+$L876+$L883</f>
        <v>70</v>
      </c>
      <c r="R886">
        <f>$L842+$L849+$L856+$L863+$L870+$L877+$L884</f>
        <v>16</v>
      </c>
      <c r="S886">
        <f>$L843+$L850+$L857+$L864+$L871+$L878+$L885</f>
        <v>0</v>
      </c>
      <c r="T886">
        <f>$L844+$L851+$L858+$L865+$L872+$L879+$L886</f>
        <v>0</v>
      </c>
      <c r="U886">
        <f>SUM(table_2[[#This Row],[Column1]:[Column7]])</f>
        <v>27867</v>
      </c>
      <c r="V886" s="21">
        <f>table_2[[#This Row],[Count of deaths2]]+L885+L884+L883+L882+L881+L880+L879+L878+L877+L876+L875+L874+L873+L872+L871+L870+L869+L868+L867+L866+L865+L864+L863+L862+L861+L860+L859+L858+L857+L856+L855+L854+L853+L852+L851+L850+L849+L848+L847+L846+L845+L844+L843+L842+L841+L840+L839+L838</f>
        <v>27867</v>
      </c>
      <c r="W886">
        <f>'Table 8'!G291</f>
        <v>0</v>
      </c>
      <c r="X886">
        <f>X837+14</f>
        <v>256</v>
      </c>
      <c r="Z886" t="str">
        <f t="shared" si="242"/>
        <v xml:space="preserve">Unvaccinated </v>
      </c>
      <c r="AA886">
        <f t="shared" si="243"/>
        <v>0</v>
      </c>
      <c r="AB886">
        <f t="shared" si="244"/>
        <v>0</v>
      </c>
      <c r="AC886">
        <f t="shared" si="245"/>
        <v>0</v>
      </c>
      <c r="AD886">
        <f t="shared" si="246"/>
        <v>0</v>
      </c>
      <c r="AE886">
        <f t="shared" si="247"/>
        <v>0</v>
      </c>
      <c r="AF886">
        <f t="shared" si="248"/>
        <v>0</v>
      </c>
      <c r="AH886">
        <f>SUM(table_2[[#This Row],[First dose, less than 21 days ago]:[Third dose or booster, at least 21 days ago]])</f>
        <v>0</v>
      </c>
      <c r="AI886">
        <f>SUM(table_2[[#This Row],[Second dose, less than 21 days ago]:[Third dose or booster, at least 21 days ago]])</f>
        <v>0</v>
      </c>
      <c r="AJ886">
        <f>table_2[[#This Row],[Third dose or booster, less than 21 days ago]]+table_2[[#This Row],[Third dose or booster, at least 21 days ago]]</f>
        <v>0</v>
      </c>
    </row>
    <row r="887" spans="1:36" s="46" customFormat="1" ht="30" x14ac:dyDescent="0.25">
      <c r="A887" s="43" t="s">
        <v>460</v>
      </c>
      <c r="B887" s="44">
        <v>2021</v>
      </c>
      <c r="C887" s="43" t="s">
        <v>90</v>
      </c>
      <c r="D887" s="43" t="s">
        <v>1089</v>
      </c>
      <c r="E887" s="43" t="s">
        <v>62</v>
      </c>
      <c r="F887" s="44" t="s">
        <v>3290</v>
      </c>
      <c r="G887" s="44">
        <v>775097</v>
      </c>
      <c r="H887" s="44" t="s">
        <v>3291</v>
      </c>
      <c r="I887" s="43"/>
      <c r="J887" s="44" t="s">
        <v>3292</v>
      </c>
      <c r="K887" s="44" t="s">
        <v>1099</v>
      </c>
      <c r="L887" s="45" t="str">
        <f t="shared" si="128"/>
        <v>82</v>
      </c>
      <c r="M887" s="26">
        <f>IF(table_2[[#This Row],[Count of deaths2]]=1,(M886+1),M886)</f>
        <v>12</v>
      </c>
      <c r="Z887" s="46" t="str">
        <f t="shared" si="242"/>
        <v>Total</v>
      </c>
      <c r="AA887" s="46" t="str">
        <f t="shared" si="243"/>
        <v>First dose, less than 21 days ago</v>
      </c>
      <c r="AB887" s="46" t="str">
        <f t="shared" si="244"/>
        <v>First dose, at least 21 days ago</v>
      </c>
      <c r="AC887" s="46" t="str">
        <f t="shared" si="245"/>
        <v>Second dose, less than 21 days ago</v>
      </c>
      <c r="AD887" s="46" t="str">
        <f t="shared" si="246"/>
        <v>Second dose, at least 21 days ago</v>
      </c>
      <c r="AE887" s="46" t="str">
        <f t="shared" si="247"/>
        <v>Third dose or booster, less than 21 days ago</v>
      </c>
      <c r="AF887" s="46" t="str">
        <f t="shared" si="248"/>
        <v>Third dose or booster, at least 21 days ago</v>
      </c>
      <c r="AH887" s="46">
        <f>SUM(table_2[[#This Row],[First dose, less than 21 days ago]:[Third dose or booster, at least 21 days ago]])</f>
        <v>0</v>
      </c>
      <c r="AI887" s="46">
        <f>SUM(table_2[[#This Row],[Second dose, less than 21 days ago]:[Third dose or booster, at least 21 days ago]])</f>
        <v>0</v>
      </c>
      <c r="AJ887" s="46" t="e">
        <f>table_2[[#This Row],[Third dose or booster, less than 21 days ago]]+table_2[[#This Row],[Third dose or booster, at least 21 days ago]]</f>
        <v>#VALUE!</v>
      </c>
    </row>
    <row r="888" spans="1:36" ht="30" x14ac:dyDescent="0.25">
      <c r="A888" s="1" t="s">
        <v>460</v>
      </c>
      <c r="B888" s="4">
        <v>2021</v>
      </c>
      <c r="C888" s="1" t="s">
        <v>90</v>
      </c>
      <c r="D888" s="1" t="s">
        <v>1089</v>
      </c>
      <c r="E888" s="1" t="s">
        <v>66</v>
      </c>
      <c r="F888" s="4" t="s">
        <v>1800</v>
      </c>
      <c r="G888" s="4">
        <v>39731</v>
      </c>
      <c r="H888" s="4" t="s">
        <v>1696</v>
      </c>
      <c r="I888" s="1" t="s">
        <v>234</v>
      </c>
      <c r="J888" s="4" t="s">
        <v>3293</v>
      </c>
      <c r="K888" s="4" t="s">
        <v>3294</v>
      </c>
      <c r="L888" s="22" t="str">
        <f t="shared" si="128"/>
        <v>6</v>
      </c>
      <c r="M888" s="26">
        <f>IF(table_2[[#This Row],[Count of deaths2]]=1,(M887+1),M887)</f>
        <v>12</v>
      </c>
      <c r="Z888">
        <f t="shared" si="242"/>
        <v>7658</v>
      </c>
      <c r="AA888" t="str">
        <f t="shared" si="243"/>
        <v>Total</v>
      </c>
      <c r="AB888" t="str">
        <f t="shared" si="244"/>
        <v>Total</v>
      </c>
      <c r="AC888" t="str">
        <f t="shared" si="245"/>
        <v>Total</v>
      </c>
      <c r="AD888" t="str">
        <f t="shared" si="246"/>
        <v>Total</v>
      </c>
      <c r="AE888" t="str">
        <f t="shared" si="247"/>
        <v>Total</v>
      </c>
      <c r="AF888" t="str">
        <f t="shared" si="248"/>
        <v>Total</v>
      </c>
      <c r="AH888">
        <f>SUM(table_2[[#This Row],[First dose, less than 21 days ago]:[Third dose or booster, at least 21 days ago]])</f>
        <v>0</v>
      </c>
      <c r="AI888">
        <f>SUM(table_2[[#This Row],[Second dose, less than 21 days ago]:[Third dose or booster, at least 21 days ago]])</f>
        <v>0</v>
      </c>
      <c r="AJ888" t="e">
        <f>table_2[[#This Row],[Third dose or booster, less than 21 days ago]]+table_2[[#This Row],[Third dose or booster, at least 21 days ago]]</f>
        <v>#VALUE!</v>
      </c>
    </row>
    <row r="889" spans="1:36" ht="30" x14ac:dyDescent="0.25">
      <c r="A889" s="1" t="s">
        <v>460</v>
      </c>
      <c r="B889" s="4">
        <v>2021</v>
      </c>
      <c r="C889" s="1" t="s">
        <v>90</v>
      </c>
      <c r="D889" s="1" t="s">
        <v>1089</v>
      </c>
      <c r="E889" s="1" t="s">
        <v>70</v>
      </c>
      <c r="F889" s="4" t="s">
        <v>1097</v>
      </c>
      <c r="G889" s="4">
        <v>42421</v>
      </c>
      <c r="H889" s="4" t="s">
        <v>3295</v>
      </c>
      <c r="I889" s="1" t="s">
        <v>234</v>
      </c>
      <c r="J889" s="4" t="s">
        <v>3296</v>
      </c>
      <c r="K889" s="4" t="s">
        <v>648</v>
      </c>
      <c r="L889" s="22" t="str">
        <f t="shared" si="128"/>
        <v>4</v>
      </c>
      <c r="M889" s="26">
        <f>IF(table_2[[#This Row],[Count of deaths2]]=1,(M888+1),M888)</f>
        <v>12</v>
      </c>
      <c r="Z889">
        <f t="shared" si="242"/>
        <v>0</v>
      </c>
      <c r="AA889">
        <f t="shared" si="243"/>
        <v>134</v>
      </c>
      <c r="AB889">
        <f t="shared" si="244"/>
        <v>1574</v>
      </c>
      <c r="AC889">
        <f t="shared" si="245"/>
        <v>31</v>
      </c>
      <c r="AD889">
        <f t="shared" si="246"/>
        <v>39</v>
      </c>
      <c r="AE889">
        <f t="shared" si="247"/>
        <v>0</v>
      </c>
      <c r="AF889">
        <f t="shared" si="248"/>
        <v>0</v>
      </c>
      <c r="AH889">
        <f>SUM(table_2[[#This Row],[First dose, less than 21 days ago]:[Third dose or booster, at least 21 days ago]])</f>
        <v>1778</v>
      </c>
      <c r="AI889">
        <f>SUM(table_2[[#This Row],[Second dose, less than 21 days ago]:[Third dose or booster, at least 21 days ago]])</f>
        <v>70</v>
      </c>
      <c r="AJ889">
        <f>table_2[[#This Row],[Third dose or booster, less than 21 days ago]]+table_2[[#This Row],[Third dose or booster, at least 21 days ago]]</f>
        <v>0</v>
      </c>
    </row>
    <row r="890" spans="1:36" ht="30" x14ac:dyDescent="0.25">
      <c r="A890" s="1" t="s">
        <v>460</v>
      </c>
      <c r="B890" s="4">
        <v>2021</v>
      </c>
      <c r="C890" s="1" t="s">
        <v>90</v>
      </c>
      <c r="D890" s="1" t="s">
        <v>1089</v>
      </c>
      <c r="E890" s="1" t="s">
        <v>74</v>
      </c>
      <c r="F890" s="4" t="s">
        <v>1101</v>
      </c>
      <c r="G890" s="4">
        <v>702</v>
      </c>
      <c r="H890" s="4" t="s">
        <v>83</v>
      </c>
      <c r="I890" s="1"/>
      <c r="J890" s="4" t="s">
        <v>83</v>
      </c>
      <c r="K890" s="4" t="s">
        <v>83</v>
      </c>
      <c r="L890" s="22">
        <f t="shared" si="128"/>
        <v>1</v>
      </c>
      <c r="M890" s="26">
        <f>IF(table_2[[#This Row],[Count of deaths2]]=1,(M889+1),M889)</f>
        <v>13</v>
      </c>
      <c r="Z890">
        <f t="shared" si="242"/>
        <v>0</v>
      </c>
      <c r="AA890">
        <f t="shared" si="243"/>
        <v>0</v>
      </c>
      <c r="AB890">
        <f t="shared" si="244"/>
        <v>0</v>
      </c>
      <c r="AC890">
        <f t="shared" si="245"/>
        <v>0</v>
      </c>
      <c r="AD890">
        <f t="shared" si="246"/>
        <v>0</v>
      </c>
      <c r="AE890">
        <f t="shared" si="247"/>
        <v>0</v>
      </c>
      <c r="AF890">
        <f t="shared" si="248"/>
        <v>0</v>
      </c>
      <c r="AH890">
        <f>SUM(table_2[[#This Row],[First dose, less than 21 days ago]:[Third dose or booster, at least 21 days ago]])</f>
        <v>0</v>
      </c>
      <c r="AI890">
        <f>SUM(table_2[[#This Row],[Second dose, less than 21 days ago]:[Third dose or booster, at least 21 days ago]])</f>
        <v>0</v>
      </c>
      <c r="AJ890">
        <f>table_2[[#This Row],[Third dose or booster, less than 21 days ago]]+table_2[[#This Row],[Third dose or booster, at least 21 days ago]]</f>
        <v>0</v>
      </c>
    </row>
    <row r="891" spans="1:36" ht="30" x14ac:dyDescent="0.25">
      <c r="A891" s="1" t="s">
        <v>460</v>
      </c>
      <c r="B891" s="4">
        <v>2021</v>
      </c>
      <c r="C891" s="1" t="s">
        <v>90</v>
      </c>
      <c r="D891" s="1" t="s">
        <v>1089</v>
      </c>
      <c r="E891" s="1" t="s">
        <v>1102</v>
      </c>
      <c r="F891" s="4" t="s">
        <v>1101</v>
      </c>
      <c r="G891" s="4">
        <v>1797</v>
      </c>
      <c r="H891" s="4" t="s">
        <v>83</v>
      </c>
      <c r="I891" s="1"/>
      <c r="J891" s="4" t="s">
        <v>83</v>
      </c>
      <c r="K891" s="4" t="s">
        <v>83</v>
      </c>
      <c r="L891" s="22">
        <f t="shared" si="128"/>
        <v>1</v>
      </c>
      <c r="M891" s="26">
        <f>IF(table_2[[#This Row],[Count of deaths2]]=1,(M890+1),M890)</f>
        <v>14</v>
      </c>
      <c r="Z891">
        <f t="shared" si="242"/>
        <v>0</v>
      </c>
      <c r="AA891">
        <f t="shared" si="243"/>
        <v>0</v>
      </c>
      <c r="AB891">
        <f t="shared" si="244"/>
        <v>0</v>
      </c>
      <c r="AC891">
        <f t="shared" si="245"/>
        <v>0</v>
      </c>
      <c r="AD891">
        <f t="shared" si="246"/>
        <v>0</v>
      </c>
      <c r="AE891">
        <f t="shared" si="247"/>
        <v>0</v>
      </c>
      <c r="AF891">
        <f t="shared" si="248"/>
        <v>0</v>
      </c>
      <c r="AH891">
        <f>SUM(table_2[[#This Row],[First dose, less than 21 days ago]:[Third dose or booster, at least 21 days ago]])</f>
        <v>0</v>
      </c>
      <c r="AI891">
        <f>SUM(table_2[[#This Row],[Second dose, less than 21 days ago]:[Third dose or booster, at least 21 days ago]])</f>
        <v>0</v>
      </c>
      <c r="AJ891">
        <f>table_2[[#This Row],[Third dose or booster, less than 21 days ago]]+table_2[[#This Row],[Third dose or booster, at least 21 days ago]]</f>
        <v>0</v>
      </c>
    </row>
    <row r="892" spans="1:36" ht="45" x14ac:dyDescent="0.25">
      <c r="A892" s="1" t="s">
        <v>460</v>
      </c>
      <c r="B892" s="4">
        <v>2021</v>
      </c>
      <c r="C892" s="1" t="s">
        <v>90</v>
      </c>
      <c r="D892" s="1" t="s">
        <v>1089</v>
      </c>
      <c r="E892" s="1" t="s">
        <v>84</v>
      </c>
      <c r="F892" s="4" t="s">
        <v>1103</v>
      </c>
      <c r="G892" s="4">
        <v>0</v>
      </c>
      <c r="H892" s="4" t="s">
        <v>83</v>
      </c>
      <c r="I892" s="1"/>
      <c r="J892" s="4" t="s">
        <v>83</v>
      </c>
      <c r="K892" s="4" t="s">
        <v>83</v>
      </c>
      <c r="L892" s="22" t="str">
        <f t="shared" si="128"/>
        <v>0</v>
      </c>
      <c r="M892" s="26">
        <f>IF(table_2[[#This Row],[Count of deaths2]]=1,(M891+1),M891)</f>
        <v>14</v>
      </c>
      <c r="Z892">
        <f t="shared" si="242"/>
        <v>0</v>
      </c>
      <c r="AA892">
        <f t="shared" si="243"/>
        <v>0</v>
      </c>
      <c r="AB892">
        <f t="shared" si="244"/>
        <v>0</v>
      </c>
      <c r="AC892">
        <f t="shared" si="245"/>
        <v>0</v>
      </c>
      <c r="AD892">
        <f t="shared" si="246"/>
        <v>0</v>
      </c>
      <c r="AE892">
        <f t="shared" si="247"/>
        <v>0</v>
      </c>
      <c r="AF892">
        <f t="shared" si="248"/>
        <v>0</v>
      </c>
      <c r="AH892">
        <f>SUM(table_2[[#This Row],[First dose, less than 21 days ago]:[Third dose or booster, at least 21 days ago]])</f>
        <v>0</v>
      </c>
      <c r="AI892">
        <f>SUM(table_2[[#This Row],[Second dose, less than 21 days ago]:[Third dose or booster, at least 21 days ago]])</f>
        <v>0</v>
      </c>
      <c r="AJ892">
        <f>table_2[[#This Row],[Third dose or booster, less than 21 days ago]]+table_2[[#This Row],[Third dose or booster, at least 21 days ago]]</f>
        <v>0</v>
      </c>
    </row>
    <row r="893" spans="1:36" ht="45" x14ac:dyDescent="0.25">
      <c r="A893" s="1" t="s">
        <v>460</v>
      </c>
      <c r="B893" s="4">
        <v>2021</v>
      </c>
      <c r="C893" s="1" t="s">
        <v>90</v>
      </c>
      <c r="D893" s="1" t="s">
        <v>1089</v>
      </c>
      <c r="E893" s="1" t="s">
        <v>85</v>
      </c>
      <c r="F893" s="4" t="s">
        <v>1103</v>
      </c>
      <c r="G893" s="4">
        <v>0</v>
      </c>
      <c r="H893" s="4" t="s">
        <v>83</v>
      </c>
      <c r="I893" s="1"/>
      <c r="J893" s="4" t="s">
        <v>83</v>
      </c>
      <c r="K893" s="4" t="s">
        <v>83</v>
      </c>
      <c r="L893" s="22" t="str">
        <f t="shared" si="128"/>
        <v>0</v>
      </c>
      <c r="M893" s="26">
        <f>IF(table_2[[#This Row],[Count of deaths2]]=1,(M892+1),M892)</f>
        <v>14</v>
      </c>
      <c r="Z893">
        <f t="shared" si="242"/>
        <v>0</v>
      </c>
      <c r="AA893">
        <f t="shared" si="243"/>
        <v>0</v>
      </c>
      <c r="AB893">
        <f t="shared" si="244"/>
        <v>0</v>
      </c>
      <c r="AC893">
        <f t="shared" si="245"/>
        <v>0</v>
      </c>
      <c r="AD893">
        <f t="shared" si="246"/>
        <v>0</v>
      </c>
      <c r="AE893">
        <f t="shared" si="247"/>
        <v>0</v>
      </c>
      <c r="AF893">
        <f t="shared" si="248"/>
        <v>0</v>
      </c>
      <c r="AH893">
        <f>SUM(table_2[[#This Row],[First dose, less than 21 days ago]:[Third dose or booster, at least 21 days ago]])</f>
        <v>0</v>
      </c>
      <c r="AI893">
        <f>SUM(table_2[[#This Row],[Second dose, less than 21 days ago]:[Third dose or booster, at least 21 days ago]])</f>
        <v>0</v>
      </c>
      <c r="AJ893">
        <f>table_2[[#This Row],[Third dose or booster, less than 21 days ago]]+table_2[[#This Row],[Third dose or booster, at least 21 days ago]]</f>
        <v>0</v>
      </c>
    </row>
    <row r="894" spans="1:36" ht="30" x14ac:dyDescent="0.25">
      <c r="A894" s="1" t="s">
        <v>460</v>
      </c>
      <c r="B894" s="4">
        <v>2021</v>
      </c>
      <c r="C894" s="1" t="s">
        <v>90</v>
      </c>
      <c r="D894" s="1" t="s">
        <v>1104</v>
      </c>
      <c r="E894" s="1" t="s">
        <v>62</v>
      </c>
      <c r="F894" s="4" t="s">
        <v>1942</v>
      </c>
      <c r="G894" s="4">
        <v>361737</v>
      </c>
      <c r="H894" s="4" t="s">
        <v>578</v>
      </c>
      <c r="I894" s="1"/>
      <c r="J894" s="4" t="s">
        <v>3297</v>
      </c>
      <c r="K894" s="4" t="s">
        <v>2312</v>
      </c>
      <c r="L894" s="22" t="str">
        <f t="shared" si="128"/>
        <v>172</v>
      </c>
      <c r="M894" s="26">
        <f>IF(table_2[[#This Row],[Count of deaths2]]=1,(M893+1),M893)</f>
        <v>14</v>
      </c>
      <c r="Z894">
        <f t="shared" si="242"/>
        <v>0</v>
      </c>
      <c r="AA894">
        <f t="shared" si="243"/>
        <v>0</v>
      </c>
      <c r="AB894">
        <f t="shared" si="244"/>
        <v>0</v>
      </c>
      <c r="AC894">
        <f t="shared" si="245"/>
        <v>0</v>
      </c>
      <c r="AD894">
        <f t="shared" si="246"/>
        <v>0</v>
      </c>
      <c r="AE894">
        <f t="shared" si="247"/>
        <v>0</v>
      </c>
      <c r="AF894">
        <f t="shared" si="248"/>
        <v>0</v>
      </c>
      <c r="AH894">
        <f>SUM(table_2[[#This Row],[First dose, less than 21 days ago]:[Third dose or booster, at least 21 days ago]])</f>
        <v>0</v>
      </c>
      <c r="AI894">
        <f>SUM(table_2[[#This Row],[Second dose, less than 21 days ago]:[Third dose or booster, at least 21 days ago]])</f>
        <v>0</v>
      </c>
      <c r="AJ894">
        <f>table_2[[#This Row],[Third dose or booster, less than 21 days ago]]+table_2[[#This Row],[Third dose or booster, at least 21 days ago]]</f>
        <v>0</v>
      </c>
    </row>
    <row r="895" spans="1:36" ht="30" x14ac:dyDescent="0.25">
      <c r="A895" s="1" t="s">
        <v>460</v>
      </c>
      <c r="B895" s="4">
        <v>2021</v>
      </c>
      <c r="C895" s="1" t="s">
        <v>90</v>
      </c>
      <c r="D895" s="1" t="s">
        <v>1104</v>
      </c>
      <c r="E895" s="1" t="s">
        <v>66</v>
      </c>
      <c r="F895" s="4" t="s">
        <v>2008</v>
      </c>
      <c r="G895" s="4">
        <v>30706</v>
      </c>
      <c r="H895" s="4" t="s">
        <v>2758</v>
      </c>
      <c r="I895" s="1" t="s">
        <v>234</v>
      </c>
      <c r="J895" s="4" t="s">
        <v>3298</v>
      </c>
      <c r="K895" s="4" t="s">
        <v>3299</v>
      </c>
      <c r="L895" s="22" t="str">
        <f t="shared" si="128"/>
        <v>7</v>
      </c>
      <c r="M895" s="26">
        <f>IF(table_2[[#This Row],[Count of deaths2]]=1,(M894+1),M894)</f>
        <v>14</v>
      </c>
      <c r="Z895">
        <f t="shared" si="242"/>
        <v>0</v>
      </c>
      <c r="AA895">
        <f t="shared" si="243"/>
        <v>0</v>
      </c>
      <c r="AB895">
        <f t="shared" si="244"/>
        <v>0</v>
      </c>
      <c r="AC895">
        <f t="shared" si="245"/>
        <v>0</v>
      </c>
      <c r="AD895">
        <f t="shared" si="246"/>
        <v>0</v>
      </c>
      <c r="AE895">
        <f t="shared" si="247"/>
        <v>0</v>
      </c>
      <c r="AF895">
        <f t="shared" si="248"/>
        <v>0</v>
      </c>
      <c r="AH895">
        <f>SUM(table_2[[#This Row],[First dose, less than 21 days ago]:[Third dose or booster, at least 21 days ago]])</f>
        <v>0</v>
      </c>
      <c r="AI895">
        <f>SUM(table_2[[#This Row],[Second dose, less than 21 days ago]:[Third dose or booster, at least 21 days ago]])</f>
        <v>0</v>
      </c>
      <c r="AJ895">
        <f>table_2[[#This Row],[Third dose or booster, less than 21 days ago]]+table_2[[#This Row],[Third dose or booster, at least 21 days ago]]</f>
        <v>0</v>
      </c>
    </row>
    <row r="896" spans="1:36" ht="30" x14ac:dyDescent="0.25">
      <c r="A896" s="1" t="s">
        <v>460</v>
      </c>
      <c r="B896" s="4">
        <v>2021</v>
      </c>
      <c r="C896" s="1" t="s">
        <v>90</v>
      </c>
      <c r="D896" s="1" t="s">
        <v>1104</v>
      </c>
      <c r="E896" s="1" t="s">
        <v>70</v>
      </c>
      <c r="F896" s="4" t="s">
        <v>1671</v>
      </c>
      <c r="G896" s="4">
        <v>30465</v>
      </c>
      <c r="H896" s="4" t="s">
        <v>2170</v>
      </c>
      <c r="I896" s="1" t="s">
        <v>234</v>
      </c>
      <c r="J896" s="4" t="s">
        <v>3300</v>
      </c>
      <c r="K896" s="4" t="s">
        <v>3301</v>
      </c>
      <c r="L896" s="22" t="str">
        <f t="shared" si="128"/>
        <v>5</v>
      </c>
      <c r="M896" s="26">
        <f>IF(table_2[[#This Row],[Count of deaths2]]=1,(M895+1),M895)</f>
        <v>14</v>
      </c>
      <c r="Z896">
        <f t="shared" si="242"/>
        <v>0</v>
      </c>
      <c r="AA896">
        <f t="shared" si="243"/>
        <v>0</v>
      </c>
      <c r="AB896">
        <f t="shared" si="244"/>
        <v>0</v>
      </c>
      <c r="AC896">
        <f t="shared" si="245"/>
        <v>0</v>
      </c>
      <c r="AD896">
        <f t="shared" si="246"/>
        <v>0</v>
      </c>
      <c r="AE896">
        <f t="shared" si="247"/>
        <v>0</v>
      </c>
      <c r="AF896">
        <f t="shared" si="248"/>
        <v>0</v>
      </c>
      <c r="AH896">
        <f>SUM(table_2[[#This Row],[First dose, less than 21 days ago]:[Third dose or booster, at least 21 days ago]])</f>
        <v>0</v>
      </c>
      <c r="AI896">
        <f>SUM(table_2[[#This Row],[Second dose, less than 21 days ago]:[Third dose or booster, at least 21 days ago]])</f>
        <v>0</v>
      </c>
      <c r="AJ896">
        <f>table_2[[#This Row],[Third dose or booster, less than 21 days ago]]+table_2[[#This Row],[Third dose or booster, at least 21 days ago]]</f>
        <v>0</v>
      </c>
    </row>
    <row r="897" spans="1:36" ht="30" x14ac:dyDescent="0.25">
      <c r="A897" s="1" t="s">
        <v>460</v>
      </c>
      <c r="B897" s="4">
        <v>2021</v>
      </c>
      <c r="C897" s="1" t="s">
        <v>90</v>
      </c>
      <c r="D897" s="1" t="s">
        <v>1104</v>
      </c>
      <c r="E897" s="1" t="s">
        <v>74</v>
      </c>
      <c r="F897" s="4" t="s">
        <v>1101</v>
      </c>
      <c r="G897" s="4">
        <v>621</v>
      </c>
      <c r="H897" s="4" t="s">
        <v>83</v>
      </c>
      <c r="I897" s="1"/>
      <c r="J897" s="4" t="s">
        <v>83</v>
      </c>
      <c r="K897" s="4" t="s">
        <v>83</v>
      </c>
      <c r="L897" s="22">
        <f t="shared" si="128"/>
        <v>1</v>
      </c>
      <c r="M897" s="26">
        <f>IF(table_2[[#This Row],[Count of deaths2]]=1,(M896+1),M896)</f>
        <v>15</v>
      </c>
      <c r="Z897">
        <f t="shared" si="242"/>
        <v>0</v>
      </c>
      <c r="AA897">
        <f t="shared" si="243"/>
        <v>0</v>
      </c>
      <c r="AB897">
        <f t="shared" si="244"/>
        <v>0</v>
      </c>
      <c r="AC897">
        <f t="shared" si="245"/>
        <v>0</v>
      </c>
      <c r="AD897">
        <f t="shared" si="246"/>
        <v>0</v>
      </c>
      <c r="AE897">
        <f t="shared" si="247"/>
        <v>0</v>
      </c>
      <c r="AF897">
        <f t="shared" si="248"/>
        <v>0</v>
      </c>
      <c r="AH897">
        <f>SUM(table_2[[#This Row],[First dose, less than 21 days ago]:[Third dose or booster, at least 21 days ago]])</f>
        <v>0</v>
      </c>
      <c r="AI897">
        <f>SUM(table_2[[#This Row],[Second dose, less than 21 days ago]:[Third dose or booster, at least 21 days ago]])</f>
        <v>0</v>
      </c>
      <c r="AJ897">
        <f>table_2[[#This Row],[Third dose or booster, less than 21 days ago]]+table_2[[#This Row],[Third dose or booster, at least 21 days ago]]</f>
        <v>0</v>
      </c>
    </row>
    <row r="898" spans="1:36" ht="30" x14ac:dyDescent="0.25">
      <c r="A898" s="1" t="s">
        <v>460</v>
      </c>
      <c r="B898" s="4">
        <v>2021</v>
      </c>
      <c r="C898" s="1" t="s">
        <v>90</v>
      </c>
      <c r="D898" s="1" t="s">
        <v>1104</v>
      </c>
      <c r="E898" s="1" t="s">
        <v>1102</v>
      </c>
      <c r="F898" s="4" t="s">
        <v>1101</v>
      </c>
      <c r="G898" s="4">
        <v>1725</v>
      </c>
      <c r="H898" s="4" t="s">
        <v>83</v>
      </c>
      <c r="I898" s="1"/>
      <c r="J898" s="4" t="s">
        <v>83</v>
      </c>
      <c r="K898" s="4" t="s">
        <v>83</v>
      </c>
      <c r="L898" s="22">
        <f t="shared" si="128"/>
        <v>1</v>
      </c>
      <c r="M898" s="26">
        <f>IF(table_2[[#This Row],[Count of deaths2]]=1,(M897+1),M897)</f>
        <v>16</v>
      </c>
      <c r="Z898">
        <f t="shared" si="242"/>
        <v>0</v>
      </c>
      <c r="AA898">
        <f t="shared" si="243"/>
        <v>0</v>
      </c>
      <c r="AB898">
        <f t="shared" si="244"/>
        <v>0</v>
      </c>
      <c r="AC898">
        <f t="shared" si="245"/>
        <v>0</v>
      </c>
      <c r="AD898">
        <f t="shared" si="246"/>
        <v>0</v>
      </c>
      <c r="AE898">
        <f t="shared" si="247"/>
        <v>0</v>
      </c>
      <c r="AF898">
        <f t="shared" si="248"/>
        <v>0</v>
      </c>
      <c r="AH898">
        <f>SUM(table_2[[#This Row],[First dose, less than 21 days ago]:[Third dose or booster, at least 21 days ago]])</f>
        <v>0</v>
      </c>
      <c r="AI898">
        <f>SUM(table_2[[#This Row],[Second dose, less than 21 days ago]:[Third dose or booster, at least 21 days ago]])</f>
        <v>0</v>
      </c>
      <c r="AJ898">
        <f>table_2[[#This Row],[Third dose or booster, less than 21 days ago]]+table_2[[#This Row],[Third dose or booster, at least 21 days ago]]</f>
        <v>0</v>
      </c>
    </row>
    <row r="899" spans="1:36" ht="45" x14ac:dyDescent="0.25">
      <c r="A899" s="1" t="s">
        <v>460</v>
      </c>
      <c r="B899" s="4">
        <v>2021</v>
      </c>
      <c r="C899" s="1" t="s">
        <v>90</v>
      </c>
      <c r="D899" s="1" t="s">
        <v>1104</v>
      </c>
      <c r="E899" s="1" t="s">
        <v>84</v>
      </c>
      <c r="F899" s="4" t="s">
        <v>1103</v>
      </c>
      <c r="G899" s="4">
        <v>0</v>
      </c>
      <c r="H899" s="4" t="s">
        <v>83</v>
      </c>
      <c r="I899" s="1"/>
      <c r="J899" s="4" t="s">
        <v>83</v>
      </c>
      <c r="K899" s="4" t="s">
        <v>83</v>
      </c>
      <c r="L899" s="22" t="str">
        <f t="shared" si="128"/>
        <v>0</v>
      </c>
      <c r="M899" s="26">
        <f>IF(table_2[[#This Row],[Count of deaths2]]=1,(M898+1),M898)</f>
        <v>16</v>
      </c>
      <c r="Z899">
        <f t="shared" si="242"/>
        <v>0</v>
      </c>
      <c r="AA899">
        <f t="shared" si="243"/>
        <v>0</v>
      </c>
      <c r="AB899">
        <f t="shared" si="244"/>
        <v>0</v>
      </c>
      <c r="AC899">
        <f t="shared" si="245"/>
        <v>0</v>
      </c>
      <c r="AD899">
        <f t="shared" si="246"/>
        <v>0</v>
      </c>
      <c r="AE899">
        <f t="shared" si="247"/>
        <v>0</v>
      </c>
      <c r="AF899">
        <f t="shared" si="248"/>
        <v>0</v>
      </c>
      <c r="AH899">
        <f>SUM(table_2[[#This Row],[First dose, less than 21 days ago]:[Third dose or booster, at least 21 days ago]])</f>
        <v>0</v>
      </c>
      <c r="AI899">
        <f>SUM(table_2[[#This Row],[Second dose, less than 21 days ago]:[Third dose or booster, at least 21 days ago]])</f>
        <v>0</v>
      </c>
      <c r="AJ899">
        <f>table_2[[#This Row],[Third dose or booster, less than 21 days ago]]+table_2[[#This Row],[Third dose or booster, at least 21 days ago]]</f>
        <v>0</v>
      </c>
    </row>
    <row r="900" spans="1:36" ht="45" x14ac:dyDescent="0.25">
      <c r="A900" s="1" t="s">
        <v>460</v>
      </c>
      <c r="B900" s="4">
        <v>2021</v>
      </c>
      <c r="C900" s="1" t="s">
        <v>90</v>
      </c>
      <c r="D900" s="1" t="s">
        <v>1104</v>
      </c>
      <c r="E900" s="1" t="s">
        <v>85</v>
      </c>
      <c r="F900" s="4" t="s">
        <v>1103</v>
      </c>
      <c r="G900" s="4">
        <v>0</v>
      </c>
      <c r="H900" s="4" t="s">
        <v>83</v>
      </c>
      <c r="I900" s="1"/>
      <c r="J900" s="4" t="s">
        <v>83</v>
      </c>
      <c r="K900" s="4" t="s">
        <v>83</v>
      </c>
      <c r="L900" s="22" t="str">
        <f t="shared" si="128"/>
        <v>0</v>
      </c>
      <c r="M900" s="26">
        <f>IF(table_2[[#This Row],[Count of deaths2]]=1,(M899+1),M899)</f>
        <v>16</v>
      </c>
      <c r="Z900">
        <f t="shared" si="242"/>
        <v>0</v>
      </c>
      <c r="AA900">
        <f t="shared" si="243"/>
        <v>0</v>
      </c>
      <c r="AB900">
        <f t="shared" si="244"/>
        <v>0</v>
      </c>
      <c r="AC900">
        <f t="shared" si="245"/>
        <v>0</v>
      </c>
      <c r="AD900">
        <f t="shared" si="246"/>
        <v>0</v>
      </c>
      <c r="AE900">
        <f t="shared" si="247"/>
        <v>0</v>
      </c>
      <c r="AF900">
        <f t="shared" si="248"/>
        <v>0</v>
      </c>
      <c r="AH900">
        <f>SUM(table_2[[#This Row],[First dose, less than 21 days ago]:[Third dose or booster, at least 21 days ago]])</f>
        <v>0</v>
      </c>
      <c r="AI900">
        <f>SUM(table_2[[#This Row],[Second dose, less than 21 days ago]:[Third dose or booster, at least 21 days ago]])</f>
        <v>0</v>
      </c>
      <c r="AJ900">
        <f>table_2[[#This Row],[Third dose or booster, less than 21 days ago]]+table_2[[#This Row],[Third dose or booster, at least 21 days ago]]</f>
        <v>0</v>
      </c>
    </row>
    <row r="901" spans="1:36" ht="30" x14ac:dyDescent="0.25">
      <c r="A901" s="1" t="s">
        <v>460</v>
      </c>
      <c r="B901" s="4">
        <v>2021</v>
      </c>
      <c r="C901" s="1" t="s">
        <v>90</v>
      </c>
      <c r="D901" s="1" t="s">
        <v>1116</v>
      </c>
      <c r="E901" s="1" t="s">
        <v>62</v>
      </c>
      <c r="F901" s="4" t="s">
        <v>3302</v>
      </c>
      <c r="G901" s="4">
        <v>395903</v>
      </c>
      <c r="H901" s="4" t="s">
        <v>3303</v>
      </c>
      <c r="I901" s="1"/>
      <c r="J901" s="4" t="s">
        <v>3304</v>
      </c>
      <c r="K901" s="4" t="s">
        <v>3305</v>
      </c>
      <c r="L901" s="22" t="str">
        <f t="shared" ref="L901:L964" si="249">IF(F901="&lt;3",1,F901)</f>
        <v>600</v>
      </c>
      <c r="M901" s="26">
        <f>IF(table_2[[#This Row],[Count of deaths2]]=1,(M900+1),M900)</f>
        <v>16</v>
      </c>
      <c r="Z901">
        <f t="shared" ref="Z901:Z964" si="250">N948</f>
        <v>0</v>
      </c>
      <c r="AA901">
        <f t="shared" ref="AA901:AA964" si="251">O996</f>
        <v>0</v>
      </c>
      <c r="AB901">
        <f t="shared" ref="AB901:AB964" si="252">P996</f>
        <v>0</v>
      </c>
      <c r="AC901">
        <f t="shared" ref="AC901:AC964" si="253">Q996</f>
        <v>0</v>
      </c>
      <c r="AD901">
        <f t="shared" ref="AD901:AD964" si="254">R996</f>
        <v>0</v>
      </c>
      <c r="AE901">
        <f t="shared" ref="AE901:AE964" si="255">S996</f>
        <v>0</v>
      </c>
      <c r="AF901">
        <f t="shared" ref="AF901:AF964" si="256">T996</f>
        <v>0</v>
      </c>
      <c r="AH901">
        <f>SUM(table_2[[#This Row],[First dose, less than 21 days ago]:[Third dose or booster, at least 21 days ago]])</f>
        <v>0</v>
      </c>
      <c r="AI901">
        <f>SUM(table_2[[#This Row],[Second dose, less than 21 days ago]:[Third dose or booster, at least 21 days ago]])</f>
        <v>0</v>
      </c>
      <c r="AJ901">
        <f>table_2[[#This Row],[Third dose or booster, less than 21 days ago]]+table_2[[#This Row],[Third dose or booster, at least 21 days ago]]</f>
        <v>0</v>
      </c>
    </row>
    <row r="902" spans="1:36" ht="30" x14ac:dyDescent="0.25">
      <c r="A902" s="1" t="s">
        <v>460</v>
      </c>
      <c r="B902" s="4">
        <v>2021</v>
      </c>
      <c r="C902" s="1" t="s">
        <v>90</v>
      </c>
      <c r="D902" s="1" t="s">
        <v>1116</v>
      </c>
      <c r="E902" s="1" t="s">
        <v>66</v>
      </c>
      <c r="F902" s="4" t="s">
        <v>1286</v>
      </c>
      <c r="G902" s="4">
        <v>52699</v>
      </c>
      <c r="H902" s="4" t="s">
        <v>3306</v>
      </c>
      <c r="I902" s="1"/>
      <c r="J902" s="4" t="s">
        <v>3307</v>
      </c>
      <c r="K902" s="4" t="s">
        <v>3308</v>
      </c>
      <c r="L902" s="22" t="str">
        <f t="shared" si="249"/>
        <v>25</v>
      </c>
      <c r="M902" s="26">
        <f>IF(table_2[[#This Row],[Count of deaths2]]=1,(M901+1),M901)</f>
        <v>16</v>
      </c>
      <c r="Z902">
        <f t="shared" si="250"/>
        <v>0</v>
      </c>
      <c r="AA902">
        <f t="shared" si="251"/>
        <v>0</v>
      </c>
      <c r="AB902">
        <f t="shared" si="252"/>
        <v>0</v>
      </c>
      <c r="AC902">
        <f t="shared" si="253"/>
        <v>0</v>
      </c>
      <c r="AD902">
        <f t="shared" si="254"/>
        <v>0</v>
      </c>
      <c r="AE902">
        <f t="shared" si="255"/>
        <v>0</v>
      </c>
      <c r="AF902">
        <f t="shared" si="256"/>
        <v>0</v>
      </c>
      <c r="AH902">
        <f>SUM(table_2[[#This Row],[First dose, less than 21 days ago]:[Third dose or booster, at least 21 days ago]])</f>
        <v>0</v>
      </c>
      <c r="AI902">
        <f>SUM(table_2[[#This Row],[Second dose, less than 21 days ago]:[Third dose or booster, at least 21 days ago]])</f>
        <v>0</v>
      </c>
      <c r="AJ902">
        <f>table_2[[#This Row],[Third dose or booster, less than 21 days ago]]+table_2[[#This Row],[Third dose or booster, at least 21 days ago]]</f>
        <v>0</v>
      </c>
    </row>
    <row r="903" spans="1:36" ht="30" x14ac:dyDescent="0.25">
      <c r="A903" s="1" t="s">
        <v>460</v>
      </c>
      <c r="B903" s="4">
        <v>2021</v>
      </c>
      <c r="C903" s="1" t="s">
        <v>90</v>
      </c>
      <c r="D903" s="1" t="s">
        <v>1116</v>
      </c>
      <c r="E903" s="1" t="s">
        <v>70</v>
      </c>
      <c r="F903" s="4" t="s">
        <v>3309</v>
      </c>
      <c r="G903" s="4">
        <v>40611</v>
      </c>
      <c r="H903" s="4" t="s">
        <v>3310</v>
      </c>
      <c r="I903" s="1"/>
      <c r="J903" s="4" t="s">
        <v>3225</v>
      </c>
      <c r="K903" s="4" t="s">
        <v>3311</v>
      </c>
      <c r="L903" s="22" t="str">
        <f t="shared" si="249"/>
        <v>30</v>
      </c>
      <c r="M903" s="26">
        <f>IF(table_2[[#This Row],[Count of deaths2]]=1,(M902+1),M902)</f>
        <v>16</v>
      </c>
      <c r="Z903">
        <f t="shared" si="250"/>
        <v>0</v>
      </c>
      <c r="AA903">
        <f t="shared" si="251"/>
        <v>0</v>
      </c>
      <c r="AB903">
        <f t="shared" si="252"/>
        <v>0</v>
      </c>
      <c r="AC903">
        <f t="shared" si="253"/>
        <v>0</v>
      </c>
      <c r="AD903">
        <f t="shared" si="254"/>
        <v>0</v>
      </c>
      <c r="AE903">
        <f t="shared" si="255"/>
        <v>0</v>
      </c>
      <c r="AF903">
        <f t="shared" si="256"/>
        <v>0</v>
      </c>
      <c r="AH903">
        <f>SUM(table_2[[#This Row],[First dose, less than 21 days ago]:[Third dose or booster, at least 21 days ago]])</f>
        <v>0</v>
      </c>
      <c r="AI903">
        <f>SUM(table_2[[#This Row],[Second dose, less than 21 days ago]:[Third dose or booster, at least 21 days ago]])</f>
        <v>0</v>
      </c>
      <c r="AJ903">
        <f>table_2[[#This Row],[Third dose or booster, less than 21 days ago]]+table_2[[#This Row],[Third dose or booster, at least 21 days ago]]</f>
        <v>0</v>
      </c>
    </row>
    <row r="904" spans="1:36" ht="30" x14ac:dyDescent="0.25">
      <c r="A904" s="1" t="s">
        <v>460</v>
      </c>
      <c r="B904" s="4">
        <v>2021</v>
      </c>
      <c r="C904" s="1" t="s">
        <v>90</v>
      </c>
      <c r="D904" s="1" t="s">
        <v>1116</v>
      </c>
      <c r="E904" s="1" t="s">
        <v>74</v>
      </c>
      <c r="F904" s="4" t="s">
        <v>1101</v>
      </c>
      <c r="G904" s="4">
        <v>841</v>
      </c>
      <c r="H904" s="4" t="s">
        <v>83</v>
      </c>
      <c r="I904" s="1"/>
      <c r="J904" s="4" t="s">
        <v>83</v>
      </c>
      <c r="K904" s="4" t="s">
        <v>83</v>
      </c>
      <c r="L904" s="22">
        <f t="shared" si="249"/>
        <v>1</v>
      </c>
      <c r="M904" s="26">
        <f>IF(table_2[[#This Row],[Count of deaths2]]=1,(M903+1),M903)</f>
        <v>17</v>
      </c>
      <c r="Z904">
        <f t="shared" si="250"/>
        <v>0</v>
      </c>
      <c r="AA904">
        <f t="shared" si="251"/>
        <v>0</v>
      </c>
      <c r="AB904">
        <f t="shared" si="252"/>
        <v>0</v>
      </c>
      <c r="AC904">
        <f t="shared" si="253"/>
        <v>0</v>
      </c>
      <c r="AD904">
        <f t="shared" si="254"/>
        <v>0</v>
      </c>
      <c r="AE904">
        <f t="shared" si="255"/>
        <v>0</v>
      </c>
      <c r="AF904">
        <f t="shared" si="256"/>
        <v>0</v>
      </c>
      <c r="AH904">
        <f>SUM(table_2[[#This Row],[First dose, less than 21 days ago]:[Third dose or booster, at least 21 days ago]])</f>
        <v>0</v>
      </c>
      <c r="AI904">
        <f>SUM(table_2[[#This Row],[Second dose, less than 21 days ago]:[Third dose or booster, at least 21 days ago]])</f>
        <v>0</v>
      </c>
      <c r="AJ904">
        <f>table_2[[#This Row],[Third dose or booster, less than 21 days ago]]+table_2[[#This Row],[Third dose or booster, at least 21 days ago]]</f>
        <v>0</v>
      </c>
    </row>
    <row r="905" spans="1:36" ht="30" x14ac:dyDescent="0.25">
      <c r="A905" s="1" t="s">
        <v>460</v>
      </c>
      <c r="B905" s="4">
        <v>2021</v>
      </c>
      <c r="C905" s="1" t="s">
        <v>90</v>
      </c>
      <c r="D905" s="1" t="s">
        <v>1116</v>
      </c>
      <c r="E905" s="1" t="s">
        <v>1102</v>
      </c>
      <c r="F905" s="4" t="s">
        <v>1101</v>
      </c>
      <c r="G905" s="4">
        <v>2304</v>
      </c>
      <c r="H905" s="4" t="s">
        <v>83</v>
      </c>
      <c r="I905" s="1"/>
      <c r="J905" s="4" t="s">
        <v>83</v>
      </c>
      <c r="K905" s="4" t="s">
        <v>83</v>
      </c>
      <c r="L905" s="22">
        <f t="shared" si="249"/>
        <v>1</v>
      </c>
      <c r="M905" s="26">
        <f>IF(table_2[[#This Row],[Count of deaths2]]=1,(M904+1),M904)</f>
        <v>18</v>
      </c>
      <c r="Z905">
        <f t="shared" si="250"/>
        <v>0</v>
      </c>
      <c r="AA905">
        <f t="shared" si="251"/>
        <v>0</v>
      </c>
      <c r="AB905">
        <f t="shared" si="252"/>
        <v>0</v>
      </c>
      <c r="AC905">
        <f t="shared" si="253"/>
        <v>0</v>
      </c>
      <c r="AD905">
        <f t="shared" si="254"/>
        <v>0</v>
      </c>
      <c r="AE905">
        <f t="shared" si="255"/>
        <v>0</v>
      </c>
      <c r="AF905">
        <f t="shared" si="256"/>
        <v>0</v>
      </c>
      <c r="AH905">
        <f>SUM(table_2[[#This Row],[First dose, less than 21 days ago]:[Third dose or booster, at least 21 days ago]])</f>
        <v>0</v>
      </c>
      <c r="AI905">
        <f>SUM(table_2[[#This Row],[Second dose, less than 21 days ago]:[Third dose or booster, at least 21 days ago]])</f>
        <v>0</v>
      </c>
      <c r="AJ905">
        <f>table_2[[#This Row],[Third dose or booster, less than 21 days ago]]+table_2[[#This Row],[Third dose or booster, at least 21 days ago]]</f>
        <v>0</v>
      </c>
    </row>
    <row r="906" spans="1:36" ht="45" x14ac:dyDescent="0.25">
      <c r="A906" s="1" t="s">
        <v>460</v>
      </c>
      <c r="B906" s="4">
        <v>2021</v>
      </c>
      <c r="C906" s="1" t="s">
        <v>90</v>
      </c>
      <c r="D906" s="1" t="s">
        <v>1116</v>
      </c>
      <c r="E906" s="1" t="s">
        <v>84</v>
      </c>
      <c r="F906" s="4" t="s">
        <v>1103</v>
      </c>
      <c r="G906" s="4">
        <v>0</v>
      </c>
      <c r="H906" s="4" t="s">
        <v>83</v>
      </c>
      <c r="I906" s="1"/>
      <c r="J906" s="4" t="s">
        <v>83</v>
      </c>
      <c r="K906" s="4" t="s">
        <v>83</v>
      </c>
      <c r="L906" s="22" t="str">
        <f t="shared" si="249"/>
        <v>0</v>
      </c>
      <c r="M906" s="26">
        <f>IF(table_2[[#This Row],[Count of deaths2]]=1,(M905+1),M905)</f>
        <v>18</v>
      </c>
      <c r="Z906">
        <f t="shared" si="250"/>
        <v>0</v>
      </c>
      <c r="AA906">
        <f t="shared" si="251"/>
        <v>0</v>
      </c>
      <c r="AB906">
        <f t="shared" si="252"/>
        <v>0</v>
      </c>
      <c r="AC906">
        <f t="shared" si="253"/>
        <v>0</v>
      </c>
      <c r="AD906">
        <f t="shared" si="254"/>
        <v>0</v>
      </c>
      <c r="AE906">
        <f t="shared" si="255"/>
        <v>0</v>
      </c>
      <c r="AF906">
        <f t="shared" si="256"/>
        <v>0</v>
      </c>
      <c r="AH906">
        <f>SUM(table_2[[#This Row],[First dose, less than 21 days ago]:[Third dose or booster, at least 21 days ago]])</f>
        <v>0</v>
      </c>
      <c r="AI906">
        <f>SUM(table_2[[#This Row],[Second dose, less than 21 days ago]:[Third dose or booster, at least 21 days ago]])</f>
        <v>0</v>
      </c>
      <c r="AJ906">
        <f>table_2[[#This Row],[Third dose or booster, less than 21 days ago]]+table_2[[#This Row],[Third dose or booster, at least 21 days ago]]</f>
        <v>0</v>
      </c>
    </row>
    <row r="907" spans="1:36" ht="45" x14ac:dyDescent="0.25">
      <c r="A907" s="1" t="s">
        <v>460</v>
      </c>
      <c r="B907" s="4">
        <v>2021</v>
      </c>
      <c r="C907" s="1" t="s">
        <v>90</v>
      </c>
      <c r="D907" s="1" t="s">
        <v>1116</v>
      </c>
      <c r="E907" s="1" t="s">
        <v>85</v>
      </c>
      <c r="F907" s="4" t="s">
        <v>1103</v>
      </c>
      <c r="G907" s="4">
        <v>0</v>
      </c>
      <c r="H907" s="4" t="s">
        <v>83</v>
      </c>
      <c r="I907" s="1"/>
      <c r="J907" s="4" t="s">
        <v>83</v>
      </c>
      <c r="K907" s="4" t="s">
        <v>83</v>
      </c>
      <c r="L907" s="22" t="str">
        <f t="shared" si="249"/>
        <v>0</v>
      </c>
      <c r="M907" s="26">
        <f>IF(table_2[[#This Row],[Count of deaths2]]=1,(M906+1),M906)</f>
        <v>18</v>
      </c>
      <c r="Z907">
        <f t="shared" si="250"/>
        <v>0</v>
      </c>
      <c r="AA907">
        <f t="shared" si="251"/>
        <v>0</v>
      </c>
      <c r="AB907">
        <f t="shared" si="252"/>
        <v>0</v>
      </c>
      <c r="AC907">
        <f t="shared" si="253"/>
        <v>0</v>
      </c>
      <c r="AD907">
        <f t="shared" si="254"/>
        <v>0</v>
      </c>
      <c r="AE907">
        <f t="shared" si="255"/>
        <v>0</v>
      </c>
      <c r="AF907">
        <f t="shared" si="256"/>
        <v>0</v>
      </c>
      <c r="AH907">
        <f>SUM(table_2[[#This Row],[First dose, less than 21 days ago]:[Third dose or booster, at least 21 days ago]])</f>
        <v>0</v>
      </c>
      <c r="AI907">
        <f>SUM(table_2[[#This Row],[Second dose, less than 21 days ago]:[Third dose or booster, at least 21 days ago]])</f>
        <v>0</v>
      </c>
      <c r="AJ907">
        <f>table_2[[#This Row],[Third dose or booster, less than 21 days ago]]+table_2[[#This Row],[Third dose or booster, at least 21 days ago]]</f>
        <v>0</v>
      </c>
    </row>
    <row r="908" spans="1:36" ht="30" x14ac:dyDescent="0.25">
      <c r="A908" s="1" t="s">
        <v>460</v>
      </c>
      <c r="B908" s="4">
        <v>2021</v>
      </c>
      <c r="C908" s="1" t="s">
        <v>90</v>
      </c>
      <c r="D908" s="1" t="s">
        <v>1132</v>
      </c>
      <c r="E908" s="1" t="s">
        <v>62</v>
      </c>
      <c r="F908" s="4" t="s">
        <v>3312</v>
      </c>
      <c r="G908" s="4">
        <v>250153</v>
      </c>
      <c r="H908" s="4" t="s">
        <v>3313</v>
      </c>
      <c r="I908" s="1"/>
      <c r="J908" s="4" t="s">
        <v>3314</v>
      </c>
      <c r="K908" s="4" t="s">
        <v>3315</v>
      </c>
      <c r="L908" s="22" t="str">
        <f t="shared" si="249"/>
        <v>1387</v>
      </c>
      <c r="M908" s="26">
        <f>IF(table_2[[#This Row],[Count of deaths2]]=1,(M907+1),M907)</f>
        <v>18</v>
      </c>
      <c r="Z908">
        <f t="shared" si="250"/>
        <v>0</v>
      </c>
      <c r="AA908">
        <f t="shared" si="251"/>
        <v>0</v>
      </c>
      <c r="AB908">
        <f t="shared" si="252"/>
        <v>0</v>
      </c>
      <c r="AC908">
        <f t="shared" si="253"/>
        <v>0</v>
      </c>
      <c r="AD908">
        <f t="shared" si="254"/>
        <v>0</v>
      </c>
      <c r="AE908">
        <f t="shared" si="255"/>
        <v>0</v>
      </c>
      <c r="AF908">
        <f t="shared" si="256"/>
        <v>0</v>
      </c>
      <c r="AH908">
        <f>SUM(table_2[[#This Row],[First dose, less than 21 days ago]:[Third dose or booster, at least 21 days ago]])</f>
        <v>0</v>
      </c>
      <c r="AI908">
        <f>SUM(table_2[[#This Row],[Second dose, less than 21 days ago]:[Third dose or booster, at least 21 days ago]])</f>
        <v>0</v>
      </c>
      <c r="AJ908">
        <f>table_2[[#This Row],[Third dose or booster, less than 21 days ago]]+table_2[[#This Row],[Third dose or booster, at least 21 days ago]]</f>
        <v>0</v>
      </c>
    </row>
    <row r="909" spans="1:36" ht="30" x14ac:dyDescent="0.25">
      <c r="A909" s="1" t="s">
        <v>460</v>
      </c>
      <c r="B909" s="4">
        <v>2021</v>
      </c>
      <c r="C909" s="1" t="s">
        <v>90</v>
      </c>
      <c r="D909" s="1" t="s">
        <v>1132</v>
      </c>
      <c r="E909" s="1" t="s">
        <v>66</v>
      </c>
      <c r="F909" s="4" t="s">
        <v>3044</v>
      </c>
      <c r="G909" s="4">
        <v>119825</v>
      </c>
      <c r="H909" s="4" t="s">
        <v>1816</v>
      </c>
      <c r="I909" s="1"/>
      <c r="J909" s="4" t="s">
        <v>3316</v>
      </c>
      <c r="K909" s="4" t="s">
        <v>3317</v>
      </c>
      <c r="L909" s="22" t="str">
        <f t="shared" si="249"/>
        <v>92</v>
      </c>
      <c r="M909" s="26">
        <f>IF(table_2[[#This Row],[Count of deaths2]]=1,(M908+1),M908)</f>
        <v>18</v>
      </c>
      <c r="Z909">
        <f t="shared" si="250"/>
        <v>0</v>
      </c>
      <c r="AA909">
        <f t="shared" si="251"/>
        <v>0</v>
      </c>
      <c r="AB909">
        <f t="shared" si="252"/>
        <v>0</v>
      </c>
      <c r="AC909">
        <f t="shared" si="253"/>
        <v>0</v>
      </c>
      <c r="AD909">
        <f t="shared" si="254"/>
        <v>0</v>
      </c>
      <c r="AE909">
        <f t="shared" si="255"/>
        <v>0</v>
      </c>
      <c r="AF909">
        <f t="shared" si="256"/>
        <v>0</v>
      </c>
      <c r="AH909">
        <f>SUM(table_2[[#This Row],[First dose, less than 21 days ago]:[Third dose or booster, at least 21 days ago]])</f>
        <v>0</v>
      </c>
      <c r="AI909">
        <f>SUM(table_2[[#This Row],[Second dose, less than 21 days ago]:[Third dose or booster, at least 21 days ago]])</f>
        <v>0</v>
      </c>
      <c r="AJ909">
        <f>table_2[[#This Row],[Third dose or booster, less than 21 days ago]]+table_2[[#This Row],[Third dose or booster, at least 21 days ago]]</f>
        <v>0</v>
      </c>
    </row>
    <row r="910" spans="1:36" ht="30" x14ac:dyDescent="0.25">
      <c r="A910" s="1" t="s">
        <v>460</v>
      </c>
      <c r="B910" s="4">
        <v>2021</v>
      </c>
      <c r="C910" s="1" t="s">
        <v>90</v>
      </c>
      <c r="D910" s="1" t="s">
        <v>1132</v>
      </c>
      <c r="E910" s="1" t="s">
        <v>70</v>
      </c>
      <c r="F910" s="4" t="s">
        <v>3318</v>
      </c>
      <c r="G910" s="4">
        <v>29345</v>
      </c>
      <c r="H910" s="4" t="s">
        <v>3319</v>
      </c>
      <c r="I910" s="1"/>
      <c r="J910" s="4" t="s">
        <v>3320</v>
      </c>
      <c r="K910" s="4" t="s">
        <v>3321</v>
      </c>
      <c r="L910" s="22" t="str">
        <f t="shared" si="249"/>
        <v>83</v>
      </c>
      <c r="M910" s="26">
        <f>IF(table_2[[#This Row],[Count of deaths2]]=1,(M909+1),M909)</f>
        <v>18</v>
      </c>
      <c r="Z910">
        <f t="shared" si="250"/>
        <v>0</v>
      </c>
      <c r="AA910">
        <f t="shared" si="251"/>
        <v>0</v>
      </c>
      <c r="AB910">
        <f t="shared" si="252"/>
        <v>0</v>
      </c>
      <c r="AC910">
        <f t="shared" si="253"/>
        <v>0</v>
      </c>
      <c r="AD910">
        <f t="shared" si="254"/>
        <v>0</v>
      </c>
      <c r="AE910">
        <f t="shared" si="255"/>
        <v>0</v>
      </c>
      <c r="AF910">
        <f t="shared" si="256"/>
        <v>0</v>
      </c>
      <c r="AH910">
        <f>SUM(table_2[[#This Row],[First dose, less than 21 days ago]:[Third dose or booster, at least 21 days ago]])</f>
        <v>0</v>
      </c>
      <c r="AI910">
        <f>SUM(table_2[[#This Row],[Second dose, less than 21 days ago]:[Third dose or booster, at least 21 days ago]])</f>
        <v>0</v>
      </c>
      <c r="AJ910">
        <f>table_2[[#This Row],[Third dose or booster, less than 21 days ago]]+table_2[[#This Row],[Third dose or booster, at least 21 days ago]]</f>
        <v>0</v>
      </c>
    </row>
    <row r="911" spans="1:36" ht="30" x14ac:dyDescent="0.25">
      <c r="A911" s="1" t="s">
        <v>460</v>
      </c>
      <c r="B911" s="4">
        <v>2021</v>
      </c>
      <c r="C911" s="1" t="s">
        <v>90</v>
      </c>
      <c r="D911" s="1" t="s">
        <v>1132</v>
      </c>
      <c r="E911" s="1" t="s">
        <v>74</v>
      </c>
      <c r="F911" s="4" t="s">
        <v>1101</v>
      </c>
      <c r="G911" s="4">
        <v>468</v>
      </c>
      <c r="H911" s="4" t="s">
        <v>83</v>
      </c>
      <c r="I911" s="1"/>
      <c r="J911" s="4" t="s">
        <v>83</v>
      </c>
      <c r="K911" s="4" t="s">
        <v>83</v>
      </c>
      <c r="L911" s="22">
        <f t="shared" si="249"/>
        <v>1</v>
      </c>
      <c r="M911" s="26">
        <f>IF(table_2[[#This Row],[Count of deaths2]]=1,(M910+1),M910)</f>
        <v>19</v>
      </c>
      <c r="Z911">
        <f t="shared" si="250"/>
        <v>0</v>
      </c>
      <c r="AA911">
        <f t="shared" si="251"/>
        <v>0</v>
      </c>
      <c r="AB911">
        <f t="shared" si="252"/>
        <v>0</v>
      </c>
      <c r="AC911">
        <f t="shared" si="253"/>
        <v>0</v>
      </c>
      <c r="AD911">
        <f t="shared" si="254"/>
        <v>0</v>
      </c>
      <c r="AE911">
        <f t="shared" si="255"/>
        <v>0</v>
      </c>
      <c r="AF911">
        <f t="shared" si="256"/>
        <v>0</v>
      </c>
      <c r="AH911">
        <f>SUM(table_2[[#This Row],[First dose, less than 21 days ago]:[Third dose or booster, at least 21 days ago]])</f>
        <v>0</v>
      </c>
      <c r="AI911">
        <f>SUM(table_2[[#This Row],[Second dose, less than 21 days ago]:[Third dose or booster, at least 21 days ago]])</f>
        <v>0</v>
      </c>
      <c r="AJ911">
        <f>table_2[[#This Row],[Third dose or booster, less than 21 days ago]]+table_2[[#This Row],[Third dose or booster, at least 21 days ago]]</f>
        <v>0</v>
      </c>
    </row>
    <row r="912" spans="1:36" ht="30" x14ac:dyDescent="0.25">
      <c r="A912" s="1" t="s">
        <v>460</v>
      </c>
      <c r="B912" s="4">
        <v>2021</v>
      </c>
      <c r="C912" s="1" t="s">
        <v>90</v>
      </c>
      <c r="D912" s="1" t="s">
        <v>1132</v>
      </c>
      <c r="E912" s="1" t="s">
        <v>1102</v>
      </c>
      <c r="F912" s="4" t="s">
        <v>1101</v>
      </c>
      <c r="G912" s="4">
        <v>1235</v>
      </c>
      <c r="H912" s="4" t="s">
        <v>83</v>
      </c>
      <c r="I912" s="1"/>
      <c r="J912" s="4" t="s">
        <v>83</v>
      </c>
      <c r="K912" s="4" t="s">
        <v>83</v>
      </c>
      <c r="L912" s="22">
        <f t="shared" si="249"/>
        <v>1</v>
      </c>
      <c r="M912" s="26">
        <f>IF(table_2[[#This Row],[Count of deaths2]]=1,(M911+1),M911)</f>
        <v>20</v>
      </c>
      <c r="Z912">
        <f t="shared" si="250"/>
        <v>0</v>
      </c>
      <c r="AA912">
        <f t="shared" si="251"/>
        <v>0</v>
      </c>
      <c r="AB912">
        <f t="shared" si="252"/>
        <v>0</v>
      </c>
      <c r="AC912">
        <f t="shared" si="253"/>
        <v>0</v>
      </c>
      <c r="AD912">
        <f t="shared" si="254"/>
        <v>0</v>
      </c>
      <c r="AE912">
        <f t="shared" si="255"/>
        <v>0</v>
      </c>
      <c r="AF912">
        <f t="shared" si="256"/>
        <v>0</v>
      </c>
      <c r="AH912">
        <f>SUM(table_2[[#This Row],[First dose, less than 21 days ago]:[Third dose or booster, at least 21 days ago]])</f>
        <v>0</v>
      </c>
      <c r="AI912">
        <f>SUM(table_2[[#This Row],[Second dose, less than 21 days ago]:[Third dose or booster, at least 21 days ago]])</f>
        <v>0</v>
      </c>
      <c r="AJ912">
        <f>table_2[[#This Row],[Third dose or booster, less than 21 days ago]]+table_2[[#This Row],[Third dose or booster, at least 21 days ago]]</f>
        <v>0</v>
      </c>
    </row>
    <row r="913" spans="1:36" ht="45" x14ac:dyDescent="0.25">
      <c r="A913" s="1" t="s">
        <v>460</v>
      </c>
      <c r="B913" s="4">
        <v>2021</v>
      </c>
      <c r="C913" s="1" t="s">
        <v>90</v>
      </c>
      <c r="D913" s="1" t="s">
        <v>1132</v>
      </c>
      <c r="E913" s="1" t="s">
        <v>84</v>
      </c>
      <c r="F913" s="4" t="s">
        <v>1103</v>
      </c>
      <c r="G913" s="4">
        <v>0</v>
      </c>
      <c r="H913" s="4" t="s">
        <v>83</v>
      </c>
      <c r="I913" s="1"/>
      <c r="J913" s="4" t="s">
        <v>83</v>
      </c>
      <c r="K913" s="4" t="s">
        <v>83</v>
      </c>
      <c r="L913" s="22" t="str">
        <f t="shared" si="249"/>
        <v>0</v>
      </c>
      <c r="M913" s="26">
        <f>IF(table_2[[#This Row],[Count of deaths2]]=1,(M912+1),M912)</f>
        <v>20</v>
      </c>
      <c r="Z913">
        <f t="shared" si="250"/>
        <v>0</v>
      </c>
      <c r="AA913">
        <f t="shared" si="251"/>
        <v>0</v>
      </c>
      <c r="AB913">
        <f t="shared" si="252"/>
        <v>0</v>
      </c>
      <c r="AC913">
        <f t="shared" si="253"/>
        <v>0</v>
      </c>
      <c r="AD913">
        <f t="shared" si="254"/>
        <v>0</v>
      </c>
      <c r="AE913">
        <f t="shared" si="255"/>
        <v>0</v>
      </c>
      <c r="AF913">
        <f t="shared" si="256"/>
        <v>0</v>
      </c>
      <c r="AH913">
        <f>SUM(table_2[[#This Row],[First dose, less than 21 days ago]:[Third dose or booster, at least 21 days ago]])</f>
        <v>0</v>
      </c>
      <c r="AI913">
        <f>SUM(table_2[[#This Row],[Second dose, less than 21 days ago]:[Third dose or booster, at least 21 days ago]])</f>
        <v>0</v>
      </c>
      <c r="AJ913">
        <f>table_2[[#This Row],[Third dose or booster, less than 21 days ago]]+table_2[[#This Row],[Third dose or booster, at least 21 days ago]]</f>
        <v>0</v>
      </c>
    </row>
    <row r="914" spans="1:36" ht="45" x14ac:dyDescent="0.25">
      <c r="A914" s="1" t="s">
        <v>460</v>
      </c>
      <c r="B914" s="4">
        <v>2021</v>
      </c>
      <c r="C914" s="1" t="s">
        <v>90</v>
      </c>
      <c r="D914" s="1" t="s">
        <v>1132</v>
      </c>
      <c r="E914" s="1" t="s">
        <v>85</v>
      </c>
      <c r="F914" s="4" t="s">
        <v>1103</v>
      </c>
      <c r="G914" s="4">
        <v>0</v>
      </c>
      <c r="H914" s="4" t="s">
        <v>83</v>
      </c>
      <c r="I914" s="1"/>
      <c r="J914" s="4" t="s">
        <v>83</v>
      </c>
      <c r="K914" s="4" t="s">
        <v>83</v>
      </c>
      <c r="L914" s="22" t="str">
        <f t="shared" si="249"/>
        <v>0</v>
      </c>
      <c r="M914" s="26">
        <f>IF(table_2[[#This Row],[Count of deaths2]]=1,(M913+1),M913)</f>
        <v>20</v>
      </c>
      <c r="Z914">
        <f t="shared" si="250"/>
        <v>0</v>
      </c>
      <c r="AA914">
        <f t="shared" si="251"/>
        <v>0</v>
      </c>
      <c r="AB914">
        <f t="shared" si="252"/>
        <v>0</v>
      </c>
      <c r="AC914">
        <f t="shared" si="253"/>
        <v>0</v>
      </c>
      <c r="AD914">
        <f t="shared" si="254"/>
        <v>0</v>
      </c>
      <c r="AE914">
        <f t="shared" si="255"/>
        <v>0</v>
      </c>
      <c r="AF914">
        <f t="shared" si="256"/>
        <v>0</v>
      </c>
      <c r="AH914">
        <f>SUM(table_2[[#This Row],[First dose, less than 21 days ago]:[Third dose or booster, at least 21 days ago]])</f>
        <v>0</v>
      </c>
      <c r="AI914">
        <f>SUM(table_2[[#This Row],[Second dose, less than 21 days ago]:[Third dose or booster, at least 21 days ago]])</f>
        <v>0</v>
      </c>
      <c r="AJ914">
        <f>table_2[[#This Row],[Third dose or booster, less than 21 days ago]]+table_2[[#This Row],[Third dose or booster, at least 21 days ago]]</f>
        <v>0</v>
      </c>
    </row>
    <row r="915" spans="1:36" ht="30" x14ac:dyDescent="0.25">
      <c r="A915" s="1" t="s">
        <v>460</v>
      </c>
      <c r="B915" s="4">
        <v>2021</v>
      </c>
      <c r="C915" s="1" t="s">
        <v>90</v>
      </c>
      <c r="D915" s="1" t="s">
        <v>1147</v>
      </c>
      <c r="E915" s="1" t="s">
        <v>62</v>
      </c>
      <c r="F915" s="4" t="s">
        <v>3322</v>
      </c>
      <c r="G915" s="4">
        <v>41372</v>
      </c>
      <c r="H915" s="4" t="s">
        <v>3323</v>
      </c>
      <c r="I915" s="1"/>
      <c r="J915" s="4" t="s">
        <v>3324</v>
      </c>
      <c r="K915" s="4" t="s">
        <v>3325</v>
      </c>
      <c r="L915" s="22" t="str">
        <f t="shared" si="249"/>
        <v>2026</v>
      </c>
      <c r="M915" s="26">
        <f>IF(table_2[[#This Row],[Count of deaths2]]=1,(M914+1),M914)</f>
        <v>20</v>
      </c>
      <c r="Z915">
        <f t="shared" si="250"/>
        <v>0</v>
      </c>
      <c r="AA915">
        <f t="shared" si="251"/>
        <v>0</v>
      </c>
      <c r="AB915">
        <f t="shared" si="252"/>
        <v>0</v>
      </c>
      <c r="AC915">
        <f t="shared" si="253"/>
        <v>0</v>
      </c>
      <c r="AD915">
        <f t="shared" si="254"/>
        <v>0</v>
      </c>
      <c r="AE915">
        <f t="shared" si="255"/>
        <v>0</v>
      </c>
      <c r="AF915">
        <f t="shared" si="256"/>
        <v>0</v>
      </c>
      <c r="AH915">
        <f>SUM(table_2[[#This Row],[First dose, less than 21 days ago]:[Third dose or booster, at least 21 days ago]])</f>
        <v>0</v>
      </c>
      <c r="AI915">
        <f>SUM(table_2[[#This Row],[Second dose, less than 21 days ago]:[Third dose or booster, at least 21 days ago]])</f>
        <v>0</v>
      </c>
      <c r="AJ915">
        <f>table_2[[#This Row],[Third dose or booster, less than 21 days ago]]+table_2[[#This Row],[Third dose or booster, at least 21 days ago]]</f>
        <v>0</v>
      </c>
    </row>
    <row r="916" spans="1:36" ht="30" x14ac:dyDescent="0.25">
      <c r="A916" s="1" t="s">
        <v>460</v>
      </c>
      <c r="B916" s="4">
        <v>2021</v>
      </c>
      <c r="C916" s="1" t="s">
        <v>90</v>
      </c>
      <c r="D916" s="1" t="s">
        <v>1147</v>
      </c>
      <c r="E916" s="1" t="s">
        <v>66</v>
      </c>
      <c r="F916" s="4" t="s">
        <v>2012</v>
      </c>
      <c r="G916" s="4">
        <v>172973</v>
      </c>
      <c r="H916" s="4" t="s">
        <v>3326</v>
      </c>
      <c r="I916" s="1"/>
      <c r="J916" s="4" t="s">
        <v>515</v>
      </c>
      <c r="K916" s="4" t="s">
        <v>600</v>
      </c>
      <c r="L916" s="22" t="str">
        <f t="shared" si="249"/>
        <v>357</v>
      </c>
      <c r="M916" s="26">
        <f>IF(table_2[[#This Row],[Count of deaths2]]=1,(M915+1),M915)</f>
        <v>20</v>
      </c>
      <c r="Z916">
        <f t="shared" si="250"/>
        <v>0</v>
      </c>
      <c r="AA916">
        <f t="shared" si="251"/>
        <v>0</v>
      </c>
      <c r="AB916">
        <f t="shared" si="252"/>
        <v>0</v>
      </c>
      <c r="AC916">
        <f t="shared" si="253"/>
        <v>0</v>
      </c>
      <c r="AD916">
        <f t="shared" si="254"/>
        <v>0</v>
      </c>
      <c r="AE916">
        <f t="shared" si="255"/>
        <v>0</v>
      </c>
      <c r="AF916">
        <f t="shared" si="256"/>
        <v>0</v>
      </c>
      <c r="AH916">
        <f>SUM(table_2[[#This Row],[First dose, less than 21 days ago]:[Third dose or booster, at least 21 days ago]])</f>
        <v>0</v>
      </c>
      <c r="AI916">
        <f>SUM(table_2[[#This Row],[Second dose, less than 21 days ago]:[Third dose or booster, at least 21 days ago]])</f>
        <v>0</v>
      </c>
      <c r="AJ916">
        <f>table_2[[#This Row],[Third dose or booster, less than 21 days ago]]+table_2[[#This Row],[Third dose or booster, at least 21 days ago]]</f>
        <v>0</v>
      </c>
    </row>
    <row r="917" spans="1:36" ht="30" x14ac:dyDescent="0.25">
      <c r="A917" s="1" t="s">
        <v>460</v>
      </c>
      <c r="B917" s="4">
        <v>2021</v>
      </c>
      <c r="C917" s="1" t="s">
        <v>90</v>
      </c>
      <c r="D917" s="1" t="s">
        <v>1147</v>
      </c>
      <c r="E917" s="1" t="s">
        <v>70</v>
      </c>
      <c r="F917" s="4" t="s">
        <v>3327</v>
      </c>
      <c r="G917" s="4">
        <v>110881</v>
      </c>
      <c r="H917" s="4" t="s">
        <v>3328</v>
      </c>
      <c r="I917" s="1"/>
      <c r="J917" s="4" t="s">
        <v>637</v>
      </c>
      <c r="K917" s="4" t="s">
        <v>3329</v>
      </c>
      <c r="L917" s="22" t="str">
        <f t="shared" si="249"/>
        <v>498</v>
      </c>
      <c r="M917" s="26">
        <f>IF(table_2[[#This Row],[Count of deaths2]]=1,(M916+1),M916)</f>
        <v>20</v>
      </c>
      <c r="Z917">
        <f t="shared" si="250"/>
        <v>0</v>
      </c>
      <c r="AA917">
        <f t="shared" si="251"/>
        <v>0</v>
      </c>
      <c r="AB917">
        <f t="shared" si="252"/>
        <v>0</v>
      </c>
      <c r="AC917">
        <f t="shared" si="253"/>
        <v>0</v>
      </c>
      <c r="AD917">
        <f t="shared" si="254"/>
        <v>0</v>
      </c>
      <c r="AE917">
        <f t="shared" si="255"/>
        <v>0</v>
      </c>
      <c r="AF917">
        <f t="shared" si="256"/>
        <v>0</v>
      </c>
      <c r="AH917">
        <f>SUM(table_2[[#This Row],[First dose, less than 21 days ago]:[Third dose or booster, at least 21 days ago]])</f>
        <v>0</v>
      </c>
      <c r="AI917">
        <f>SUM(table_2[[#This Row],[Second dose, less than 21 days ago]:[Third dose or booster, at least 21 days ago]])</f>
        <v>0</v>
      </c>
      <c r="AJ917">
        <f>table_2[[#This Row],[Third dose or booster, less than 21 days ago]]+table_2[[#This Row],[Third dose or booster, at least 21 days ago]]</f>
        <v>0</v>
      </c>
    </row>
    <row r="918" spans="1:36" ht="30" x14ac:dyDescent="0.25">
      <c r="A918" s="1" t="s">
        <v>460</v>
      </c>
      <c r="B918" s="4">
        <v>2021</v>
      </c>
      <c r="C918" s="1" t="s">
        <v>90</v>
      </c>
      <c r="D918" s="1" t="s">
        <v>1147</v>
      </c>
      <c r="E918" s="1" t="s">
        <v>74</v>
      </c>
      <c r="F918" s="4" t="s">
        <v>1101</v>
      </c>
      <c r="G918" s="4">
        <v>216</v>
      </c>
      <c r="H918" s="4" t="s">
        <v>83</v>
      </c>
      <c r="I918" s="1"/>
      <c r="J918" s="4" t="s">
        <v>83</v>
      </c>
      <c r="K918" s="4" t="s">
        <v>83</v>
      </c>
      <c r="L918" s="22">
        <f t="shared" si="249"/>
        <v>1</v>
      </c>
      <c r="M918" s="26">
        <f>IF(table_2[[#This Row],[Count of deaths2]]=1,(M917+1),M917)</f>
        <v>21</v>
      </c>
      <c r="Z918">
        <f t="shared" si="250"/>
        <v>0</v>
      </c>
      <c r="AA918">
        <f t="shared" si="251"/>
        <v>0</v>
      </c>
      <c r="AB918">
        <f t="shared" si="252"/>
        <v>0</v>
      </c>
      <c r="AC918">
        <f t="shared" si="253"/>
        <v>0</v>
      </c>
      <c r="AD918">
        <f t="shared" si="254"/>
        <v>0</v>
      </c>
      <c r="AE918">
        <f t="shared" si="255"/>
        <v>0</v>
      </c>
      <c r="AF918">
        <f t="shared" si="256"/>
        <v>0</v>
      </c>
      <c r="AH918">
        <f>SUM(table_2[[#This Row],[First dose, less than 21 days ago]:[Third dose or booster, at least 21 days ago]])</f>
        <v>0</v>
      </c>
      <c r="AI918">
        <f>SUM(table_2[[#This Row],[Second dose, less than 21 days ago]:[Third dose or booster, at least 21 days ago]])</f>
        <v>0</v>
      </c>
      <c r="AJ918">
        <f>table_2[[#This Row],[Third dose or booster, less than 21 days ago]]+table_2[[#This Row],[Third dose or booster, at least 21 days ago]]</f>
        <v>0</v>
      </c>
    </row>
    <row r="919" spans="1:36" ht="30" x14ac:dyDescent="0.25">
      <c r="A919" s="1" t="s">
        <v>460</v>
      </c>
      <c r="B919" s="4">
        <v>2021</v>
      </c>
      <c r="C919" s="1" t="s">
        <v>90</v>
      </c>
      <c r="D919" s="1" t="s">
        <v>1147</v>
      </c>
      <c r="E919" s="1" t="s">
        <v>1102</v>
      </c>
      <c r="F919" s="4" t="s">
        <v>1101</v>
      </c>
      <c r="G919" s="4">
        <v>845</v>
      </c>
      <c r="H919" s="4" t="s">
        <v>83</v>
      </c>
      <c r="I919" s="1"/>
      <c r="J919" s="4" t="s">
        <v>83</v>
      </c>
      <c r="K919" s="4" t="s">
        <v>83</v>
      </c>
      <c r="L919" s="22">
        <f t="shared" si="249"/>
        <v>1</v>
      </c>
      <c r="M919" s="26">
        <f>IF(table_2[[#This Row],[Count of deaths2]]=1,(M918+1),M918)</f>
        <v>22</v>
      </c>
      <c r="Z919">
        <f t="shared" si="250"/>
        <v>0</v>
      </c>
      <c r="AA919">
        <f t="shared" si="251"/>
        <v>0</v>
      </c>
      <c r="AB919">
        <f t="shared" si="252"/>
        <v>0</v>
      </c>
      <c r="AC919">
        <f t="shared" si="253"/>
        <v>0</v>
      </c>
      <c r="AD919">
        <f t="shared" si="254"/>
        <v>0</v>
      </c>
      <c r="AE919">
        <f t="shared" si="255"/>
        <v>0</v>
      </c>
      <c r="AF919">
        <f t="shared" si="256"/>
        <v>0</v>
      </c>
      <c r="AH919">
        <f>SUM(table_2[[#This Row],[First dose, less than 21 days ago]:[Third dose or booster, at least 21 days ago]])</f>
        <v>0</v>
      </c>
      <c r="AI919">
        <f>SUM(table_2[[#This Row],[Second dose, less than 21 days ago]:[Third dose or booster, at least 21 days ago]])</f>
        <v>0</v>
      </c>
      <c r="AJ919">
        <f>table_2[[#This Row],[Third dose or booster, less than 21 days ago]]+table_2[[#This Row],[Third dose or booster, at least 21 days ago]]</f>
        <v>0</v>
      </c>
    </row>
    <row r="920" spans="1:36" ht="45" x14ac:dyDescent="0.25">
      <c r="A920" s="1" t="s">
        <v>460</v>
      </c>
      <c r="B920" s="4">
        <v>2021</v>
      </c>
      <c r="C920" s="1" t="s">
        <v>90</v>
      </c>
      <c r="D920" s="1" t="s">
        <v>1147</v>
      </c>
      <c r="E920" s="1" t="s">
        <v>84</v>
      </c>
      <c r="F920" s="4" t="s">
        <v>1103</v>
      </c>
      <c r="G920" s="4">
        <v>0</v>
      </c>
      <c r="H920" s="4" t="s">
        <v>83</v>
      </c>
      <c r="I920" s="1"/>
      <c r="J920" s="4" t="s">
        <v>83</v>
      </c>
      <c r="K920" s="4" t="s">
        <v>83</v>
      </c>
      <c r="L920" s="22" t="str">
        <f t="shared" si="249"/>
        <v>0</v>
      </c>
      <c r="M920" s="26">
        <f>IF(table_2[[#This Row],[Count of deaths2]]=1,(M919+1),M919)</f>
        <v>22</v>
      </c>
      <c r="Z920">
        <f t="shared" si="250"/>
        <v>0</v>
      </c>
      <c r="AA920">
        <f t="shared" si="251"/>
        <v>0</v>
      </c>
      <c r="AB920">
        <f t="shared" si="252"/>
        <v>0</v>
      </c>
      <c r="AC920">
        <f t="shared" si="253"/>
        <v>0</v>
      </c>
      <c r="AD920">
        <f t="shared" si="254"/>
        <v>0</v>
      </c>
      <c r="AE920">
        <f t="shared" si="255"/>
        <v>0</v>
      </c>
      <c r="AF920">
        <f t="shared" si="256"/>
        <v>0</v>
      </c>
      <c r="AH920">
        <f>SUM(table_2[[#This Row],[First dose, less than 21 days ago]:[Third dose or booster, at least 21 days ago]])</f>
        <v>0</v>
      </c>
      <c r="AI920">
        <f>SUM(table_2[[#This Row],[Second dose, less than 21 days ago]:[Third dose or booster, at least 21 days ago]])</f>
        <v>0</v>
      </c>
      <c r="AJ920">
        <f>table_2[[#This Row],[Third dose or booster, less than 21 days ago]]+table_2[[#This Row],[Third dose or booster, at least 21 days ago]]</f>
        <v>0</v>
      </c>
    </row>
    <row r="921" spans="1:36" ht="45" x14ac:dyDescent="0.25">
      <c r="A921" s="1" t="s">
        <v>460</v>
      </c>
      <c r="B921" s="4">
        <v>2021</v>
      </c>
      <c r="C921" s="1" t="s">
        <v>90</v>
      </c>
      <c r="D921" s="1" t="s">
        <v>1147</v>
      </c>
      <c r="E921" s="1" t="s">
        <v>85</v>
      </c>
      <c r="F921" s="4" t="s">
        <v>1103</v>
      </c>
      <c r="G921" s="4">
        <v>0</v>
      </c>
      <c r="H921" s="4" t="s">
        <v>83</v>
      </c>
      <c r="I921" s="1"/>
      <c r="J921" s="4" t="s">
        <v>83</v>
      </c>
      <c r="K921" s="4" t="s">
        <v>83</v>
      </c>
      <c r="L921" s="22" t="str">
        <f t="shared" si="249"/>
        <v>0</v>
      </c>
      <c r="M921" s="26">
        <f>IF(table_2[[#This Row],[Count of deaths2]]=1,(M920+1),M920)</f>
        <v>22</v>
      </c>
      <c r="Z921">
        <f t="shared" si="250"/>
        <v>0</v>
      </c>
      <c r="AA921">
        <f t="shared" si="251"/>
        <v>0</v>
      </c>
      <c r="AB921">
        <f t="shared" si="252"/>
        <v>0</v>
      </c>
      <c r="AC921">
        <f t="shared" si="253"/>
        <v>0</v>
      </c>
      <c r="AD921">
        <f t="shared" si="254"/>
        <v>0</v>
      </c>
      <c r="AE921">
        <f t="shared" si="255"/>
        <v>0</v>
      </c>
      <c r="AF921">
        <f t="shared" si="256"/>
        <v>0</v>
      </c>
      <c r="AH921">
        <f>SUM(table_2[[#This Row],[First dose, less than 21 days ago]:[Third dose or booster, at least 21 days ago]])</f>
        <v>0</v>
      </c>
      <c r="AI921">
        <f>SUM(table_2[[#This Row],[Second dose, less than 21 days ago]:[Third dose or booster, at least 21 days ago]])</f>
        <v>0</v>
      </c>
      <c r="AJ921">
        <f>table_2[[#This Row],[Third dose or booster, less than 21 days ago]]+table_2[[#This Row],[Third dose or booster, at least 21 days ago]]</f>
        <v>0</v>
      </c>
    </row>
    <row r="922" spans="1:36" ht="30" x14ac:dyDescent="0.25">
      <c r="A922" s="1" t="s">
        <v>460</v>
      </c>
      <c r="B922" s="4">
        <v>2021</v>
      </c>
      <c r="C922" s="1" t="s">
        <v>90</v>
      </c>
      <c r="D922" s="1" t="s">
        <v>1162</v>
      </c>
      <c r="E922" s="1" t="s">
        <v>62</v>
      </c>
      <c r="F922" s="4" t="s">
        <v>3330</v>
      </c>
      <c r="G922" s="4">
        <v>9621</v>
      </c>
      <c r="H922" s="4" t="s">
        <v>3331</v>
      </c>
      <c r="I922" s="1"/>
      <c r="J922" s="4" t="s">
        <v>3332</v>
      </c>
      <c r="K922" s="4" t="s">
        <v>3333</v>
      </c>
      <c r="L922" s="22" t="str">
        <f t="shared" si="249"/>
        <v>2171</v>
      </c>
      <c r="M922" s="26">
        <f>IF(table_2[[#This Row],[Count of deaths2]]=1,(M921+1),M921)</f>
        <v>22</v>
      </c>
      <c r="Z922">
        <f t="shared" si="250"/>
        <v>0</v>
      </c>
      <c r="AA922">
        <f t="shared" si="251"/>
        <v>0</v>
      </c>
      <c r="AB922">
        <f t="shared" si="252"/>
        <v>0</v>
      </c>
      <c r="AC922">
        <f t="shared" si="253"/>
        <v>0</v>
      </c>
      <c r="AD922">
        <f t="shared" si="254"/>
        <v>0</v>
      </c>
      <c r="AE922">
        <f t="shared" si="255"/>
        <v>0</v>
      </c>
      <c r="AF922">
        <f t="shared" si="256"/>
        <v>0</v>
      </c>
      <c r="AH922">
        <f>SUM(table_2[[#This Row],[First dose, less than 21 days ago]:[Third dose or booster, at least 21 days ago]])</f>
        <v>0</v>
      </c>
      <c r="AI922">
        <f>SUM(table_2[[#This Row],[Second dose, less than 21 days ago]:[Third dose or booster, at least 21 days ago]])</f>
        <v>0</v>
      </c>
      <c r="AJ922">
        <f>table_2[[#This Row],[Third dose or booster, less than 21 days ago]]+table_2[[#This Row],[Third dose or booster, at least 21 days ago]]</f>
        <v>0</v>
      </c>
    </row>
    <row r="923" spans="1:36" ht="30" x14ac:dyDescent="0.25">
      <c r="A923" s="1" t="s">
        <v>460</v>
      </c>
      <c r="B923" s="4">
        <v>2021</v>
      </c>
      <c r="C923" s="1" t="s">
        <v>90</v>
      </c>
      <c r="D923" s="1" t="s">
        <v>1162</v>
      </c>
      <c r="E923" s="1" t="s">
        <v>66</v>
      </c>
      <c r="F923" s="4" t="s">
        <v>3334</v>
      </c>
      <c r="G923" s="4">
        <v>27502</v>
      </c>
      <c r="H923" s="4" t="s">
        <v>3335</v>
      </c>
      <c r="I923" s="1"/>
      <c r="J923" s="4" t="s">
        <v>359</v>
      </c>
      <c r="K923" s="4" t="s">
        <v>3336</v>
      </c>
      <c r="L923" s="22" t="str">
        <f t="shared" si="249"/>
        <v>571</v>
      </c>
      <c r="M923" s="26">
        <f>IF(table_2[[#This Row],[Count of deaths2]]=1,(M922+1),M922)</f>
        <v>22</v>
      </c>
      <c r="Z923">
        <f t="shared" si="250"/>
        <v>0</v>
      </c>
      <c r="AA923">
        <f t="shared" si="251"/>
        <v>0</v>
      </c>
      <c r="AB923">
        <f t="shared" si="252"/>
        <v>0</v>
      </c>
      <c r="AC923">
        <f t="shared" si="253"/>
        <v>0</v>
      </c>
      <c r="AD923">
        <f t="shared" si="254"/>
        <v>0</v>
      </c>
      <c r="AE923">
        <f t="shared" si="255"/>
        <v>0</v>
      </c>
      <c r="AF923">
        <f t="shared" si="256"/>
        <v>0</v>
      </c>
      <c r="AH923">
        <f>SUM(table_2[[#This Row],[First dose, less than 21 days ago]:[Third dose or booster, at least 21 days ago]])</f>
        <v>0</v>
      </c>
      <c r="AI923">
        <f>SUM(table_2[[#This Row],[Second dose, less than 21 days ago]:[Third dose or booster, at least 21 days ago]])</f>
        <v>0</v>
      </c>
      <c r="AJ923">
        <f>table_2[[#This Row],[Third dose or booster, less than 21 days ago]]+table_2[[#This Row],[Third dose or booster, at least 21 days ago]]</f>
        <v>0</v>
      </c>
    </row>
    <row r="924" spans="1:36" ht="30" x14ac:dyDescent="0.25">
      <c r="A924" s="1" t="s">
        <v>460</v>
      </c>
      <c r="B924" s="4">
        <v>2021</v>
      </c>
      <c r="C924" s="1" t="s">
        <v>90</v>
      </c>
      <c r="D924" s="1" t="s">
        <v>1162</v>
      </c>
      <c r="E924" s="1" t="s">
        <v>70</v>
      </c>
      <c r="F924" s="4" t="s">
        <v>3337</v>
      </c>
      <c r="G924" s="4">
        <v>98774</v>
      </c>
      <c r="H924" s="4" t="s">
        <v>3338</v>
      </c>
      <c r="I924" s="1"/>
      <c r="J924" s="4" t="s">
        <v>3339</v>
      </c>
      <c r="K924" s="4" t="s">
        <v>3340</v>
      </c>
      <c r="L924" s="22" t="str">
        <f t="shared" si="249"/>
        <v>1598</v>
      </c>
      <c r="M924" s="26">
        <f>IF(table_2[[#This Row],[Count of deaths2]]=1,(M923+1),M923)</f>
        <v>22</v>
      </c>
      <c r="Z924">
        <f t="shared" si="250"/>
        <v>0</v>
      </c>
      <c r="AA924">
        <f t="shared" si="251"/>
        <v>0</v>
      </c>
      <c r="AB924">
        <f t="shared" si="252"/>
        <v>0</v>
      </c>
      <c r="AC924">
        <f t="shared" si="253"/>
        <v>0</v>
      </c>
      <c r="AD924">
        <f t="shared" si="254"/>
        <v>0</v>
      </c>
      <c r="AE924">
        <f t="shared" si="255"/>
        <v>0</v>
      </c>
      <c r="AF924">
        <f t="shared" si="256"/>
        <v>0</v>
      </c>
      <c r="AH924">
        <f>SUM(table_2[[#This Row],[First dose, less than 21 days ago]:[Third dose or booster, at least 21 days ago]])</f>
        <v>0</v>
      </c>
      <c r="AI924">
        <f>SUM(table_2[[#This Row],[Second dose, less than 21 days ago]:[Third dose or booster, at least 21 days ago]])</f>
        <v>0</v>
      </c>
      <c r="AJ924">
        <f>table_2[[#This Row],[Third dose or booster, less than 21 days ago]]+table_2[[#This Row],[Third dose or booster, at least 21 days ago]]</f>
        <v>0</v>
      </c>
    </row>
    <row r="925" spans="1:36" ht="30" x14ac:dyDescent="0.25">
      <c r="A925" s="1" t="s">
        <v>460</v>
      </c>
      <c r="B925" s="4">
        <v>2021</v>
      </c>
      <c r="C925" s="1" t="s">
        <v>90</v>
      </c>
      <c r="D925" s="1" t="s">
        <v>1162</v>
      </c>
      <c r="E925" s="1" t="s">
        <v>74</v>
      </c>
      <c r="F925" s="4" t="s">
        <v>1112</v>
      </c>
      <c r="G925" s="4">
        <v>397</v>
      </c>
      <c r="H925" s="4" t="s">
        <v>3341</v>
      </c>
      <c r="I925" s="1" t="s">
        <v>234</v>
      </c>
      <c r="J925" s="4" t="s">
        <v>3342</v>
      </c>
      <c r="K925" s="4" t="s">
        <v>3343</v>
      </c>
      <c r="L925" s="22" t="str">
        <f t="shared" si="249"/>
        <v>3</v>
      </c>
      <c r="M925" s="26">
        <f>IF(table_2[[#This Row],[Count of deaths2]]=1,(M924+1),M924)</f>
        <v>22</v>
      </c>
      <c r="Z925">
        <f t="shared" si="250"/>
        <v>0</v>
      </c>
      <c r="AA925">
        <f t="shared" si="251"/>
        <v>0</v>
      </c>
      <c r="AB925">
        <f t="shared" si="252"/>
        <v>0</v>
      </c>
      <c r="AC925">
        <f t="shared" si="253"/>
        <v>0</v>
      </c>
      <c r="AD925">
        <f t="shared" si="254"/>
        <v>0</v>
      </c>
      <c r="AE925">
        <f t="shared" si="255"/>
        <v>0</v>
      </c>
      <c r="AF925">
        <f t="shared" si="256"/>
        <v>0</v>
      </c>
      <c r="AH925">
        <f>SUM(table_2[[#This Row],[First dose, less than 21 days ago]:[Third dose or booster, at least 21 days ago]])</f>
        <v>0</v>
      </c>
      <c r="AI925">
        <f>SUM(table_2[[#This Row],[Second dose, less than 21 days ago]:[Third dose or booster, at least 21 days ago]])</f>
        <v>0</v>
      </c>
      <c r="AJ925">
        <f>table_2[[#This Row],[Third dose or booster, less than 21 days ago]]+table_2[[#This Row],[Third dose or booster, at least 21 days ago]]</f>
        <v>0</v>
      </c>
    </row>
    <row r="926" spans="1:36" ht="30" x14ac:dyDescent="0.25">
      <c r="A926" s="1" t="s">
        <v>460</v>
      </c>
      <c r="B926" s="4">
        <v>2021</v>
      </c>
      <c r="C926" s="1" t="s">
        <v>90</v>
      </c>
      <c r="D926" s="1" t="s">
        <v>1162</v>
      </c>
      <c r="E926" s="1" t="s">
        <v>1102</v>
      </c>
      <c r="F926" s="4" t="s">
        <v>3344</v>
      </c>
      <c r="G926" s="4">
        <v>20111</v>
      </c>
      <c r="H926" s="4" t="s">
        <v>3345</v>
      </c>
      <c r="I926" s="1"/>
      <c r="J926" s="4" t="s">
        <v>3346</v>
      </c>
      <c r="K926" s="4" t="s">
        <v>3347</v>
      </c>
      <c r="L926" s="22" t="str">
        <f t="shared" si="249"/>
        <v>44</v>
      </c>
      <c r="M926" s="26">
        <f>IF(table_2[[#This Row],[Count of deaths2]]=1,(M925+1),M925)</f>
        <v>22</v>
      </c>
      <c r="Z926">
        <f t="shared" si="250"/>
        <v>0</v>
      </c>
      <c r="AA926">
        <f t="shared" si="251"/>
        <v>0</v>
      </c>
      <c r="AB926">
        <f t="shared" si="252"/>
        <v>0</v>
      </c>
      <c r="AC926">
        <f t="shared" si="253"/>
        <v>0</v>
      </c>
      <c r="AD926">
        <f t="shared" si="254"/>
        <v>0</v>
      </c>
      <c r="AE926">
        <f t="shared" si="255"/>
        <v>0</v>
      </c>
      <c r="AF926">
        <f t="shared" si="256"/>
        <v>0</v>
      </c>
      <c r="AH926">
        <f>SUM(table_2[[#This Row],[First dose, less than 21 days ago]:[Third dose or booster, at least 21 days ago]])</f>
        <v>0</v>
      </c>
      <c r="AI926">
        <f>SUM(table_2[[#This Row],[Second dose, less than 21 days ago]:[Third dose or booster, at least 21 days ago]])</f>
        <v>0</v>
      </c>
      <c r="AJ926">
        <f>table_2[[#This Row],[Third dose or booster, less than 21 days ago]]+table_2[[#This Row],[Third dose or booster, at least 21 days ago]]</f>
        <v>0</v>
      </c>
    </row>
    <row r="927" spans="1:36" ht="45" x14ac:dyDescent="0.25">
      <c r="A927" s="1" t="s">
        <v>460</v>
      </c>
      <c r="B927" s="4">
        <v>2021</v>
      </c>
      <c r="C927" s="1" t="s">
        <v>90</v>
      </c>
      <c r="D927" s="1" t="s">
        <v>1162</v>
      </c>
      <c r="E927" s="1" t="s">
        <v>84</v>
      </c>
      <c r="F927" s="4" t="s">
        <v>1103</v>
      </c>
      <c r="G927" s="4">
        <v>0</v>
      </c>
      <c r="H927" s="4" t="s">
        <v>83</v>
      </c>
      <c r="I927" s="1"/>
      <c r="J927" s="4" t="s">
        <v>83</v>
      </c>
      <c r="K927" s="4" t="s">
        <v>83</v>
      </c>
      <c r="L927" s="22" t="str">
        <f t="shared" si="249"/>
        <v>0</v>
      </c>
      <c r="M927" s="26">
        <f>IF(table_2[[#This Row],[Count of deaths2]]=1,(M926+1),M926)</f>
        <v>22</v>
      </c>
      <c r="Z927">
        <f t="shared" si="250"/>
        <v>0</v>
      </c>
      <c r="AA927">
        <f t="shared" si="251"/>
        <v>0</v>
      </c>
      <c r="AB927">
        <f t="shared" si="252"/>
        <v>0</v>
      </c>
      <c r="AC927">
        <f t="shared" si="253"/>
        <v>0</v>
      </c>
      <c r="AD927">
        <f t="shared" si="254"/>
        <v>0</v>
      </c>
      <c r="AE927">
        <f t="shared" si="255"/>
        <v>0</v>
      </c>
      <c r="AF927">
        <f t="shared" si="256"/>
        <v>0</v>
      </c>
      <c r="AH927">
        <f>SUM(table_2[[#This Row],[First dose, less than 21 days ago]:[Third dose or booster, at least 21 days ago]])</f>
        <v>0</v>
      </c>
      <c r="AI927">
        <f>SUM(table_2[[#This Row],[Second dose, less than 21 days ago]:[Third dose or booster, at least 21 days ago]])</f>
        <v>0</v>
      </c>
      <c r="AJ927">
        <f>table_2[[#This Row],[Third dose or booster, less than 21 days ago]]+table_2[[#This Row],[Third dose or booster, at least 21 days ago]]</f>
        <v>0</v>
      </c>
    </row>
    <row r="928" spans="1:36" ht="45" x14ac:dyDescent="0.25">
      <c r="A928" s="1" t="s">
        <v>460</v>
      </c>
      <c r="B928" s="4">
        <v>2021</v>
      </c>
      <c r="C928" s="1" t="s">
        <v>90</v>
      </c>
      <c r="D928" s="1" t="s">
        <v>1162</v>
      </c>
      <c r="E928" s="1" t="s">
        <v>85</v>
      </c>
      <c r="F928" s="4" t="s">
        <v>1103</v>
      </c>
      <c r="G928" s="4">
        <v>0</v>
      </c>
      <c r="H928" s="4" t="s">
        <v>83</v>
      </c>
      <c r="I928" s="1"/>
      <c r="J928" s="4" t="s">
        <v>83</v>
      </c>
      <c r="K928" s="4" t="s">
        <v>83</v>
      </c>
      <c r="L928" s="22" t="str">
        <f t="shared" si="249"/>
        <v>0</v>
      </c>
      <c r="M928" s="26">
        <f>IF(table_2[[#This Row],[Count of deaths2]]=1,(M927+1),M927)</f>
        <v>22</v>
      </c>
      <c r="Z928">
        <f t="shared" si="250"/>
        <v>0</v>
      </c>
      <c r="AA928">
        <f t="shared" si="251"/>
        <v>0</v>
      </c>
      <c r="AB928">
        <f t="shared" si="252"/>
        <v>0</v>
      </c>
      <c r="AC928">
        <f t="shared" si="253"/>
        <v>0</v>
      </c>
      <c r="AD928">
        <f t="shared" si="254"/>
        <v>0</v>
      </c>
      <c r="AE928">
        <f t="shared" si="255"/>
        <v>0</v>
      </c>
      <c r="AF928">
        <f t="shared" si="256"/>
        <v>0</v>
      </c>
      <c r="AH928">
        <f>SUM(table_2[[#This Row],[First dose, less than 21 days ago]:[Third dose or booster, at least 21 days ago]])</f>
        <v>0</v>
      </c>
      <c r="AI928">
        <f>SUM(table_2[[#This Row],[Second dose, less than 21 days ago]:[Third dose or booster, at least 21 days ago]])</f>
        <v>0</v>
      </c>
      <c r="AJ928">
        <f>table_2[[#This Row],[Third dose or booster, less than 21 days ago]]+table_2[[#This Row],[Third dose or booster, at least 21 days ago]]</f>
        <v>0</v>
      </c>
    </row>
    <row r="929" spans="1:36" ht="30" x14ac:dyDescent="0.25">
      <c r="A929" s="1" t="s">
        <v>460</v>
      </c>
      <c r="B929" s="4">
        <v>2021</v>
      </c>
      <c r="C929" s="1" t="s">
        <v>90</v>
      </c>
      <c r="D929" s="1" t="s">
        <v>1183</v>
      </c>
      <c r="E929" s="1" t="s">
        <v>62</v>
      </c>
      <c r="F929" s="4" t="s">
        <v>3348</v>
      </c>
      <c r="G929" s="4">
        <v>3228</v>
      </c>
      <c r="H929" s="4" t="s">
        <v>3349</v>
      </c>
      <c r="I929" s="1"/>
      <c r="J929" s="4" t="s">
        <v>3350</v>
      </c>
      <c r="K929" s="4" t="s">
        <v>3351</v>
      </c>
      <c r="L929" s="22" t="str">
        <f t="shared" si="249"/>
        <v>1220</v>
      </c>
      <c r="M929" s="26">
        <f>IF(table_2[[#This Row],[Count of deaths2]]=1,(M928+1),M928)</f>
        <v>22</v>
      </c>
      <c r="Z929">
        <f t="shared" si="250"/>
        <v>0</v>
      </c>
      <c r="AA929">
        <f t="shared" si="251"/>
        <v>0</v>
      </c>
      <c r="AB929">
        <f t="shared" si="252"/>
        <v>0</v>
      </c>
      <c r="AC929">
        <f t="shared" si="253"/>
        <v>0</v>
      </c>
      <c r="AD929">
        <f t="shared" si="254"/>
        <v>0</v>
      </c>
      <c r="AE929">
        <f t="shared" si="255"/>
        <v>0</v>
      </c>
      <c r="AF929">
        <f t="shared" si="256"/>
        <v>0</v>
      </c>
      <c r="AH929">
        <f>SUM(table_2[[#This Row],[First dose, less than 21 days ago]:[Third dose or booster, at least 21 days ago]])</f>
        <v>0</v>
      </c>
      <c r="AI929">
        <f>SUM(table_2[[#This Row],[Second dose, less than 21 days ago]:[Third dose or booster, at least 21 days ago]])</f>
        <v>0</v>
      </c>
      <c r="AJ929">
        <f>table_2[[#This Row],[Third dose or booster, less than 21 days ago]]+table_2[[#This Row],[Third dose or booster, at least 21 days ago]]</f>
        <v>0</v>
      </c>
    </row>
    <row r="930" spans="1:36" ht="30" x14ac:dyDescent="0.25">
      <c r="A930" s="1" t="s">
        <v>460</v>
      </c>
      <c r="B930" s="4">
        <v>2021</v>
      </c>
      <c r="C930" s="1" t="s">
        <v>90</v>
      </c>
      <c r="D930" s="1" t="s">
        <v>1183</v>
      </c>
      <c r="E930" s="1" t="s">
        <v>66</v>
      </c>
      <c r="F930" s="4" t="s">
        <v>1204</v>
      </c>
      <c r="G930" s="4">
        <v>6965</v>
      </c>
      <c r="H930" s="4" t="s">
        <v>1794</v>
      </c>
      <c r="I930" s="1"/>
      <c r="J930" s="4" t="s">
        <v>3352</v>
      </c>
      <c r="K930" s="4" t="s">
        <v>3353</v>
      </c>
      <c r="L930" s="22" t="str">
        <f t="shared" si="249"/>
        <v>394</v>
      </c>
      <c r="M930" s="26">
        <f>IF(table_2[[#This Row],[Count of deaths2]]=1,(M929+1),M929)</f>
        <v>22</v>
      </c>
      <c r="Z930">
        <f t="shared" si="250"/>
        <v>0</v>
      </c>
      <c r="AA930">
        <f t="shared" si="251"/>
        <v>0</v>
      </c>
      <c r="AB930">
        <f t="shared" si="252"/>
        <v>0</v>
      </c>
      <c r="AC930">
        <f t="shared" si="253"/>
        <v>0</v>
      </c>
      <c r="AD930">
        <f t="shared" si="254"/>
        <v>0</v>
      </c>
      <c r="AE930">
        <f t="shared" si="255"/>
        <v>0</v>
      </c>
      <c r="AF930">
        <f t="shared" si="256"/>
        <v>0</v>
      </c>
      <c r="AH930">
        <f>SUM(table_2[[#This Row],[First dose, less than 21 days ago]:[Third dose or booster, at least 21 days ago]])</f>
        <v>0</v>
      </c>
      <c r="AI930">
        <f>SUM(table_2[[#This Row],[Second dose, less than 21 days ago]:[Third dose or booster, at least 21 days ago]])</f>
        <v>0</v>
      </c>
      <c r="AJ930">
        <f>table_2[[#This Row],[Third dose or booster, less than 21 days ago]]+table_2[[#This Row],[Third dose or booster, at least 21 days ago]]</f>
        <v>0</v>
      </c>
    </row>
    <row r="931" spans="1:36" ht="30" x14ac:dyDescent="0.25">
      <c r="A931" s="1" t="s">
        <v>460</v>
      </c>
      <c r="B931" s="4">
        <v>2021</v>
      </c>
      <c r="C931" s="1" t="s">
        <v>90</v>
      </c>
      <c r="D931" s="1" t="s">
        <v>1183</v>
      </c>
      <c r="E931" s="1" t="s">
        <v>70</v>
      </c>
      <c r="F931" s="4" t="s">
        <v>3354</v>
      </c>
      <c r="G931" s="4">
        <v>20376</v>
      </c>
      <c r="H931" s="4" t="s">
        <v>3355</v>
      </c>
      <c r="I931" s="1"/>
      <c r="J931" s="4" t="s">
        <v>3356</v>
      </c>
      <c r="K931" s="4" t="s">
        <v>3357</v>
      </c>
      <c r="L931" s="22" t="str">
        <f t="shared" si="249"/>
        <v>1151</v>
      </c>
      <c r="M931" s="26">
        <f>IF(table_2[[#This Row],[Count of deaths2]]=1,(M930+1),M930)</f>
        <v>22</v>
      </c>
      <c r="Z931">
        <f t="shared" si="250"/>
        <v>0</v>
      </c>
      <c r="AA931">
        <f t="shared" si="251"/>
        <v>0</v>
      </c>
      <c r="AB931">
        <f t="shared" si="252"/>
        <v>0</v>
      </c>
      <c r="AC931">
        <f t="shared" si="253"/>
        <v>0</v>
      </c>
      <c r="AD931">
        <f t="shared" si="254"/>
        <v>0</v>
      </c>
      <c r="AE931">
        <f t="shared" si="255"/>
        <v>0</v>
      </c>
      <c r="AF931">
        <f t="shared" si="256"/>
        <v>0</v>
      </c>
      <c r="AH931">
        <f>SUM(table_2[[#This Row],[First dose, less than 21 days ago]:[Third dose or booster, at least 21 days ago]])</f>
        <v>0</v>
      </c>
      <c r="AI931">
        <f>SUM(table_2[[#This Row],[Second dose, less than 21 days ago]:[Third dose or booster, at least 21 days ago]])</f>
        <v>0</v>
      </c>
      <c r="AJ931">
        <f>table_2[[#This Row],[Third dose or booster, less than 21 days ago]]+table_2[[#This Row],[Third dose or booster, at least 21 days ago]]</f>
        <v>0</v>
      </c>
    </row>
    <row r="932" spans="1:36" ht="30" x14ac:dyDescent="0.25">
      <c r="A932" s="1" t="s">
        <v>460</v>
      </c>
      <c r="B932" s="4">
        <v>2021</v>
      </c>
      <c r="C932" s="1" t="s">
        <v>90</v>
      </c>
      <c r="D932" s="1" t="s">
        <v>1183</v>
      </c>
      <c r="E932" s="1" t="s">
        <v>74</v>
      </c>
      <c r="F932" s="4" t="s">
        <v>1101</v>
      </c>
      <c r="G932" s="4">
        <v>83</v>
      </c>
      <c r="H932" s="4" t="s">
        <v>83</v>
      </c>
      <c r="I932" s="1"/>
      <c r="J932" s="4" t="s">
        <v>83</v>
      </c>
      <c r="K932" s="4" t="s">
        <v>83</v>
      </c>
      <c r="L932" s="22">
        <f t="shared" si="249"/>
        <v>1</v>
      </c>
      <c r="M932" s="26">
        <f>IF(table_2[[#This Row],[Count of deaths2]]=1,(M931+1),M931)</f>
        <v>23</v>
      </c>
      <c r="Z932">
        <f t="shared" si="250"/>
        <v>0</v>
      </c>
      <c r="AA932">
        <f t="shared" si="251"/>
        <v>0</v>
      </c>
      <c r="AB932">
        <f t="shared" si="252"/>
        <v>0</v>
      </c>
      <c r="AC932">
        <f t="shared" si="253"/>
        <v>0</v>
      </c>
      <c r="AD932">
        <f t="shared" si="254"/>
        <v>0</v>
      </c>
      <c r="AE932">
        <f t="shared" si="255"/>
        <v>0</v>
      </c>
      <c r="AF932">
        <f t="shared" si="256"/>
        <v>0</v>
      </c>
      <c r="AH932">
        <f>SUM(table_2[[#This Row],[First dose, less than 21 days ago]:[Third dose or booster, at least 21 days ago]])</f>
        <v>0</v>
      </c>
      <c r="AI932">
        <f>SUM(table_2[[#This Row],[Second dose, less than 21 days ago]:[Third dose or booster, at least 21 days ago]])</f>
        <v>0</v>
      </c>
      <c r="AJ932">
        <f>table_2[[#This Row],[Third dose or booster, less than 21 days ago]]+table_2[[#This Row],[Third dose or booster, at least 21 days ago]]</f>
        <v>0</v>
      </c>
    </row>
    <row r="933" spans="1:36" ht="60" x14ac:dyDescent="0.25">
      <c r="A933" s="1" t="s">
        <v>460</v>
      </c>
      <c r="B933" s="4">
        <v>2021</v>
      </c>
      <c r="C933" s="1" t="s">
        <v>90</v>
      </c>
      <c r="D933" s="1" t="s">
        <v>1183</v>
      </c>
      <c r="E933" s="1" t="s">
        <v>1102</v>
      </c>
      <c r="F933" s="4" t="s">
        <v>2016</v>
      </c>
      <c r="G933" s="4">
        <v>3382</v>
      </c>
      <c r="H933" s="4" t="s">
        <v>3358</v>
      </c>
      <c r="I933" s="1"/>
      <c r="J933" s="4" t="s">
        <v>3359</v>
      </c>
      <c r="K933" s="4" t="s">
        <v>3360</v>
      </c>
      <c r="L933" s="22" t="str">
        <f t="shared" si="249"/>
        <v>21</v>
      </c>
      <c r="M933" s="26">
        <f>IF(table_2[[#This Row],[Count of deaths2]]=1,(M932+1),M932)</f>
        <v>23</v>
      </c>
      <c r="N933" s="23" t="s">
        <v>11464</v>
      </c>
      <c r="O933" s="24" t="s">
        <v>66</v>
      </c>
      <c r="P933" s="24" t="s">
        <v>70</v>
      </c>
      <c r="Q933" s="24" t="s">
        <v>74</v>
      </c>
      <c r="R933" s="24" t="s">
        <v>1102</v>
      </c>
      <c r="S933" s="24" t="s">
        <v>84</v>
      </c>
      <c r="T933" s="24" t="s">
        <v>85</v>
      </c>
      <c r="U933" s="24" t="s">
        <v>11475</v>
      </c>
      <c r="V933" s="24" t="s">
        <v>11475</v>
      </c>
      <c r="W933" s="24" t="s">
        <v>11482</v>
      </c>
      <c r="Z933">
        <f t="shared" si="250"/>
        <v>0</v>
      </c>
      <c r="AA933">
        <f t="shared" si="251"/>
        <v>0</v>
      </c>
      <c r="AB933">
        <f t="shared" si="252"/>
        <v>0</v>
      </c>
      <c r="AC933">
        <f t="shared" si="253"/>
        <v>0</v>
      </c>
      <c r="AD933">
        <f t="shared" si="254"/>
        <v>0</v>
      </c>
      <c r="AE933">
        <f t="shared" si="255"/>
        <v>0</v>
      </c>
      <c r="AF933">
        <f t="shared" si="256"/>
        <v>0</v>
      </c>
      <c r="AH933">
        <f>SUM(table_2[[#This Row],[First dose, less than 21 days ago]:[Third dose or booster, at least 21 days ago]])</f>
        <v>0</v>
      </c>
      <c r="AI933">
        <f>SUM(table_2[[#This Row],[Second dose, less than 21 days ago]:[Third dose or booster, at least 21 days ago]])</f>
        <v>0</v>
      </c>
      <c r="AJ933">
        <f>table_2[[#This Row],[Third dose or booster, less than 21 days ago]]+table_2[[#This Row],[Third dose or booster, at least 21 days ago]]</f>
        <v>0</v>
      </c>
    </row>
    <row r="934" spans="1:36" ht="45" x14ac:dyDescent="0.25">
      <c r="A934" s="1" t="s">
        <v>460</v>
      </c>
      <c r="B934" s="4">
        <v>2021</v>
      </c>
      <c r="C934" s="1" t="s">
        <v>90</v>
      </c>
      <c r="D934" s="1" t="s">
        <v>1183</v>
      </c>
      <c r="E934" s="1" t="s">
        <v>84</v>
      </c>
      <c r="F934" s="4" t="s">
        <v>1103</v>
      </c>
      <c r="G934" s="4">
        <v>0</v>
      </c>
      <c r="H934" s="4" t="s">
        <v>83</v>
      </c>
      <c r="I934" s="1"/>
      <c r="J934" s="4" t="s">
        <v>83</v>
      </c>
      <c r="K934" s="4" t="s">
        <v>83</v>
      </c>
      <c r="L934" s="22" t="str">
        <f t="shared" si="249"/>
        <v>0</v>
      </c>
      <c r="M934" s="26">
        <f>IF(table_2[[#This Row],[Count of deaths2]]=1,(M933+1),M933)</f>
        <v>23</v>
      </c>
      <c r="N934" s="23" t="s">
        <v>11465</v>
      </c>
      <c r="O934" s="23" t="s">
        <v>11465</v>
      </c>
      <c r="P934" s="23" t="s">
        <v>11465</v>
      </c>
      <c r="Q934" s="23" t="s">
        <v>11465</v>
      </c>
      <c r="R934" s="23" t="s">
        <v>11465</v>
      </c>
      <c r="S934" s="23" t="s">
        <v>11465</v>
      </c>
      <c r="T934" s="23" t="s">
        <v>11465</v>
      </c>
      <c r="U934" s="23" t="s">
        <v>11476</v>
      </c>
      <c r="V934" s="23" t="s">
        <v>11477</v>
      </c>
      <c r="W934" s="23" t="s">
        <v>11465</v>
      </c>
      <c r="Z934">
        <f t="shared" si="250"/>
        <v>0</v>
      </c>
      <c r="AA934">
        <f t="shared" si="251"/>
        <v>0</v>
      </c>
      <c r="AB934">
        <f t="shared" si="252"/>
        <v>0</v>
      </c>
      <c r="AC934">
        <f t="shared" si="253"/>
        <v>0</v>
      </c>
      <c r="AD934">
        <f t="shared" si="254"/>
        <v>0</v>
      </c>
      <c r="AE934">
        <f t="shared" si="255"/>
        <v>0</v>
      </c>
      <c r="AF934">
        <f t="shared" si="256"/>
        <v>0</v>
      </c>
      <c r="AH934">
        <f>SUM(table_2[[#This Row],[First dose, less than 21 days ago]:[Third dose or booster, at least 21 days ago]])</f>
        <v>0</v>
      </c>
      <c r="AI934">
        <f>SUM(table_2[[#This Row],[Second dose, less than 21 days ago]:[Third dose or booster, at least 21 days ago]])</f>
        <v>0</v>
      </c>
      <c r="AJ934">
        <f>table_2[[#This Row],[Third dose or booster, less than 21 days ago]]+table_2[[#This Row],[Third dose or booster, at least 21 days ago]]</f>
        <v>0</v>
      </c>
    </row>
    <row r="935" spans="1:36" ht="45" x14ac:dyDescent="0.25">
      <c r="A935" s="1" t="s">
        <v>460</v>
      </c>
      <c r="B935" s="4">
        <v>2021</v>
      </c>
      <c r="C935" s="1" t="s">
        <v>90</v>
      </c>
      <c r="D935" s="1" t="s">
        <v>1183</v>
      </c>
      <c r="E935" s="1" t="s">
        <v>85</v>
      </c>
      <c r="F935" s="4" t="s">
        <v>1103</v>
      </c>
      <c r="G935" s="4">
        <v>0</v>
      </c>
      <c r="H935" s="4" t="s">
        <v>83</v>
      </c>
      <c r="I935" s="1"/>
      <c r="J935" s="4" t="s">
        <v>83</v>
      </c>
      <c r="K935" s="4" t="s">
        <v>83</v>
      </c>
      <c r="L935" s="22" t="str">
        <f t="shared" si="249"/>
        <v>0</v>
      </c>
      <c r="M935" s="26">
        <f>IF(table_2[[#This Row],[Count of deaths2]]=1,(M934+1),M934)</f>
        <v>23</v>
      </c>
      <c r="N935">
        <f>$L887+$L894+$L901+$L908+$L915+$L922+$L929</f>
        <v>7658</v>
      </c>
      <c r="O935">
        <f>$L888+$L895+$L902+$L909+$L916+$L923+$L930</f>
        <v>1452</v>
      </c>
      <c r="P935">
        <f>$L889+$L896+$L903+$L910+$L917+$L924+$L931</f>
        <v>3369</v>
      </c>
      <c r="Q935">
        <f>$L890+$L897+$L904+$L911+$L918+$L925+$L932</f>
        <v>9</v>
      </c>
      <c r="R935">
        <f>$L891+$L898+$L905+$L912+$L919+$L926+$L933</f>
        <v>70</v>
      </c>
      <c r="S935">
        <f>$L892+$L899+$L906+$L913+$L920+$L927+$L934</f>
        <v>0</v>
      </c>
      <c r="T935">
        <f>$L893+$L900+$L907+$L914+$L921+$L928+$L935</f>
        <v>0</v>
      </c>
      <c r="U935">
        <f>SUM(table_2[[#This Row],[Column1]:[Column7]])</f>
        <v>12558</v>
      </c>
      <c r="V935" s="21">
        <f>table_2[[#This Row],[Count of deaths2]]+L934+L933+L932+L931+L930+L929+L928+L927+L926+L925+L924+L923+L922+L921+L920+L919+L918+L917+L916+L915+L914+L913+L912+L911+L910+L909+L908+L907+L906+L905+L904+L903+L902+L901+L900+L899+L898+L897+L896+L895+L894+L893+L892+L891+L890+L889+L888+L887</f>
        <v>12558</v>
      </c>
      <c r="W935">
        <f>'Table 8'!G340</f>
        <v>0</v>
      </c>
      <c r="X935">
        <f>X886+14</f>
        <v>270</v>
      </c>
      <c r="Z935" t="str">
        <f t="shared" si="250"/>
        <v xml:space="preserve">Unvaccinated </v>
      </c>
      <c r="AA935">
        <f t="shared" si="251"/>
        <v>0</v>
      </c>
      <c r="AB935">
        <f t="shared" si="252"/>
        <v>0</v>
      </c>
      <c r="AC935">
        <f t="shared" si="253"/>
        <v>0</v>
      </c>
      <c r="AD935">
        <f t="shared" si="254"/>
        <v>0</v>
      </c>
      <c r="AE935">
        <f t="shared" si="255"/>
        <v>0</v>
      </c>
      <c r="AF935">
        <f t="shared" si="256"/>
        <v>0</v>
      </c>
      <c r="AH935">
        <f>SUM(table_2[[#This Row],[First dose, less than 21 days ago]:[Third dose or booster, at least 21 days ago]])</f>
        <v>0</v>
      </c>
      <c r="AI935">
        <f>SUM(table_2[[#This Row],[Second dose, less than 21 days ago]:[Third dose or booster, at least 21 days ago]])</f>
        <v>0</v>
      </c>
      <c r="AJ935">
        <f>table_2[[#This Row],[Third dose or booster, less than 21 days ago]]+table_2[[#This Row],[Third dose or booster, at least 21 days ago]]</f>
        <v>0</v>
      </c>
    </row>
    <row r="936" spans="1:36" s="46" customFormat="1" ht="30" x14ac:dyDescent="0.25">
      <c r="A936" s="43" t="s">
        <v>460</v>
      </c>
      <c r="B936" s="44">
        <v>2021</v>
      </c>
      <c r="C936" s="43" t="s">
        <v>109</v>
      </c>
      <c r="D936" s="43" t="s">
        <v>1089</v>
      </c>
      <c r="E936" s="43" t="s">
        <v>62</v>
      </c>
      <c r="F936" s="44" t="s">
        <v>1141</v>
      </c>
      <c r="G936" s="44">
        <v>771450</v>
      </c>
      <c r="H936" s="44" t="s">
        <v>537</v>
      </c>
      <c r="I936" s="43"/>
      <c r="J936" s="44" t="s">
        <v>3361</v>
      </c>
      <c r="K936" s="44" t="s">
        <v>1564</v>
      </c>
      <c r="L936" s="45" t="str">
        <f t="shared" si="249"/>
        <v>20</v>
      </c>
      <c r="M936" s="26">
        <f>IF(table_2[[#This Row],[Count of deaths2]]=1,(M935+1),M935)</f>
        <v>23</v>
      </c>
      <c r="Z936" s="46" t="str">
        <f t="shared" si="250"/>
        <v>Total</v>
      </c>
      <c r="AA936" s="46" t="str">
        <f t="shared" si="251"/>
        <v>First dose, less than 21 days ago</v>
      </c>
      <c r="AB936" s="46" t="str">
        <f t="shared" si="252"/>
        <v>First dose, at least 21 days ago</v>
      </c>
      <c r="AC936" s="46" t="str">
        <f t="shared" si="253"/>
        <v>Second dose, less than 21 days ago</v>
      </c>
      <c r="AD936" s="46" t="str">
        <f t="shared" si="254"/>
        <v>Second dose, at least 21 days ago</v>
      </c>
      <c r="AE936" s="46" t="str">
        <f t="shared" si="255"/>
        <v>Third dose or booster, less than 21 days ago</v>
      </c>
      <c r="AF936" s="46" t="str">
        <f t="shared" si="256"/>
        <v>Third dose or booster, at least 21 days ago</v>
      </c>
      <c r="AH936" s="46">
        <f>SUM(table_2[[#This Row],[First dose, less than 21 days ago]:[Third dose or booster, at least 21 days ago]])</f>
        <v>0</v>
      </c>
      <c r="AI936" s="46">
        <f>SUM(table_2[[#This Row],[Second dose, less than 21 days ago]:[Third dose or booster, at least 21 days ago]])</f>
        <v>0</v>
      </c>
      <c r="AJ936" s="46" t="e">
        <f>table_2[[#This Row],[Third dose or booster, less than 21 days ago]]+table_2[[#This Row],[Third dose or booster, at least 21 days ago]]</f>
        <v>#VALUE!</v>
      </c>
    </row>
    <row r="937" spans="1:36" ht="30" x14ac:dyDescent="0.25">
      <c r="A937" s="1" t="s">
        <v>460</v>
      </c>
      <c r="B937" s="4">
        <v>2021</v>
      </c>
      <c r="C937" s="1" t="s">
        <v>109</v>
      </c>
      <c r="D937" s="1" t="s">
        <v>1089</v>
      </c>
      <c r="E937" s="1" t="s">
        <v>66</v>
      </c>
      <c r="F937" s="4" t="s">
        <v>1101</v>
      </c>
      <c r="G937" s="4">
        <v>64007</v>
      </c>
      <c r="H937" s="4" t="s">
        <v>83</v>
      </c>
      <c r="I937" s="1"/>
      <c r="J937" s="4" t="s">
        <v>83</v>
      </c>
      <c r="K937" s="4" t="s">
        <v>83</v>
      </c>
      <c r="L937" s="22">
        <f t="shared" si="249"/>
        <v>1</v>
      </c>
      <c r="M937" s="26">
        <f>IF(table_2[[#This Row],[Count of deaths2]]=1,(M936+1),M936)</f>
        <v>24</v>
      </c>
      <c r="Z937">
        <f t="shared" si="250"/>
        <v>1310</v>
      </c>
      <c r="AA937" t="str">
        <f t="shared" si="251"/>
        <v>Total</v>
      </c>
      <c r="AB937" t="str">
        <f t="shared" si="252"/>
        <v>Total</v>
      </c>
      <c r="AC937" t="str">
        <f t="shared" si="253"/>
        <v>Total</v>
      </c>
      <c r="AD937" t="str">
        <f t="shared" si="254"/>
        <v>Total</v>
      </c>
      <c r="AE937" t="str">
        <f t="shared" si="255"/>
        <v>Total</v>
      </c>
      <c r="AF937" t="str">
        <f t="shared" si="256"/>
        <v>Total</v>
      </c>
      <c r="AH937">
        <f>SUM(table_2[[#This Row],[First dose, less than 21 days ago]:[Third dose or booster, at least 21 days ago]])</f>
        <v>0</v>
      </c>
      <c r="AI937">
        <f>SUM(table_2[[#This Row],[Second dose, less than 21 days ago]:[Third dose or booster, at least 21 days ago]])</f>
        <v>0</v>
      </c>
      <c r="AJ937" t="e">
        <f>table_2[[#This Row],[Third dose or booster, less than 21 days ago]]+table_2[[#This Row],[Third dose or booster, at least 21 days ago]]</f>
        <v>#VALUE!</v>
      </c>
    </row>
    <row r="938" spans="1:36" ht="30" x14ac:dyDescent="0.25">
      <c r="A938" s="1" t="s">
        <v>460</v>
      </c>
      <c r="B938" s="4">
        <v>2021</v>
      </c>
      <c r="C938" s="1" t="s">
        <v>109</v>
      </c>
      <c r="D938" s="1" t="s">
        <v>1089</v>
      </c>
      <c r="E938" s="1" t="s">
        <v>70</v>
      </c>
      <c r="F938" s="4" t="s">
        <v>1097</v>
      </c>
      <c r="G938" s="4">
        <v>101620</v>
      </c>
      <c r="H938" s="4" t="s">
        <v>3362</v>
      </c>
      <c r="I938" s="1" t="s">
        <v>234</v>
      </c>
      <c r="J938" s="4" t="s">
        <v>3363</v>
      </c>
      <c r="K938" s="4" t="s">
        <v>3364</v>
      </c>
      <c r="L938" s="22" t="str">
        <f t="shared" si="249"/>
        <v>4</v>
      </c>
      <c r="M938" s="26">
        <f>IF(table_2[[#This Row],[Count of deaths2]]=1,(M937+1),M937)</f>
        <v>24</v>
      </c>
      <c r="Z938">
        <f t="shared" si="250"/>
        <v>0</v>
      </c>
      <c r="AA938">
        <f t="shared" si="251"/>
        <v>19</v>
      </c>
      <c r="AB938">
        <f t="shared" si="252"/>
        <v>401</v>
      </c>
      <c r="AC938">
        <f t="shared" si="253"/>
        <v>45</v>
      </c>
      <c r="AD938">
        <f t="shared" si="254"/>
        <v>61</v>
      </c>
      <c r="AE938">
        <f t="shared" si="255"/>
        <v>0</v>
      </c>
      <c r="AF938">
        <f t="shared" si="256"/>
        <v>0</v>
      </c>
      <c r="AH938">
        <f>SUM(table_2[[#This Row],[First dose, less than 21 days ago]:[Third dose or booster, at least 21 days ago]])</f>
        <v>526</v>
      </c>
      <c r="AI938">
        <f>SUM(table_2[[#This Row],[Second dose, less than 21 days ago]:[Third dose or booster, at least 21 days ago]])</f>
        <v>106</v>
      </c>
      <c r="AJ938">
        <f>table_2[[#This Row],[Third dose or booster, less than 21 days ago]]+table_2[[#This Row],[Third dose or booster, at least 21 days ago]]</f>
        <v>0</v>
      </c>
    </row>
    <row r="939" spans="1:36" ht="30" x14ac:dyDescent="0.25">
      <c r="A939" s="1" t="s">
        <v>460</v>
      </c>
      <c r="B939" s="4">
        <v>2021</v>
      </c>
      <c r="C939" s="1" t="s">
        <v>109</v>
      </c>
      <c r="D939" s="1" t="s">
        <v>1089</v>
      </c>
      <c r="E939" s="1" t="s">
        <v>74</v>
      </c>
      <c r="F939" s="4" t="s">
        <v>1101</v>
      </c>
      <c r="G939" s="4">
        <v>10273</v>
      </c>
      <c r="H939" s="4" t="s">
        <v>83</v>
      </c>
      <c r="I939" s="1"/>
      <c r="J939" s="4" t="s">
        <v>83</v>
      </c>
      <c r="K939" s="4" t="s">
        <v>83</v>
      </c>
      <c r="L939" s="22">
        <f t="shared" si="249"/>
        <v>1</v>
      </c>
      <c r="M939" s="26">
        <f>IF(table_2[[#This Row],[Count of deaths2]]=1,(M938+1),M938)</f>
        <v>25</v>
      </c>
      <c r="Z939">
        <f t="shared" si="250"/>
        <v>0</v>
      </c>
      <c r="AA939">
        <f t="shared" si="251"/>
        <v>0</v>
      </c>
      <c r="AB939">
        <f t="shared" si="252"/>
        <v>0</v>
      </c>
      <c r="AC939">
        <f t="shared" si="253"/>
        <v>0</v>
      </c>
      <c r="AD939">
        <f t="shared" si="254"/>
        <v>0</v>
      </c>
      <c r="AE939">
        <f t="shared" si="255"/>
        <v>0</v>
      </c>
      <c r="AF939">
        <f t="shared" si="256"/>
        <v>0</v>
      </c>
      <c r="AH939">
        <f>SUM(table_2[[#This Row],[First dose, less than 21 days ago]:[Third dose or booster, at least 21 days ago]])</f>
        <v>0</v>
      </c>
      <c r="AI939">
        <f>SUM(table_2[[#This Row],[Second dose, less than 21 days ago]:[Third dose or booster, at least 21 days ago]])</f>
        <v>0</v>
      </c>
      <c r="AJ939">
        <f>table_2[[#This Row],[Third dose or booster, less than 21 days ago]]+table_2[[#This Row],[Third dose or booster, at least 21 days ago]]</f>
        <v>0</v>
      </c>
    </row>
    <row r="940" spans="1:36" ht="30" x14ac:dyDescent="0.25">
      <c r="A940" s="1" t="s">
        <v>460</v>
      </c>
      <c r="B940" s="4">
        <v>2021</v>
      </c>
      <c r="C940" s="1" t="s">
        <v>109</v>
      </c>
      <c r="D940" s="1" t="s">
        <v>1089</v>
      </c>
      <c r="E940" s="1" t="s">
        <v>1102</v>
      </c>
      <c r="F940" s="4" t="s">
        <v>1101</v>
      </c>
      <c r="G940" s="4">
        <v>3922</v>
      </c>
      <c r="H940" s="4" t="s">
        <v>83</v>
      </c>
      <c r="I940" s="1"/>
      <c r="J940" s="4" t="s">
        <v>83</v>
      </c>
      <c r="K940" s="4" t="s">
        <v>83</v>
      </c>
      <c r="L940" s="22">
        <f t="shared" si="249"/>
        <v>1</v>
      </c>
      <c r="M940" s="26">
        <f>IF(table_2[[#This Row],[Count of deaths2]]=1,(M939+1),M939)</f>
        <v>26</v>
      </c>
      <c r="Z940">
        <f t="shared" si="250"/>
        <v>0</v>
      </c>
      <c r="AA940">
        <f t="shared" si="251"/>
        <v>0</v>
      </c>
      <c r="AB940">
        <f t="shared" si="252"/>
        <v>0</v>
      </c>
      <c r="AC940">
        <f t="shared" si="253"/>
        <v>0</v>
      </c>
      <c r="AD940">
        <f t="shared" si="254"/>
        <v>0</v>
      </c>
      <c r="AE940">
        <f t="shared" si="255"/>
        <v>0</v>
      </c>
      <c r="AF940">
        <f t="shared" si="256"/>
        <v>0</v>
      </c>
      <c r="AH940">
        <f>SUM(table_2[[#This Row],[First dose, less than 21 days ago]:[Third dose or booster, at least 21 days ago]])</f>
        <v>0</v>
      </c>
      <c r="AI940">
        <f>SUM(table_2[[#This Row],[Second dose, less than 21 days ago]:[Third dose or booster, at least 21 days ago]])</f>
        <v>0</v>
      </c>
      <c r="AJ940">
        <f>table_2[[#This Row],[Third dose or booster, less than 21 days ago]]+table_2[[#This Row],[Third dose or booster, at least 21 days ago]]</f>
        <v>0</v>
      </c>
    </row>
    <row r="941" spans="1:36" ht="45" x14ac:dyDescent="0.25">
      <c r="A941" s="1" t="s">
        <v>460</v>
      </c>
      <c r="B941" s="4">
        <v>2021</v>
      </c>
      <c r="C941" s="1" t="s">
        <v>109</v>
      </c>
      <c r="D941" s="1" t="s">
        <v>1089</v>
      </c>
      <c r="E941" s="1" t="s">
        <v>84</v>
      </c>
      <c r="F941" s="4" t="s">
        <v>1103</v>
      </c>
      <c r="G941" s="4">
        <v>0</v>
      </c>
      <c r="H941" s="4" t="s">
        <v>83</v>
      </c>
      <c r="I941" s="1"/>
      <c r="J941" s="4" t="s">
        <v>83</v>
      </c>
      <c r="K941" s="4" t="s">
        <v>83</v>
      </c>
      <c r="L941" s="22" t="str">
        <f t="shared" si="249"/>
        <v>0</v>
      </c>
      <c r="M941" s="26">
        <f>IF(table_2[[#This Row],[Count of deaths2]]=1,(M940+1),M940)</f>
        <v>26</v>
      </c>
      <c r="Z941">
        <f t="shared" si="250"/>
        <v>0</v>
      </c>
      <c r="AA941">
        <f t="shared" si="251"/>
        <v>0</v>
      </c>
      <c r="AB941">
        <f t="shared" si="252"/>
        <v>0</v>
      </c>
      <c r="AC941">
        <f t="shared" si="253"/>
        <v>0</v>
      </c>
      <c r="AD941">
        <f t="shared" si="254"/>
        <v>0</v>
      </c>
      <c r="AE941">
        <f t="shared" si="255"/>
        <v>0</v>
      </c>
      <c r="AF941">
        <f t="shared" si="256"/>
        <v>0</v>
      </c>
      <c r="AH941">
        <f>SUM(table_2[[#This Row],[First dose, less than 21 days ago]:[Third dose or booster, at least 21 days ago]])</f>
        <v>0</v>
      </c>
      <c r="AI941">
        <f>SUM(table_2[[#This Row],[Second dose, less than 21 days ago]:[Third dose or booster, at least 21 days ago]])</f>
        <v>0</v>
      </c>
      <c r="AJ941">
        <f>table_2[[#This Row],[Third dose or booster, less than 21 days ago]]+table_2[[#This Row],[Third dose or booster, at least 21 days ago]]</f>
        <v>0</v>
      </c>
    </row>
    <row r="942" spans="1:36" ht="45" x14ac:dyDescent="0.25">
      <c r="A942" s="1" t="s">
        <v>460</v>
      </c>
      <c r="B942" s="4">
        <v>2021</v>
      </c>
      <c r="C942" s="1" t="s">
        <v>109</v>
      </c>
      <c r="D942" s="1" t="s">
        <v>1089</v>
      </c>
      <c r="E942" s="1" t="s">
        <v>85</v>
      </c>
      <c r="F942" s="4" t="s">
        <v>1103</v>
      </c>
      <c r="G942" s="4">
        <v>0</v>
      </c>
      <c r="H942" s="4" t="s">
        <v>83</v>
      </c>
      <c r="I942" s="1"/>
      <c r="J942" s="4" t="s">
        <v>83</v>
      </c>
      <c r="K942" s="4" t="s">
        <v>83</v>
      </c>
      <c r="L942" s="22" t="str">
        <f t="shared" si="249"/>
        <v>0</v>
      </c>
      <c r="M942" s="26">
        <f>IF(table_2[[#This Row],[Count of deaths2]]=1,(M941+1),M941)</f>
        <v>26</v>
      </c>
      <c r="Z942">
        <f t="shared" si="250"/>
        <v>0</v>
      </c>
      <c r="AA942">
        <f t="shared" si="251"/>
        <v>0</v>
      </c>
      <c r="AB942">
        <f t="shared" si="252"/>
        <v>0</v>
      </c>
      <c r="AC942">
        <f t="shared" si="253"/>
        <v>0</v>
      </c>
      <c r="AD942">
        <f t="shared" si="254"/>
        <v>0</v>
      </c>
      <c r="AE942">
        <f t="shared" si="255"/>
        <v>0</v>
      </c>
      <c r="AF942">
        <f t="shared" si="256"/>
        <v>0</v>
      </c>
      <c r="AH942">
        <f>SUM(table_2[[#This Row],[First dose, less than 21 days ago]:[Third dose or booster, at least 21 days ago]])</f>
        <v>0</v>
      </c>
      <c r="AI942">
        <f>SUM(table_2[[#This Row],[Second dose, less than 21 days ago]:[Third dose or booster, at least 21 days ago]])</f>
        <v>0</v>
      </c>
      <c r="AJ942">
        <f>table_2[[#This Row],[Third dose or booster, less than 21 days ago]]+table_2[[#This Row],[Third dose or booster, at least 21 days ago]]</f>
        <v>0</v>
      </c>
    </row>
    <row r="943" spans="1:36" ht="30" x14ac:dyDescent="0.25">
      <c r="A943" s="1" t="s">
        <v>460</v>
      </c>
      <c r="B943" s="4">
        <v>2021</v>
      </c>
      <c r="C943" s="1" t="s">
        <v>109</v>
      </c>
      <c r="D943" s="1" t="s">
        <v>1104</v>
      </c>
      <c r="E943" s="1" t="s">
        <v>62</v>
      </c>
      <c r="F943" s="4" t="s">
        <v>1891</v>
      </c>
      <c r="G943" s="4">
        <v>322036</v>
      </c>
      <c r="H943" s="4" t="s">
        <v>1114</v>
      </c>
      <c r="I943" s="1"/>
      <c r="J943" s="4" t="s">
        <v>3365</v>
      </c>
      <c r="K943" s="4" t="s">
        <v>3366</v>
      </c>
      <c r="L943" s="22" t="str">
        <f t="shared" si="249"/>
        <v>50</v>
      </c>
      <c r="M943" s="26">
        <f>IF(table_2[[#This Row],[Count of deaths2]]=1,(M942+1),M942)</f>
        <v>26</v>
      </c>
      <c r="Z943">
        <f t="shared" si="250"/>
        <v>0</v>
      </c>
      <c r="AA943">
        <f t="shared" si="251"/>
        <v>0</v>
      </c>
      <c r="AB943">
        <f t="shared" si="252"/>
        <v>0</v>
      </c>
      <c r="AC943">
        <f t="shared" si="253"/>
        <v>0</v>
      </c>
      <c r="AD943">
        <f t="shared" si="254"/>
        <v>0</v>
      </c>
      <c r="AE943">
        <f t="shared" si="255"/>
        <v>0</v>
      </c>
      <c r="AF943">
        <f t="shared" si="256"/>
        <v>0</v>
      </c>
      <c r="AH943">
        <f>SUM(table_2[[#This Row],[First dose, less than 21 days ago]:[Third dose or booster, at least 21 days ago]])</f>
        <v>0</v>
      </c>
      <c r="AI943">
        <f>SUM(table_2[[#This Row],[Second dose, less than 21 days ago]:[Third dose or booster, at least 21 days ago]])</f>
        <v>0</v>
      </c>
      <c r="AJ943">
        <f>table_2[[#This Row],[Third dose or booster, less than 21 days ago]]+table_2[[#This Row],[Third dose or booster, at least 21 days ago]]</f>
        <v>0</v>
      </c>
    </row>
    <row r="944" spans="1:36" ht="30" x14ac:dyDescent="0.25">
      <c r="A944" s="1" t="s">
        <v>460</v>
      </c>
      <c r="B944" s="4">
        <v>2021</v>
      </c>
      <c r="C944" s="1" t="s">
        <v>109</v>
      </c>
      <c r="D944" s="1" t="s">
        <v>1104</v>
      </c>
      <c r="E944" s="1" t="s">
        <v>66</v>
      </c>
      <c r="F944" s="4" t="s">
        <v>1101</v>
      </c>
      <c r="G944" s="4">
        <v>58486</v>
      </c>
      <c r="H944" s="4" t="s">
        <v>83</v>
      </c>
      <c r="I944" s="1"/>
      <c r="J944" s="4" t="s">
        <v>83</v>
      </c>
      <c r="K944" s="4" t="s">
        <v>83</v>
      </c>
      <c r="L944" s="22">
        <f t="shared" si="249"/>
        <v>1</v>
      </c>
      <c r="M944" s="26">
        <f>IF(table_2[[#This Row],[Count of deaths2]]=1,(M943+1),M943)</f>
        <v>27</v>
      </c>
      <c r="Z944">
        <f t="shared" si="250"/>
        <v>0</v>
      </c>
      <c r="AA944">
        <f t="shared" si="251"/>
        <v>0</v>
      </c>
      <c r="AB944">
        <f t="shared" si="252"/>
        <v>0</v>
      </c>
      <c r="AC944">
        <f t="shared" si="253"/>
        <v>0</v>
      </c>
      <c r="AD944">
        <f t="shared" si="254"/>
        <v>0</v>
      </c>
      <c r="AE944">
        <f t="shared" si="255"/>
        <v>0</v>
      </c>
      <c r="AF944">
        <f t="shared" si="256"/>
        <v>0</v>
      </c>
      <c r="AH944">
        <f>SUM(table_2[[#This Row],[First dose, less than 21 days ago]:[Third dose or booster, at least 21 days ago]])</f>
        <v>0</v>
      </c>
      <c r="AI944">
        <f>SUM(table_2[[#This Row],[Second dose, less than 21 days ago]:[Third dose or booster, at least 21 days ago]])</f>
        <v>0</v>
      </c>
      <c r="AJ944">
        <f>table_2[[#This Row],[Third dose or booster, less than 21 days ago]]+table_2[[#This Row],[Third dose or booster, at least 21 days ago]]</f>
        <v>0</v>
      </c>
    </row>
    <row r="945" spans="1:36" ht="30" x14ac:dyDescent="0.25">
      <c r="A945" s="1" t="s">
        <v>460</v>
      </c>
      <c r="B945" s="4">
        <v>2021</v>
      </c>
      <c r="C945" s="1" t="s">
        <v>109</v>
      </c>
      <c r="D945" s="1" t="s">
        <v>1104</v>
      </c>
      <c r="E945" s="1" t="s">
        <v>70</v>
      </c>
      <c r="F945" s="4" t="s">
        <v>1671</v>
      </c>
      <c r="G945" s="4">
        <v>77991</v>
      </c>
      <c r="H945" s="4" t="s">
        <v>551</v>
      </c>
      <c r="I945" s="1" t="s">
        <v>234</v>
      </c>
      <c r="J945" s="4" t="s">
        <v>3367</v>
      </c>
      <c r="K945" s="4" t="s">
        <v>3368</v>
      </c>
      <c r="L945" s="22" t="str">
        <f t="shared" si="249"/>
        <v>5</v>
      </c>
      <c r="M945" s="26">
        <f>IF(table_2[[#This Row],[Count of deaths2]]=1,(M944+1),M944)</f>
        <v>27</v>
      </c>
      <c r="Z945">
        <f t="shared" si="250"/>
        <v>0</v>
      </c>
      <c r="AA945">
        <f t="shared" si="251"/>
        <v>0</v>
      </c>
      <c r="AB945">
        <f t="shared" si="252"/>
        <v>0</v>
      </c>
      <c r="AC945">
        <f t="shared" si="253"/>
        <v>0</v>
      </c>
      <c r="AD945">
        <f t="shared" si="254"/>
        <v>0</v>
      </c>
      <c r="AE945">
        <f t="shared" si="255"/>
        <v>0</v>
      </c>
      <c r="AF945">
        <f t="shared" si="256"/>
        <v>0</v>
      </c>
      <c r="AH945">
        <f>SUM(table_2[[#This Row],[First dose, less than 21 days ago]:[Third dose or booster, at least 21 days ago]])</f>
        <v>0</v>
      </c>
      <c r="AI945">
        <f>SUM(table_2[[#This Row],[Second dose, less than 21 days ago]:[Third dose or booster, at least 21 days ago]])</f>
        <v>0</v>
      </c>
      <c r="AJ945">
        <f>table_2[[#This Row],[Third dose or booster, less than 21 days ago]]+table_2[[#This Row],[Third dose or booster, at least 21 days ago]]</f>
        <v>0</v>
      </c>
    </row>
    <row r="946" spans="1:36" ht="30" x14ac:dyDescent="0.25">
      <c r="A946" s="1" t="s">
        <v>460</v>
      </c>
      <c r="B946" s="4">
        <v>2021</v>
      </c>
      <c r="C946" s="1" t="s">
        <v>109</v>
      </c>
      <c r="D946" s="1" t="s">
        <v>1104</v>
      </c>
      <c r="E946" s="1" t="s">
        <v>74</v>
      </c>
      <c r="F946" s="4" t="s">
        <v>1101</v>
      </c>
      <c r="G946" s="4">
        <v>7947</v>
      </c>
      <c r="H946" s="4" t="s">
        <v>83</v>
      </c>
      <c r="I946" s="1"/>
      <c r="J946" s="4" t="s">
        <v>83</v>
      </c>
      <c r="K946" s="4" t="s">
        <v>83</v>
      </c>
      <c r="L946" s="22">
        <f t="shared" si="249"/>
        <v>1</v>
      </c>
      <c r="M946" s="26">
        <f>IF(table_2[[#This Row],[Count of deaths2]]=1,(M945+1),M945)</f>
        <v>28</v>
      </c>
      <c r="Z946">
        <f t="shared" si="250"/>
        <v>0</v>
      </c>
      <c r="AA946">
        <f t="shared" si="251"/>
        <v>0</v>
      </c>
      <c r="AB946">
        <f t="shared" si="252"/>
        <v>0</v>
      </c>
      <c r="AC946">
        <f t="shared" si="253"/>
        <v>0</v>
      </c>
      <c r="AD946">
        <f t="shared" si="254"/>
        <v>0</v>
      </c>
      <c r="AE946">
        <f t="shared" si="255"/>
        <v>0</v>
      </c>
      <c r="AF946">
        <f t="shared" si="256"/>
        <v>0</v>
      </c>
      <c r="AH946">
        <f>SUM(table_2[[#This Row],[First dose, less than 21 days ago]:[Third dose or booster, at least 21 days ago]])</f>
        <v>0</v>
      </c>
      <c r="AI946">
        <f>SUM(table_2[[#This Row],[Second dose, less than 21 days ago]:[Third dose or booster, at least 21 days ago]])</f>
        <v>0</v>
      </c>
      <c r="AJ946">
        <f>table_2[[#This Row],[Third dose or booster, less than 21 days ago]]+table_2[[#This Row],[Third dose or booster, at least 21 days ago]]</f>
        <v>0</v>
      </c>
    </row>
    <row r="947" spans="1:36" ht="30" x14ac:dyDescent="0.25">
      <c r="A947" s="1" t="s">
        <v>460</v>
      </c>
      <c r="B947" s="4">
        <v>2021</v>
      </c>
      <c r="C947" s="1" t="s">
        <v>109</v>
      </c>
      <c r="D947" s="1" t="s">
        <v>1104</v>
      </c>
      <c r="E947" s="1" t="s">
        <v>1102</v>
      </c>
      <c r="F947" s="4" t="s">
        <v>1101</v>
      </c>
      <c r="G947" s="4">
        <v>3546</v>
      </c>
      <c r="H947" s="4" t="s">
        <v>83</v>
      </c>
      <c r="I947" s="1"/>
      <c r="J947" s="4" t="s">
        <v>83</v>
      </c>
      <c r="K947" s="4" t="s">
        <v>83</v>
      </c>
      <c r="L947" s="22">
        <f t="shared" si="249"/>
        <v>1</v>
      </c>
      <c r="M947" s="26">
        <f>IF(table_2[[#This Row],[Count of deaths2]]=1,(M946+1),M946)</f>
        <v>29</v>
      </c>
      <c r="Z947">
        <f t="shared" si="250"/>
        <v>0</v>
      </c>
      <c r="AA947">
        <f t="shared" si="251"/>
        <v>0</v>
      </c>
      <c r="AB947">
        <f t="shared" si="252"/>
        <v>0</v>
      </c>
      <c r="AC947">
        <f t="shared" si="253"/>
        <v>0</v>
      </c>
      <c r="AD947">
        <f t="shared" si="254"/>
        <v>0</v>
      </c>
      <c r="AE947">
        <f t="shared" si="255"/>
        <v>0</v>
      </c>
      <c r="AF947">
        <f t="shared" si="256"/>
        <v>0</v>
      </c>
      <c r="AH947">
        <f>SUM(table_2[[#This Row],[First dose, less than 21 days ago]:[Third dose or booster, at least 21 days ago]])</f>
        <v>0</v>
      </c>
      <c r="AI947">
        <f>SUM(table_2[[#This Row],[Second dose, less than 21 days ago]:[Third dose or booster, at least 21 days ago]])</f>
        <v>0</v>
      </c>
      <c r="AJ947">
        <f>table_2[[#This Row],[Third dose or booster, less than 21 days ago]]+table_2[[#This Row],[Third dose or booster, at least 21 days ago]]</f>
        <v>0</v>
      </c>
    </row>
    <row r="948" spans="1:36" ht="45" x14ac:dyDescent="0.25">
      <c r="A948" s="1" t="s">
        <v>460</v>
      </c>
      <c r="B948" s="4">
        <v>2021</v>
      </c>
      <c r="C948" s="1" t="s">
        <v>109</v>
      </c>
      <c r="D948" s="1" t="s">
        <v>1104</v>
      </c>
      <c r="E948" s="1" t="s">
        <v>84</v>
      </c>
      <c r="F948" s="4" t="s">
        <v>1103</v>
      </c>
      <c r="G948" s="4">
        <v>0</v>
      </c>
      <c r="H948" s="4" t="s">
        <v>83</v>
      </c>
      <c r="I948" s="1"/>
      <c r="J948" s="4" t="s">
        <v>83</v>
      </c>
      <c r="K948" s="4" t="s">
        <v>83</v>
      </c>
      <c r="L948" s="22" t="str">
        <f t="shared" si="249"/>
        <v>0</v>
      </c>
      <c r="M948" s="26">
        <f>IF(table_2[[#This Row],[Count of deaths2]]=1,(M947+1),M947)</f>
        <v>29</v>
      </c>
      <c r="Z948">
        <f t="shared" si="250"/>
        <v>0</v>
      </c>
      <c r="AA948">
        <f t="shared" si="251"/>
        <v>0</v>
      </c>
      <c r="AB948">
        <f t="shared" si="252"/>
        <v>0</v>
      </c>
      <c r="AC948">
        <f t="shared" si="253"/>
        <v>0</v>
      </c>
      <c r="AD948">
        <f t="shared" si="254"/>
        <v>0</v>
      </c>
      <c r="AE948">
        <f t="shared" si="255"/>
        <v>0</v>
      </c>
      <c r="AF948">
        <f t="shared" si="256"/>
        <v>0</v>
      </c>
      <c r="AH948">
        <f>SUM(table_2[[#This Row],[First dose, less than 21 days ago]:[Third dose or booster, at least 21 days ago]])</f>
        <v>0</v>
      </c>
      <c r="AI948">
        <f>SUM(table_2[[#This Row],[Second dose, less than 21 days ago]:[Third dose or booster, at least 21 days ago]])</f>
        <v>0</v>
      </c>
      <c r="AJ948">
        <f>table_2[[#This Row],[Third dose or booster, less than 21 days ago]]+table_2[[#This Row],[Third dose or booster, at least 21 days ago]]</f>
        <v>0</v>
      </c>
    </row>
    <row r="949" spans="1:36" ht="45" x14ac:dyDescent="0.25">
      <c r="A949" s="1" t="s">
        <v>460</v>
      </c>
      <c r="B949" s="4">
        <v>2021</v>
      </c>
      <c r="C949" s="1" t="s">
        <v>109</v>
      </c>
      <c r="D949" s="1" t="s">
        <v>1104</v>
      </c>
      <c r="E949" s="1" t="s">
        <v>85</v>
      </c>
      <c r="F949" s="4" t="s">
        <v>1103</v>
      </c>
      <c r="G949" s="4">
        <v>0</v>
      </c>
      <c r="H949" s="4" t="s">
        <v>83</v>
      </c>
      <c r="I949" s="1"/>
      <c r="J949" s="4" t="s">
        <v>83</v>
      </c>
      <c r="K949" s="4" t="s">
        <v>83</v>
      </c>
      <c r="L949" s="22" t="str">
        <f t="shared" si="249"/>
        <v>0</v>
      </c>
      <c r="M949" s="26">
        <f>IF(table_2[[#This Row],[Count of deaths2]]=1,(M948+1),M948)</f>
        <v>29</v>
      </c>
      <c r="Z949">
        <f t="shared" si="250"/>
        <v>0</v>
      </c>
      <c r="AA949">
        <f t="shared" si="251"/>
        <v>0</v>
      </c>
      <c r="AB949">
        <f t="shared" si="252"/>
        <v>0</v>
      </c>
      <c r="AC949">
        <f t="shared" si="253"/>
        <v>0</v>
      </c>
      <c r="AD949">
        <f t="shared" si="254"/>
        <v>0</v>
      </c>
      <c r="AE949">
        <f t="shared" si="255"/>
        <v>0</v>
      </c>
      <c r="AF949">
        <f t="shared" si="256"/>
        <v>0</v>
      </c>
      <c r="AH949">
        <f>SUM(table_2[[#This Row],[First dose, less than 21 days ago]:[Third dose or booster, at least 21 days ago]])</f>
        <v>0</v>
      </c>
      <c r="AI949">
        <f>SUM(table_2[[#This Row],[Second dose, less than 21 days ago]:[Third dose or booster, at least 21 days ago]])</f>
        <v>0</v>
      </c>
      <c r="AJ949">
        <f>table_2[[#This Row],[Third dose or booster, less than 21 days ago]]+table_2[[#This Row],[Third dose or booster, at least 21 days ago]]</f>
        <v>0</v>
      </c>
    </row>
    <row r="950" spans="1:36" ht="30" x14ac:dyDescent="0.25">
      <c r="A950" s="1" t="s">
        <v>460</v>
      </c>
      <c r="B950" s="4">
        <v>2021</v>
      </c>
      <c r="C950" s="1" t="s">
        <v>109</v>
      </c>
      <c r="D950" s="1" t="s">
        <v>1116</v>
      </c>
      <c r="E950" s="1" t="s">
        <v>62</v>
      </c>
      <c r="F950" s="4" t="s">
        <v>1702</v>
      </c>
      <c r="G950" s="4">
        <v>230773</v>
      </c>
      <c r="H950" s="4" t="s">
        <v>545</v>
      </c>
      <c r="I950" s="1"/>
      <c r="J950" s="4" t="s">
        <v>730</v>
      </c>
      <c r="K950" s="4" t="s">
        <v>3369</v>
      </c>
      <c r="L950" s="22" t="str">
        <f t="shared" si="249"/>
        <v>187</v>
      </c>
      <c r="M950" s="26">
        <f>IF(table_2[[#This Row],[Count of deaths2]]=1,(M949+1),M949)</f>
        <v>29</v>
      </c>
      <c r="Z950">
        <f t="shared" si="250"/>
        <v>0</v>
      </c>
      <c r="AA950">
        <f t="shared" si="251"/>
        <v>0</v>
      </c>
      <c r="AB950">
        <f t="shared" si="252"/>
        <v>0</v>
      </c>
      <c r="AC950">
        <f t="shared" si="253"/>
        <v>0</v>
      </c>
      <c r="AD950">
        <f t="shared" si="254"/>
        <v>0</v>
      </c>
      <c r="AE950">
        <f t="shared" si="255"/>
        <v>0</v>
      </c>
      <c r="AF950">
        <f t="shared" si="256"/>
        <v>0</v>
      </c>
      <c r="AH950">
        <f>SUM(table_2[[#This Row],[First dose, less than 21 days ago]:[Third dose or booster, at least 21 days ago]])</f>
        <v>0</v>
      </c>
      <c r="AI950">
        <f>SUM(table_2[[#This Row],[Second dose, less than 21 days ago]:[Third dose or booster, at least 21 days ago]])</f>
        <v>0</v>
      </c>
      <c r="AJ950">
        <f>table_2[[#This Row],[Third dose or booster, less than 21 days ago]]+table_2[[#This Row],[Third dose or booster, at least 21 days ago]]</f>
        <v>0</v>
      </c>
    </row>
    <row r="951" spans="1:36" ht="30" x14ac:dyDescent="0.25">
      <c r="A951" s="1" t="s">
        <v>460</v>
      </c>
      <c r="B951" s="4">
        <v>2021</v>
      </c>
      <c r="C951" s="1" t="s">
        <v>109</v>
      </c>
      <c r="D951" s="1" t="s">
        <v>1116</v>
      </c>
      <c r="E951" s="1" t="s">
        <v>66</v>
      </c>
      <c r="F951" s="4" t="s">
        <v>1093</v>
      </c>
      <c r="G951" s="4">
        <v>170710</v>
      </c>
      <c r="H951" s="4" t="s">
        <v>3370</v>
      </c>
      <c r="I951" s="1" t="s">
        <v>234</v>
      </c>
      <c r="J951" s="4" t="s">
        <v>3371</v>
      </c>
      <c r="K951" s="4" t="s">
        <v>3372</v>
      </c>
      <c r="L951" s="22" t="str">
        <f t="shared" si="249"/>
        <v>13</v>
      </c>
      <c r="M951" s="26">
        <f>IF(table_2[[#This Row],[Count of deaths2]]=1,(M950+1),M950)</f>
        <v>29</v>
      </c>
      <c r="Z951">
        <f t="shared" si="250"/>
        <v>0</v>
      </c>
      <c r="AA951">
        <f t="shared" si="251"/>
        <v>0</v>
      </c>
      <c r="AB951">
        <f t="shared" si="252"/>
        <v>0</v>
      </c>
      <c r="AC951">
        <f t="shared" si="253"/>
        <v>0</v>
      </c>
      <c r="AD951">
        <f t="shared" si="254"/>
        <v>0</v>
      </c>
      <c r="AE951">
        <f t="shared" si="255"/>
        <v>0</v>
      </c>
      <c r="AF951">
        <f t="shared" si="256"/>
        <v>0</v>
      </c>
      <c r="AH951">
        <f>SUM(table_2[[#This Row],[First dose, less than 21 days ago]:[Third dose or booster, at least 21 days ago]])</f>
        <v>0</v>
      </c>
      <c r="AI951">
        <f>SUM(table_2[[#This Row],[Second dose, less than 21 days ago]:[Third dose or booster, at least 21 days ago]])</f>
        <v>0</v>
      </c>
      <c r="AJ951">
        <f>table_2[[#This Row],[Third dose or booster, less than 21 days ago]]+table_2[[#This Row],[Third dose or booster, at least 21 days ago]]</f>
        <v>0</v>
      </c>
    </row>
    <row r="952" spans="1:36" ht="30" x14ac:dyDescent="0.25">
      <c r="A952" s="1" t="s">
        <v>460</v>
      </c>
      <c r="B952" s="4">
        <v>2021</v>
      </c>
      <c r="C952" s="1" t="s">
        <v>109</v>
      </c>
      <c r="D952" s="1" t="s">
        <v>1116</v>
      </c>
      <c r="E952" s="1" t="s">
        <v>70</v>
      </c>
      <c r="F952" s="4" t="s">
        <v>3373</v>
      </c>
      <c r="G952" s="4">
        <v>128489</v>
      </c>
      <c r="H952" s="4" t="s">
        <v>3374</v>
      </c>
      <c r="I952" s="1"/>
      <c r="J952" s="4" t="s">
        <v>2888</v>
      </c>
      <c r="K952" s="4" t="s">
        <v>2161</v>
      </c>
      <c r="L952" s="22" t="str">
        <f t="shared" si="249"/>
        <v>43</v>
      </c>
      <c r="M952" s="26">
        <f>IF(table_2[[#This Row],[Count of deaths2]]=1,(M951+1),M951)</f>
        <v>29</v>
      </c>
      <c r="Z952">
        <f t="shared" si="250"/>
        <v>0</v>
      </c>
      <c r="AA952">
        <f t="shared" si="251"/>
        <v>0</v>
      </c>
      <c r="AB952">
        <f t="shared" si="252"/>
        <v>0</v>
      </c>
      <c r="AC952">
        <f t="shared" si="253"/>
        <v>0</v>
      </c>
      <c r="AD952">
        <f t="shared" si="254"/>
        <v>0</v>
      </c>
      <c r="AE952">
        <f t="shared" si="255"/>
        <v>0</v>
      </c>
      <c r="AF952">
        <f t="shared" si="256"/>
        <v>0</v>
      </c>
      <c r="AH952">
        <f>SUM(table_2[[#This Row],[First dose, less than 21 days ago]:[Third dose or booster, at least 21 days ago]])</f>
        <v>0</v>
      </c>
      <c r="AI952">
        <f>SUM(table_2[[#This Row],[Second dose, less than 21 days ago]:[Third dose or booster, at least 21 days ago]])</f>
        <v>0</v>
      </c>
      <c r="AJ952">
        <f>table_2[[#This Row],[Third dose or booster, less than 21 days ago]]+table_2[[#This Row],[Third dose or booster, at least 21 days ago]]</f>
        <v>0</v>
      </c>
    </row>
    <row r="953" spans="1:36" ht="30" x14ac:dyDescent="0.25">
      <c r="A953" s="1" t="s">
        <v>460</v>
      </c>
      <c r="B953" s="4">
        <v>2021</v>
      </c>
      <c r="C953" s="1" t="s">
        <v>109</v>
      </c>
      <c r="D953" s="1" t="s">
        <v>1116</v>
      </c>
      <c r="E953" s="1" t="s">
        <v>74</v>
      </c>
      <c r="F953" s="4" t="s">
        <v>1101</v>
      </c>
      <c r="G953" s="4">
        <v>10466</v>
      </c>
      <c r="H953" s="4" t="s">
        <v>83</v>
      </c>
      <c r="I953" s="1"/>
      <c r="J953" s="4" t="s">
        <v>83</v>
      </c>
      <c r="K953" s="4" t="s">
        <v>83</v>
      </c>
      <c r="L953" s="22">
        <f t="shared" si="249"/>
        <v>1</v>
      </c>
      <c r="M953" s="26">
        <f>IF(table_2[[#This Row],[Count of deaths2]]=1,(M952+1),M952)</f>
        <v>30</v>
      </c>
      <c r="Z953">
        <f t="shared" si="250"/>
        <v>0</v>
      </c>
      <c r="AA953">
        <f t="shared" si="251"/>
        <v>0</v>
      </c>
      <c r="AB953">
        <f t="shared" si="252"/>
        <v>0</v>
      </c>
      <c r="AC953">
        <f t="shared" si="253"/>
        <v>0</v>
      </c>
      <c r="AD953">
        <f t="shared" si="254"/>
        <v>0</v>
      </c>
      <c r="AE953">
        <f t="shared" si="255"/>
        <v>0</v>
      </c>
      <c r="AF953">
        <f t="shared" si="256"/>
        <v>0</v>
      </c>
      <c r="AH953">
        <f>SUM(table_2[[#This Row],[First dose, less than 21 days ago]:[Third dose or booster, at least 21 days ago]])</f>
        <v>0</v>
      </c>
      <c r="AI953">
        <f>SUM(table_2[[#This Row],[Second dose, less than 21 days ago]:[Third dose or booster, at least 21 days ago]])</f>
        <v>0</v>
      </c>
      <c r="AJ953">
        <f>table_2[[#This Row],[Third dose or booster, less than 21 days ago]]+table_2[[#This Row],[Third dose or booster, at least 21 days ago]]</f>
        <v>0</v>
      </c>
    </row>
    <row r="954" spans="1:36" ht="30" x14ac:dyDescent="0.25">
      <c r="A954" s="1" t="s">
        <v>460</v>
      </c>
      <c r="B954" s="4">
        <v>2021</v>
      </c>
      <c r="C954" s="1" t="s">
        <v>109</v>
      </c>
      <c r="D954" s="1" t="s">
        <v>1116</v>
      </c>
      <c r="E954" s="1" t="s">
        <v>1102</v>
      </c>
      <c r="F954" s="4" t="s">
        <v>1101</v>
      </c>
      <c r="G954" s="4">
        <v>4757</v>
      </c>
      <c r="H954" s="4" t="s">
        <v>83</v>
      </c>
      <c r="I954" s="1"/>
      <c r="J954" s="4" t="s">
        <v>83</v>
      </c>
      <c r="K954" s="4" t="s">
        <v>83</v>
      </c>
      <c r="L954" s="22">
        <f t="shared" si="249"/>
        <v>1</v>
      </c>
      <c r="M954" s="26">
        <f>IF(table_2[[#This Row],[Count of deaths2]]=1,(M953+1),M953)</f>
        <v>31</v>
      </c>
      <c r="Z954">
        <f t="shared" si="250"/>
        <v>0</v>
      </c>
      <c r="AA954">
        <f t="shared" si="251"/>
        <v>0</v>
      </c>
      <c r="AB954">
        <f t="shared" si="252"/>
        <v>0</v>
      </c>
      <c r="AC954">
        <f t="shared" si="253"/>
        <v>0</v>
      </c>
      <c r="AD954">
        <f t="shared" si="254"/>
        <v>0</v>
      </c>
      <c r="AE954">
        <f t="shared" si="255"/>
        <v>0</v>
      </c>
      <c r="AF954">
        <f t="shared" si="256"/>
        <v>0</v>
      </c>
      <c r="AH954">
        <f>SUM(table_2[[#This Row],[First dose, less than 21 days ago]:[Third dose or booster, at least 21 days ago]])</f>
        <v>0</v>
      </c>
      <c r="AI954">
        <f>SUM(table_2[[#This Row],[Second dose, less than 21 days ago]:[Third dose or booster, at least 21 days ago]])</f>
        <v>0</v>
      </c>
      <c r="AJ954">
        <f>table_2[[#This Row],[Third dose or booster, less than 21 days ago]]+table_2[[#This Row],[Third dose or booster, at least 21 days ago]]</f>
        <v>0</v>
      </c>
    </row>
    <row r="955" spans="1:36" ht="45" x14ac:dyDescent="0.25">
      <c r="A955" s="1" t="s">
        <v>460</v>
      </c>
      <c r="B955" s="4">
        <v>2021</v>
      </c>
      <c r="C955" s="1" t="s">
        <v>109</v>
      </c>
      <c r="D955" s="1" t="s">
        <v>1116</v>
      </c>
      <c r="E955" s="1" t="s">
        <v>84</v>
      </c>
      <c r="F955" s="4" t="s">
        <v>1103</v>
      </c>
      <c r="G955" s="4">
        <v>0</v>
      </c>
      <c r="H955" s="4" t="s">
        <v>83</v>
      </c>
      <c r="I955" s="1"/>
      <c r="J955" s="4" t="s">
        <v>83</v>
      </c>
      <c r="K955" s="4" t="s">
        <v>83</v>
      </c>
      <c r="L955" s="22" t="str">
        <f t="shared" si="249"/>
        <v>0</v>
      </c>
      <c r="M955" s="26">
        <f>IF(table_2[[#This Row],[Count of deaths2]]=1,(M954+1),M954)</f>
        <v>31</v>
      </c>
      <c r="Z955">
        <f t="shared" si="250"/>
        <v>0</v>
      </c>
      <c r="AA955">
        <f t="shared" si="251"/>
        <v>0</v>
      </c>
      <c r="AB955">
        <f t="shared" si="252"/>
        <v>0</v>
      </c>
      <c r="AC955">
        <f t="shared" si="253"/>
        <v>0</v>
      </c>
      <c r="AD955">
        <f t="shared" si="254"/>
        <v>0</v>
      </c>
      <c r="AE955">
        <f t="shared" si="255"/>
        <v>0</v>
      </c>
      <c r="AF955">
        <f t="shared" si="256"/>
        <v>0</v>
      </c>
      <c r="AH955">
        <f>SUM(table_2[[#This Row],[First dose, less than 21 days ago]:[Third dose or booster, at least 21 days ago]])</f>
        <v>0</v>
      </c>
      <c r="AI955">
        <f>SUM(table_2[[#This Row],[Second dose, less than 21 days ago]:[Third dose or booster, at least 21 days ago]])</f>
        <v>0</v>
      </c>
      <c r="AJ955">
        <f>table_2[[#This Row],[Third dose or booster, less than 21 days ago]]+table_2[[#This Row],[Third dose or booster, at least 21 days ago]]</f>
        <v>0</v>
      </c>
    </row>
    <row r="956" spans="1:36" ht="45" x14ac:dyDescent="0.25">
      <c r="A956" s="1" t="s">
        <v>460</v>
      </c>
      <c r="B956" s="4">
        <v>2021</v>
      </c>
      <c r="C956" s="1" t="s">
        <v>109</v>
      </c>
      <c r="D956" s="1" t="s">
        <v>1116</v>
      </c>
      <c r="E956" s="1" t="s">
        <v>85</v>
      </c>
      <c r="F956" s="4" t="s">
        <v>1103</v>
      </c>
      <c r="G956" s="4">
        <v>0</v>
      </c>
      <c r="H956" s="4" t="s">
        <v>83</v>
      </c>
      <c r="I956" s="1"/>
      <c r="J956" s="4" t="s">
        <v>83</v>
      </c>
      <c r="K956" s="4" t="s">
        <v>83</v>
      </c>
      <c r="L956" s="22" t="str">
        <f t="shared" si="249"/>
        <v>0</v>
      </c>
      <c r="M956" s="26">
        <f>IF(table_2[[#This Row],[Count of deaths2]]=1,(M955+1),M955)</f>
        <v>31</v>
      </c>
      <c r="Z956">
        <f t="shared" si="250"/>
        <v>0</v>
      </c>
      <c r="AA956">
        <f t="shared" si="251"/>
        <v>0</v>
      </c>
      <c r="AB956">
        <f t="shared" si="252"/>
        <v>0</v>
      </c>
      <c r="AC956">
        <f t="shared" si="253"/>
        <v>0</v>
      </c>
      <c r="AD956">
        <f t="shared" si="254"/>
        <v>0</v>
      </c>
      <c r="AE956">
        <f t="shared" si="255"/>
        <v>0</v>
      </c>
      <c r="AF956">
        <f t="shared" si="256"/>
        <v>0</v>
      </c>
      <c r="AH956">
        <f>SUM(table_2[[#This Row],[First dose, less than 21 days ago]:[Third dose or booster, at least 21 days ago]])</f>
        <v>0</v>
      </c>
      <c r="AI956">
        <f>SUM(table_2[[#This Row],[Second dose, less than 21 days ago]:[Third dose or booster, at least 21 days ago]])</f>
        <v>0</v>
      </c>
      <c r="AJ956">
        <f>table_2[[#This Row],[Third dose or booster, less than 21 days ago]]+table_2[[#This Row],[Third dose or booster, at least 21 days ago]]</f>
        <v>0</v>
      </c>
    </row>
    <row r="957" spans="1:36" ht="30" x14ac:dyDescent="0.25">
      <c r="A957" s="1" t="s">
        <v>460</v>
      </c>
      <c r="B957" s="4">
        <v>2021</v>
      </c>
      <c r="C957" s="1" t="s">
        <v>109</v>
      </c>
      <c r="D957" s="1" t="s">
        <v>1132</v>
      </c>
      <c r="E957" s="1" t="s">
        <v>62</v>
      </c>
      <c r="F957" s="4" t="s">
        <v>3375</v>
      </c>
      <c r="G957" s="4">
        <v>65474</v>
      </c>
      <c r="H957" s="4" t="s">
        <v>3376</v>
      </c>
      <c r="I957" s="1"/>
      <c r="J957" s="4" t="s">
        <v>3377</v>
      </c>
      <c r="K957" s="4" t="s">
        <v>3378</v>
      </c>
      <c r="L957" s="22" t="str">
        <f t="shared" si="249"/>
        <v>316</v>
      </c>
      <c r="M957" s="26">
        <f>IF(table_2[[#This Row],[Count of deaths2]]=1,(M956+1),M956)</f>
        <v>31</v>
      </c>
      <c r="Z957">
        <f t="shared" si="250"/>
        <v>0</v>
      </c>
      <c r="AA957">
        <f t="shared" si="251"/>
        <v>0</v>
      </c>
      <c r="AB957">
        <f t="shared" si="252"/>
        <v>0</v>
      </c>
      <c r="AC957">
        <f t="shared" si="253"/>
        <v>0</v>
      </c>
      <c r="AD957">
        <f t="shared" si="254"/>
        <v>0</v>
      </c>
      <c r="AE957">
        <f t="shared" si="255"/>
        <v>0</v>
      </c>
      <c r="AF957">
        <f t="shared" si="256"/>
        <v>0</v>
      </c>
      <c r="AH957">
        <f>SUM(table_2[[#This Row],[First dose, less than 21 days ago]:[Third dose or booster, at least 21 days ago]])</f>
        <v>0</v>
      </c>
      <c r="AI957">
        <f>SUM(table_2[[#This Row],[Second dose, less than 21 days ago]:[Third dose or booster, at least 21 days ago]])</f>
        <v>0</v>
      </c>
      <c r="AJ957">
        <f>table_2[[#This Row],[Third dose or booster, less than 21 days ago]]+table_2[[#This Row],[Third dose or booster, at least 21 days ago]]</f>
        <v>0</v>
      </c>
    </row>
    <row r="958" spans="1:36" ht="30" x14ac:dyDescent="0.25">
      <c r="A958" s="1" t="s">
        <v>460</v>
      </c>
      <c r="B958" s="4">
        <v>2021</v>
      </c>
      <c r="C958" s="1" t="s">
        <v>109</v>
      </c>
      <c r="D958" s="1" t="s">
        <v>1132</v>
      </c>
      <c r="E958" s="1" t="s">
        <v>66</v>
      </c>
      <c r="F958" s="4" t="s">
        <v>1200</v>
      </c>
      <c r="G958" s="4">
        <v>135647</v>
      </c>
      <c r="H958" s="4" t="s">
        <v>3116</v>
      </c>
      <c r="I958" s="1"/>
      <c r="J958" s="4" t="s">
        <v>3379</v>
      </c>
      <c r="K958" s="4" t="s">
        <v>2315</v>
      </c>
      <c r="L958" s="22" t="str">
        <f t="shared" si="249"/>
        <v>29</v>
      </c>
      <c r="M958" s="26">
        <f>IF(table_2[[#This Row],[Count of deaths2]]=1,(M957+1),M957)</f>
        <v>31</v>
      </c>
      <c r="Z958">
        <f t="shared" si="250"/>
        <v>0</v>
      </c>
      <c r="AA958">
        <f t="shared" si="251"/>
        <v>0</v>
      </c>
      <c r="AB958">
        <f t="shared" si="252"/>
        <v>0</v>
      </c>
      <c r="AC958">
        <f t="shared" si="253"/>
        <v>0</v>
      </c>
      <c r="AD958">
        <f t="shared" si="254"/>
        <v>0</v>
      </c>
      <c r="AE958">
        <f t="shared" si="255"/>
        <v>0</v>
      </c>
      <c r="AF958">
        <f t="shared" si="256"/>
        <v>0</v>
      </c>
      <c r="AH958">
        <f>SUM(table_2[[#This Row],[First dose, less than 21 days ago]:[Third dose or booster, at least 21 days ago]])</f>
        <v>0</v>
      </c>
      <c r="AI958">
        <f>SUM(table_2[[#This Row],[Second dose, less than 21 days ago]:[Third dose or booster, at least 21 days ago]])</f>
        <v>0</v>
      </c>
      <c r="AJ958">
        <f>table_2[[#This Row],[Third dose or booster, less than 21 days ago]]+table_2[[#This Row],[Third dose or booster, at least 21 days ago]]</f>
        <v>0</v>
      </c>
    </row>
    <row r="959" spans="1:36" ht="30" x14ac:dyDescent="0.25">
      <c r="A959" s="1" t="s">
        <v>460</v>
      </c>
      <c r="B959" s="4">
        <v>2021</v>
      </c>
      <c r="C959" s="1" t="s">
        <v>109</v>
      </c>
      <c r="D959" s="1" t="s">
        <v>1132</v>
      </c>
      <c r="E959" s="1" t="s">
        <v>70</v>
      </c>
      <c r="F959" s="4" t="s">
        <v>2056</v>
      </c>
      <c r="G959" s="4">
        <v>234304</v>
      </c>
      <c r="H959" s="4" t="s">
        <v>3380</v>
      </c>
      <c r="I959" s="1"/>
      <c r="J959" s="4" t="s">
        <v>517</v>
      </c>
      <c r="K959" s="4" t="s">
        <v>1951</v>
      </c>
      <c r="L959" s="22" t="str">
        <f t="shared" si="249"/>
        <v>122</v>
      </c>
      <c r="M959" s="26">
        <f>IF(table_2[[#This Row],[Count of deaths2]]=1,(M958+1),M958)</f>
        <v>31</v>
      </c>
      <c r="Z959">
        <f t="shared" si="250"/>
        <v>0</v>
      </c>
      <c r="AA959">
        <f t="shared" si="251"/>
        <v>0</v>
      </c>
      <c r="AB959">
        <f t="shared" si="252"/>
        <v>0</v>
      </c>
      <c r="AC959">
        <f t="shared" si="253"/>
        <v>0</v>
      </c>
      <c r="AD959">
        <f t="shared" si="254"/>
        <v>0</v>
      </c>
      <c r="AE959">
        <f t="shared" si="255"/>
        <v>0</v>
      </c>
      <c r="AF959">
        <f t="shared" si="256"/>
        <v>0</v>
      </c>
      <c r="AH959">
        <f>SUM(table_2[[#This Row],[First dose, less than 21 days ago]:[Third dose or booster, at least 21 days ago]])</f>
        <v>0</v>
      </c>
      <c r="AI959">
        <f>SUM(table_2[[#This Row],[Second dose, less than 21 days ago]:[Third dose or booster, at least 21 days ago]])</f>
        <v>0</v>
      </c>
      <c r="AJ959">
        <f>table_2[[#This Row],[Third dose or booster, less than 21 days ago]]+table_2[[#This Row],[Third dose or booster, at least 21 days ago]]</f>
        <v>0</v>
      </c>
    </row>
    <row r="960" spans="1:36" ht="30" x14ac:dyDescent="0.25">
      <c r="A960" s="1" t="s">
        <v>460</v>
      </c>
      <c r="B960" s="4">
        <v>2021</v>
      </c>
      <c r="C960" s="1" t="s">
        <v>109</v>
      </c>
      <c r="D960" s="1" t="s">
        <v>1132</v>
      </c>
      <c r="E960" s="1" t="s">
        <v>74</v>
      </c>
      <c r="F960" s="4" t="s">
        <v>1101</v>
      </c>
      <c r="G960" s="4">
        <v>6454</v>
      </c>
      <c r="H960" s="4" t="s">
        <v>83</v>
      </c>
      <c r="I960" s="1"/>
      <c r="J960" s="4" t="s">
        <v>83</v>
      </c>
      <c r="K960" s="4" t="s">
        <v>83</v>
      </c>
      <c r="L960" s="22">
        <f t="shared" si="249"/>
        <v>1</v>
      </c>
      <c r="M960" s="26">
        <f>IF(table_2[[#This Row],[Count of deaths2]]=1,(M959+1),M959)</f>
        <v>32</v>
      </c>
      <c r="Z960">
        <f t="shared" si="250"/>
        <v>0</v>
      </c>
      <c r="AA960">
        <f t="shared" si="251"/>
        <v>0</v>
      </c>
      <c r="AB960">
        <f t="shared" si="252"/>
        <v>0</v>
      </c>
      <c r="AC960">
        <f t="shared" si="253"/>
        <v>0</v>
      </c>
      <c r="AD960">
        <f t="shared" si="254"/>
        <v>0</v>
      </c>
      <c r="AE960">
        <f t="shared" si="255"/>
        <v>0</v>
      </c>
      <c r="AF960">
        <f t="shared" si="256"/>
        <v>0</v>
      </c>
      <c r="AH960">
        <f>SUM(table_2[[#This Row],[First dose, less than 21 days ago]:[Third dose or booster, at least 21 days ago]])</f>
        <v>0</v>
      </c>
      <c r="AI960">
        <f>SUM(table_2[[#This Row],[Second dose, less than 21 days ago]:[Third dose or booster, at least 21 days ago]])</f>
        <v>0</v>
      </c>
      <c r="AJ960">
        <f>table_2[[#This Row],[Third dose or booster, less than 21 days ago]]+table_2[[#This Row],[Third dose or booster, at least 21 days ago]]</f>
        <v>0</v>
      </c>
    </row>
    <row r="961" spans="1:36" ht="30" x14ac:dyDescent="0.25">
      <c r="A961" s="1" t="s">
        <v>460</v>
      </c>
      <c r="B961" s="4">
        <v>2021</v>
      </c>
      <c r="C961" s="1" t="s">
        <v>109</v>
      </c>
      <c r="D961" s="1" t="s">
        <v>1132</v>
      </c>
      <c r="E961" s="1" t="s">
        <v>1102</v>
      </c>
      <c r="F961" s="4" t="s">
        <v>1101</v>
      </c>
      <c r="G961" s="4">
        <v>2647</v>
      </c>
      <c r="H961" s="4" t="s">
        <v>83</v>
      </c>
      <c r="I961" s="1"/>
      <c r="J961" s="4" t="s">
        <v>83</v>
      </c>
      <c r="K961" s="4" t="s">
        <v>83</v>
      </c>
      <c r="L961" s="22">
        <f t="shared" si="249"/>
        <v>1</v>
      </c>
      <c r="M961" s="26">
        <f>IF(table_2[[#This Row],[Count of deaths2]]=1,(M960+1),M960)</f>
        <v>33</v>
      </c>
      <c r="Z961">
        <f t="shared" si="250"/>
        <v>0</v>
      </c>
      <c r="AA961">
        <f t="shared" si="251"/>
        <v>0</v>
      </c>
      <c r="AB961">
        <f t="shared" si="252"/>
        <v>0</v>
      </c>
      <c r="AC961">
        <f t="shared" si="253"/>
        <v>0</v>
      </c>
      <c r="AD961">
        <f t="shared" si="254"/>
        <v>0</v>
      </c>
      <c r="AE961">
        <f t="shared" si="255"/>
        <v>0</v>
      </c>
      <c r="AF961">
        <f t="shared" si="256"/>
        <v>0</v>
      </c>
      <c r="AH961">
        <f>SUM(table_2[[#This Row],[First dose, less than 21 days ago]:[Third dose or booster, at least 21 days ago]])</f>
        <v>0</v>
      </c>
      <c r="AI961">
        <f>SUM(table_2[[#This Row],[Second dose, less than 21 days ago]:[Third dose or booster, at least 21 days ago]])</f>
        <v>0</v>
      </c>
      <c r="AJ961">
        <f>table_2[[#This Row],[Third dose or booster, less than 21 days ago]]+table_2[[#This Row],[Third dose or booster, at least 21 days ago]]</f>
        <v>0</v>
      </c>
    </row>
    <row r="962" spans="1:36" ht="45" x14ac:dyDescent="0.25">
      <c r="A962" s="1" t="s">
        <v>460</v>
      </c>
      <c r="B962" s="4">
        <v>2021</v>
      </c>
      <c r="C962" s="1" t="s">
        <v>109</v>
      </c>
      <c r="D962" s="1" t="s">
        <v>1132</v>
      </c>
      <c r="E962" s="1" t="s">
        <v>84</v>
      </c>
      <c r="F962" s="4" t="s">
        <v>1103</v>
      </c>
      <c r="G962" s="4">
        <v>0</v>
      </c>
      <c r="H962" s="4" t="s">
        <v>83</v>
      </c>
      <c r="I962" s="1"/>
      <c r="J962" s="4" t="s">
        <v>83</v>
      </c>
      <c r="K962" s="4" t="s">
        <v>83</v>
      </c>
      <c r="L962" s="22" t="str">
        <f t="shared" si="249"/>
        <v>0</v>
      </c>
      <c r="M962" s="26">
        <f>IF(table_2[[#This Row],[Count of deaths2]]=1,(M961+1),M961)</f>
        <v>33</v>
      </c>
      <c r="Z962">
        <f t="shared" si="250"/>
        <v>0</v>
      </c>
      <c r="AA962">
        <f t="shared" si="251"/>
        <v>0</v>
      </c>
      <c r="AB962">
        <f t="shared" si="252"/>
        <v>0</v>
      </c>
      <c r="AC962">
        <f t="shared" si="253"/>
        <v>0</v>
      </c>
      <c r="AD962">
        <f t="shared" si="254"/>
        <v>0</v>
      </c>
      <c r="AE962">
        <f t="shared" si="255"/>
        <v>0</v>
      </c>
      <c r="AF962">
        <f t="shared" si="256"/>
        <v>0</v>
      </c>
      <c r="AH962">
        <f>SUM(table_2[[#This Row],[First dose, less than 21 days ago]:[Third dose or booster, at least 21 days ago]])</f>
        <v>0</v>
      </c>
      <c r="AI962">
        <f>SUM(table_2[[#This Row],[Second dose, less than 21 days ago]:[Third dose or booster, at least 21 days ago]])</f>
        <v>0</v>
      </c>
      <c r="AJ962">
        <f>table_2[[#This Row],[Third dose or booster, less than 21 days ago]]+table_2[[#This Row],[Third dose or booster, at least 21 days ago]]</f>
        <v>0</v>
      </c>
    </row>
    <row r="963" spans="1:36" ht="45" x14ac:dyDescent="0.25">
      <c r="A963" s="1" t="s">
        <v>460</v>
      </c>
      <c r="B963" s="4">
        <v>2021</v>
      </c>
      <c r="C963" s="1" t="s">
        <v>109</v>
      </c>
      <c r="D963" s="1" t="s">
        <v>1132</v>
      </c>
      <c r="E963" s="1" t="s">
        <v>85</v>
      </c>
      <c r="F963" s="4" t="s">
        <v>1103</v>
      </c>
      <c r="G963" s="4">
        <v>0</v>
      </c>
      <c r="H963" s="4" t="s">
        <v>83</v>
      </c>
      <c r="I963" s="1"/>
      <c r="J963" s="4" t="s">
        <v>83</v>
      </c>
      <c r="K963" s="4" t="s">
        <v>83</v>
      </c>
      <c r="L963" s="22" t="str">
        <f t="shared" si="249"/>
        <v>0</v>
      </c>
      <c r="M963" s="26">
        <f>IF(table_2[[#This Row],[Count of deaths2]]=1,(M962+1),M962)</f>
        <v>33</v>
      </c>
      <c r="Z963">
        <f t="shared" si="250"/>
        <v>0</v>
      </c>
      <c r="AA963">
        <f t="shared" si="251"/>
        <v>0</v>
      </c>
      <c r="AB963">
        <f t="shared" si="252"/>
        <v>0</v>
      </c>
      <c r="AC963">
        <f t="shared" si="253"/>
        <v>0</v>
      </c>
      <c r="AD963">
        <f t="shared" si="254"/>
        <v>0</v>
      </c>
      <c r="AE963">
        <f t="shared" si="255"/>
        <v>0</v>
      </c>
      <c r="AF963">
        <f t="shared" si="256"/>
        <v>0</v>
      </c>
      <c r="AH963">
        <f>SUM(table_2[[#This Row],[First dose, less than 21 days ago]:[Third dose or booster, at least 21 days ago]])</f>
        <v>0</v>
      </c>
      <c r="AI963">
        <f>SUM(table_2[[#This Row],[Second dose, less than 21 days ago]:[Third dose or booster, at least 21 days ago]])</f>
        <v>0</v>
      </c>
      <c r="AJ963">
        <f>table_2[[#This Row],[Third dose or booster, less than 21 days ago]]+table_2[[#This Row],[Third dose or booster, at least 21 days ago]]</f>
        <v>0</v>
      </c>
    </row>
    <row r="964" spans="1:36" ht="30" x14ac:dyDescent="0.25">
      <c r="A964" s="1" t="s">
        <v>460</v>
      </c>
      <c r="B964" s="4">
        <v>2021</v>
      </c>
      <c r="C964" s="1" t="s">
        <v>109</v>
      </c>
      <c r="D964" s="1" t="s">
        <v>1147</v>
      </c>
      <c r="E964" s="1" t="s">
        <v>62</v>
      </c>
      <c r="F964" s="4" t="s">
        <v>1342</v>
      </c>
      <c r="G964" s="4">
        <v>14554</v>
      </c>
      <c r="H964" s="4" t="s">
        <v>3381</v>
      </c>
      <c r="I964" s="1"/>
      <c r="J964" s="4" t="s">
        <v>3382</v>
      </c>
      <c r="K964" s="4" t="s">
        <v>3383</v>
      </c>
      <c r="L964" s="22" t="str">
        <f t="shared" si="249"/>
        <v>281</v>
      </c>
      <c r="M964" s="26">
        <f>IF(table_2[[#This Row],[Count of deaths2]]=1,(M963+1),M963)</f>
        <v>33</v>
      </c>
      <c r="Z964">
        <f t="shared" si="250"/>
        <v>0</v>
      </c>
      <c r="AA964">
        <f t="shared" si="251"/>
        <v>0</v>
      </c>
      <c r="AB964">
        <f t="shared" si="252"/>
        <v>0</v>
      </c>
      <c r="AC964">
        <f t="shared" si="253"/>
        <v>0</v>
      </c>
      <c r="AD964">
        <f t="shared" si="254"/>
        <v>0</v>
      </c>
      <c r="AE964">
        <f t="shared" si="255"/>
        <v>0</v>
      </c>
      <c r="AF964">
        <f t="shared" si="256"/>
        <v>0</v>
      </c>
      <c r="AH964">
        <f>SUM(table_2[[#This Row],[First dose, less than 21 days ago]:[Third dose or booster, at least 21 days ago]])</f>
        <v>0</v>
      </c>
      <c r="AI964">
        <f>SUM(table_2[[#This Row],[Second dose, less than 21 days ago]:[Third dose or booster, at least 21 days ago]])</f>
        <v>0</v>
      </c>
      <c r="AJ964">
        <f>table_2[[#This Row],[Third dose or booster, less than 21 days ago]]+table_2[[#This Row],[Third dose or booster, at least 21 days ago]]</f>
        <v>0</v>
      </c>
    </row>
    <row r="965" spans="1:36" ht="30" x14ac:dyDescent="0.25">
      <c r="A965" s="1" t="s">
        <v>460</v>
      </c>
      <c r="B965" s="4">
        <v>2021</v>
      </c>
      <c r="C965" s="1" t="s">
        <v>109</v>
      </c>
      <c r="D965" s="1" t="s">
        <v>1147</v>
      </c>
      <c r="E965" s="1" t="s">
        <v>66</v>
      </c>
      <c r="F965" s="4" t="s">
        <v>1200</v>
      </c>
      <c r="G965" s="4">
        <v>7899</v>
      </c>
      <c r="H965" s="4" t="s">
        <v>3384</v>
      </c>
      <c r="I965" s="1"/>
      <c r="J965" s="4" t="s">
        <v>3385</v>
      </c>
      <c r="K965" s="4" t="s">
        <v>3386</v>
      </c>
      <c r="L965" s="22" t="str">
        <f t="shared" ref="L965:L1028" si="257">IF(F965="&lt;3",1,F965)</f>
        <v>29</v>
      </c>
      <c r="M965" s="26">
        <f>IF(table_2[[#This Row],[Count of deaths2]]=1,(M964+1),M964)</f>
        <v>33</v>
      </c>
      <c r="Z965">
        <f t="shared" ref="Z965:Z1028" si="258">N1012</f>
        <v>0</v>
      </c>
      <c r="AA965">
        <f t="shared" ref="AA965:AA1028" si="259">O1060</f>
        <v>0</v>
      </c>
      <c r="AB965">
        <f t="shared" ref="AB965:AB1028" si="260">P1060</f>
        <v>0</v>
      </c>
      <c r="AC965">
        <f t="shared" ref="AC965:AC1028" si="261">Q1060</f>
        <v>0</v>
      </c>
      <c r="AD965">
        <f t="shared" ref="AD965:AD1028" si="262">R1060</f>
        <v>0</v>
      </c>
      <c r="AE965">
        <f t="shared" ref="AE965:AE1028" si="263">S1060</f>
        <v>0</v>
      </c>
      <c r="AF965">
        <f t="shared" ref="AF965:AF1028" si="264">T1060</f>
        <v>0</v>
      </c>
      <c r="AH965">
        <f>SUM(table_2[[#This Row],[First dose, less than 21 days ago]:[Third dose or booster, at least 21 days ago]])</f>
        <v>0</v>
      </c>
      <c r="AI965">
        <f>SUM(table_2[[#This Row],[Second dose, less than 21 days ago]:[Third dose or booster, at least 21 days ago]])</f>
        <v>0</v>
      </c>
      <c r="AJ965">
        <f>table_2[[#This Row],[Third dose or booster, less than 21 days ago]]+table_2[[#This Row],[Third dose or booster, at least 21 days ago]]</f>
        <v>0</v>
      </c>
    </row>
    <row r="966" spans="1:36" ht="30" x14ac:dyDescent="0.25">
      <c r="A966" s="1" t="s">
        <v>460</v>
      </c>
      <c r="B966" s="4">
        <v>2021</v>
      </c>
      <c r="C966" s="1" t="s">
        <v>109</v>
      </c>
      <c r="D966" s="1" t="s">
        <v>1147</v>
      </c>
      <c r="E966" s="1" t="s">
        <v>70</v>
      </c>
      <c r="F966" s="4" t="s">
        <v>3387</v>
      </c>
      <c r="G966" s="4">
        <v>329094</v>
      </c>
      <c r="H966" s="4" t="s">
        <v>3388</v>
      </c>
      <c r="I966" s="1"/>
      <c r="J966" s="4" t="s">
        <v>3389</v>
      </c>
      <c r="K966" s="4" t="s">
        <v>1098</v>
      </c>
      <c r="L966" s="22" t="str">
        <f t="shared" si="257"/>
        <v>352</v>
      </c>
      <c r="M966" s="26">
        <f>IF(table_2[[#This Row],[Count of deaths2]]=1,(M965+1),M965)</f>
        <v>33</v>
      </c>
      <c r="Z966">
        <f t="shared" si="258"/>
        <v>0</v>
      </c>
      <c r="AA966">
        <f t="shared" si="259"/>
        <v>0</v>
      </c>
      <c r="AB966">
        <f t="shared" si="260"/>
        <v>0</v>
      </c>
      <c r="AC966">
        <f t="shared" si="261"/>
        <v>0</v>
      </c>
      <c r="AD966">
        <f t="shared" si="262"/>
        <v>0</v>
      </c>
      <c r="AE966">
        <f t="shared" si="263"/>
        <v>0</v>
      </c>
      <c r="AF966">
        <f t="shared" si="264"/>
        <v>0</v>
      </c>
      <c r="AH966">
        <f>SUM(table_2[[#This Row],[First dose, less than 21 days ago]:[Third dose or booster, at least 21 days ago]])</f>
        <v>0</v>
      </c>
      <c r="AI966">
        <f>SUM(table_2[[#This Row],[Second dose, less than 21 days ago]:[Third dose or booster, at least 21 days ago]])</f>
        <v>0</v>
      </c>
      <c r="AJ966">
        <f>table_2[[#This Row],[Third dose or booster, less than 21 days ago]]+table_2[[#This Row],[Third dose or booster, at least 21 days ago]]</f>
        <v>0</v>
      </c>
    </row>
    <row r="967" spans="1:36" ht="30" x14ac:dyDescent="0.25">
      <c r="A967" s="1" t="s">
        <v>460</v>
      </c>
      <c r="B967" s="4">
        <v>2021</v>
      </c>
      <c r="C967" s="1" t="s">
        <v>109</v>
      </c>
      <c r="D967" s="1" t="s">
        <v>1147</v>
      </c>
      <c r="E967" s="1" t="s">
        <v>74</v>
      </c>
      <c r="F967" s="4" t="s">
        <v>1112</v>
      </c>
      <c r="G967" s="4">
        <v>8682</v>
      </c>
      <c r="H967" s="4" t="s">
        <v>2603</v>
      </c>
      <c r="I967" s="1" t="s">
        <v>234</v>
      </c>
      <c r="J967" s="4" t="s">
        <v>523</v>
      </c>
      <c r="K967" s="4" t="s">
        <v>666</v>
      </c>
      <c r="L967" s="22" t="str">
        <f t="shared" si="257"/>
        <v>3</v>
      </c>
      <c r="M967" s="26">
        <f>IF(table_2[[#This Row],[Count of deaths2]]=1,(M966+1),M966)</f>
        <v>33</v>
      </c>
      <c r="Z967">
        <f t="shared" si="258"/>
        <v>0</v>
      </c>
      <c r="AA967">
        <f t="shared" si="259"/>
        <v>0</v>
      </c>
      <c r="AB967">
        <f t="shared" si="260"/>
        <v>0</v>
      </c>
      <c r="AC967">
        <f t="shared" si="261"/>
        <v>0</v>
      </c>
      <c r="AD967">
        <f t="shared" si="262"/>
        <v>0</v>
      </c>
      <c r="AE967">
        <f t="shared" si="263"/>
        <v>0</v>
      </c>
      <c r="AF967">
        <f t="shared" si="264"/>
        <v>0</v>
      </c>
      <c r="AH967">
        <f>SUM(table_2[[#This Row],[First dose, less than 21 days ago]:[Third dose or booster, at least 21 days ago]])</f>
        <v>0</v>
      </c>
      <c r="AI967">
        <f>SUM(table_2[[#This Row],[Second dose, less than 21 days ago]:[Third dose or booster, at least 21 days ago]])</f>
        <v>0</v>
      </c>
      <c r="AJ967">
        <f>table_2[[#This Row],[Third dose or booster, less than 21 days ago]]+table_2[[#This Row],[Third dose or booster, at least 21 days ago]]</f>
        <v>0</v>
      </c>
    </row>
    <row r="968" spans="1:36" ht="30" x14ac:dyDescent="0.25">
      <c r="A968" s="1" t="s">
        <v>460</v>
      </c>
      <c r="B968" s="4">
        <v>2021</v>
      </c>
      <c r="C968" s="1" t="s">
        <v>109</v>
      </c>
      <c r="D968" s="1" t="s">
        <v>1147</v>
      </c>
      <c r="E968" s="1" t="s">
        <v>1102</v>
      </c>
      <c r="F968" s="4" t="s">
        <v>1101</v>
      </c>
      <c r="G968" s="4">
        <v>1594</v>
      </c>
      <c r="H968" s="4" t="s">
        <v>83</v>
      </c>
      <c r="I968" s="1"/>
      <c r="J968" s="4" t="s">
        <v>83</v>
      </c>
      <c r="K968" s="4" t="s">
        <v>83</v>
      </c>
      <c r="L968" s="22">
        <f t="shared" si="257"/>
        <v>1</v>
      </c>
      <c r="M968" s="26">
        <f>IF(table_2[[#This Row],[Count of deaths2]]=1,(M967+1),M967)</f>
        <v>34</v>
      </c>
      <c r="Z968">
        <f t="shared" si="258"/>
        <v>0</v>
      </c>
      <c r="AA968">
        <f t="shared" si="259"/>
        <v>0</v>
      </c>
      <c r="AB968">
        <f t="shared" si="260"/>
        <v>0</v>
      </c>
      <c r="AC968">
        <f t="shared" si="261"/>
        <v>0</v>
      </c>
      <c r="AD968">
        <f t="shared" si="262"/>
        <v>0</v>
      </c>
      <c r="AE968">
        <f t="shared" si="263"/>
        <v>0</v>
      </c>
      <c r="AF968">
        <f t="shared" si="264"/>
        <v>0</v>
      </c>
      <c r="AH968">
        <f>SUM(table_2[[#This Row],[First dose, less than 21 days ago]:[Third dose or booster, at least 21 days ago]])</f>
        <v>0</v>
      </c>
      <c r="AI968">
        <f>SUM(table_2[[#This Row],[Second dose, less than 21 days ago]:[Third dose or booster, at least 21 days ago]])</f>
        <v>0</v>
      </c>
      <c r="AJ968">
        <f>table_2[[#This Row],[Third dose or booster, less than 21 days ago]]+table_2[[#This Row],[Third dose or booster, at least 21 days ago]]</f>
        <v>0</v>
      </c>
    </row>
    <row r="969" spans="1:36" ht="45" x14ac:dyDescent="0.25">
      <c r="A969" s="1" t="s">
        <v>460</v>
      </c>
      <c r="B969" s="4">
        <v>2021</v>
      </c>
      <c r="C969" s="1" t="s">
        <v>109</v>
      </c>
      <c r="D969" s="1" t="s">
        <v>1147</v>
      </c>
      <c r="E969" s="1" t="s">
        <v>84</v>
      </c>
      <c r="F969" s="4" t="s">
        <v>1103</v>
      </c>
      <c r="G969" s="4">
        <v>0</v>
      </c>
      <c r="H969" s="4" t="s">
        <v>83</v>
      </c>
      <c r="I969" s="1"/>
      <c r="J969" s="4" t="s">
        <v>83</v>
      </c>
      <c r="K969" s="4" t="s">
        <v>83</v>
      </c>
      <c r="L969" s="22" t="str">
        <f t="shared" si="257"/>
        <v>0</v>
      </c>
      <c r="M969" s="26">
        <f>IF(table_2[[#This Row],[Count of deaths2]]=1,(M968+1),M968)</f>
        <v>34</v>
      </c>
      <c r="Z969">
        <f t="shared" si="258"/>
        <v>0</v>
      </c>
      <c r="AA969">
        <f t="shared" si="259"/>
        <v>0</v>
      </c>
      <c r="AB969">
        <f t="shared" si="260"/>
        <v>0</v>
      </c>
      <c r="AC969">
        <f t="shared" si="261"/>
        <v>0</v>
      </c>
      <c r="AD969">
        <f t="shared" si="262"/>
        <v>0</v>
      </c>
      <c r="AE969">
        <f t="shared" si="263"/>
        <v>0</v>
      </c>
      <c r="AF969">
        <f t="shared" si="264"/>
        <v>0</v>
      </c>
      <c r="AH969">
        <f>SUM(table_2[[#This Row],[First dose, less than 21 days ago]:[Third dose or booster, at least 21 days ago]])</f>
        <v>0</v>
      </c>
      <c r="AI969">
        <f>SUM(table_2[[#This Row],[Second dose, less than 21 days ago]:[Third dose or booster, at least 21 days ago]])</f>
        <v>0</v>
      </c>
      <c r="AJ969">
        <f>table_2[[#This Row],[Third dose or booster, less than 21 days ago]]+table_2[[#This Row],[Third dose or booster, at least 21 days ago]]</f>
        <v>0</v>
      </c>
    </row>
    <row r="970" spans="1:36" ht="45" x14ac:dyDescent="0.25">
      <c r="A970" s="1" t="s">
        <v>460</v>
      </c>
      <c r="B970" s="4">
        <v>2021</v>
      </c>
      <c r="C970" s="1" t="s">
        <v>109</v>
      </c>
      <c r="D970" s="1" t="s">
        <v>1147</v>
      </c>
      <c r="E970" s="1" t="s">
        <v>85</v>
      </c>
      <c r="F970" s="4" t="s">
        <v>1103</v>
      </c>
      <c r="G970" s="4">
        <v>0</v>
      </c>
      <c r="H970" s="4" t="s">
        <v>83</v>
      </c>
      <c r="I970" s="1"/>
      <c r="J970" s="4" t="s">
        <v>83</v>
      </c>
      <c r="K970" s="4" t="s">
        <v>83</v>
      </c>
      <c r="L970" s="22" t="str">
        <f t="shared" si="257"/>
        <v>0</v>
      </c>
      <c r="M970" s="26">
        <f>IF(table_2[[#This Row],[Count of deaths2]]=1,(M969+1),M969)</f>
        <v>34</v>
      </c>
      <c r="Z970">
        <f t="shared" si="258"/>
        <v>0</v>
      </c>
      <c r="AA970">
        <f t="shared" si="259"/>
        <v>0</v>
      </c>
      <c r="AB970">
        <f t="shared" si="260"/>
        <v>0</v>
      </c>
      <c r="AC970">
        <f t="shared" si="261"/>
        <v>0</v>
      </c>
      <c r="AD970">
        <f t="shared" si="262"/>
        <v>0</v>
      </c>
      <c r="AE970">
        <f t="shared" si="263"/>
        <v>0</v>
      </c>
      <c r="AF970">
        <f t="shared" si="264"/>
        <v>0</v>
      </c>
      <c r="AH970">
        <f>SUM(table_2[[#This Row],[First dose, less than 21 days ago]:[Third dose or booster, at least 21 days ago]])</f>
        <v>0</v>
      </c>
      <c r="AI970">
        <f>SUM(table_2[[#This Row],[Second dose, less than 21 days ago]:[Third dose or booster, at least 21 days ago]])</f>
        <v>0</v>
      </c>
      <c r="AJ970">
        <f>table_2[[#This Row],[Third dose or booster, less than 21 days ago]]+table_2[[#This Row],[Third dose or booster, at least 21 days ago]]</f>
        <v>0</v>
      </c>
    </row>
    <row r="971" spans="1:36" ht="30" x14ac:dyDescent="0.25">
      <c r="A971" s="1" t="s">
        <v>460</v>
      </c>
      <c r="B971" s="4">
        <v>2021</v>
      </c>
      <c r="C971" s="1" t="s">
        <v>109</v>
      </c>
      <c r="D971" s="1" t="s">
        <v>1162</v>
      </c>
      <c r="E971" s="1" t="s">
        <v>62</v>
      </c>
      <c r="F971" s="4" t="s">
        <v>1796</v>
      </c>
      <c r="G971" s="4">
        <v>6511</v>
      </c>
      <c r="H971" s="4" t="s">
        <v>3390</v>
      </c>
      <c r="I971" s="1"/>
      <c r="J971" s="4" t="s">
        <v>3391</v>
      </c>
      <c r="K971" s="4" t="s">
        <v>3392</v>
      </c>
      <c r="L971" s="22" t="str">
        <f t="shared" si="257"/>
        <v>295</v>
      </c>
      <c r="M971" s="26">
        <f>IF(table_2[[#This Row],[Count of deaths2]]=1,(M970+1),M970)</f>
        <v>34</v>
      </c>
      <c r="Z971">
        <f t="shared" si="258"/>
        <v>0</v>
      </c>
      <c r="AA971">
        <f t="shared" si="259"/>
        <v>0</v>
      </c>
      <c r="AB971">
        <f t="shared" si="260"/>
        <v>0</v>
      </c>
      <c r="AC971">
        <f t="shared" si="261"/>
        <v>0</v>
      </c>
      <c r="AD971">
        <f t="shared" si="262"/>
        <v>0</v>
      </c>
      <c r="AE971">
        <f t="shared" si="263"/>
        <v>0</v>
      </c>
      <c r="AF971">
        <f t="shared" si="264"/>
        <v>0</v>
      </c>
      <c r="AH971">
        <f>SUM(table_2[[#This Row],[First dose, less than 21 days ago]:[Third dose or booster, at least 21 days ago]])</f>
        <v>0</v>
      </c>
      <c r="AI971">
        <f>SUM(table_2[[#This Row],[Second dose, less than 21 days ago]:[Third dose or booster, at least 21 days ago]])</f>
        <v>0</v>
      </c>
      <c r="AJ971">
        <f>table_2[[#This Row],[Third dose or booster, less than 21 days ago]]+table_2[[#This Row],[Third dose or booster, at least 21 days ago]]</f>
        <v>0</v>
      </c>
    </row>
    <row r="972" spans="1:36" ht="30" x14ac:dyDescent="0.25">
      <c r="A972" s="1" t="s">
        <v>460</v>
      </c>
      <c r="B972" s="4">
        <v>2021</v>
      </c>
      <c r="C972" s="1" t="s">
        <v>109</v>
      </c>
      <c r="D972" s="1" t="s">
        <v>1162</v>
      </c>
      <c r="E972" s="1" t="s">
        <v>66</v>
      </c>
      <c r="F972" s="4" t="s">
        <v>2751</v>
      </c>
      <c r="G972" s="4">
        <v>1891</v>
      </c>
      <c r="H972" s="4" t="s">
        <v>3393</v>
      </c>
      <c r="I972" s="1"/>
      <c r="J972" s="4" t="s">
        <v>3394</v>
      </c>
      <c r="K972" s="4" t="s">
        <v>3395</v>
      </c>
      <c r="L972" s="22" t="str">
        <f t="shared" si="257"/>
        <v>40</v>
      </c>
      <c r="M972" s="26">
        <f>IF(table_2[[#This Row],[Count of deaths2]]=1,(M971+1),M971)</f>
        <v>34</v>
      </c>
      <c r="Z972">
        <f t="shared" si="258"/>
        <v>0</v>
      </c>
      <c r="AA972">
        <f t="shared" si="259"/>
        <v>0</v>
      </c>
      <c r="AB972">
        <f t="shared" si="260"/>
        <v>0</v>
      </c>
      <c r="AC972">
        <f t="shared" si="261"/>
        <v>0</v>
      </c>
      <c r="AD972">
        <f t="shared" si="262"/>
        <v>0</v>
      </c>
      <c r="AE972">
        <f t="shared" si="263"/>
        <v>0</v>
      </c>
      <c r="AF972">
        <f t="shared" si="264"/>
        <v>0</v>
      </c>
      <c r="AH972">
        <f>SUM(table_2[[#This Row],[First dose, less than 21 days ago]:[Third dose or booster, at least 21 days ago]])</f>
        <v>0</v>
      </c>
      <c r="AI972">
        <f>SUM(table_2[[#This Row],[Second dose, less than 21 days ago]:[Third dose or booster, at least 21 days ago]])</f>
        <v>0</v>
      </c>
      <c r="AJ972">
        <f>table_2[[#This Row],[Third dose or booster, less than 21 days ago]]+table_2[[#This Row],[Third dose or booster, at least 21 days ago]]</f>
        <v>0</v>
      </c>
    </row>
    <row r="973" spans="1:36" ht="30" x14ac:dyDescent="0.25">
      <c r="A973" s="1" t="s">
        <v>460</v>
      </c>
      <c r="B973" s="4">
        <v>2021</v>
      </c>
      <c r="C973" s="1" t="s">
        <v>109</v>
      </c>
      <c r="D973" s="1" t="s">
        <v>1162</v>
      </c>
      <c r="E973" s="1" t="s">
        <v>70</v>
      </c>
      <c r="F973" s="4" t="s">
        <v>3396</v>
      </c>
      <c r="G973" s="4">
        <v>119342</v>
      </c>
      <c r="H973" s="4" t="s">
        <v>3397</v>
      </c>
      <c r="I973" s="1"/>
      <c r="J973" s="4" t="s">
        <v>3398</v>
      </c>
      <c r="K973" s="4" t="s">
        <v>3399</v>
      </c>
      <c r="L973" s="22" t="str">
        <f t="shared" si="257"/>
        <v>626</v>
      </c>
      <c r="M973" s="26">
        <f>IF(table_2[[#This Row],[Count of deaths2]]=1,(M972+1),M972)</f>
        <v>34</v>
      </c>
      <c r="Z973">
        <f t="shared" si="258"/>
        <v>0</v>
      </c>
      <c r="AA973">
        <f t="shared" si="259"/>
        <v>0</v>
      </c>
      <c r="AB973">
        <f t="shared" si="260"/>
        <v>0</v>
      </c>
      <c r="AC973">
        <f t="shared" si="261"/>
        <v>0</v>
      </c>
      <c r="AD973">
        <f t="shared" si="262"/>
        <v>0</v>
      </c>
      <c r="AE973">
        <f t="shared" si="263"/>
        <v>0</v>
      </c>
      <c r="AF973">
        <f t="shared" si="264"/>
        <v>0</v>
      </c>
      <c r="AH973">
        <f>SUM(table_2[[#This Row],[First dose, less than 21 days ago]:[Third dose or booster, at least 21 days ago]])</f>
        <v>0</v>
      </c>
      <c r="AI973">
        <f>SUM(table_2[[#This Row],[Second dose, less than 21 days ago]:[Third dose or booster, at least 21 days ago]])</f>
        <v>0</v>
      </c>
      <c r="AJ973">
        <f>table_2[[#This Row],[Third dose or booster, less than 21 days ago]]+table_2[[#This Row],[Third dose or booster, at least 21 days ago]]</f>
        <v>0</v>
      </c>
    </row>
    <row r="974" spans="1:36" ht="30" x14ac:dyDescent="0.25">
      <c r="A974" s="1" t="s">
        <v>460</v>
      </c>
      <c r="B974" s="4">
        <v>2021</v>
      </c>
      <c r="C974" s="1" t="s">
        <v>109</v>
      </c>
      <c r="D974" s="1" t="s">
        <v>1162</v>
      </c>
      <c r="E974" s="1" t="s">
        <v>74</v>
      </c>
      <c r="F974" s="4" t="s">
        <v>1125</v>
      </c>
      <c r="G974" s="4">
        <v>20970</v>
      </c>
      <c r="H974" s="4" t="s">
        <v>3400</v>
      </c>
      <c r="I974" s="1" t="s">
        <v>234</v>
      </c>
      <c r="J974" s="4" t="s">
        <v>3401</v>
      </c>
      <c r="K974" s="4" t="s">
        <v>669</v>
      </c>
      <c r="L974" s="22" t="str">
        <f t="shared" si="257"/>
        <v>14</v>
      </c>
      <c r="M974" s="26">
        <f>IF(table_2[[#This Row],[Count of deaths2]]=1,(M973+1),M973)</f>
        <v>34</v>
      </c>
      <c r="Z974">
        <f t="shared" si="258"/>
        <v>0</v>
      </c>
      <c r="AA974">
        <f t="shared" si="259"/>
        <v>0</v>
      </c>
      <c r="AB974">
        <f t="shared" si="260"/>
        <v>0</v>
      </c>
      <c r="AC974">
        <f t="shared" si="261"/>
        <v>0</v>
      </c>
      <c r="AD974">
        <f t="shared" si="262"/>
        <v>0</v>
      </c>
      <c r="AE974">
        <f t="shared" si="263"/>
        <v>0</v>
      </c>
      <c r="AF974">
        <f t="shared" si="264"/>
        <v>0</v>
      </c>
      <c r="AH974">
        <f>SUM(table_2[[#This Row],[First dose, less than 21 days ago]:[Third dose or booster, at least 21 days ago]])</f>
        <v>0</v>
      </c>
      <c r="AI974">
        <f>SUM(table_2[[#This Row],[Second dose, less than 21 days ago]:[Third dose or booster, at least 21 days ago]])</f>
        <v>0</v>
      </c>
      <c r="AJ974">
        <f>table_2[[#This Row],[Third dose or booster, less than 21 days ago]]+table_2[[#This Row],[Third dose or booster, at least 21 days ago]]</f>
        <v>0</v>
      </c>
    </row>
    <row r="975" spans="1:36" ht="30" x14ac:dyDescent="0.25">
      <c r="A975" s="1" t="s">
        <v>460</v>
      </c>
      <c r="B975" s="4">
        <v>2021</v>
      </c>
      <c r="C975" s="1" t="s">
        <v>109</v>
      </c>
      <c r="D975" s="1" t="s">
        <v>1162</v>
      </c>
      <c r="E975" s="1" t="s">
        <v>1102</v>
      </c>
      <c r="F975" s="4" t="s">
        <v>2456</v>
      </c>
      <c r="G975" s="4">
        <v>24438</v>
      </c>
      <c r="H975" s="4" t="s">
        <v>3402</v>
      </c>
      <c r="I975" s="1"/>
      <c r="J975" s="4" t="s">
        <v>3403</v>
      </c>
      <c r="K975" s="4" t="s">
        <v>3404</v>
      </c>
      <c r="L975" s="22" t="str">
        <f t="shared" si="257"/>
        <v>23</v>
      </c>
      <c r="M975" s="26">
        <f>IF(table_2[[#This Row],[Count of deaths2]]=1,(M974+1),M974)</f>
        <v>34</v>
      </c>
      <c r="Z975">
        <f t="shared" si="258"/>
        <v>0</v>
      </c>
      <c r="AA975">
        <f t="shared" si="259"/>
        <v>0</v>
      </c>
      <c r="AB975">
        <f t="shared" si="260"/>
        <v>0</v>
      </c>
      <c r="AC975">
        <f t="shared" si="261"/>
        <v>0</v>
      </c>
      <c r="AD975">
        <f t="shared" si="262"/>
        <v>0</v>
      </c>
      <c r="AE975">
        <f t="shared" si="263"/>
        <v>0</v>
      </c>
      <c r="AF975">
        <f t="shared" si="264"/>
        <v>0</v>
      </c>
      <c r="AH975">
        <f>SUM(table_2[[#This Row],[First dose, less than 21 days ago]:[Third dose or booster, at least 21 days ago]])</f>
        <v>0</v>
      </c>
      <c r="AI975">
        <f>SUM(table_2[[#This Row],[Second dose, less than 21 days ago]:[Third dose or booster, at least 21 days ago]])</f>
        <v>0</v>
      </c>
      <c r="AJ975">
        <f>table_2[[#This Row],[Third dose or booster, less than 21 days ago]]+table_2[[#This Row],[Third dose or booster, at least 21 days ago]]</f>
        <v>0</v>
      </c>
    </row>
    <row r="976" spans="1:36" ht="45" x14ac:dyDescent="0.25">
      <c r="A976" s="1" t="s">
        <v>460</v>
      </c>
      <c r="B976" s="4">
        <v>2021</v>
      </c>
      <c r="C976" s="1" t="s">
        <v>109</v>
      </c>
      <c r="D976" s="1" t="s">
        <v>1162</v>
      </c>
      <c r="E976" s="1" t="s">
        <v>84</v>
      </c>
      <c r="F976" s="4" t="s">
        <v>1103</v>
      </c>
      <c r="G976" s="4">
        <v>0</v>
      </c>
      <c r="H976" s="4" t="s">
        <v>83</v>
      </c>
      <c r="I976" s="1"/>
      <c r="J976" s="4" t="s">
        <v>83</v>
      </c>
      <c r="K976" s="4" t="s">
        <v>83</v>
      </c>
      <c r="L976" s="22" t="str">
        <f t="shared" si="257"/>
        <v>0</v>
      </c>
      <c r="M976" s="26">
        <f>IF(table_2[[#This Row],[Count of deaths2]]=1,(M975+1),M975)</f>
        <v>34</v>
      </c>
      <c r="Z976">
        <f t="shared" si="258"/>
        <v>0</v>
      </c>
      <c r="AA976">
        <f t="shared" si="259"/>
        <v>0</v>
      </c>
      <c r="AB976">
        <f t="shared" si="260"/>
        <v>0</v>
      </c>
      <c r="AC976">
        <f t="shared" si="261"/>
        <v>0</v>
      </c>
      <c r="AD976">
        <f t="shared" si="262"/>
        <v>0</v>
      </c>
      <c r="AE976">
        <f t="shared" si="263"/>
        <v>0</v>
      </c>
      <c r="AF976">
        <f t="shared" si="264"/>
        <v>0</v>
      </c>
      <c r="AH976">
        <f>SUM(table_2[[#This Row],[First dose, less than 21 days ago]:[Third dose or booster, at least 21 days ago]])</f>
        <v>0</v>
      </c>
      <c r="AI976">
        <f>SUM(table_2[[#This Row],[Second dose, less than 21 days ago]:[Third dose or booster, at least 21 days ago]])</f>
        <v>0</v>
      </c>
      <c r="AJ976">
        <f>table_2[[#This Row],[Third dose or booster, less than 21 days ago]]+table_2[[#This Row],[Third dose or booster, at least 21 days ago]]</f>
        <v>0</v>
      </c>
    </row>
    <row r="977" spans="1:36" ht="45" x14ac:dyDescent="0.25">
      <c r="A977" s="1" t="s">
        <v>460</v>
      </c>
      <c r="B977" s="4">
        <v>2021</v>
      </c>
      <c r="C977" s="1" t="s">
        <v>109</v>
      </c>
      <c r="D977" s="1" t="s">
        <v>1162</v>
      </c>
      <c r="E977" s="1" t="s">
        <v>85</v>
      </c>
      <c r="F977" s="4" t="s">
        <v>1103</v>
      </c>
      <c r="G977" s="4">
        <v>0</v>
      </c>
      <c r="H977" s="4" t="s">
        <v>83</v>
      </c>
      <c r="I977" s="1"/>
      <c r="J977" s="4" t="s">
        <v>83</v>
      </c>
      <c r="K977" s="4" t="s">
        <v>83</v>
      </c>
      <c r="L977" s="22" t="str">
        <f t="shared" si="257"/>
        <v>0</v>
      </c>
      <c r="M977" s="26">
        <f>IF(table_2[[#This Row],[Count of deaths2]]=1,(M976+1),M976)</f>
        <v>34</v>
      </c>
      <c r="Z977">
        <f t="shared" si="258"/>
        <v>0</v>
      </c>
      <c r="AA977">
        <f t="shared" si="259"/>
        <v>0</v>
      </c>
      <c r="AB977">
        <f t="shared" si="260"/>
        <v>0</v>
      </c>
      <c r="AC977">
        <f t="shared" si="261"/>
        <v>0</v>
      </c>
      <c r="AD977">
        <f t="shared" si="262"/>
        <v>0</v>
      </c>
      <c r="AE977">
        <f t="shared" si="263"/>
        <v>0</v>
      </c>
      <c r="AF977">
        <f t="shared" si="264"/>
        <v>0</v>
      </c>
      <c r="AH977">
        <f>SUM(table_2[[#This Row],[First dose, less than 21 days ago]:[Third dose or booster, at least 21 days ago]])</f>
        <v>0</v>
      </c>
      <c r="AI977">
        <f>SUM(table_2[[#This Row],[Second dose, less than 21 days ago]:[Third dose or booster, at least 21 days ago]])</f>
        <v>0</v>
      </c>
      <c r="AJ977">
        <f>table_2[[#This Row],[Third dose or booster, less than 21 days ago]]+table_2[[#This Row],[Third dose or booster, at least 21 days ago]]</f>
        <v>0</v>
      </c>
    </row>
    <row r="978" spans="1:36" ht="30" x14ac:dyDescent="0.25">
      <c r="A978" s="1" t="s">
        <v>460</v>
      </c>
      <c r="B978" s="4">
        <v>2021</v>
      </c>
      <c r="C978" s="1" t="s">
        <v>109</v>
      </c>
      <c r="D978" s="1" t="s">
        <v>1183</v>
      </c>
      <c r="E978" s="1" t="s">
        <v>62</v>
      </c>
      <c r="F978" s="4" t="s">
        <v>1156</v>
      </c>
      <c r="G978" s="4">
        <v>1964</v>
      </c>
      <c r="H978" s="4" t="s">
        <v>3405</v>
      </c>
      <c r="I978" s="1"/>
      <c r="J978" s="4" t="s">
        <v>3406</v>
      </c>
      <c r="K978" s="4" t="s">
        <v>3407</v>
      </c>
      <c r="L978" s="22" t="str">
        <f t="shared" si="257"/>
        <v>161</v>
      </c>
      <c r="M978" s="26">
        <f>IF(table_2[[#This Row],[Count of deaths2]]=1,(M977+1),M977)</f>
        <v>34</v>
      </c>
      <c r="Z978">
        <f t="shared" si="258"/>
        <v>0</v>
      </c>
      <c r="AA978">
        <f t="shared" si="259"/>
        <v>0</v>
      </c>
      <c r="AB978">
        <f t="shared" si="260"/>
        <v>0</v>
      </c>
      <c r="AC978">
        <f t="shared" si="261"/>
        <v>0</v>
      </c>
      <c r="AD978">
        <f t="shared" si="262"/>
        <v>0</v>
      </c>
      <c r="AE978">
        <f t="shared" si="263"/>
        <v>0</v>
      </c>
      <c r="AF978">
        <f t="shared" si="264"/>
        <v>0</v>
      </c>
      <c r="AH978">
        <f>SUM(table_2[[#This Row],[First dose, less than 21 days ago]:[Third dose or booster, at least 21 days ago]])</f>
        <v>0</v>
      </c>
      <c r="AI978">
        <f>SUM(table_2[[#This Row],[Second dose, less than 21 days ago]:[Third dose or booster, at least 21 days ago]])</f>
        <v>0</v>
      </c>
      <c r="AJ978">
        <f>table_2[[#This Row],[Third dose or booster, less than 21 days ago]]+table_2[[#This Row],[Third dose or booster, at least 21 days ago]]</f>
        <v>0</v>
      </c>
    </row>
    <row r="979" spans="1:36" ht="30" x14ac:dyDescent="0.25">
      <c r="A979" s="1" t="s">
        <v>460</v>
      </c>
      <c r="B979" s="4">
        <v>2021</v>
      </c>
      <c r="C979" s="1" t="s">
        <v>109</v>
      </c>
      <c r="D979" s="1" t="s">
        <v>1183</v>
      </c>
      <c r="E979" s="1" t="s">
        <v>66</v>
      </c>
      <c r="F979" s="4" t="s">
        <v>2016</v>
      </c>
      <c r="G979" s="4">
        <v>698</v>
      </c>
      <c r="H979" s="4" t="s">
        <v>3408</v>
      </c>
      <c r="I979" s="1"/>
      <c r="J979" s="4" t="s">
        <v>3409</v>
      </c>
      <c r="K979" s="4" t="s">
        <v>3410</v>
      </c>
      <c r="L979" s="22" t="str">
        <f t="shared" si="257"/>
        <v>21</v>
      </c>
      <c r="M979" s="26">
        <f>IF(table_2[[#This Row],[Count of deaths2]]=1,(M978+1),M978)</f>
        <v>34</v>
      </c>
      <c r="Z979">
        <f t="shared" si="258"/>
        <v>0</v>
      </c>
      <c r="AA979">
        <f t="shared" si="259"/>
        <v>0</v>
      </c>
      <c r="AB979">
        <f t="shared" si="260"/>
        <v>0</v>
      </c>
      <c r="AC979">
        <f t="shared" si="261"/>
        <v>0</v>
      </c>
      <c r="AD979">
        <f t="shared" si="262"/>
        <v>0</v>
      </c>
      <c r="AE979">
        <f t="shared" si="263"/>
        <v>0</v>
      </c>
      <c r="AF979">
        <f t="shared" si="264"/>
        <v>0</v>
      </c>
      <c r="AH979">
        <f>SUM(table_2[[#This Row],[First dose, less than 21 days ago]:[Third dose or booster, at least 21 days ago]])</f>
        <v>0</v>
      </c>
      <c r="AI979">
        <f>SUM(table_2[[#This Row],[Second dose, less than 21 days ago]:[Third dose or booster, at least 21 days ago]])</f>
        <v>0</v>
      </c>
      <c r="AJ979">
        <f>table_2[[#This Row],[Third dose or booster, less than 21 days ago]]+table_2[[#This Row],[Third dose or booster, at least 21 days ago]]</f>
        <v>0</v>
      </c>
    </row>
    <row r="980" spans="1:36" ht="30" x14ac:dyDescent="0.25">
      <c r="A980" s="1" t="s">
        <v>460</v>
      </c>
      <c r="B980" s="4">
        <v>2021</v>
      </c>
      <c r="C980" s="1" t="s">
        <v>109</v>
      </c>
      <c r="D980" s="1" t="s">
        <v>1183</v>
      </c>
      <c r="E980" s="1" t="s">
        <v>70</v>
      </c>
      <c r="F980" s="4" t="s">
        <v>3411</v>
      </c>
      <c r="G980" s="4">
        <v>26122</v>
      </c>
      <c r="H980" s="4" t="s">
        <v>3412</v>
      </c>
      <c r="I980" s="1"/>
      <c r="J980" s="4" t="s">
        <v>447</v>
      </c>
      <c r="K980" s="4" t="s">
        <v>3413</v>
      </c>
      <c r="L980" s="22" t="str">
        <f t="shared" si="257"/>
        <v>422</v>
      </c>
      <c r="M980" s="26">
        <f>IF(table_2[[#This Row],[Count of deaths2]]=1,(M979+1),M979)</f>
        <v>34</v>
      </c>
      <c r="Z980">
        <f t="shared" si="258"/>
        <v>0</v>
      </c>
      <c r="AA980">
        <f t="shared" si="259"/>
        <v>0</v>
      </c>
      <c r="AB980">
        <f t="shared" si="260"/>
        <v>0</v>
      </c>
      <c r="AC980">
        <f t="shared" si="261"/>
        <v>0</v>
      </c>
      <c r="AD980">
        <f t="shared" si="262"/>
        <v>0</v>
      </c>
      <c r="AE980">
        <f t="shared" si="263"/>
        <v>0</v>
      </c>
      <c r="AF980">
        <f t="shared" si="264"/>
        <v>0</v>
      </c>
      <c r="AH980">
        <f>SUM(table_2[[#This Row],[First dose, less than 21 days ago]:[Third dose or booster, at least 21 days ago]])</f>
        <v>0</v>
      </c>
      <c r="AI980">
        <f>SUM(table_2[[#This Row],[Second dose, less than 21 days ago]:[Third dose or booster, at least 21 days ago]])</f>
        <v>0</v>
      </c>
      <c r="AJ980">
        <f>table_2[[#This Row],[Third dose or booster, less than 21 days ago]]+table_2[[#This Row],[Third dose or booster, at least 21 days ago]]</f>
        <v>0</v>
      </c>
    </row>
    <row r="981" spans="1:36" ht="30" x14ac:dyDescent="0.25">
      <c r="A981" s="1" t="s">
        <v>460</v>
      </c>
      <c r="B981" s="4">
        <v>2021</v>
      </c>
      <c r="C981" s="1" t="s">
        <v>109</v>
      </c>
      <c r="D981" s="1" t="s">
        <v>1183</v>
      </c>
      <c r="E981" s="1" t="s">
        <v>74</v>
      </c>
      <c r="F981" s="4" t="s">
        <v>1350</v>
      </c>
      <c r="G981" s="4">
        <v>4633</v>
      </c>
      <c r="H981" s="4" t="s">
        <v>1354</v>
      </c>
      <c r="I981" s="1" t="s">
        <v>234</v>
      </c>
      <c r="J981" s="4" t="s">
        <v>3414</v>
      </c>
      <c r="K981" s="4" t="s">
        <v>3415</v>
      </c>
      <c r="L981" s="22" t="str">
        <f t="shared" si="257"/>
        <v>10</v>
      </c>
      <c r="M981" s="26">
        <f>IF(table_2[[#This Row],[Count of deaths2]]=1,(M980+1),M980)</f>
        <v>34</v>
      </c>
      <c r="Z981">
        <f t="shared" si="258"/>
        <v>0</v>
      </c>
      <c r="AA981">
        <f t="shared" si="259"/>
        <v>0</v>
      </c>
      <c r="AB981">
        <f t="shared" si="260"/>
        <v>0</v>
      </c>
      <c r="AC981">
        <f t="shared" si="261"/>
        <v>0</v>
      </c>
      <c r="AD981">
        <f t="shared" si="262"/>
        <v>0</v>
      </c>
      <c r="AE981">
        <f t="shared" si="263"/>
        <v>0</v>
      </c>
      <c r="AF981">
        <f t="shared" si="264"/>
        <v>0</v>
      </c>
      <c r="AH981">
        <f>SUM(table_2[[#This Row],[First dose, less than 21 days ago]:[Third dose or booster, at least 21 days ago]])</f>
        <v>0</v>
      </c>
      <c r="AI981">
        <f>SUM(table_2[[#This Row],[Second dose, less than 21 days ago]:[Third dose or booster, at least 21 days ago]])</f>
        <v>0</v>
      </c>
      <c r="AJ981">
        <f>table_2[[#This Row],[Third dose or booster, less than 21 days ago]]+table_2[[#This Row],[Third dose or booster, at least 21 days ago]]</f>
        <v>0</v>
      </c>
    </row>
    <row r="982" spans="1:36" ht="60" x14ac:dyDescent="0.25">
      <c r="A982" s="1" t="s">
        <v>460</v>
      </c>
      <c r="B982" s="4">
        <v>2021</v>
      </c>
      <c r="C982" s="1" t="s">
        <v>109</v>
      </c>
      <c r="D982" s="1" t="s">
        <v>1183</v>
      </c>
      <c r="E982" s="1" t="s">
        <v>1102</v>
      </c>
      <c r="F982" s="4" t="s">
        <v>1981</v>
      </c>
      <c r="G982" s="4">
        <v>4282</v>
      </c>
      <c r="H982" s="4" t="s">
        <v>3416</v>
      </c>
      <c r="I982" s="1" t="s">
        <v>234</v>
      </c>
      <c r="J982" s="4" t="s">
        <v>3417</v>
      </c>
      <c r="K982" s="4" t="s">
        <v>3418</v>
      </c>
      <c r="L982" s="22" t="str">
        <f t="shared" si="257"/>
        <v>11</v>
      </c>
      <c r="M982" s="26">
        <f>IF(table_2[[#This Row],[Count of deaths2]]=1,(M981+1),M981)</f>
        <v>34</v>
      </c>
      <c r="N982" s="23" t="s">
        <v>11464</v>
      </c>
      <c r="O982" s="24" t="s">
        <v>66</v>
      </c>
      <c r="P982" s="24" t="s">
        <v>70</v>
      </c>
      <c r="Q982" s="24" t="s">
        <v>74</v>
      </c>
      <c r="R982" s="24" t="s">
        <v>1102</v>
      </c>
      <c r="S982" s="24" t="s">
        <v>84</v>
      </c>
      <c r="T982" s="24" t="s">
        <v>85</v>
      </c>
      <c r="U982" s="24" t="s">
        <v>11475</v>
      </c>
      <c r="V982" s="24" t="s">
        <v>11475</v>
      </c>
      <c r="W982" s="24" t="s">
        <v>11482</v>
      </c>
      <c r="Z982">
        <f t="shared" si="258"/>
        <v>0</v>
      </c>
      <c r="AA982">
        <f t="shared" si="259"/>
        <v>0</v>
      </c>
      <c r="AB982">
        <f t="shared" si="260"/>
        <v>0</v>
      </c>
      <c r="AC982">
        <f t="shared" si="261"/>
        <v>0</v>
      </c>
      <c r="AD982">
        <f t="shared" si="262"/>
        <v>0</v>
      </c>
      <c r="AE982">
        <f t="shared" si="263"/>
        <v>0</v>
      </c>
      <c r="AF982">
        <f t="shared" si="264"/>
        <v>0</v>
      </c>
      <c r="AH982">
        <f>SUM(table_2[[#This Row],[First dose, less than 21 days ago]:[Third dose or booster, at least 21 days ago]])</f>
        <v>0</v>
      </c>
      <c r="AI982">
        <f>SUM(table_2[[#This Row],[Second dose, less than 21 days ago]:[Third dose or booster, at least 21 days ago]])</f>
        <v>0</v>
      </c>
      <c r="AJ982">
        <f>table_2[[#This Row],[Third dose or booster, less than 21 days ago]]+table_2[[#This Row],[Third dose or booster, at least 21 days ago]]</f>
        <v>0</v>
      </c>
    </row>
    <row r="983" spans="1:36" ht="45" x14ac:dyDescent="0.25">
      <c r="A983" s="1" t="s">
        <v>460</v>
      </c>
      <c r="B983" s="4">
        <v>2021</v>
      </c>
      <c r="C983" s="1" t="s">
        <v>109</v>
      </c>
      <c r="D983" s="1" t="s">
        <v>1183</v>
      </c>
      <c r="E983" s="1" t="s">
        <v>84</v>
      </c>
      <c r="F983" s="4" t="s">
        <v>1103</v>
      </c>
      <c r="G983" s="4">
        <v>0</v>
      </c>
      <c r="H983" s="4" t="s">
        <v>83</v>
      </c>
      <c r="I983" s="1"/>
      <c r="J983" s="4" t="s">
        <v>83</v>
      </c>
      <c r="K983" s="4" t="s">
        <v>83</v>
      </c>
      <c r="L983" s="22" t="str">
        <f t="shared" si="257"/>
        <v>0</v>
      </c>
      <c r="M983" s="26">
        <f>IF(table_2[[#This Row],[Count of deaths2]]=1,(M982+1),M982)</f>
        <v>34</v>
      </c>
      <c r="N983" s="23" t="s">
        <v>11465</v>
      </c>
      <c r="O983" s="23" t="s">
        <v>11465</v>
      </c>
      <c r="P983" s="23" t="s">
        <v>11465</v>
      </c>
      <c r="Q983" s="23" t="s">
        <v>11465</v>
      </c>
      <c r="R983" s="23" t="s">
        <v>11465</v>
      </c>
      <c r="S983" s="23" t="s">
        <v>11465</v>
      </c>
      <c r="T983" s="23" t="s">
        <v>11465</v>
      </c>
      <c r="U983" s="23" t="s">
        <v>11476</v>
      </c>
      <c r="V983" s="23" t="s">
        <v>11477</v>
      </c>
      <c r="W983" s="23" t="s">
        <v>11465</v>
      </c>
      <c r="Z983">
        <f t="shared" si="258"/>
        <v>0</v>
      </c>
      <c r="AA983">
        <f t="shared" si="259"/>
        <v>0</v>
      </c>
      <c r="AB983">
        <f t="shared" si="260"/>
        <v>0</v>
      </c>
      <c r="AC983">
        <f t="shared" si="261"/>
        <v>0</v>
      </c>
      <c r="AD983">
        <f t="shared" si="262"/>
        <v>0</v>
      </c>
      <c r="AE983">
        <f t="shared" si="263"/>
        <v>0</v>
      </c>
      <c r="AF983">
        <f t="shared" si="264"/>
        <v>0</v>
      </c>
      <c r="AH983">
        <f>SUM(table_2[[#This Row],[First dose, less than 21 days ago]:[Third dose or booster, at least 21 days ago]])</f>
        <v>0</v>
      </c>
      <c r="AI983">
        <f>SUM(table_2[[#This Row],[Second dose, less than 21 days ago]:[Third dose or booster, at least 21 days ago]])</f>
        <v>0</v>
      </c>
      <c r="AJ983">
        <f>table_2[[#This Row],[Third dose or booster, less than 21 days ago]]+table_2[[#This Row],[Third dose or booster, at least 21 days ago]]</f>
        <v>0</v>
      </c>
    </row>
    <row r="984" spans="1:36" ht="45" x14ac:dyDescent="0.25">
      <c r="A984" s="1" t="s">
        <v>460</v>
      </c>
      <c r="B984" s="4">
        <v>2021</v>
      </c>
      <c r="C984" s="1" t="s">
        <v>109</v>
      </c>
      <c r="D984" s="1" t="s">
        <v>1183</v>
      </c>
      <c r="E984" s="1" t="s">
        <v>85</v>
      </c>
      <c r="F984" s="4" t="s">
        <v>1103</v>
      </c>
      <c r="G984" s="4">
        <v>0</v>
      </c>
      <c r="H984" s="4" t="s">
        <v>83</v>
      </c>
      <c r="I984" s="1"/>
      <c r="J984" s="4" t="s">
        <v>83</v>
      </c>
      <c r="K984" s="4" t="s">
        <v>83</v>
      </c>
      <c r="L984" s="22" t="str">
        <f t="shared" si="257"/>
        <v>0</v>
      </c>
      <c r="M984" s="26">
        <f>IF(table_2[[#This Row],[Count of deaths2]]=1,(M983+1),M983)</f>
        <v>34</v>
      </c>
      <c r="N984">
        <f>$L936+$L943+$L950+$L957+$L964+$L971+$L978</f>
        <v>1310</v>
      </c>
      <c r="O984">
        <f>$L937+$L944+$L951+$L958+$L965+$L972+$L979</f>
        <v>134</v>
      </c>
      <c r="P984">
        <f>$L938+$L945+$L952+$L959+$L966+$L973+$L980</f>
        <v>1574</v>
      </c>
      <c r="Q984">
        <f>$L939+$L946+$L953+$L960+$L967+$L974+$L981</f>
        <v>31</v>
      </c>
      <c r="R984">
        <f>$L940+$L947+$L954+$L961+$L968+$L975+$L982</f>
        <v>39</v>
      </c>
      <c r="S984">
        <f>$L941+$L948+$L955+$L962+$L969+$L976+$L983</f>
        <v>0</v>
      </c>
      <c r="T984">
        <f>$L942+$L949+$L956+$L963+$L970+$L977+$L984</f>
        <v>0</v>
      </c>
      <c r="U984">
        <f>SUM(table_2[[#This Row],[Column1]:[Column7]])</f>
        <v>3088</v>
      </c>
      <c r="V984" s="21">
        <f>table_2[[#This Row],[Count of deaths2]]+L983+L982+L981+L980+L979+L978+L977+L976+L975+L974+L973+L972+L971+L970+L969+L968+L967+L966+L965+L964+L963+L962+L961+L960+L959+L958+L957+L956+L955+L954+L953+L952+L951+L950+L949+L948+L947+L946+L945+L944+L943+L942+L941+L940+L939+L938+L937+L936</f>
        <v>3088</v>
      </c>
      <c r="W984">
        <f>'Table 8'!G389</f>
        <v>0</v>
      </c>
      <c r="X984">
        <f>X935+14</f>
        <v>284</v>
      </c>
      <c r="Z984" t="str">
        <f t="shared" si="258"/>
        <v xml:space="preserve">Unvaccinated </v>
      </c>
      <c r="AA984">
        <f t="shared" si="259"/>
        <v>0</v>
      </c>
      <c r="AB984">
        <f t="shared" si="260"/>
        <v>0</v>
      </c>
      <c r="AC984">
        <f t="shared" si="261"/>
        <v>0</v>
      </c>
      <c r="AD984">
        <f t="shared" si="262"/>
        <v>0</v>
      </c>
      <c r="AE984">
        <f t="shared" si="263"/>
        <v>0</v>
      </c>
      <c r="AF984">
        <f t="shared" si="264"/>
        <v>0</v>
      </c>
      <c r="AH984">
        <f>SUM(table_2[[#This Row],[First dose, less than 21 days ago]:[Third dose or booster, at least 21 days ago]])</f>
        <v>0</v>
      </c>
      <c r="AI984">
        <f>SUM(table_2[[#This Row],[Second dose, less than 21 days ago]:[Third dose or booster, at least 21 days ago]])</f>
        <v>0</v>
      </c>
      <c r="AJ984">
        <f>table_2[[#This Row],[Third dose or booster, less than 21 days ago]]+table_2[[#This Row],[Third dose or booster, at least 21 days ago]]</f>
        <v>0</v>
      </c>
    </row>
    <row r="985" spans="1:36" s="46" customFormat="1" ht="30" x14ac:dyDescent="0.25">
      <c r="A985" s="43" t="s">
        <v>460</v>
      </c>
      <c r="B985" s="44">
        <v>2021</v>
      </c>
      <c r="C985" s="43" t="s">
        <v>128</v>
      </c>
      <c r="D985" s="43" t="s">
        <v>1089</v>
      </c>
      <c r="E985" s="43" t="s">
        <v>62</v>
      </c>
      <c r="F985" s="44" t="s">
        <v>1743</v>
      </c>
      <c r="G985" s="44">
        <v>687619</v>
      </c>
      <c r="H985" s="44" t="s">
        <v>3419</v>
      </c>
      <c r="I985" s="43" t="s">
        <v>234</v>
      </c>
      <c r="J985" s="44" t="s">
        <v>3420</v>
      </c>
      <c r="K985" s="44" t="s">
        <v>3421</v>
      </c>
      <c r="L985" s="45" t="str">
        <f t="shared" si="257"/>
        <v>8</v>
      </c>
      <c r="M985" s="26">
        <f>IF(table_2[[#This Row],[Count of deaths2]]=1,(M984+1),M984)</f>
        <v>34</v>
      </c>
      <c r="Z985" s="46" t="str">
        <f t="shared" si="258"/>
        <v>Total</v>
      </c>
      <c r="AA985" s="46" t="str">
        <f t="shared" si="259"/>
        <v>First dose, less than 21 days ago</v>
      </c>
      <c r="AB985" s="46" t="str">
        <f t="shared" si="260"/>
        <v>First dose, at least 21 days ago</v>
      </c>
      <c r="AC985" s="46" t="str">
        <f t="shared" si="261"/>
        <v>Second dose, less than 21 days ago</v>
      </c>
      <c r="AD985" s="46" t="str">
        <f t="shared" si="262"/>
        <v>Second dose, at least 21 days ago</v>
      </c>
      <c r="AE985" s="46" t="str">
        <f t="shared" si="263"/>
        <v>Third dose or booster, less than 21 days ago</v>
      </c>
      <c r="AF985" s="46" t="str">
        <f t="shared" si="264"/>
        <v>Third dose or booster, at least 21 days ago</v>
      </c>
      <c r="AH985" s="46">
        <f>SUM(table_2[[#This Row],[First dose, less than 21 days ago]:[Third dose or booster, at least 21 days ago]])</f>
        <v>0</v>
      </c>
      <c r="AI985" s="46">
        <f>SUM(table_2[[#This Row],[Second dose, less than 21 days ago]:[Third dose or booster, at least 21 days ago]])</f>
        <v>0</v>
      </c>
      <c r="AJ985" s="46" t="e">
        <f>table_2[[#This Row],[Third dose or booster, less than 21 days ago]]+table_2[[#This Row],[Third dose or booster, at least 21 days ago]]</f>
        <v>#VALUE!</v>
      </c>
    </row>
    <row r="986" spans="1:36" ht="30" x14ac:dyDescent="0.25">
      <c r="A986" s="1" t="s">
        <v>460</v>
      </c>
      <c r="B986" s="4">
        <v>2021</v>
      </c>
      <c r="C986" s="1" t="s">
        <v>128</v>
      </c>
      <c r="D986" s="1" t="s">
        <v>1089</v>
      </c>
      <c r="E986" s="1" t="s">
        <v>66</v>
      </c>
      <c r="F986" s="4" t="s">
        <v>1101</v>
      </c>
      <c r="G986" s="4">
        <v>32928</v>
      </c>
      <c r="H986" s="4" t="s">
        <v>83</v>
      </c>
      <c r="I986" s="1"/>
      <c r="J986" s="4" t="s">
        <v>83</v>
      </c>
      <c r="K986" s="4" t="s">
        <v>83</v>
      </c>
      <c r="L986" s="22">
        <f t="shared" si="257"/>
        <v>1</v>
      </c>
      <c r="M986" s="26">
        <f>IF(table_2[[#This Row],[Count of deaths2]]=1,(M985+1),M985)</f>
        <v>35</v>
      </c>
      <c r="Z986">
        <f t="shared" si="258"/>
        <v>238</v>
      </c>
      <c r="AA986" t="str">
        <f t="shared" si="259"/>
        <v>Total</v>
      </c>
      <c r="AB986" t="str">
        <f t="shared" si="260"/>
        <v>Total</v>
      </c>
      <c r="AC986" t="str">
        <f t="shared" si="261"/>
        <v>Total</v>
      </c>
      <c r="AD986" t="str">
        <f t="shared" si="262"/>
        <v>Total</v>
      </c>
      <c r="AE986" t="str">
        <f t="shared" si="263"/>
        <v>Total</v>
      </c>
      <c r="AF986" t="str">
        <f t="shared" si="264"/>
        <v>Total</v>
      </c>
      <c r="AH986">
        <f>SUM(table_2[[#This Row],[First dose, less than 21 days ago]:[Third dose or booster, at least 21 days ago]])</f>
        <v>0</v>
      </c>
      <c r="AI986">
        <f>SUM(table_2[[#This Row],[Second dose, less than 21 days ago]:[Third dose or booster, at least 21 days ago]])</f>
        <v>0</v>
      </c>
      <c r="AJ986" t="e">
        <f>table_2[[#This Row],[Third dose or booster, less than 21 days ago]]+table_2[[#This Row],[Third dose or booster, at least 21 days ago]]</f>
        <v>#VALUE!</v>
      </c>
    </row>
    <row r="987" spans="1:36" ht="30" x14ac:dyDescent="0.25">
      <c r="A987" s="1" t="s">
        <v>460</v>
      </c>
      <c r="B987" s="4">
        <v>2021</v>
      </c>
      <c r="C987" s="1" t="s">
        <v>128</v>
      </c>
      <c r="D987" s="1" t="s">
        <v>1089</v>
      </c>
      <c r="E987" s="1" t="s">
        <v>70</v>
      </c>
      <c r="F987" s="4" t="s">
        <v>1101</v>
      </c>
      <c r="G987" s="4">
        <v>139900</v>
      </c>
      <c r="H987" s="4" t="s">
        <v>83</v>
      </c>
      <c r="I987" s="1"/>
      <c r="J987" s="4" t="s">
        <v>83</v>
      </c>
      <c r="K987" s="4" t="s">
        <v>83</v>
      </c>
      <c r="L987" s="22">
        <f t="shared" si="257"/>
        <v>1</v>
      </c>
      <c r="M987" s="26">
        <f>IF(table_2[[#This Row],[Count of deaths2]]=1,(M986+1),M986)</f>
        <v>36</v>
      </c>
      <c r="Z987">
        <f t="shared" si="258"/>
        <v>0</v>
      </c>
      <c r="AA987">
        <f t="shared" si="259"/>
        <v>7</v>
      </c>
      <c r="AB987">
        <f t="shared" si="260"/>
        <v>112</v>
      </c>
      <c r="AC987">
        <f t="shared" si="261"/>
        <v>30</v>
      </c>
      <c r="AD987">
        <f t="shared" si="262"/>
        <v>71</v>
      </c>
      <c r="AE987">
        <f t="shared" si="263"/>
        <v>0</v>
      </c>
      <c r="AF987">
        <f t="shared" si="264"/>
        <v>0</v>
      </c>
      <c r="AH987">
        <f>SUM(table_2[[#This Row],[First dose, less than 21 days ago]:[Third dose or booster, at least 21 days ago]])</f>
        <v>220</v>
      </c>
      <c r="AI987">
        <f>SUM(table_2[[#This Row],[Second dose, less than 21 days ago]:[Third dose or booster, at least 21 days ago]])</f>
        <v>101</v>
      </c>
      <c r="AJ987">
        <f>table_2[[#This Row],[Third dose or booster, less than 21 days ago]]+table_2[[#This Row],[Third dose or booster, at least 21 days ago]]</f>
        <v>0</v>
      </c>
    </row>
    <row r="988" spans="1:36" ht="30" x14ac:dyDescent="0.25">
      <c r="A988" s="1" t="s">
        <v>460</v>
      </c>
      <c r="B988" s="4">
        <v>2021</v>
      </c>
      <c r="C988" s="1" t="s">
        <v>128</v>
      </c>
      <c r="D988" s="1" t="s">
        <v>1089</v>
      </c>
      <c r="E988" s="1" t="s">
        <v>74</v>
      </c>
      <c r="F988" s="4" t="s">
        <v>1101</v>
      </c>
      <c r="G988" s="4">
        <v>35296</v>
      </c>
      <c r="H988" s="4" t="s">
        <v>83</v>
      </c>
      <c r="I988" s="1"/>
      <c r="J988" s="4" t="s">
        <v>83</v>
      </c>
      <c r="K988" s="4" t="s">
        <v>83</v>
      </c>
      <c r="L988" s="22">
        <f t="shared" si="257"/>
        <v>1</v>
      </c>
      <c r="M988" s="26">
        <f>IF(table_2[[#This Row],[Count of deaths2]]=1,(M987+1),M987)</f>
        <v>37</v>
      </c>
      <c r="Z988">
        <f t="shared" si="258"/>
        <v>0</v>
      </c>
      <c r="AA988">
        <f t="shared" si="259"/>
        <v>0</v>
      </c>
      <c r="AB988">
        <f t="shared" si="260"/>
        <v>0</v>
      </c>
      <c r="AC988">
        <f t="shared" si="261"/>
        <v>0</v>
      </c>
      <c r="AD988">
        <f t="shared" si="262"/>
        <v>0</v>
      </c>
      <c r="AE988">
        <f t="shared" si="263"/>
        <v>0</v>
      </c>
      <c r="AF988">
        <f t="shared" si="264"/>
        <v>0</v>
      </c>
      <c r="AH988">
        <f>SUM(table_2[[#This Row],[First dose, less than 21 days ago]:[Third dose or booster, at least 21 days ago]])</f>
        <v>0</v>
      </c>
      <c r="AI988">
        <f>SUM(table_2[[#This Row],[Second dose, less than 21 days ago]:[Third dose or booster, at least 21 days ago]])</f>
        <v>0</v>
      </c>
      <c r="AJ988">
        <f>table_2[[#This Row],[Third dose or booster, less than 21 days ago]]+table_2[[#This Row],[Third dose or booster, at least 21 days ago]]</f>
        <v>0</v>
      </c>
    </row>
    <row r="989" spans="1:36" ht="30" x14ac:dyDescent="0.25">
      <c r="A989" s="1" t="s">
        <v>460</v>
      </c>
      <c r="B989" s="4">
        <v>2021</v>
      </c>
      <c r="C989" s="1" t="s">
        <v>128</v>
      </c>
      <c r="D989" s="1" t="s">
        <v>1089</v>
      </c>
      <c r="E989" s="1" t="s">
        <v>1102</v>
      </c>
      <c r="F989" s="4" t="s">
        <v>1101</v>
      </c>
      <c r="G989" s="4">
        <v>24267</v>
      </c>
      <c r="H989" s="4" t="s">
        <v>83</v>
      </c>
      <c r="I989" s="1"/>
      <c r="J989" s="4" t="s">
        <v>83</v>
      </c>
      <c r="K989" s="4" t="s">
        <v>83</v>
      </c>
      <c r="L989" s="22">
        <f t="shared" si="257"/>
        <v>1</v>
      </c>
      <c r="M989" s="26">
        <f>IF(table_2[[#This Row],[Count of deaths2]]=1,(M988+1),M988)</f>
        <v>38</v>
      </c>
      <c r="Z989">
        <f t="shared" si="258"/>
        <v>0</v>
      </c>
      <c r="AA989">
        <f t="shared" si="259"/>
        <v>0</v>
      </c>
      <c r="AB989">
        <f t="shared" si="260"/>
        <v>0</v>
      </c>
      <c r="AC989">
        <f t="shared" si="261"/>
        <v>0</v>
      </c>
      <c r="AD989">
        <f t="shared" si="262"/>
        <v>0</v>
      </c>
      <c r="AE989">
        <f t="shared" si="263"/>
        <v>0</v>
      </c>
      <c r="AF989">
        <f t="shared" si="264"/>
        <v>0</v>
      </c>
      <c r="AH989">
        <f>SUM(table_2[[#This Row],[First dose, less than 21 days ago]:[Third dose or booster, at least 21 days ago]])</f>
        <v>0</v>
      </c>
      <c r="AI989">
        <f>SUM(table_2[[#This Row],[Second dose, less than 21 days ago]:[Third dose or booster, at least 21 days ago]])</f>
        <v>0</v>
      </c>
      <c r="AJ989">
        <f>table_2[[#This Row],[Third dose or booster, less than 21 days ago]]+table_2[[#This Row],[Third dose or booster, at least 21 days ago]]</f>
        <v>0</v>
      </c>
    </row>
    <row r="990" spans="1:36" ht="45" x14ac:dyDescent="0.25">
      <c r="A990" s="1" t="s">
        <v>460</v>
      </c>
      <c r="B990" s="4">
        <v>2021</v>
      </c>
      <c r="C990" s="1" t="s">
        <v>128</v>
      </c>
      <c r="D990" s="1" t="s">
        <v>1089</v>
      </c>
      <c r="E990" s="1" t="s">
        <v>84</v>
      </c>
      <c r="F990" s="4" t="s">
        <v>1103</v>
      </c>
      <c r="G990" s="4">
        <v>0</v>
      </c>
      <c r="H990" s="4" t="s">
        <v>83</v>
      </c>
      <c r="I990" s="1"/>
      <c r="J990" s="4" t="s">
        <v>83</v>
      </c>
      <c r="K990" s="4" t="s">
        <v>83</v>
      </c>
      <c r="L990" s="22" t="str">
        <f t="shared" si="257"/>
        <v>0</v>
      </c>
      <c r="M990" s="26">
        <f>IF(table_2[[#This Row],[Count of deaths2]]=1,(M989+1),M989)</f>
        <v>38</v>
      </c>
      <c r="Z990">
        <f t="shared" si="258"/>
        <v>0</v>
      </c>
      <c r="AA990">
        <f t="shared" si="259"/>
        <v>0</v>
      </c>
      <c r="AB990">
        <f t="shared" si="260"/>
        <v>0</v>
      </c>
      <c r="AC990">
        <f t="shared" si="261"/>
        <v>0</v>
      </c>
      <c r="AD990">
        <f t="shared" si="262"/>
        <v>0</v>
      </c>
      <c r="AE990">
        <f t="shared" si="263"/>
        <v>0</v>
      </c>
      <c r="AF990">
        <f t="shared" si="264"/>
        <v>0</v>
      </c>
      <c r="AH990">
        <f>SUM(table_2[[#This Row],[First dose, less than 21 days ago]:[Third dose or booster, at least 21 days ago]])</f>
        <v>0</v>
      </c>
      <c r="AI990">
        <f>SUM(table_2[[#This Row],[Second dose, less than 21 days ago]:[Third dose or booster, at least 21 days ago]])</f>
        <v>0</v>
      </c>
      <c r="AJ990">
        <f>table_2[[#This Row],[Third dose or booster, less than 21 days ago]]+table_2[[#This Row],[Third dose or booster, at least 21 days ago]]</f>
        <v>0</v>
      </c>
    </row>
    <row r="991" spans="1:36" ht="45" x14ac:dyDescent="0.25">
      <c r="A991" s="1" t="s">
        <v>460</v>
      </c>
      <c r="B991" s="4">
        <v>2021</v>
      </c>
      <c r="C991" s="1" t="s">
        <v>128</v>
      </c>
      <c r="D991" s="1" t="s">
        <v>1089</v>
      </c>
      <c r="E991" s="1" t="s">
        <v>85</v>
      </c>
      <c r="F991" s="4" t="s">
        <v>1103</v>
      </c>
      <c r="G991" s="4">
        <v>0</v>
      </c>
      <c r="H991" s="4" t="s">
        <v>83</v>
      </c>
      <c r="I991" s="1"/>
      <c r="J991" s="4" t="s">
        <v>83</v>
      </c>
      <c r="K991" s="4" t="s">
        <v>83</v>
      </c>
      <c r="L991" s="22" t="str">
        <f t="shared" si="257"/>
        <v>0</v>
      </c>
      <c r="M991" s="26">
        <f>IF(table_2[[#This Row],[Count of deaths2]]=1,(M990+1),M990)</f>
        <v>38</v>
      </c>
      <c r="Z991">
        <f t="shared" si="258"/>
        <v>0</v>
      </c>
      <c r="AA991">
        <f t="shared" si="259"/>
        <v>0</v>
      </c>
      <c r="AB991">
        <f t="shared" si="260"/>
        <v>0</v>
      </c>
      <c r="AC991">
        <f t="shared" si="261"/>
        <v>0</v>
      </c>
      <c r="AD991">
        <f t="shared" si="262"/>
        <v>0</v>
      </c>
      <c r="AE991">
        <f t="shared" si="263"/>
        <v>0</v>
      </c>
      <c r="AF991">
        <f t="shared" si="264"/>
        <v>0</v>
      </c>
      <c r="AH991">
        <f>SUM(table_2[[#This Row],[First dose, less than 21 days ago]:[Third dose or booster, at least 21 days ago]])</f>
        <v>0</v>
      </c>
      <c r="AI991">
        <f>SUM(table_2[[#This Row],[Second dose, less than 21 days ago]:[Third dose or booster, at least 21 days ago]])</f>
        <v>0</v>
      </c>
      <c r="AJ991">
        <f>table_2[[#This Row],[Third dose or booster, less than 21 days ago]]+table_2[[#This Row],[Third dose or booster, at least 21 days ago]]</f>
        <v>0</v>
      </c>
    </row>
    <row r="992" spans="1:36" ht="30" x14ac:dyDescent="0.25">
      <c r="A992" s="1" t="s">
        <v>460</v>
      </c>
      <c r="B992" s="4">
        <v>2021</v>
      </c>
      <c r="C992" s="1" t="s">
        <v>128</v>
      </c>
      <c r="D992" s="1" t="s">
        <v>1104</v>
      </c>
      <c r="E992" s="1" t="s">
        <v>62</v>
      </c>
      <c r="F992" s="4" t="s">
        <v>1350</v>
      </c>
      <c r="G992" s="4">
        <v>222773</v>
      </c>
      <c r="H992" s="4" t="s">
        <v>1564</v>
      </c>
      <c r="I992" s="1" t="s">
        <v>234</v>
      </c>
      <c r="J992" s="4" t="s">
        <v>538</v>
      </c>
      <c r="K992" s="4" t="s">
        <v>3422</v>
      </c>
      <c r="L992" s="22" t="str">
        <f t="shared" si="257"/>
        <v>10</v>
      </c>
      <c r="M992" s="26">
        <f>IF(table_2[[#This Row],[Count of deaths2]]=1,(M991+1),M991)</f>
        <v>38</v>
      </c>
      <c r="Z992">
        <f t="shared" si="258"/>
        <v>0</v>
      </c>
      <c r="AA992">
        <f t="shared" si="259"/>
        <v>0</v>
      </c>
      <c r="AB992">
        <f t="shared" si="260"/>
        <v>0</v>
      </c>
      <c r="AC992">
        <f t="shared" si="261"/>
        <v>0</v>
      </c>
      <c r="AD992">
        <f t="shared" si="262"/>
        <v>0</v>
      </c>
      <c r="AE992">
        <f t="shared" si="263"/>
        <v>0</v>
      </c>
      <c r="AF992">
        <f t="shared" si="264"/>
        <v>0</v>
      </c>
      <c r="AH992">
        <f>SUM(table_2[[#This Row],[First dose, less than 21 days ago]:[Third dose or booster, at least 21 days ago]])</f>
        <v>0</v>
      </c>
      <c r="AI992">
        <f>SUM(table_2[[#This Row],[Second dose, less than 21 days ago]:[Third dose or booster, at least 21 days ago]])</f>
        <v>0</v>
      </c>
      <c r="AJ992">
        <f>table_2[[#This Row],[Third dose or booster, less than 21 days ago]]+table_2[[#This Row],[Third dose or booster, at least 21 days ago]]</f>
        <v>0</v>
      </c>
    </row>
    <row r="993" spans="1:36" ht="30" x14ac:dyDescent="0.25">
      <c r="A993" s="1" t="s">
        <v>460</v>
      </c>
      <c r="B993" s="4">
        <v>2021</v>
      </c>
      <c r="C993" s="1" t="s">
        <v>128</v>
      </c>
      <c r="D993" s="1" t="s">
        <v>1104</v>
      </c>
      <c r="E993" s="1" t="s">
        <v>66</v>
      </c>
      <c r="F993" s="4" t="s">
        <v>1101</v>
      </c>
      <c r="G993" s="4">
        <v>61692</v>
      </c>
      <c r="H993" s="4" t="s">
        <v>83</v>
      </c>
      <c r="I993" s="1"/>
      <c r="J993" s="4" t="s">
        <v>83</v>
      </c>
      <c r="K993" s="4" t="s">
        <v>83</v>
      </c>
      <c r="L993" s="22">
        <f t="shared" si="257"/>
        <v>1</v>
      </c>
      <c r="M993" s="26">
        <f>IF(table_2[[#This Row],[Count of deaths2]]=1,(M992+1),M992)</f>
        <v>39</v>
      </c>
      <c r="Z993">
        <f t="shared" si="258"/>
        <v>0</v>
      </c>
      <c r="AA993">
        <f t="shared" si="259"/>
        <v>0</v>
      </c>
      <c r="AB993">
        <f t="shared" si="260"/>
        <v>0</v>
      </c>
      <c r="AC993">
        <f t="shared" si="261"/>
        <v>0</v>
      </c>
      <c r="AD993">
        <f t="shared" si="262"/>
        <v>0</v>
      </c>
      <c r="AE993">
        <f t="shared" si="263"/>
        <v>0</v>
      </c>
      <c r="AF993">
        <f t="shared" si="264"/>
        <v>0</v>
      </c>
      <c r="AH993">
        <f>SUM(table_2[[#This Row],[First dose, less than 21 days ago]:[Third dose or booster, at least 21 days ago]])</f>
        <v>0</v>
      </c>
      <c r="AI993">
        <f>SUM(table_2[[#This Row],[Second dose, less than 21 days ago]:[Third dose or booster, at least 21 days ago]])</f>
        <v>0</v>
      </c>
      <c r="AJ993">
        <f>table_2[[#This Row],[Third dose or booster, less than 21 days ago]]+table_2[[#This Row],[Third dose or booster, at least 21 days ago]]</f>
        <v>0</v>
      </c>
    </row>
    <row r="994" spans="1:36" ht="30" x14ac:dyDescent="0.25">
      <c r="A994" s="1" t="s">
        <v>460</v>
      </c>
      <c r="B994" s="4">
        <v>2021</v>
      </c>
      <c r="C994" s="1" t="s">
        <v>128</v>
      </c>
      <c r="D994" s="1" t="s">
        <v>1104</v>
      </c>
      <c r="E994" s="1" t="s">
        <v>70</v>
      </c>
      <c r="F994" s="4" t="s">
        <v>1101</v>
      </c>
      <c r="G994" s="4">
        <v>124719</v>
      </c>
      <c r="H994" s="4" t="s">
        <v>83</v>
      </c>
      <c r="I994" s="1"/>
      <c r="J994" s="4" t="s">
        <v>83</v>
      </c>
      <c r="K994" s="4" t="s">
        <v>83</v>
      </c>
      <c r="L994" s="22">
        <f t="shared" si="257"/>
        <v>1</v>
      </c>
      <c r="M994" s="26">
        <f>IF(table_2[[#This Row],[Count of deaths2]]=1,(M993+1),M993)</f>
        <v>40</v>
      </c>
      <c r="Z994">
        <f t="shared" si="258"/>
        <v>0</v>
      </c>
      <c r="AA994">
        <f t="shared" si="259"/>
        <v>0</v>
      </c>
      <c r="AB994">
        <f t="shared" si="260"/>
        <v>0</v>
      </c>
      <c r="AC994">
        <f t="shared" si="261"/>
        <v>0</v>
      </c>
      <c r="AD994">
        <f t="shared" si="262"/>
        <v>0</v>
      </c>
      <c r="AE994">
        <f t="shared" si="263"/>
        <v>0</v>
      </c>
      <c r="AF994">
        <f t="shared" si="264"/>
        <v>0</v>
      </c>
      <c r="AH994">
        <f>SUM(table_2[[#This Row],[First dose, less than 21 days ago]:[Third dose or booster, at least 21 days ago]])</f>
        <v>0</v>
      </c>
      <c r="AI994">
        <f>SUM(table_2[[#This Row],[Second dose, less than 21 days ago]:[Third dose or booster, at least 21 days ago]])</f>
        <v>0</v>
      </c>
      <c r="AJ994">
        <f>table_2[[#This Row],[Third dose or booster, less than 21 days ago]]+table_2[[#This Row],[Third dose or booster, at least 21 days ago]]</f>
        <v>0</v>
      </c>
    </row>
    <row r="995" spans="1:36" ht="30" x14ac:dyDescent="0.25">
      <c r="A995" s="1" t="s">
        <v>460</v>
      </c>
      <c r="B995" s="4">
        <v>2021</v>
      </c>
      <c r="C995" s="1" t="s">
        <v>128</v>
      </c>
      <c r="D995" s="1" t="s">
        <v>1104</v>
      </c>
      <c r="E995" s="1" t="s">
        <v>74</v>
      </c>
      <c r="F995" s="4" t="s">
        <v>1101</v>
      </c>
      <c r="G995" s="4">
        <v>25831</v>
      </c>
      <c r="H995" s="4" t="s">
        <v>83</v>
      </c>
      <c r="I995" s="1"/>
      <c r="J995" s="4" t="s">
        <v>83</v>
      </c>
      <c r="K995" s="4" t="s">
        <v>83</v>
      </c>
      <c r="L995" s="22">
        <f t="shared" si="257"/>
        <v>1</v>
      </c>
      <c r="M995" s="26">
        <f>IF(table_2[[#This Row],[Count of deaths2]]=1,(M994+1),M994)</f>
        <v>41</v>
      </c>
      <c r="Z995">
        <f t="shared" si="258"/>
        <v>0</v>
      </c>
      <c r="AA995">
        <f t="shared" si="259"/>
        <v>0</v>
      </c>
      <c r="AB995">
        <f t="shared" si="260"/>
        <v>0</v>
      </c>
      <c r="AC995">
        <f t="shared" si="261"/>
        <v>0</v>
      </c>
      <c r="AD995">
        <f t="shared" si="262"/>
        <v>0</v>
      </c>
      <c r="AE995">
        <f t="shared" si="263"/>
        <v>0</v>
      </c>
      <c r="AF995">
        <f t="shared" si="264"/>
        <v>0</v>
      </c>
      <c r="AH995">
        <f>SUM(table_2[[#This Row],[First dose, less than 21 days ago]:[Third dose or booster, at least 21 days ago]])</f>
        <v>0</v>
      </c>
      <c r="AI995">
        <f>SUM(table_2[[#This Row],[Second dose, less than 21 days ago]:[Third dose or booster, at least 21 days ago]])</f>
        <v>0</v>
      </c>
      <c r="AJ995">
        <f>table_2[[#This Row],[Third dose or booster, less than 21 days ago]]+table_2[[#This Row],[Third dose or booster, at least 21 days ago]]</f>
        <v>0</v>
      </c>
    </row>
    <row r="996" spans="1:36" ht="30" x14ac:dyDescent="0.25">
      <c r="A996" s="1" t="s">
        <v>460</v>
      </c>
      <c r="B996" s="4">
        <v>2021</v>
      </c>
      <c r="C996" s="1" t="s">
        <v>128</v>
      </c>
      <c r="D996" s="1" t="s">
        <v>1104</v>
      </c>
      <c r="E996" s="1" t="s">
        <v>1102</v>
      </c>
      <c r="F996" s="4" t="s">
        <v>1101</v>
      </c>
      <c r="G996" s="4">
        <v>18919</v>
      </c>
      <c r="H996" s="4" t="s">
        <v>83</v>
      </c>
      <c r="I996" s="1"/>
      <c r="J996" s="4" t="s">
        <v>83</v>
      </c>
      <c r="K996" s="4" t="s">
        <v>83</v>
      </c>
      <c r="L996" s="22">
        <f t="shared" si="257"/>
        <v>1</v>
      </c>
      <c r="M996" s="26">
        <f>IF(table_2[[#This Row],[Count of deaths2]]=1,(M995+1),M995)</f>
        <v>42</v>
      </c>
      <c r="Z996">
        <f t="shared" si="258"/>
        <v>0</v>
      </c>
      <c r="AA996">
        <f t="shared" si="259"/>
        <v>0</v>
      </c>
      <c r="AB996">
        <f t="shared" si="260"/>
        <v>0</v>
      </c>
      <c r="AC996">
        <f t="shared" si="261"/>
        <v>0</v>
      </c>
      <c r="AD996">
        <f t="shared" si="262"/>
        <v>0</v>
      </c>
      <c r="AE996">
        <f t="shared" si="263"/>
        <v>0</v>
      </c>
      <c r="AF996">
        <f t="shared" si="264"/>
        <v>0</v>
      </c>
      <c r="AH996">
        <f>SUM(table_2[[#This Row],[First dose, less than 21 days ago]:[Third dose or booster, at least 21 days ago]])</f>
        <v>0</v>
      </c>
      <c r="AI996">
        <f>SUM(table_2[[#This Row],[Second dose, less than 21 days ago]:[Third dose or booster, at least 21 days ago]])</f>
        <v>0</v>
      </c>
      <c r="AJ996">
        <f>table_2[[#This Row],[Third dose or booster, less than 21 days ago]]+table_2[[#This Row],[Third dose or booster, at least 21 days ago]]</f>
        <v>0</v>
      </c>
    </row>
    <row r="997" spans="1:36" ht="45" x14ac:dyDescent="0.25">
      <c r="A997" s="1" t="s">
        <v>460</v>
      </c>
      <c r="B997" s="4">
        <v>2021</v>
      </c>
      <c r="C997" s="1" t="s">
        <v>128</v>
      </c>
      <c r="D997" s="1" t="s">
        <v>1104</v>
      </c>
      <c r="E997" s="1" t="s">
        <v>84</v>
      </c>
      <c r="F997" s="4" t="s">
        <v>1103</v>
      </c>
      <c r="G997" s="4">
        <v>0</v>
      </c>
      <c r="H997" s="4" t="s">
        <v>83</v>
      </c>
      <c r="I997" s="1"/>
      <c r="J997" s="4" t="s">
        <v>83</v>
      </c>
      <c r="K997" s="4" t="s">
        <v>83</v>
      </c>
      <c r="L997" s="22" t="str">
        <f t="shared" si="257"/>
        <v>0</v>
      </c>
      <c r="M997" s="26">
        <f>IF(table_2[[#This Row],[Count of deaths2]]=1,(M996+1),M996)</f>
        <v>42</v>
      </c>
      <c r="Z997">
        <f t="shared" si="258"/>
        <v>0</v>
      </c>
      <c r="AA997">
        <f t="shared" si="259"/>
        <v>0</v>
      </c>
      <c r="AB997">
        <f t="shared" si="260"/>
        <v>0</v>
      </c>
      <c r="AC997">
        <f t="shared" si="261"/>
        <v>0</v>
      </c>
      <c r="AD997">
        <f t="shared" si="262"/>
        <v>0</v>
      </c>
      <c r="AE997">
        <f t="shared" si="263"/>
        <v>0</v>
      </c>
      <c r="AF997">
        <f t="shared" si="264"/>
        <v>0</v>
      </c>
      <c r="AH997">
        <f>SUM(table_2[[#This Row],[First dose, less than 21 days ago]:[Third dose or booster, at least 21 days ago]])</f>
        <v>0</v>
      </c>
      <c r="AI997">
        <f>SUM(table_2[[#This Row],[Second dose, less than 21 days ago]:[Third dose or booster, at least 21 days ago]])</f>
        <v>0</v>
      </c>
      <c r="AJ997">
        <f>table_2[[#This Row],[Third dose or booster, less than 21 days ago]]+table_2[[#This Row],[Third dose or booster, at least 21 days ago]]</f>
        <v>0</v>
      </c>
    </row>
    <row r="998" spans="1:36" ht="45" x14ac:dyDescent="0.25">
      <c r="A998" s="1" t="s">
        <v>460</v>
      </c>
      <c r="B998" s="4">
        <v>2021</v>
      </c>
      <c r="C998" s="1" t="s">
        <v>128</v>
      </c>
      <c r="D998" s="1" t="s">
        <v>1104</v>
      </c>
      <c r="E998" s="1" t="s">
        <v>85</v>
      </c>
      <c r="F998" s="4" t="s">
        <v>1103</v>
      </c>
      <c r="G998" s="4">
        <v>0</v>
      </c>
      <c r="H998" s="4" t="s">
        <v>83</v>
      </c>
      <c r="I998" s="1"/>
      <c r="J998" s="4" t="s">
        <v>83</v>
      </c>
      <c r="K998" s="4" t="s">
        <v>83</v>
      </c>
      <c r="L998" s="22" t="str">
        <f t="shared" si="257"/>
        <v>0</v>
      </c>
      <c r="M998" s="26">
        <f>IF(table_2[[#This Row],[Count of deaths2]]=1,(M997+1),M997)</f>
        <v>42</v>
      </c>
      <c r="Z998">
        <f t="shared" si="258"/>
        <v>0</v>
      </c>
      <c r="AA998">
        <f t="shared" si="259"/>
        <v>0</v>
      </c>
      <c r="AB998">
        <f t="shared" si="260"/>
        <v>0</v>
      </c>
      <c r="AC998">
        <f t="shared" si="261"/>
        <v>0</v>
      </c>
      <c r="AD998">
        <f t="shared" si="262"/>
        <v>0</v>
      </c>
      <c r="AE998">
        <f t="shared" si="263"/>
        <v>0</v>
      </c>
      <c r="AF998">
        <f t="shared" si="264"/>
        <v>0</v>
      </c>
      <c r="AH998">
        <f>SUM(table_2[[#This Row],[First dose, less than 21 days ago]:[Third dose or booster, at least 21 days ago]])</f>
        <v>0</v>
      </c>
      <c r="AI998">
        <f>SUM(table_2[[#This Row],[Second dose, less than 21 days ago]:[Third dose or booster, at least 21 days ago]])</f>
        <v>0</v>
      </c>
      <c r="AJ998">
        <f>table_2[[#This Row],[Third dose or booster, less than 21 days ago]]+table_2[[#This Row],[Third dose or booster, at least 21 days ago]]</f>
        <v>0</v>
      </c>
    </row>
    <row r="999" spans="1:36" ht="30" x14ac:dyDescent="0.25">
      <c r="A999" s="1" t="s">
        <v>460</v>
      </c>
      <c r="B999" s="4">
        <v>2021</v>
      </c>
      <c r="C999" s="1" t="s">
        <v>128</v>
      </c>
      <c r="D999" s="1" t="s">
        <v>1116</v>
      </c>
      <c r="E999" s="1" t="s">
        <v>62</v>
      </c>
      <c r="F999" s="4" t="s">
        <v>1855</v>
      </c>
      <c r="G999" s="4">
        <v>52913</v>
      </c>
      <c r="H999" s="4" t="s">
        <v>3423</v>
      </c>
      <c r="I999" s="1"/>
      <c r="J999" s="4" t="s">
        <v>3424</v>
      </c>
      <c r="K999" s="4" t="s">
        <v>3425</v>
      </c>
      <c r="L999" s="22" t="str">
        <f t="shared" si="257"/>
        <v>35</v>
      </c>
      <c r="M999" s="26">
        <f>IF(table_2[[#This Row],[Count of deaths2]]=1,(M998+1),M998)</f>
        <v>42</v>
      </c>
      <c r="Z999">
        <f t="shared" si="258"/>
        <v>0</v>
      </c>
      <c r="AA999">
        <f t="shared" si="259"/>
        <v>0</v>
      </c>
      <c r="AB999">
        <f t="shared" si="260"/>
        <v>0</v>
      </c>
      <c r="AC999">
        <f t="shared" si="261"/>
        <v>0</v>
      </c>
      <c r="AD999">
        <f t="shared" si="262"/>
        <v>0</v>
      </c>
      <c r="AE999">
        <f t="shared" si="263"/>
        <v>0</v>
      </c>
      <c r="AF999">
        <f t="shared" si="264"/>
        <v>0</v>
      </c>
      <c r="AH999">
        <f>SUM(table_2[[#This Row],[First dose, less than 21 days ago]:[Third dose or booster, at least 21 days ago]])</f>
        <v>0</v>
      </c>
      <c r="AI999">
        <f>SUM(table_2[[#This Row],[Second dose, less than 21 days ago]:[Third dose or booster, at least 21 days ago]])</f>
        <v>0</v>
      </c>
      <c r="AJ999">
        <f>table_2[[#This Row],[Third dose or booster, less than 21 days ago]]+table_2[[#This Row],[Third dose or booster, at least 21 days ago]]</f>
        <v>0</v>
      </c>
    </row>
    <row r="1000" spans="1:36" ht="30" x14ac:dyDescent="0.25">
      <c r="A1000" s="1" t="s">
        <v>460</v>
      </c>
      <c r="B1000" s="4">
        <v>2021</v>
      </c>
      <c r="C1000" s="1" t="s">
        <v>128</v>
      </c>
      <c r="D1000" s="1" t="s">
        <v>1116</v>
      </c>
      <c r="E1000" s="1" t="s">
        <v>66</v>
      </c>
      <c r="F1000" s="4" t="s">
        <v>1112</v>
      </c>
      <c r="G1000" s="4">
        <v>83307</v>
      </c>
      <c r="H1000" s="4" t="s">
        <v>3371</v>
      </c>
      <c r="I1000" s="1" t="s">
        <v>234</v>
      </c>
      <c r="J1000" s="4" t="s">
        <v>3426</v>
      </c>
      <c r="K1000" s="4" t="s">
        <v>474</v>
      </c>
      <c r="L1000" s="22" t="str">
        <f t="shared" si="257"/>
        <v>3</v>
      </c>
      <c r="M1000" s="26">
        <f>IF(table_2[[#This Row],[Count of deaths2]]=1,(M999+1),M999)</f>
        <v>42</v>
      </c>
      <c r="Z1000">
        <f t="shared" si="258"/>
        <v>0</v>
      </c>
      <c r="AA1000">
        <f t="shared" si="259"/>
        <v>0</v>
      </c>
      <c r="AB1000">
        <f t="shared" si="260"/>
        <v>0</v>
      </c>
      <c r="AC1000">
        <f t="shared" si="261"/>
        <v>0</v>
      </c>
      <c r="AD1000">
        <f t="shared" si="262"/>
        <v>0</v>
      </c>
      <c r="AE1000">
        <f t="shared" si="263"/>
        <v>0</v>
      </c>
      <c r="AF1000">
        <f t="shared" si="264"/>
        <v>0</v>
      </c>
      <c r="AH1000">
        <f>SUM(table_2[[#This Row],[First dose, less than 21 days ago]:[Third dose or booster, at least 21 days ago]])</f>
        <v>0</v>
      </c>
      <c r="AI1000">
        <f>SUM(table_2[[#This Row],[Second dose, less than 21 days ago]:[Third dose or booster, at least 21 days ago]])</f>
        <v>0</v>
      </c>
      <c r="AJ1000">
        <f>table_2[[#This Row],[Third dose or booster, less than 21 days ago]]+table_2[[#This Row],[Third dose or booster, at least 21 days ago]]</f>
        <v>0</v>
      </c>
    </row>
    <row r="1001" spans="1:36" ht="30" x14ac:dyDescent="0.25">
      <c r="A1001" s="1" t="s">
        <v>460</v>
      </c>
      <c r="B1001" s="4">
        <v>2021</v>
      </c>
      <c r="C1001" s="1" t="s">
        <v>128</v>
      </c>
      <c r="D1001" s="1" t="s">
        <v>1116</v>
      </c>
      <c r="E1001" s="1" t="s">
        <v>70</v>
      </c>
      <c r="F1001" s="4" t="s">
        <v>1125</v>
      </c>
      <c r="G1001" s="4">
        <v>327517</v>
      </c>
      <c r="H1001" s="4" t="s">
        <v>3427</v>
      </c>
      <c r="I1001" s="1" t="s">
        <v>234</v>
      </c>
      <c r="J1001" s="4" t="s">
        <v>1933</v>
      </c>
      <c r="K1001" s="4" t="s">
        <v>3428</v>
      </c>
      <c r="L1001" s="22" t="str">
        <f t="shared" si="257"/>
        <v>14</v>
      </c>
      <c r="M1001" s="26">
        <f>IF(table_2[[#This Row],[Count of deaths2]]=1,(M1000+1),M1000)</f>
        <v>42</v>
      </c>
      <c r="Z1001">
        <f t="shared" si="258"/>
        <v>0</v>
      </c>
      <c r="AA1001">
        <f t="shared" si="259"/>
        <v>0</v>
      </c>
      <c r="AB1001">
        <f t="shared" si="260"/>
        <v>0</v>
      </c>
      <c r="AC1001">
        <f t="shared" si="261"/>
        <v>0</v>
      </c>
      <c r="AD1001">
        <f t="shared" si="262"/>
        <v>0</v>
      </c>
      <c r="AE1001">
        <f t="shared" si="263"/>
        <v>0</v>
      </c>
      <c r="AF1001">
        <f t="shared" si="264"/>
        <v>0</v>
      </c>
      <c r="AH1001">
        <f>SUM(table_2[[#This Row],[First dose, less than 21 days ago]:[Third dose or booster, at least 21 days ago]])</f>
        <v>0</v>
      </c>
      <c r="AI1001">
        <f>SUM(table_2[[#This Row],[Second dose, less than 21 days ago]:[Third dose or booster, at least 21 days ago]])</f>
        <v>0</v>
      </c>
      <c r="AJ1001">
        <f>table_2[[#This Row],[Third dose or booster, less than 21 days ago]]+table_2[[#This Row],[Third dose or booster, at least 21 days ago]]</f>
        <v>0</v>
      </c>
    </row>
    <row r="1002" spans="1:36" ht="30" x14ac:dyDescent="0.25">
      <c r="A1002" s="1" t="s">
        <v>460</v>
      </c>
      <c r="B1002" s="4">
        <v>2021</v>
      </c>
      <c r="C1002" s="1" t="s">
        <v>128</v>
      </c>
      <c r="D1002" s="1" t="s">
        <v>1116</v>
      </c>
      <c r="E1002" s="1" t="s">
        <v>74</v>
      </c>
      <c r="F1002" s="4" t="s">
        <v>1101</v>
      </c>
      <c r="G1002" s="4">
        <v>38564</v>
      </c>
      <c r="H1002" s="4" t="s">
        <v>83</v>
      </c>
      <c r="I1002" s="1"/>
      <c r="J1002" s="4" t="s">
        <v>83</v>
      </c>
      <c r="K1002" s="4" t="s">
        <v>83</v>
      </c>
      <c r="L1002" s="22">
        <f t="shared" si="257"/>
        <v>1</v>
      </c>
      <c r="M1002" s="26">
        <f>IF(table_2[[#This Row],[Count of deaths2]]=1,(M1001+1),M1001)</f>
        <v>43</v>
      </c>
      <c r="Z1002">
        <f t="shared" si="258"/>
        <v>0</v>
      </c>
      <c r="AA1002">
        <f t="shared" si="259"/>
        <v>0</v>
      </c>
      <c r="AB1002">
        <f t="shared" si="260"/>
        <v>0</v>
      </c>
      <c r="AC1002">
        <f t="shared" si="261"/>
        <v>0</v>
      </c>
      <c r="AD1002">
        <f t="shared" si="262"/>
        <v>0</v>
      </c>
      <c r="AE1002">
        <f t="shared" si="263"/>
        <v>0</v>
      </c>
      <c r="AF1002">
        <f t="shared" si="264"/>
        <v>0</v>
      </c>
      <c r="AH1002">
        <f>SUM(table_2[[#This Row],[First dose, less than 21 days ago]:[Third dose or booster, at least 21 days ago]])</f>
        <v>0</v>
      </c>
      <c r="AI1002">
        <f>SUM(table_2[[#This Row],[Second dose, less than 21 days ago]:[Third dose or booster, at least 21 days ago]])</f>
        <v>0</v>
      </c>
      <c r="AJ1002">
        <f>table_2[[#This Row],[Third dose or booster, less than 21 days ago]]+table_2[[#This Row],[Third dose or booster, at least 21 days ago]]</f>
        <v>0</v>
      </c>
    </row>
    <row r="1003" spans="1:36" ht="30" x14ac:dyDescent="0.25">
      <c r="A1003" s="1" t="s">
        <v>460</v>
      </c>
      <c r="B1003" s="4">
        <v>2021</v>
      </c>
      <c r="C1003" s="1" t="s">
        <v>128</v>
      </c>
      <c r="D1003" s="1" t="s">
        <v>1116</v>
      </c>
      <c r="E1003" s="1" t="s">
        <v>1102</v>
      </c>
      <c r="F1003" s="4" t="s">
        <v>1101</v>
      </c>
      <c r="G1003" s="4">
        <v>25406</v>
      </c>
      <c r="H1003" s="4" t="s">
        <v>83</v>
      </c>
      <c r="I1003" s="1"/>
      <c r="J1003" s="4" t="s">
        <v>83</v>
      </c>
      <c r="K1003" s="4" t="s">
        <v>83</v>
      </c>
      <c r="L1003" s="22">
        <f t="shared" si="257"/>
        <v>1</v>
      </c>
      <c r="M1003" s="26">
        <f>IF(table_2[[#This Row],[Count of deaths2]]=1,(M1002+1),M1002)</f>
        <v>44</v>
      </c>
      <c r="Z1003">
        <f t="shared" si="258"/>
        <v>0</v>
      </c>
      <c r="AA1003">
        <f t="shared" si="259"/>
        <v>0</v>
      </c>
      <c r="AB1003">
        <f t="shared" si="260"/>
        <v>0</v>
      </c>
      <c r="AC1003">
        <f t="shared" si="261"/>
        <v>0</v>
      </c>
      <c r="AD1003">
        <f t="shared" si="262"/>
        <v>0</v>
      </c>
      <c r="AE1003">
        <f t="shared" si="263"/>
        <v>0</v>
      </c>
      <c r="AF1003">
        <f t="shared" si="264"/>
        <v>0</v>
      </c>
      <c r="AH1003">
        <f>SUM(table_2[[#This Row],[First dose, less than 21 days ago]:[Third dose or booster, at least 21 days ago]])</f>
        <v>0</v>
      </c>
      <c r="AI1003">
        <f>SUM(table_2[[#This Row],[Second dose, less than 21 days ago]:[Third dose or booster, at least 21 days ago]])</f>
        <v>0</v>
      </c>
      <c r="AJ1003">
        <f>table_2[[#This Row],[Third dose or booster, less than 21 days ago]]+table_2[[#This Row],[Third dose or booster, at least 21 days ago]]</f>
        <v>0</v>
      </c>
    </row>
    <row r="1004" spans="1:36" ht="45" x14ac:dyDescent="0.25">
      <c r="A1004" s="1" t="s">
        <v>460</v>
      </c>
      <c r="B1004" s="4">
        <v>2021</v>
      </c>
      <c r="C1004" s="1" t="s">
        <v>128</v>
      </c>
      <c r="D1004" s="1" t="s">
        <v>1116</v>
      </c>
      <c r="E1004" s="1" t="s">
        <v>84</v>
      </c>
      <c r="F1004" s="4" t="s">
        <v>1103</v>
      </c>
      <c r="G1004" s="4">
        <v>0</v>
      </c>
      <c r="H1004" s="4" t="s">
        <v>83</v>
      </c>
      <c r="I1004" s="1"/>
      <c r="J1004" s="4" t="s">
        <v>83</v>
      </c>
      <c r="K1004" s="4" t="s">
        <v>83</v>
      </c>
      <c r="L1004" s="22" t="str">
        <f t="shared" si="257"/>
        <v>0</v>
      </c>
      <c r="M1004" s="26">
        <f>IF(table_2[[#This Row],[Count of deaths2]]=1,(M1003+1),M1003)</f>
        <v>44</v>
      </c>
      <c r="Z1004">
        <f t="shared" si="258"/>
        <v>0</v>
      </c>
      <c r="AA1004">
        <f t="shared" si="259"/>
        <v>0</v>
      </c>
      <c r="AB1004">
        <f t="shared" si="260"/>
        <v>0</v>
      </c>
      <c r="AC1004">
        <f t="shared" si="261"/>
        <v>0</v>
      </c>
      <c r="AD1004">
        <f t="shared" si="262"/>
        <v>0</v>
      </c>
      <c r="AE1004">
        <f t="shared" si="263"/>
        <v>0</v>
      </c>
      <c r="AF1004">
        <f t="shared" si="264"/>
        <v>0</v>
      </c>
      <c r="AH1004">
        <f>SUM(table_2[[#This Row],[First dose, less than 21 days ago]:[Third dose or booster, at least 21 days ago]])</f>
        <v>0</v>
      </c>
      <c r="AI1004">
        <f>SUM(table_2[[#This Row],[Second dose, less than 21 days ago]:[Third dose or booster, at least 21 days ago]])</f>
        <v>0</v>
      </c>
      <c r="AJ1004">
        <f>table_2[[#This Row],[Third dose or booster, less than 21 days ago]]+table_2[[#This Row],[Third dose or booster, at least 21 days ago]]</f>
        <v>0</v>
      </c>
    </row>
    <row r="1005" spans="1:36" ht="45" x14ac:dyDescent="0.25">
      <c r="A1005" s="1" t="s">
        <v>460</v>
      </c>
      <c r="B1005" s="4">
        <v>2021</v>
      </c>
      <c r="C1005" s="1" t="s">
        <v>128</v>
      </c>
      <c r="D1005" s="1" t="s">
        <v>1116</v>
      </c>
      <c r="E1005" s="1" t="s">
        <v>85</v>
      </c>
      <c r="F1005" s="4" t="s">
        <v>1103</v>
      </c>
      <c r="G1005" s="4">
        <v>0</v>
      </c>
      <c r="H1005" s="4" t="s">
        <v>83</v>
      </c>
      <c r="I1005" s="1"/>
      <c r="J1005" s="4" t="s">
        <v>83</v>
      </c>
      <c r="K1005" s="4" t="s">
        <v>83</v>
      </c>
      <c r="L1005" s="22" t="str">
        <f t="shared" si="257"/>
        <v>0</v>
      </c>
      <c r="M1005" s="26">
        <f>IF(table_2[[#This Row],[Count of deaths2]]=1,(M1004+1),M1004)</f>
        <v>44</v>
      </c>
      <c r="Z1005">
        <f t="shared" si="258"/>
        <v>0</v>
      </c>
      <c r="AA1005">
        <f t="shared" si="259"/>
        <v>0</v>
      </c>
      <c r="AB1005">
        <f t="shared" si="260"/>
        <v>0</v>
      </c>
      <c r="AC1005">
        <f t="shared" si="261"/>
        <v>0</v>
      </c>
      <c r="AD1005">
        <f t="shared" si="262"/>
        <v>0</v>
      </c>
      <c r="AE1005">
        <f t="shared" si="263"/>
        <v>0</v>
      </c>
      <c r="AF1005">
        <f t="shared" si="264"/>
        <v>0</v>
      </c>
      <c r="AH1005">
        <f>SUM(table_2[[#This Row],[First dose, less than 21 days ago]:[Third dose or booster, at least 21 days ago]])</f>
        <v>0</v>
      </c>
      <c r="AI1005">
        <f>SUM(table_2[[#This Row],[Second dose, less than 21 days ago]:[Third dose or booster, at least 21 days ago]])</f>
        <v>0</v>
      </c>
      <c r="AJ1005">
        <f>table_2[[#This Row],[Third dose or booster, less than 21 days ago]]+table_2[[#This Row],[Third dose or booster, at least 21 days ago]]</f>
        <v>0</v>
      </c>
    </row>
    <row r="1006" spans="1:36" ht="30" x14ac:dyDescent="0.25">
      <c r="A1006" s="1" t="s">
        <v>460</v>
      </c>
      <c r="B1006" s="4">
        <v>2021</v>
      </c>
      <c r="C1006" s="1" t="s">
        <v>128</v>
      </c>
      <c r="D1006" s="1" t="s">
        <v>1132</v>
      </c>
      <c r="E1006" s="1" t="s">
        <v>62</v>
      </c>
      <c r="F1006" s="4" t="s">
        <v>612</v>
      </c>
      <c r="G1006" s="4">
        <v>26218</v>
      </c>
      <c r="H1006" s="4" t="s">
        <v>3429</v>
      </c>
      <c r="I1006" s="1"/>
      <c r="J1006" s="4" t="s">
        <v>3430</v>
      </c>
      <c r="K1006" s="4" t="s">
        <v>3431</v>
      </c>
      <c r="L1006" s="22" t="str">
        <f t="shared" si="257"/>
        <v>67</v>
      </c>
      <c r="M1006" s="26">
        <f>IF(table_2[[#This Row],[Count of deaths2]]=1,(M1005+1),M1005)</f>
        <v>44</v>
      </c>
      <c r="Z1006">
        <f t="shared" si="258"/>
        <v>0</v>
      </c>
      <c r="AA1006">
        <f t="shared" si="259"/>
        <v>0</v>
      </c>
      <c r="AB1006">
        <f t="shared" si="260"/>
        <v>0</v>
      </c>
      <c r="AC1006">
        <f t="shared" si="261"/>
        <v>0</v>
      </c>
      <c r="AD1006">
        <f t="shared" si="262"/>
        <v>0</v>
      </c>
      <c r="AE1006">
        <f t="shared" si="263"/>
        <v>0</v>
      </c>
      <c r="AF1006">
        <f t="shared" si="264"/>
        <v>0</v>
      </c>
      <c r="AH1006">
        <f>SUM(table_2[[#This Row],[First dose, less than 21 days ago]:[Third dose or booster, at least 21 days ago]])</f>
        <v>0</v>
      </c>
      <c r="AI1006">
        <f>SUM(table_2[[#This Row],[Second dose, less than 21 days ago]:[Third dose or booster, at least 21 days ago]])</f>
        <v>0</v>
      </c>
      <c r="AJ1006">
        <f>table_2[[#This Row],[Third dose or booster, less than 21 days ago]]+table_2[[#This Row],[Third dose or booster, at least 21 days ago]]</f>
        <v>0</v>
      </c>
    </row>
    <row r="1007" spans="1:36" ht="30" x14ac:dyDescent="0.25">
      <c r="A1007" s="1" t="s">
        <v>460</v>
      </c>
      <c r="B1007" s="4">
        <v>2021</v>
      </c>
      <c r="C1007" s="1" t="s">
        <v>128</v>
      </c>
      <c r="D1007" s="1" t="s">
        <v>1132</v>
      </c>
      <c r="E1007" s="1" t="s">
        <v>66</v>
      </c>
      <c r="F1007" s="4" t="s">
        <v>1101</v>
      </c>
      <c r="G1007" s="4">
        <v>12216</v>
      </c>
      <c r="H1007" s="4" t="s">
        <v>83</v>
      </c>
      <c r="I1007" s="1"/>
      <c r="J1007" s="4" t="s">
        <v>83</v>
      </c>
      <c r="K1007" s="4" t="s">
        <v>83</v>
      </c>
      <c r="L1007" s="22">
        <f t="shared" si="257"/>
        <v>1</v>
      </c>
      <c r="M1007" s="26">
        <f>IF(table_2[[#This Row],[Count of deaths2]]=1,(M1006+1),M1006)</f>
        <v>45</v>
      </c>
      <c r="Z1007">
        <f t="shared" si="258"/>
        <v>0</v>
      </c>
      <c r="AA1007">
        <f t="shared" si="259"/>
        <v>0</v>
      </c>
      <c r="AB1007">
        <f t="shared" si="260"/>
        <v>0</v>
      </c>
      <c r="AC1007">
        <f t="shared" si="261"/>
        <v>0</v>
      </c>
      <c r="AD1007">
        <f t="shared" si="262"/>
        <v>0</v>
      </c>
      <c r="AE1007">
        <f t="shared" si="263"/>
        <v>0</v>
      </c>
      <c r="AF1007">
        <f t="shared" si="264"/>
        <v>0</v>
      </c>
      <c r="AH1007">
        <f>SUM(table_2[[#This Row],[First dose, less than 21 days ago]:[Third dose or booster, at least 21 days ago]])</f>
        <v>0</v>
      </c>
      <c r="AI1007">
        <f>SUM(table_2[[#This Row],[Second dose, less than 21 days ago]:[Third dose or booster, at least 21 days ago]])</f>
        <v>0</v>
      </c>
      <c r="AJ1007">
        <f>table_2[[#This Row],[Third dose or booster, less than 21 days ago]]+table_2[[#This Row],[Third dose or booster, at least 21 days ago]]</f>
        <v>0</v>
      </c>
    </row>
    <row r="1008" spans="1:36" ht="30" x14ac:dyDescent="0.25">
      <c r="A1008" s="1" t="s">
        <v>460</v>
      </c>
      <c r="B1008" s="4">
        <v>2021</v>
      </c>
      <c r="C1008" s="1" t="s">
        <v>128</v>
      </c>
      <c r="D1008" s="1" t="s">
        <v>1132</v>
      </c>
      <c r="E1008" s="1" t="s">
        <v>70</v>
      </c>
      <c r="F1008" s="4" t="s">
        <v>2751</v>
      </c>
      <c r="G1008" s="4">
        <v>327316</v>
      </c>
      <c r="H1008" s="4" t="s">
        <v>3432</v>
      </c>
      <c r="I1008" s="1"/>
      <c r="J1008" s="4" t="s">
        <v>3292</v>
      </c>
      <c r="K1008" s="4" t="s">
        <v>3215</v>
      </c>
      <c r="L1008" s="22" t="str">
        <f t="shared" si="257"/>
        <v>40</v>
      </c>
      <c r="M1008" s="26">
        <f>IF(table_2[[#This Row],[Count of deaths2]]=1,(M1007+1),M1007)</f>
        <v>45</v>
      </c>
      <c r="Z1008">
        <f t="shared" si="258"/>
        <v>0</v>
      </c>
      <c r="AA1008">
        <f t="shared" si="259"/>
        <v>0</v>
      </c>
      <c r="AB1008">
        <f t="shared" si="260"/>
        <v>0</v>
      </c>
      <c r="AC1008">
        <f t="shared" si="261"/>
        <v>0</v>
      </c>
      <c r="AD1008">
        <f t="shared" si="262"/>
        <v>0</v>
      </c>
      <c r="AE1008">
        <f t="shared" si="263"/>
        <v>0</v>
      </c>
      <c r="AF1008">
        <f t="shared" si="264"/>
        <v>0</v>
      </c>
      <c r="AH1008">
        <f>SUM(table_2[[#This Row],[First dose, less than 21 days ago]:[Third dose or booster, at least 21 days ago]])</f>
        <v>0</v>
      </c>
      <c r="AI1008">
        <f>SUM(table_2[[#This Row],[Second dose, less than 21 days ago]:[Third dose or booster, at least 21 days ago]])</f>
        <v>0</v>
      </c>
      <c r="AJ1008">
        <f>table_2[[#This Row],[Third dose or booster, less than 21 days ago]]+table_2[[#This Row],[Third dose or booster, at least 21 days ago]]</f>
        <v>0</v>
      </c>
    </row>
    <row r="1009" spans="1:36" ht="30" x14ac:dyDescent="0.25">
      <c r="A1009" s="1" t="s">
        <v>460</v>
      </c>
      <c r="B1009" s="4">
        <v>2021</v>
      </c>
      <c r="C1009" s="1" t="s">
        <v>128</v>
      </c>
      <c r="D1009" s="1" t="s">
        <v>1132</v>
      </c>
      <c r="E1009" s="1" t="s">
        <v>74</v>
      </c>
      <c r="F1009" s="4" t="s">
        <v>1101</v>
      </c>
      <c r="G1009" s="4">
        <v>48630</v>
      </c>
      <c r="H1009" s="4" t="s">
        <v>83</v>
      </c>
      <c r="I1009" s="1"/>
      <c r="J1009" s="4" t="s">
        <v>83</v>
      </c>
      <c r="K1009" s="4" t="s">
        <v>83</v>
      </c>
      <c r="L1009" s="22">
        <f t="shared" si="257"/>
        <v>1</v>
      </c>
      <c r="M1009" s="26">
        <f>IF(table_2[[#This Row],[Count of deaths2]]=1,(M1008+1),M1008)</f>
        <v>46</v>
      </c>
      <c r="Z1009">
        <f t="shared" si="258"/>
        <v>0</v>
      </c>
      <c r="AA1009">
        <f t="shared" si="259"/>
        <v>0</v>
      </c>
      <c r="AB1009">
        <f t="shared" si="260"/>
        <v>0</v>
      </c>
      <c r="AC1009">
        <f t="shared" si="261"/>
        <v>0</v>
      </c>
      <c r="AD1009">
        <f t="shared" si="262"/>
        <v>0</v>
      </c>
      <c r="AE1009">
        <f t="shared" si="263"/>
        <v>0</v>
      </c>
      <c r="AF1009">
        <f t="shared" si="264"/>
        <v>0</v>
      </c>
      <c r="AH1009">
        <f>SUM(table_2[[#This Row],[First dose, less than 21 days ago]:[Third dose or booster, at least 21 days ago]])</f>
        <v>0</v>
      </c>
      <c r="AI1009">
        <f>SUM(table_2[[#This Row],[Second dose, less than 21 days ago]:[Third dose or booster, at least 21 days ago]])</f>
        <v>0</v>
      </c>
      <c r="AJ1009">
        <f>table_2[[#This Row],[Third dose or booster, less than 21 days ago]]+table_2[[#This Row],[Third dose or booster, at least 21 days ago]]</f>
        <v>0</v>
      </c>
    </row>
    <row r="1010" spans="1:36" ht="30" x14ac:dyDescent="0.25">
      <c r="A1010" s="1" t="s">
        <v>460</v>
      </c>
      <c r="B1010" s="4">
        <v>2021</v>
      </c>
      <c r="C1010" s="1" t="s">
        <v>128</v>
      </c>
      <c r="D1010" s="1" t="s">
        <v>1132</v>
      </c>
      <c r="E1010" s="1" t="s">
        <v>1102</v>
      </c>
      <c r="F1010" s="4" t="s">
        <v>1101</v>
      </c>
      <c r="G1010" s="4">
        <v>16554</v>
      </c>
      <c r="H1010" s="4" t="s">
        <v>83</v>
      </c>
      <c r="I1010" s="1"/>
      <c r="J1010" s="4" t="s">
        <v>83</v>
      </c>
      <c r="K1010" s="4" t="s">
        <v>83</v>
      </c>
      <c r="L1010" s="22">
        <f t="shared" si="257"/>
        <v>1</v>
      </c>
      <c r="M1010" s="26">
        <f>IF(table_2[[#This Row],[Count of deaths2]]=1,(M1009+1),M1009)</f>
        <v>47</v>
      </c>
      <c r="Z1010">
        <f t="shared" si="258"/>
        <v>0</v>
      </c>
      <c r="AA1010">
        <f t="shared" si="259"/>
        <v>0</v>
      </c>
      <c r="AB1010">
        <f t="shared" si="260"/>
        <v>0</v>
      </c>
      <c r="AC1010">
        <f t="shared" si="261"/>
        <v>0</v>
      </c>
      <c r="AD1010">
        <f t="shared" si="262"/>
        <v>0</v>
      </c>
      <c r="AE1010">
        <f t="shared" si="263"/>
        <v>0</v>
      </c>
      <c r="AF1010">
        <f t="shared" si="264"/>
        <v>0</v>
      </c>
      <c r="AH1010">
        <f>SUM(table_2[[#This Row],[First dose, less than 21 days ago]:[Third dose or booster, at least 21 days ago]])</f>
        <v>0</v>
      </c>
      <c r="AI1010">
        <f>SUM(table_2[[#This Row],[Second dose, less than 21 days ago]:[Third dose or booster, at least 21 days ago]])</f>
        <v>0</v>
      </c>
      <c r="AJ1010">
        <f>table_2[[#This Row],[Third dose or booster, less than 21 days ago]]+table_2[[#This Row],[Third dose or booster, at least 21 days ago]]</f>
        <v>0</v>
      </c>
    </row>
    <row r="1011" spans="1:36" ht="45" x14ac:dyDescent="0.25">
      <c r="A1011" s="1" t="s">
        <v>460</v>
      </c>
      <c r="B1011" s="4">
        <v>2021</v>
      </c>
      <c r="C1011" s="1" t="s">
        <v>128</v>
      </c>
      <c r="D1011" s="1" t="s">
        <v>1132</v>
      </c>
      <c r="E1011" s="1" t="s">
        <v>84</v>
      </c>
      <c r="F1011" s="4" t="s">
        <v>1103</v>
      </c>
      <c r="G1011" s="4">
        <v>0</v>
      </c>
      <c r="H1011" s="4" t="s">
        <v>83</v>
      </c>
      <c r="I1011" s="1"/>
      <c r="J1011" s="4" t="s">
        <v>83</v>
      </c>
      <c r="K1011" s="4" t="s">
        <v>83</v>
      </c>
      <c r="L1011" s="22" t="str">
        <f t="shared" si="257"/>
        <v>0</v>
      </c>
      <c r="M1011" s="26">
        <f>IF(table_2[[#This Row],[Count of deaths2]]=1,(M1010+1),M1010)</f>
        <v>47</v>
      </c>
      <c r="Z1011">
        <f t="shared" si="258"/>
        <v>0</v>
      </c>
      <c r="AA1011">
        <f t="shared" si="259"/>
        <v>0</v>
      </c>
      <c r="AB1011">
        <f t="shared" si="260"/>
        <v>0</v>
      </c>
      <c r="AC1011">
        <f t="shared" si="261"/>
        <v>0</v>
      </c>
      <c r="AD1011">
        <f t="shared" si="262"/>
        <v>0</v>
      </c>
      <c r="AE1011">
        <f t="shared" si="263"/>
        <v>0</v>
      </c>
      <c r="AF1011">
        <f t="shared" si="264"/>
        <v>0</v>
      </c>
      <c r="AH1011">
        <f>SUM(table_2[[#This Row],[First dose, less than 21 days ago]:[Third dose or booster, at least 21 days ago]])</f>
        <v>0</v>
      </c>
      <c r="AI1011">
        <f>SUM(table_2[[#This Row],[Second dose, less than 21 days ago]:[Third dose or booster, at least 21 days ago]])</f>
        <v>0</v>
      </c>
      <c r="AJ1011">
        <f>table_2[[#This Row],[Third dose or booster, less than 21 days ago]]+table_2[[#This Row],[Third dose or booster, at least 21 days ago]]</f>
        <v>0</v>
      </c>
    </row>
    <row r="1012" spans="1:36" ht="45" x14ac:dyDescent="0.25">
      <c r="A1012" s="1" t="s">
        <v>460</v>
      </c>
      <c r="B1012" s="4">
        <v>2021</v>
      </c>
      <c r="C1012" s="1" t="s">
        <v>128</v>
      </c>
      <c r="D1012" s="1" t="s">
        <v>1132</v>
      </c>
      <c r="E1012" s="1" t="s">
        <v>85</v>
      </c>
      <c r="F1012" s="4" t="s">
        <v>1103</v>
      </c>
      <c r="G1012" s="4">
        <v>0</v>
      </c>
      <c r="H1012" s="4" t="s">
        <v>83</v>
      </c>
      <c r="I1012" s="1"/>
      <c r="J1012" s="4" t="s">
        <v>83</v>
      </c>
      <c r="K1012" s="4" t="s">
        <v>83</v>
      </c>
      <c r="L1012" s="22" t="str">
        <f t="shared" si="257"/>
        <v>0</v>
      </c>
      <c r="M1012" s="26">
        <f>IF(table_2[[#This Row],[Count of deaths2]]=1,(M1011+1),M1011)</f>
        <v>47</v>
      </c>
      <c r="Z1012">
        <f t="shared" si="258"/>
        <v>0</v>
      </c>
      <c r="AA1012">
        <f t="shared" si="259"/>
        <v>0</v>
      </c>
      <c r="AB1012">
        <f t="shared" si="260"/>
        <v>0</v>
      </c>
      <c r="AC1012">
        <f t="shared" si="261"/>
        <v>0</v>
      </c>
      <c r="AD1012">
        <f t="shared" si="262"/>
        <v>0</v>
      </c>
      <c r="AE1012">
        <f t="shared" si="263"/>
        <v>0</v>
      </c>
      <c r="AF1012">
        <f t="shared" si="264"/>
        <v>0</v>
      </c>
      <c r="AH1012">
        <f>SUM(table_2[[#This Row],[First dose, less than 21 days ago]:[Third dose or booster, at least 21 days ago]])</f>
        <v>0</v>
      </c>
      <c r="AI1012">
        <f>SUM(table_2[[#This Row],[Second dose, less than 21 days ago]:[Third dose or booster, at least 21 days ago]])</f>
        <v>0</v>
      </c>
      <c r="AJ1012">
        <f>table_2[[#This Row],[Third dose or booster, less than 21 days ago]]+table_2[[#This Row],[Third dose or booster, at least 21 days ago]]</f>
        <v>0</v>
      </c>
    </row>
    <row r="1013" spans="1:36" ht="30" x14ac:dyDescent="0.25">
      <c r="A1013" s="1" t="s">
        <v>460</v>
      </c>
      <c r="B1013" s="4">
        <v>2021</v>
      </c>
      <c r="C1013" s="1" t="s">
        <v>128</v>
      </c>
      <c r="D1013" s="1" t="s">
        <v>1147</v>
      </c>
      <c r="E1013" s="1" t="s">
        <v>62</v>
      </c>
      <c r="F1013" s="4" t="s">
        <v>2471</v>
      </c>
      <c r="G1013" s="4">
        <v>11747</v>
      </c>
      <c r="H1013" s="4" t="s">
        <v>1608</v>
      </c>
      <c r="I1013" s="1"/>
      <c r="J1013" s="4" t="s">
        <v>3433</v>
      </c>
      <c r="K1013" s="4" t="s">
        <v>3434</v>
      </c>
      <c r="L1013" s="22" t="str">
        <f t="shared" si="257"/>
        <v>42</v>
      </c>
      <c r="M1013" s="26">
        <f>IF(table_2[[#This Row],[Count of deaths2]]=1,(M1012+1),M1012)</f>
        <v>47</v>
      </c>
      <c r="Z1013">
        <f t="shared" si="258"/>
        <v>0</v>
      </c>
      <c r="AA1013">
        <f t="shared" si="259"/>
        <v>0</v>
      </c>
      <c r="AB1013">
        <f t="shared" si="260"/>
        <v>0</v>
      </c>
      <c r="AC1013">
        <f t="shared" si="261"/>
        <v>0</v>
      </c>
      <c r="AD1013">
        <f t="shared" si="262"/>
        <v>0</v>
      </c>
      <c r="AE1013">
        <f t="shared" si="263"/>
        <v>0</v>
      </c>
      <c r="AF1013">
        <f t="shared" si="264"/>
        <v>0</v>
      </c>
      <c r="AH1013">
        <f>SUM(table_2[[#This Row],[First dose, less than 21 days ago]:[Third dose or booster, at least 21 days ago]])</f>
        <v>0</v>
      </c>
      <c r="AI1013">
        <f>SUM(table_2[[#This Row],[Second dose, less than 21 days ago]:[Third dose or booster, at least 21 days ago]])</f>
        <v>0</v>
      </c>
      <c r="AJ1013">
        <f>table_2[[#This Row],[Third dose or booster, less than 21 days ago]]+table_2[[#This Row],[Third dose or booster, at least 21 days ago]]</f>
        <v>0</v>
      </c>
    </row>
    <row r="1014" spans="1:36" ht="30" x14ac:dyDescent="0.25">
      <c r="A1014" s="1" t="s">
        <v>460</v>
      </c>
      <c r="B1014" s="4">
        <v>2021</v>
      </c>
      <c r="C1014" s="1" t="s">
        <v>128</v>
      </c>
      <c r="D1014" s="1" t="s">
        <v>1147</v>
      </c>
      <c r="E1014" s="1" t="s">
        <v>66</v>
      </c>
      <c r="F1014" s="4" t="s">
        <v>1101</v>
      </c>
      <c r="G1014" s="4">
        <v>1048</v>
      </c>
      <c r="H1014" s="4" t="s">
        <v>83</v>
      </c>
      <c r="I1014" s="1"/>
      <c r="J1014" s="4" t="s">
        <v>83</v>
      </c>
      <c r="K1014" s="4" t="s">
        <v>83</v>
      </c>
      <c r="L1014" s="22">
        <f t="shared" si="257"/>
        <v>1</v>
      </c>
      <c r="M1014" s="26">
        <f>IF(table_2[[#This Row],[Count of deaths2]]=1,(M1013+1),M1013)</f>
        <v>48</v>
      </c>
      <c r="Z1014">
        <f t="shared" si="258"/>
        <v>0</v>
      </c>
      <c r="AA1014">
        <f t="shared" si="259"/>
        <v>0</v>
      </c>
      <c r="AB1014">
        <f t="shared" si="260"/>
        <v>0</v>
      </c>
      <c r="AC1014">
        <f t="shared" si="261"/>
        <v>0</v>
      </c>
      <c r="AD1014">
        <f t="shared" si="262"/>
        <v>0</v>
      </c>
      <c r="AE1014">
        <f t="shared" si="263"/>
        <v>0</v>
      </c>
      <c r="AF1014">
        <f t="shared" si="264"/>
        <v>0</v>
      </c>
      <c r="AH1014">
        <f>SUM(table_2[[#This Row],[First dose, less than 21 days ago]:[Third dose or booster, at least 21 days ago]])</f>
        <v>0</v>
      </c>
      <c r="AI1014">
        <f>SUM(table_2[[#This Row],[Second dose, less than 21 days ago]:[Third dose or booster, at least 21 days ago]])</f>
        <v>0</v>
      </c>
      <c r="AJ1014">
        <f>table_2[[#This Row],[Third dose or booster, less than 21 days ago]]+table_2[[#This Row],[Third dose or booster, at least 21 days ago]]</f>
        <v>0</v>
      </c>
    </row>
    <row r="1015" spans="1:36" ht="30" x14ac:dyDescent="0.25">
      <c r="A1015" s="1" t="s">
        <v>460</v>
      </c>
      <c r="B1015" s="4">
        <v>2021</v>
      </c>
      <c r="C1015" s="1" t="s">
        <v>128</v>
      </c>
      <c r="D1015" s="1" t="s">
        <v>1147</v>
      </c>
      <c r="E1015" s="1" t="s">
        <v>70</v>
      </c>
      <c r="F1015" s="4" t="s">
        <v>2339</v>
      </c>
      <c r="G1015" s="4">
        <v>171610</v>
      </c>
      <c r="H1015" s="4" t="s">
        <v>2045</v>
      </c>
      <c r="I1015" s="1"/>
      <c r="J1015" s="4" t="s">
        <v>3435</v>
      </c>
      <c r="K1015" s="4" t="s">
        <v>1337</v>
      </c>
      <c r="L1015" s="22" t="str">
        <f t="shared" si="257"/>
        <v>102</v>
      </c>
      <c r="M1015" s="26">
        <f>IF(table_2[[#This Row],[Count of deaths2]]=1,(M1014+1),M1014)</f>
        <v>48</v>
      </c>
      <c r="Z1015">
        <f t="shared" si="258"/>
        <v>0</v>
      </c>
      <c r="AA1015">
        <f t="shared" si="259"/>
        <v>0</v>
      </c>
      <c r="AB1015">
        <f t="shared" si="260"/>
        <v>0</v>
      </c>
      <c r="AC1015">
        <f t="shared" si="261"/>
        <v>0</v>
      </c>
      <c r="AD1015">
        <f t="shared" si="262"/>
        <v>0</v>
      </c>
      <c r="AE1015">
        <f t="shared" si="263"/>
        <v>0</v>
      </c>
      <c r="AF1015">
        <f t="shared" si="264"/>
        <v>0</v>
      </c>
      <c r="AH1015">
        <f>SUM(table_2[[#This Row],[First dose, less than 21 days ago]:[Third dose or booster, at least 21 days ago]])</f>
        <v>0</v>
      </c>
      <c r="AI1015">
        <f>SUM(table_2[[#This Row],[Second dose, less than 21 days ago]:[Third dose or booster, at least 21 days ago]])</f>
        <v>0</v>
      </c>
      <c r="AJ1015">
        <f>table_2[[#This Row],[Third dose or booster, less than 21 days ago]]+table_2[[#This Row],[Third dose or booster, at least 21 days ago]]</f>
        <v>0</v>
      </c>
    </row>
    <row r="1016" spans="1:36" ht="30" x14ac:dyDescent="0.25">
      <c r="A1016" s="1" t="s">
        <v>460</v>
      </c>
      <c r="B1016" s="4">
        <v>2021</v>
      </c>
      <c r="C1016" s="1" t="s">
        <v>128</v>
      </c>
      <c r="D1016" s="1" t="s">
        <v>1147</v>
      </c>
      <c r="E1016" s="1" t="s">
        <v>74</v>
      </c>
      <c r="F1016" s="4" t="s">
        <v>1743</v>
      </c>
      <c r="G1016" s="4">
        <v>137476</v>
      </c>
      <c r="H1016" s="4" t="s">
        <v>3436</v>
      </c>
      <c r="I1016" s="1" t="s">
        <v>234</v>
      </c>
      <c r="J1016" s="4" t="s">
        <v>3296</v>
      </c>
      <c r="K1016" s="4" t="s">
        <v>524</v>
      </c>
      <c r="L1016" s="22" t="str">
        <f t="shared" si="257"/>
        <v>8</v>
      </c>
      <c r="M1016" s="26">
        <f>IF(table_2[[#This Row],[Count of deaths2]]=1,(M1015+1),M1015)</f>
        <v>48</v>
      </c>
      <c r="Z1016">
        <f t="shared" si="258"/>
        <v>0</v>
      </c>
      <c r="AA1016">
        <f t="shared" si="259"/>
        <v>0</v>
      </c>
      <c r="AB1016">
        <f t="shared" si="260"/>
        <v>0</v>
      </c>
      <c r="AC1016">
        <f t="shared" si="261"/>
        <v>0</v>
      </c>
      <c r="AD1016">
        <f t="shared" si="262"/>
        <v>0</v>
      </c>
      <c r="AE1016">
        <f t="shared" si="263"/>
        <v>0</v>
      </c>
      <c r="AF1016">
        <f t="shared" si="264"/>
        <v>0</v>
      </c>
      <c r="AH1016">
        <f>SUM(table_2[[#This Row],[First dose, less than 21 days ago]:[Third dose or booster, at least 21 days ago]])</f>
        <v>0</v>
      </c>
      <c r="AI1016">
        <f>SUM(table_2[[#This Row],[Second dose, less than 21 days ago]:[Third dose or booster, at least 21 days ago]])</f>
        <v>0</v>
      </c>
      <c r="AJ1016">
        <f>table_2[[#This Row],[Third dose or booster, less than 21 days ago]]+table_2[[#This Row],[Third dose or booster, at least 21 days ago]]</f>
        <v>0</v>
      </c>
    </row>
    <row r="1017" spans="1:36" ht="30" x14ac:dyDescent="0.25">
      <c r="A1017" s="1" t="s">
        <v>460</v>
      </c>
      <c r="B1017" s="4">
        <v>2021</v>
      </c>
      <c r="C1017" s="1" t="s">
        <v>128</v>
      </c>
      <c r="D1017" s="1" t="s">
        <v>1147</v>
      </c>
      <c r="E1017" s="1" t="s">
        <v>1102</v>
      </c>
      <c r="F1017" s="4" t="s">
        <v>1800</v>
      </c>
      <c r="G1017" s="4">
        <v>29208</v>
      </c>
      <c r="H1017" s="4" t="s">
        <v>3437</v>
      </c>
      <c r="I1017" s="1" t="s">
        <v>234</v>
      </c>
      <c r="J1017" s="4" t="s">
        <v>3218</v>
      </c>
      <c r="K1017" s="4" t="s">
        <v>3438</v>
      </c>
      <c r="L1017" s="22" t="str">
        <f t="shared" si="257"/>
        <v>6</v>
      </c>
      <c r="M1017" s="26">
        <f>IF(table_2[[#This Row],[Count of deaths2]]=1,(M1016+1),M1016)</f>
        <v>48</v>
      </c>
      <c r="Z1017">
        <f t="shared" si="258"/>
        <v>0</v>
      </c>
      <c r="AA1017">
        <f t="shared" si="259"/>
        <v>0</v>
      </c>
      <c r="AB1017">
        <f t="shared" si="260"/>
        <v>0</v>
      </c>
      <c r="AC1017">
        <f t="shared" si="261"/>
        <v>0</v>
      </c>
      <c r="AD1017">
        <f t="shared" si="262"/>
        <v>0</v>
      </c>
      <c r="AE1017">
        <f t="shared" si="263"/>
        <v>0</v>
      </c>
      <c r="AF1017">
        <f t="shared" si="264"/>
        <v>0</v>
      </c>
      <c r="AH1017">
        <f>SUM(table_2[[#This Row],[First dose, less than 21 days ago]:[Third dose or booster, at least 21 days ago]])</f>
        <v>0</v>
      </c>
      <c r="AI1017">
        <f>SUM(table_2[[#This Row],[Second dose, less than 21 days ago]:[Third dose or booster, at least 21 days ago]])</f>
        <v>0</v>
      </c>
      <c r="AJ1017">
        <f>table_2[[#This Row],[Third dose or booster, less than 21 days ago]]+table_2[[#This Row],[Third dose or booster, at least 21 days ago]]</f>
        <v>0</v>
      </c>
    </row>
    <row r="1018" spans="1:36" ht="45" x14ac:dyDescent="0.25">
      <c r="A1018" s="1" t="s">
        <v>460</v>
      </c>
      <c r="B1018" s="4">
        <v>2021</v>
      </c>
      <c r="C1018" s="1" t="s">
        <v>128</v>
      </c>
      <c r="D1018" s="1" t="s">
        <v>1147</v>
      </c>
      <c r="E1018" s="1" t="s">
        <v>84</v>
      </c>
      <c r="F1018" s="4" t="s">
        <v>1103</v>
      </c>
      <c r="G1018" s="4">
        <v>0</v>
      </c>
      <c r="H1018" s="4" t="s">
        <v>83</v>
      </c>
      <c r="I1018" s="1"/>
      <c r="J1018" s="4" t="s">
        <v>83</v>
      </c>
      <c r="K1018" s="4" t="s">
        <v>83</v>
      </c>
      <c r="L1018" s="22" t="str">
        <f t="shared" si="257"/>
        <v>0</v>
      </c>
      <c r="M1018" s="26">
        <f>IF(table_2[[#This Row],[Count of deaths2]]=1,(M1017+1),M1017)</f>
        <v>48</v>
      </c>
      <c r="Z1018">
        <f t="shared" si="258"/>
        <v>0</v>
      </c>
      <c r="AA1018">
        <f t="shared" si="259"/>
        <v>0</v>
      </c>
      <c r="AB1018">
        <f t="shared" si="260"/>
        <v>0</v>
      </c>
      <c r="AC1018">
        <f t="shared" si="261"/>
        <v>0</v>
      </c>
      <c r="AD1018">
        <f t="shared" si="262"/>
        <v>0</v>
      </c>
      <c r="AE1018">
        <f t="shared" si="263"/>
        <v>0</v>
      </c>
      <c r="AF1018">
        <f t="shared" si="264"/>
        <v>0</v>
      </c>
      <c r="AH1018">
        <f>SUM(table_2[[#This Row],[First dose, less than 21 days ago]:[Third dose or booster, at least 21 days ago]])</f>
        <v>0</v>
      </c>
      <c r="AI1018">
        <f>SUM(table_2[[#This Row],[Second dose, less than 21 days ago]:[Third dose or booster, at least 21 days ago]])</f>
        <v>0</v>
      </c>
      <c r="AJ1018">
        <f>table_2[[#This Row],[Third dose or booster, less than 21 days ago]]+table_2[[#This Row],[Third dose or booster, at least 21 days ago]]</f>
        <v>0</v>
      </c>
    </row>
    <row r="1019" spans="1:36" ht="45" x14ac:dyDescent="0.25">
      <c r="A1019" s="1" t="s">
        <v>460</v>
      </c>
      <c r="B1019" s="4">
        <v>2021</v>
      </c>
      <c r="C1019" s="1" t="s">
        <v>128</v>
      </c>
      <c r="D1019" s="1" t="s">
        <v>1147</v>
      </c>
      <c r="E1019" s="1" t="s">
        <v>85</v>
      </c>
      <c r="F1019" s="4" t="s">
        <v>1103</v>
      </c>
      <c r="G1019" s="4">
        <v>0</v>
      </c>
      <c r="H1019" s="4" t="s">
        <v>83</v>
      </c>
      <c r="I1019" s="1"/>
      <c r="J1019" s="4" t="s">
        <v>83</v>
      </c>
      <c r="K1019" s="4" t="s">
        <v>83</v>
      </c>
      <c r="L1019" s="22" t="str">
        <f t="shared" si="257"/>
        <v>0</v>
      </c>
      <c r="M1019" s="26">
        <f>IF(table_2[[#This Row],[Count of deaths2]]=1,(M1018+1),M1018)</f>
        <v>48</v>
      </c>
      <c r="Z1019">
        <f t="shared" si="258"/>
        <v>0</v>
      </c>
      <c r="AA1019">
        <f t="shared" si="259"/>
        <v>0</v>
      </c>
      <c r="AB1019">
        <f t="shared" si="260"/>
        <v>0</v>
      </c>
      <c r="AC1019">
        <f t="shared" si="261"/>
        <v>0</v>
      </c>
      <c r="AD1019">
        <f t="shared" si="262"/>
        <v>0</v>
      </c>
      <c r="AE1019">
        <f t="shared" si="263"/>
        <v>0</v>
      </c>
      <c r="AF1019">
        <f t="shared" si="264"/>
        <v>0</v>
      </c>
      <c r="AH1019">
        <f>SUM(table_2[[#This Row],[First dose, less than 21 days ago]:[Third dose or booster, at least 21 days ago]])</f>
        <v>0</v>
      </c>
      <c r="AI1019">
        <f>SUM(table_2[[#This Row],[Second dose, less than 21 days ago]:[Third dose or booster, at least 21 days ago]])</f>
        <v>0</v>
      </c>
      <c r="AJ1019">
        <f>table_2[[#This Row],[Third dose or booster, less than 21 days ago]]+table_2[[#This Row],[Third dose or booster, at least 21 days ago]]</f>
        <v>0</v>
      </c>
    </row>
    <row r="1020" spans="1:36" ht="30" x14ac:dyDescent="0.25">
      <c r="A1020" s="1" t="s">
        <v>460</v>
      </c>
      <c r="B1020" s="4">
        <v>2021</v>
      </c>
      <c r="C1020" s="1" t="s">
        <v>128</v>
      </c>
      <c r="D1020" s="1" t="s">
        <v>1162</v>
      </c>
      <c r="E1020" s="1" t="s">
        <v>62</v>
      </c>
      <c r="F1020" s="4" t="s">
        <v>1891</v>
      </c>
      <c r="G1020" s="4">
        <v>5032</v>
      </c>
      <c r="H1020" s="4" t="s">
        <v>3439</v>
      </c>
      <c r="I1020" s="1"/>
      <c r="J1020" s="4" t="s">
        <v>3440</v>
      </c>
      <c r="K1020" s="4" t="s">
        <v>3441</v>
      </c>
      <c r="L1020" s="22" t="str">
        <f t="shared" si="257"/>
        <v>50</v>
      </c>
      <c r="M1020" s="26">
        <f>IF(table_2[[#This Row],[Count of deaths2]]=1,(M1019+1),M1019)</f>
        <v>48</v>
      </c>
      <c r="Z1020">
        <f t="shared" si="258"/>
        <v>0</v>
      </c>
      <c r="AA1020">
        <f t="shared" si="259"/>
        <v>0</v>
      </c>
      <c r="AB1020">
        <f t="shared" si="260"/>
        <v>0</v>
      </c>
      <c r="AC1020">
        <f t="shared" si="261"/>
        <v>0</v>
      </c>
      <c r="AD1020">
        <f t="shared" si="262"/>
        <v>0</v>
      </c>
      <c r="AE1020">
        <f t="shared" si="263"/>
        <v>0</v>
      </c>
      <c r="AF1020">
        <f t="shared" si="264"/>
        <v>0</v>
      </c>
      <c r="AH1020">
        <f>SUM(table_2[[#This Row],[First dose, less than 21 days ago]:[Third dose or booster, at least 21 days ago]])</f>
        <v>0</v>
      </c>
      <c r="AI1020">
        <f>SUM(table_2[[#This Row],[Second dose, less than 21 days ago]:[Third dose or booster, at least 21 days ago]])</f>
        <v>0</v>
      </c>
      <c r="AJ1020">
        <f>table_2[[#This Row],[Third dose or booster, less than 21 days ago]]+table_2[[#This Row],[Third dose or booster, at least 21 days ago]]</f>
        <v>0</v>
      </c>
    </row>
    <row r="1021" spans="1:36" ht="30" x14ac:dyDescent="0.25">
      <c r="A1021" s="1" t="s">
        <v>460</v>
      </c>
      <c r="B1021" s="4">
        <v>2021</v>
      </c>
      <c r="C1021" s="1" t="s">
        <v>128</v>
      </c>
      <c r="D1021" s="1" t="s">
        <v>1162</v>
      </c>
      <c r="E1021" s="1" t="s">
        <v>66</v>
      </c>
      <c r="F1021" s="4" t="s">
        <v>1371</v>
      </c>
      <c r="G1021" s="4">
        <v>451</v>
      </c>
      <c r="H1021" s="4" t="s">
        <v>3442</v>
      </c>
      <c r="I1021" s="1" t="s">
        <v>234</v>
      </c>
      <c r="J1021" s="4" t="s">
        <v>3443</v>
      </c>
      <c r="K1021" s="4" t="s">
        <v>3444</v>
      </c>
      <c r="L1021" s="22" t="str">
        <f t="shared" si="257"/>
        <v>9</v>
      </c>
      <c r="M1021" s="26">
        <f>IF(table_2[[#This Row],[Count of deaths2]]=1,(M1020+1),M1020)</f>
        <v>48</v>
      </c>
      <c r="Z1021">
        <f t="shared" si="258"/>
        <v>0</v>
      </c>
      <c r="AA1021">
        <f t="shared" si="259"/>
        <v>0</v>
      </c>
      <c r="AB1021">
        <f t="shared" si="260"/>
        <v>0</v>
      </c>
      <c r="AC1021">
        <f t="shared" si="261"/>
        <v>0</v>
      </c>
      <c r="AD1021">
        <f t="shared" si="262"/>
        <v>0</v>
      </c>
      <c r="AE1021">
        <f t="shared" si="263"/>
        <v>0</v>
      </c>
      <c r="AF1021">
        <f t="shared" si="264"/>
        <v>0</v>
      </c>
      <c r="AH1021">
        <f>SUM(table_2[[#This Row],[First dose, less than 21 days ago]:[Third dose or booster, at least 21 days ago]])</f>
        <v>0</v>
      </c>
      <c r="AI1021">
        <f>SUM(table_2[[#This Row],[Second dose, less than 21 days ago]:[Third dose or booster, at least 21 days ago]])</f>
        <v>0</v>
      </c>
      <c r="AJ1021">
        <f>table_2[[#This Row],[Third dose or booster, less than 21 days ago]]+table_2[[#This Row],[Third dose or booster, at least 21 days ago]]</f>
        <v>0</v>
      </c>
    </row>
    <row r="1022" spans="1:36" ht="30" x14ac:dyDescent="0.25">
      <c r="A1022" s="1" t="s">
        <v>460</v>
      </c>
      <c r="B1022" s="4">
        <v>2021</v>
      </c>
      <c r="C1022" s="1" t="s">
        <v>128</v>
      </c>
      <c r="D1022" s="1" t="s">
        <v>1162</v>
      </c>
      <c r="E1022" s="1" t="s">
        <v>70</v>
      </c>
      <c r="F1022" s="4" t="s">
        <v>3445</v>
      </c>
      <c r="G1022" s="4">
        <v>27843</v>
      </c>
      <c r="H1022" s="4" t="s">
        <v>3446</v>
      </c>
      <c r="I1022" s="1"/>
      <c r="J1022" s="4" t="s">
        <v>3447</v>
      </c>
      <c r="K1022" s="4" t="s">
        <v>3448</v>
      </c>
      <c r="L1022" s="22" t="str">
        <f t="shared" si="257"/>
        <v>166</v>
      </c>
      <c r="M1022" s="26">
        <f>IF(table_2[[#This Row],[Count of deaths2]]=1,(M1021+1),M1021)</f>
        <v>48</v>
      </c>
      <c r="Z1022">
        <f t="shared" si="258"/>
        <v>0</v>
      </c>
      <c r="AA1022">
        <f t="shared" si="259"/>
        <v>0</v>
      </c>
      <c r="AB1022">
        <f t="shared" si="260"/>
        <v>0</v>
      </c>
      <c r="AC1022">
        <f t="shared" si="261"/>
        <v>0</v>
      </c>
      <c r="AD1022">
        <f t="shared" si="262"/>
        <v>0</v>
      </c>
      <c r="AE1022">
        <f t="shared" si="263"/>
        <v>0</v>
      </c>
      <c r="AF1022">
        <f t="shared" si="264"/>
        <v>0</v>
      </c>
      <c r="AH1022">
        <f>SUM(table_2[[#This Row],[First dose, less than 21 days ago]:[Third dose or booster, at least 21 days ago]])</f>
        <v>0</v>
      </c>
      <c r="AI1022">
        <f>SUM(table_2[[#This Row],[Second dose, less than 21 days ago]:[Third dose or booster, at least 21 days ago]])</f>
        <v>0</v>
      </c>
      <c r="AJ1022">
        <f>table_2[[#This Row],[Third dose or booster, less than 21 days ago]]+table_2[[#This Row],[Third dose or booster, at least 21 days ago]]</f>
        <v>0</v>
      </c>
    </row>
    <row r="1023" spans="1:36" ht="30" x14ac:dyDescent="0.25">
      <c r="A1023" s="1" t="s">
        <v>460</v>
      </c>
      <c r="B1023" s="4">
        <v>2021</v>
      </c>
      <c r="C1023" s="1" t="s">
        <v>128</v>
      </c>
      <c r="D1023" s="1" t="s">
        <v>1162</v>
      </c>
      <c r="E1023" s="1" t="s">
        <v>74</v>
      </c>
      <c r="F1023" s="4" t="s">
        <v>2016</v>
      </c>
      <c r="G1023" s="4">
        <v>65986</v>
      </c>
      <c r="H1023" s="4" t="s">
        <v>2165</v>
      </c>
      <c r="I1023" s="1"/>
      <c r="J1023" s="4" t="s">
        <v>3214</v>
      </c>
      <c r="K1023" s="4" t="s">
        <v>3449</v>
      </c>
      <c r="L1023" s="22" t="str">
        <f t="shared" si="257"/>
        <v>21</v>
      </c>
      <c r="M1023" s="26">
        <f>IF(table_2[[#This Row],[Count of deaths2]]=1,(M1022+1),M1022)</f>
        <v>48</v>
      </c>
      <c r="Z1023">
        <f t="shared" si="258"/>
        <v>0</v>
      </c>
      <c r="AA1023">
        <f t="shared" si="259"/>
        <v>0</v>
      </c>
      <c r="AB1023">
        <f t="shared" si="260"/>
        <v>0</v>
      </c>
      <c r="AC1023">
        <f t="shared" si="261"/>
        <v>0</v>
      </c>
      <c r="AD1023">
        <f t="shared" si="262"/>
        <v>0</v>
      </c>
      <c r="AE1023">
        <f t="shared" si="263"/>
        <v>0</v>
      </c>
      <c r="AF1023">
        <f t="shared" si="264"/>
        <v>0</v>
      </c>
      <c r="AH1023">
        <f>SUM(table_2[[#This Row],[First dose, less than 21 days ago]:[Third dose or booster, at least 21 days ago]])</f>
        <v>0</v>
      </c>
      <c r="AI1023">
        <f>SUM(table_2[[#This Row],[Second dose, less than 21 days ago]:[Third dose or booster, at least 21 days ago]])</f>
        <v>0</v>
      </c>
      <c r="AJ1023">
        <f>table_2[[#This Row],[Third dose or booster, less than 21 days ago]]+table_2[[#This Row],[Third dose or booster, at least 21 days ago]]</f>
        <v>0</v>
      </c>
    </row>
    <row r="1024" spans="1:36" ht="30" x14ac:dyDescent="0.25">
      <c r="A1024" s="1" t="s">
        <v>460</v>
      </c>
      <c r="B1024" s="4">
        <v>2021</v>
      </c>
      <c r="C1024" s="1" t="s">
        <v>128</v>
      </c>
      <c r="D1024" s="1" t="s">
        <v>1162</v>
      </c>
      <c r="E1024" s="1" t="s">
        <v>1102</v>
      </c>
      <c r="F1024" s="4" t="s">
        <v>2955</v>
      </c>
      <c r="G1024" s="4">
        <v>68381</v>
      </c>
      <c r="H1024" s="4" t="s">
        <v>3450</v>
      </c>
      <c r="I1024" s="1"/>
      <c r="J1024" s="4" t="s">
        <v>565</v>
      </c>
      <c r="K1024" s="4" t="s">
        <v>3451</v>
      </c>
      <c r="L1024" s="22" t="str">
        <f t="shared" si="257"/>
        <v>27</v>
      </c>
      <c r="M1024" s="26">
        <f>IF(table_2[[#This Row],[Count of deaths2]]=1,(M1023+1),M1023)</f>
        <v>48</v>
      </c>
      <c r="Z1024">
        <f t="shared" si="258"/>
        <v>0</v>
      </c>
      <c r="AA1024">
        <f t="shared" si="259"/>
        <v>0</v>
      </c>
      <c r="AB1024">
        <f t="shared" si="260"/>
        <v>0</v>
      </c>
      <c r="AC1024">
        <f t="shared" si="261"/>
        <v>0</v>
      </c>
      <c r="AD1024">
        <f t="shared" si="262"/>
        <v>0</v>
      </c>
      <c r="AE1024">
        <f t="shared" si="263"/>
        <v>0</v>
      </c>
      <c r="AF1024">
        <f t="shared" si="264"/>
        <v>0</v>
      </c>
      <c r="AH1024">
        <f>SUM(table_2[[#This Row],[First dose, less than 21 days ago]:[Third dose or booster, at least 21 days ago]])</f>
        <v>0</v>
      </c>
      <c r="AI1024">
        <f>SUM(table_2[[#This Row],[Second dose, less than 21 days ago]:[Third dose or booster, at least 21 days ago]])</f>
        <v>0</v>
      </c>
      <c r="AJ1024">
        <f>table_2[[#This Row],[Third dose or booster, less than 21 days ago]]+table_2[[#This Row],[Third dose or booster, at least 21 days ago]]</f>
        <v>0</v>
      </c>
    </row>
    <row r="1025" spans="1:36" ht="45" x14ac:dyDescent="0.25">
      <c r="A1025" s="1" t="s">
        <v>460</v>
      </c>
      <c r="B1025" s="4">
        <v>2021</v>
      </c>
      <c r="C1025" s="1" t="s">
        <v>128</v>
      </c>
      <c r="D1025" s="1" t="s">
        <v>1162</v>
      </c>
      <c r="E1025" s="1" t="s">
        <v>84</v>
      </c>
      <c r="F1025" s="4" t="s">
        <v>1103</v>
      </c>
      <c r="G1025" s="4">
        <v>0</v>
      </c>
      <c r="H1025" s="4" t="s">
        <v>83</v>
      </c>
      <c r="I1025" s="1"/>
      <c r="J1025" s="4" t="s">
        <v>83</v>
      </c>
      <c r="K1025" s="4" t="s">
        <v>83</v>
      </c>
      <c r="L1025" s="22" t="str">
        <f t="shared" si="257"/>
        <v>0</v>
      </c>
      <c r="M1025" s="26">
        <f>IF(table_2[[#This Row],[Count of deaths2]]=1,(M1024+1),M1024)</f>
        <v>48</v>
      </c>
      <c r="Z1025">
        <f t="shared" si="258"/>
        <v>0</v>
      </c>
      <c r="AA1025">
        <f t="shared" si="259"/>
        <v>0</v>
      </c>
      <c r="AB1025">
        <f t="shared" si="260"/>
        <v>0</v>
      </c>
      <c r="AC1025">
        <f t="shared" si="261"/>
        <v>0</v>
      </c>
      <c r="AD1025">
        <f t="shared" si="262"/>
        <v>0</v>
      </c>
      <c r="AE1025">
        <f t="shared" si="263"/>
        <v>0</v>
      </c>
      <c r="AF1025">
        <f t="shared" si="264"/>
        <v>0</v>
      </c>
      <c r="AH1025">
        <f>SUM(table_2[[#This Row],[First dose, less than 21 days ago]:[Third dose or booster, at least 21 days ago]])</f>
        <v>0</v>
      </c>
      <c r="AI1025">
        <f>SUM(table_2[[#This Row],[Second dose, less than 21 days ago]:[Third dose or booster, at least 21 days ago]])</f>
        <v>0</v>
      </c>
      <c r="AJ1025">
        <f>table_2[[#This Row],[Third dose or booster, less than 21 days ago]]+table_2[[#This Row],[Third dose or booster, at least 21 days ago]]</f>
        <v>0</v>
      </c>
    </row>
    <row r="1026" spans="1:36" ht="45" x14ac:dyDescent="0.25">
      <c r="A1026" s="1" t="s">
        <v>460</v>
      </c>
      <c r="B1026" s="4">
        <v>2021</v>
      </c>
      <c r="C1026" s="1" t="s">
        <v>128</v>
      </c>
      <c r="D1026" s="1" t="s">
        <v>1162</v>
      </c>
      <c r="E1026" s="1" t="s">
        <v>85</v>
      </c>
      <c r="F1026" s="4" t="s">
        <v>1103</v>
      </c>
      <c r="G1026" s="4">
        <v>0</v>
      </c>
      <c r="H1026" s="4" t="s">
        <v>83</v>
      </c>
      <c r="I1026" s="1"/>
      <c r="J1026" s="4" t="s">
        <v>83</v>
      </c>
      <c r="K1026" s="4" t="s">
        <v>83</v>
      </c>
      <c r="L1026" s="22" t="str">
        <f t="shared" si="257"/>
        <v>0</v>
      </c>
      <c r="M1026" s="26">
        <f>IF(table_2[[#This Row],[Count of deaths2]]=1,(M1025+1),M1025)</f>
        <v>48</v>
      </c>
      <c r="Z1026">
        <f t="shared" si="258"/>
        <v>0</v>
      </c>
      <c r="AA1026">
        <f t="shared" si="259"/>
        <v>0</v>
      </c>
      <c r="AB1026">
        <f t="shared" si="260"/>
        <v>0</v>
      </c>
      <c r="AC1026">
        <f t="shared" si="261"/>
        <v>0</v>
      </c>
      <c r="AD1026">
        <f t="shared" si="262"/>
        <v>0</v>
      </c>
      <c r="AE1026">
        <f t="shared" si="263"/>
        <v>0</v>
      </c>
      <c r="AF1026">
        <f t="shared" si="264"/>
        <v>0</v>
      </c>
      <c r="AH1026">
        <f>SUM(table_2[[#This Row],[First dose, less than 21 days ago]:[Third dose or booster, at least 21 days ago]])</f>
        <v>0</v>
      </c>
      <c r="AI1026">
        <f>SUM(table_2[[#This Row],[Second dose, less than 21 days ago]:[Third dose or booster, at least 21 days ago]])</f>
        <v>0</v>
      </c>
      <c r="AJ1026">
        <f>table_2[[#This Row],[Third dose or booster, less than 21 days ago]]+table_2[[#This Row],[Third dose or booster, at least 21 days ago]]</f>
        <v>0</v>
      </c>
    </row>
    <row r="1027" spans="1:36" ht="30" x14ac:dyDescent="0.25">
      <c r="A1027" s="1" t="s">
        <v>460</v>
      </c>
      <c r="B1027" s="4">
        <v>2021</v>
      </c>
      <c r="C1027" s="1" t="s">
        <v>128</v>
      </c>
      <c r="D1027" s="1" t="s">
        <v>1183</v>
      </c>
      <c r="E1027" s="1" t="s">
        <v>62</v>
      </c>
      <c r="F1027" s="4" t="s">
        <v>2156</v>
      </c>
      <c r="G1027" s="4">
        <v>1497</v>
      </c>
      <c r="H1027" s="4" t="s">
        <v>3452</v>
      </c>
      <c r="I1027" s="1"/>
      <c r="J1027" s="4" t="s">
        <v>3453</v>
      </c>
      <c r="K1027" s="4" t="s">
        <v>3454</v>
      </c>
      <c r="L1027" s="22" t="str">
        <f t="shared" si="257"/>
        <v>26</v>
      </c>
      <c r="M1027" s="26">
        <f>IF(table_2[[#This Row],[Count of deaths2]]=1,(M1026+1),M1026)</f>
        <v>48</v>
      </c>
      <c r="Z1027">
        <f t="shared" si="258"/>
        <v>0</v>
      </c>
      <c r="AA1027">
        <f t="shared" si="259"/>
        <v>0</v>
      </c>
      <c r="AB1027">
        <f t="shared" si="260"/>
        <v>0</v>
      </c>
      <c r="AC1027">
        <f t="shared" si="261"/>
        <v>0</v>
      </c>
      <c r="AD1027">
        <f t="shared" si="262"/>
        <v>0</v>
      </c>
      <c r="AE1027">
        <f t="shared" si="263"/>
        <v>0</v>
      </c>
      <c r="AF1027">
        <f t="shared" si="264"/>
        <v>0</v>
      </c>
      <c r="AH1027">
        <f>SUM(table_2[[#This Row],[First dose, less than 21 days ago]:[Third dose or booster, at least 21 days ago]])</f>
        <v>0</v>
      </c>
      <c r="AI1027">
        <f>SUM(table_2[[#This Row],[Second dose, less than 21 days ago]:[Third dose or booster, at least 21 days ago]])</f>
        <v>0</v>
      </c>
      <c r="AJ1027">
        <f>table_2[[#This Row],[Third dose or booster, less than 21 days ago]]+table_2[[#This Row],[Third dose or booster, at least 21 days ago]]</f>
        <v>0</v>
      </c>
    </row>
    <row r="1028" spans="1:36" ht="30" x14ac:dyDescent="0.25">
      <c r="A1028" s="1" t="s">
        <v>460</v>
      </c>
      <c r="B1028" s="4">
        <v>2021</v>
      </c>
      <c r="C1028" s="1" t="s">
        <v>128</v>
      </c>
      <c r="D1028" s="1" t="s">
        <v>1183</v>
      </c>
      <c r="E1028" s="1" t="s">
        <v>66</v>
      </c>
      <c r="F1028" s="4" t="s">
        <v>1112</v>
      </c>
      <c r="G1028" s="4">
        <v>161</v>
      </c>
      <c r="H1028" s="4" t="s">
        <v>3455</v>
      </c>
      <c r="I1028" s="1" t="s">
        <v>234</v>
      </c>
      <c r="J1028" s="4" t="s">
        <v>3456</v>
      </c>
      <c r="K1028" s="4" t="s">
        <v>3457</v>
      </c>
      <c r="L1028" s="22" t="str">
        <f t="shared" si="257"/>
        <v>3</v>
      </c>
      <c r="M1028" s="26">
        <f>IF(table_2[[#This Row],[Count of deaths2]]=1,(M1027+1),M1027)</f>
        <v>48</v>
      </c>
      <c r="Z1028">
        <f t="shared" si="258"/>
        <v>0</v>
      </c>
      <c r="AA1028">
        <f t="shared" si="259"/>
        <v>0</v>
      </c>
      <c r="AB1028">
        <f t="shared" si="260"/>
        <v>0</v>
      </c>
      <c r="AC1028">
        <f t="shared" si="261"/>
        <v>0</v>
      </c>
      <c r="AD1028">
        <f t="shared" si="262"/>
        <v>0</v>
      </c>
      <c r="AE1028">
        <f t="shared" si="263"/>
        <v>0</v>
      </c>
      <c r="AF1028">
        <f t="shared" si="264"/>
        <v>0</v>
      </c>
      <c r="AH1028">
        <f>SUM(table_2[[#This Row],[First dose, less than 21 days ago]:[Third dose or booster, at least 21 days ago]])</f>
        <v>0</v>
      </c>
      <c r="AI1028">
        <f>SUM(table_2[[#This Row],[Second dose, less than 21 days ago]:[Third dose or booster, at least 21 days ago]])</f>
        <v>0</v>
      </c>
      <c r="AJ1028">
        <f>table_2[[#This Row],[Third dose or booster, less than 21 days ago]]+table_2[[#This Row],[Third dose or booster, at least 21 days ago]]</f>
        <v>0</v>
      </c>
    </row>
    <row r="1029" spans="1:36" ht="30" x14ac:dyDescent="0.25">
      <c r="A1029" s="1" t="s">
        <v>460</v>
      </c>
      <c r="B1029" s="4">
        <v>2021</v>
      </c>
      <c r="C1029" s="1" t="s">
        <v>128</v>
      </c>
      <c r="D1029" s="1" t="s">
        <v>1183</v>
      </c>
      <c r="E1029" s="1" t="s">
        <v>70</v>
      </c>
      <c r="F1029" s="4" t="s">
        <v>707</v>
      </c>
      <c r="G1029" s="4">
        <v>7453</v>
      </c>
      <c r="H1029" s="4" t="s">
        <v>3458</v>
      </c>
      <c r="I1029" s="1"/>
      <c r="J1029" s="4" t="s">
        <v>3459</v>
      </c>
      <c r="K1029" s="4" t="s">
        <v>3460</v>
      </c>
      <c r="L1029" s="22" t="str">
        <f t="shared" ref="L1029:L1092" si="265">IF(F1029="&lt;3",1,F1029)</f>
        <v>77</v>
      </c>
      <c r="M1029" s="26">
        <f>IF(table_2[[#This Row],[Count of deaths2]]=1,(M1028+1),M1028)</f>
        <v>48</v>
      </c>
      <c r="Z1029">
        <f t="shared" ref="Z1029:Z1092" si="266">N1076</f>
        <v>0</v>
      </c>
      <c r="AA1029">
        <f t="shared" ref="AA1029:AA1092" si="267">O1124</f>
        <v>0</v>
      </c>
      <c r="AB1029">
        <f t="shared" ref="AB1029:AB1092" si="268">P1124</f>
        <v>0</v>
      </c>
      <c r="AC1029">
        <f t="shared" ref="AC1029:AC1092" si="269">Q1124</f>
        <v>0</v>
      </c>
      <c r="AD1029">
        <f t="shared" ref="AD1029:AD1092" si="270">R1124</f>
        <v>0</v>
      </c>
      <c r="AE1029">
        <f t="shared" ref="AE1029:AE1092" si="271">S1124</f>
        <v>0</v>
      </c>
      <c r="AF1029">
        <f t="shared" ref="AF1029:AF1092" si="272">T1124</f>
        <v>0</v>
      </c>
      <c r="AH1029">
        <f>SUM(table_2[[#This Row],[First dose, less than 21 days ago]:[Third dose or booster, at least 21 days ago]])</f>
        <v>0</v>
      </c>
      <c r="AI1029">
        <f>SUM(table_2[[#This Row],[Second dose, less than 21 days ago]:[Third dose or booster, at least 21 days ago]])</f>
        <v>0</v>
      </c>
      <c r="AJ1029">
        <f>table_2[[#This Row],[Third dose or booster, less than 21 days ago]]+table_2[[#This Row],[Third dose or booster, at least 21 days ago]]</f>
        <v>0</v>
      </c>
    </row>
    <row r="1030" spans="1:36" ht="30" x14ac:dyDescent="0.25">
      <c r="A1030" s="1" t="s">
        <v>460</v>
      </c>
      <c r="B1030" s="4">
        <v>2021</v>
      </c>
      <c r="C1030" s="1" t="s">
        <v>128</v>
      </c>
      <c r="D1030" s="1" t="s">
        <v>1183</v>
      </c>
      <c r="E1030" s="1" t="s">
        <v>74</v>
      </c>
      <c r="F1030" s="4" t="s">
        <v>1270</v>
      </c>
      <c r="G1030" s="4">
        <v>13617</v>
      </c>
      <c r="H1030" s="4" t="s">
        <v>3461</v>
      </c>
      <c r="I1030" s="1" t="s">
        <v>234</v>
      </c>
      <c r="J1030" s="4" t="s">
        <v>528</v>
      </c>
      <c r="K1030" s="4" t="s">
        <v>3462</v>
      </c>
      <c r="L1030" s="22" t="str">
        <f t="shared" si="265"/>
        <v>12</v>
      </c>
      <c r="M1030" s="26">
        <f>IF(table_2[[#This Row],[Count of deaths2]]=1,(M1029+1),M1029)</f>
        <v>48</v>
      </c>
      <c r="Z1030">
        <f t="shared" si="266"/>
        <v>0</v>
      </c>
      <c r="AA1030">
        <f t="shared" si="267"/>
        <v>0</v>
      </c>
      <c r="AB1030">
        <f t="shared" si="268"/>
        <v>0</v>
      </c>
      <c r="AC1030">
        <f t="shared" si="269"/>
        <v>0</v>
      </c>
      <c r="AD1030">
        <f t="shared" si="270"/>
        <v>0</v>
      </c>
      <c r="AE1030">
        <f t="shared" si="271"/>
        <v>0</v>
      </c>
      <c r="AF1030">
        <f t="shared" si="272"/>
        <v>0</v>
      </c>
      <c r="AH1030">
        <f>SUM(table_2[[#This Row],[First dose, less than 21 days ago]:[Third dose or booster, at least 21 days ago]])</f>
        <v>0</v>
      </c>
      <c r="AI1030">
        <f>SUM(table_2[[#This Row],[Second dose, less than 21 days ago]:[Third dose or booster, at least 21 days ago]])</f>
        <v>0</v>
      </c>
      <c r="AJ1030">
        <f>table_2[[#This Row],[Third dose or booster, less than 21 days ago]]+table_2[[#This Row],[Third dose or booster, at least 21 days ago]]</f>
        <v>0</v>
      </c>
    </row>
    <row r="1031" spans="1:36" ht="60" x14ac:dyDescent="0.25">
      <c r="A1031" s="1" t="s">
        <v>460</v>
      </c>
      <c r="B1031" s="4">
        <v>2021</v>
      </c>
      <c r="C1031" s="1" t="s">
        <v>128</v>
      </c>
      <c r="D1031" s="1" t="s">
        <v>1183</v>
      </c>
      <c r="E1031" s="1" t="s">
        <v>1102</v>
      </c>
      <c r="F1031" s="4" t="s">
        <v>2621</v>
      </c>
      <c r="G1031" s="4">
        <v>13981</v>
      </c>
      <c r="H1031" s="4" t="s">
        <v>3463</v>
      </c>
      <c r="I1031" s="1"/>
      <c r="J1031" s="4" t="s">
        <v>3464</v>
      </c>
      <c r="K1031" s="4" t="s">
        <v>3465</v>
      </c>
      <c r="L1031" s="22" t="str">
        <f t="shared" si="265"/>
        <v>24</v>
      </c>
      <c r="M1031" s="26">
        <f>IF(table_2[[#This Row],[Count of deaths2]]=1,(M1030+1),M1030)</f>
        <v>48</v>
      </c>
      <c r="N1031" s="23" t="s">
        <v>11464</v>
      </c>
      <c r="O1031" s="24" t="s">
        <v>66</v>
      </c>
      <c r="P1031" s="24" t="s">
        <v>70</v>
      </c>
      <c r="Q1031" s="24" t="s">
        <v>74</v>
      </c>
      <c r="R1031" s="24" t="s">
        <v>1102</v>
      </c>
      <c r="S1031" s="24" t="s">
        <v>84</v>
      </c>
      <c r="T1031" s="24" t="s">
        <v>85</v>
      </c>
      <c r="U1031" s="24" t="s">
        <v>11475</v>
      </c>
      <c r="V1031" s="24" t="s">
        <v>11475</v>
      </c>
      <c r="W1031" s="24" t="s">
        <v>11482</v>
      </c>
      <c r="Z1031">
        <f t="shared" si="266"/>
        <v>0</v>
      </c>
      <c r="AA1031">
        <f t="shared" si="267"/>
        <v>0</v>
      </c>
      <c r="AB1031">
        <f t="shared" si="268"/>
        <v>0</v>
      </c>
      <c r="AC1031">
        <f t="shared" si="269"/>
        <v>0</v>
      </c>
      <c r="AD1031">
        <f t="shared" si="270"/>
        <v>0</v>
      </c>
      <c r="AE1031">
        <f t="shared" si="271"/>
        <v>0</v>
      </c>
      <c r="AF1031">
        <f t="shared" si="272"/>
        <v>0</v>
      </c>
      <c r="AH1031">
        <f>SUM(table_2[[#This Row],[First dose, less than 21 days ago]:[Third dose or booster, at least 21 days ago]])</f>
        <v>0</v>
      </c>
      <c r="AI1031">
        <f>SUM(table_2[[#This Row],[Second dose, less than 21 days ago]:[Third dose or booster, at least 21 days ago]])</f>
        <v>0</v>
      </c>
      <c r="AJ1031">
        <f>table_2[[#This Row],[Third dose or booster, less than 21 days ago]]+table_2[[#This Row],[Third dose or booster, at least 21 days ago]]</f>
        <v>0</v>
      </c>
    </row>
    <row r="1032" spans="1:36" ht="45" x14ac:dyDescent="0.25">
      <c r="A1032" s="1" t="s">
        <v>460</v>
      </c>
      <c r="B1032" s="4">
        <v>2021</v>
      </c>
      <c r="C1032" s="1" t="s">
        <v>128</v>
      </c>
      <c r="D1032" s="1" t="s">
        <v>1183</v>
      </c>
      <c r="E1032" s="1" t="s">
        <v>84</v>
      </c>
      <c r="F1032" s="4" t="s">
        <v>1103</v>
      </c>
      <c r="G1032" s="4">
        <v>0</v>
      </c>
      <c r="H1032" s="4" t="s">
        <v>83</v>
      </c>
      <c r="I1032" s="1"/>
      <c r="J1032" s="4" t="s">
        <v>83</v>
      </c>
      <c r="K1032" s="4" t="s">
        <v>83</v>
      </c>
      <c r="L1032" s="22" t="str">
        <f t="shared" si="265"/>
        <v>0</v>
      </c>
      <c r="M1032" s="26">
        <f>IF(table_2[[#This Row],[Count of deaths2]]=1,(M1031+1),M1031)</f>
        <v>48</v>
      </c>
      <c r="N1032" s="23" t="s">
        <v>11465</v>
      </c>
      <c r="O1032" s="23" t="s">
        <v>11465</v>
      </c>
      <c r="P1032" s="23" t="s">
        <v>11465</v>
      </c>
      <c r="Q1032" s="23" t="s">
        <v>11465</v>
      </c>
      <c r="R1032" s="23" t="s">
        <v>11465</v>
      </c>
      <c r="S1032" s="23" t="s">
        <v>11465</v>
      </c>
      <c r="T1032" s="23" t="s">
        <v>11465</v>
      </c>
      <c r="U1032" s="23" t="s">
        <v>11476</v>
      </c>
      <c r="V1032" s="23" t="s">
        <v>11477</v>
      </c>
      <c r="W1032" s="23" t="s">
        <v>11465</v>
      </c>
      <c r="Z1032">
        <f t="shared" si="266"/>
        <v>0</v>
      </c>
      <c r="AA1032">
        <f t="shared" si="267"/>
        <v>0</v>
      </c>
      <c r="AB1032">
        <f t="shared" si="268"/>
        <v>0</v>
      </c>
      <c r="AC1032">
        <f t="shared" si="269"/>
        <v>0</v>
      </c>
      <c r="AD1032">
        <f t="shared" si="270"/>
        <v>0</v>
      </c>
      <c r="AE1032">
        <f t="shared" si="271"/>
        <v>0</v>
      </c>
      <c r="AF1032">
        <f t="shared" si="272"/>
        <v>0</v>
      </c>
      <c r="AH1032">
        <f>SUM(table_2[[#This Row],[First dose, less than 21 days ago]:[Third dose or booster, at least 21 days ago]])</f>
        <v>0</v>
      </c>
      <c r="AI1032">
        <f>SUM(table_2[[#This Row],[Second dose, less than 21 days ago]:[Third dose or booster, at least 21 days ago]])</f>
        <v>0</v>
      </c>
      <c r="AJ1032">
        <f>table_2[[#This Row],[Third dose or booster, less than 21 days ago]]+table_2[[#This Row],[Third dose or booster, at least 21 days ago]]</f>
        <v>0</v>
      </c>
    </row>
    <row r="1033" spans="1:36" ht="45" x14ac:dyDescent="0.25">
      <c r="A1033" s="1" t="s">
        <v>460</v>
      </c>
      <c r="B1033" s="4">
        <v>2021</v>
      </c>
      <c r="C1033" s="1" t="s">
        <v>128</v>
      </c>
      <c r="D1033" s="1" t="s">
        <v>1183</v>
      </c>
      <c r="E1033" s="1" t="s">
        <v>85</v>
      </c>
      <c r="F1033" s="4" t="s">
        <v>1103</v>
      </c>
      <c r="G1033" s="4">
        <v>0</v>
      </c>
      <c r="H1033" s="4" t="s">
        <v>83</v>
      </c>
      <c r="I1033" s="1"/>
      <c r="J1033" s="4" t="s">
        <v>83</v>
      </c>
      <c r="K1033" s="4" t="s">
        <v>83</v>
      </c>
      <c r="L1033" s="22" t="str">
        <f t="shared" si="265"/>
        <v>0</v>
      </c>
      <c r="M1033" s="26">
        <f>IF(table_2[[#This Row],[Count of deaths2]]=1,(M1032+1),M1032)</f>
        <v>48</v>
      </c>
      <c r="N1033">
        <f>$L985+$L992+$L999+$L1006+$L1013+$L1020+$L1027</f>
        <v>238</v>
      </c>
      <c r="O1033">
        <f>$L986+$L993+$L1000+$L1007+$L1014+$L1021+$L1028</f>
        <v>19</v>
      </c>
      <c r="P1033">
        <f>$L987+$L994+$L1001+$L1008+$L1015+$L1022+$L1029</f>
        <v>401</v>
      </c>
      <c r="Q1033">
        <f>$L988+$L995+$L1002+$L1009+$L1016+$L1023+$L1030</f>
        <v>45</v>
      </c>
      <c r="R1033">
        <f>$L989+$L996+$L1003+$L1010+$L1017+$L1024+$L1031</f>
        <v>61</v>
      </c>
      <c r="S1033">
        <f>$L990+$L997+$L1004+$L1011+$L1018+$L1025+$L1032</f>
        <v>0</v>
      </c>
      <c r="T1033">
        <f>$L991+$L998+$L1005+$L1012+$L1019+$L1026+$L1033</f>
        <v>0</v>
      </c>
      <c r="U1033">
        <f>SUM(table_2[[#This Row],[Column1]:[Column7]])</f>
        <v>764</v>
      </c>
      <c r="V1033" s="21">
        <f>table_2[[#This Row],[Count of deaths2]]+L1032+L1031+L1030+L1029+L1028+L1027+L1026+L1025+L1024+L1023+L1022+L1021+L1020+L1019+L1018+L1017+L1016+L1015+L1014+L1013+L1012+L1011+L1010+L1009+L1008+L1007+L1006+L1005+L1004+L1003+L1002+L1001+L1000+L999+L998+L997+L996+L995+L994+L993+L992+L991+L990+L989+L988+L987+L986+L985</f>
        <v>764</v>
      </c>
      <c r="W1033">
        <f>'Table 8'!G438</f>
        <v>0</v>
      </c>
      <c r="X1033">
        <f>X984+14</f>
        <v>298</v>
      </c>
      <c r="Z1033" t="str">
        <f t="shared" si="266"/>
        <v xml:space="preserve">Unvaccinated </v>
      </c>
      <c r="AA1033">
        <f t="shared" si="267"/>
        <v>0</v>
      </c>
      <c r="AB1033">
        <f t="shared" si="268"/>
        <v>0</v>
      </c>
      <c r="AC1033">
        <f t="shared" si="269"/>
        <v>0</v>
      </c>
      <c r="AD1033">
        <f t="shared" si="270"/>
        <v>0</v>
      </c>
      <c r="AE1033">
        <f t="shared" si="271"/>
        <v>0</v>
      </c>
      <c r="AF1033">
        <f t="shared" si="272"/>
        <v>0</v>
      </c>
      <c r="AH1033">
        <f>SUM(table_2[[#This Row],[First dose, less than 21 days ago]:[Third dose or booster, at least 21 days ago]])</f>
        <v>0</v>
      </c>
      <c r="AI1033">
        <f>SUM(table_2[[#This Row],[Second dose, less than 21 days ago]:[Third dose or booster, at least 21 days ago]])</f>
        <v>0</v>
      </c>
      <c r="AJ1033">
        <f>table_2[[#This Row],[Third dose or booster, less than 21 days ago]]+table_2[[#This Row],[Third dose or booster, at least 21 days ago]]</f>
        <v>0</v>
      </c>
    </row>
    <row r="1034" spans="1:36" s="46" customFormat="1" ht="30" x14ac:dyDescent="0.25">
      <c r="A1034" s="43" t="s">
        <v>460</v>
      </c>
      <c r="B1034" s="44">
        <v>2021</v>
      </c>
      <c r="C1034" s="43" t="s">
        <v>147</v>
      </c>
      <c r="D1034" s="43" t="s">
        <v>1089</v>
      </c>
      <c r="E1034" s="43" t="s">
        <v>62</v>
      </c>
      <c r="F1034" s="44" t="s">
        <v>1671</v>
      </c>
      <c r="G1034" s="44">
        <v>650333</v>
      </c>
      <c r="H1034" s="44" t="s">
        <v>3363</v>
      </c>
      <c r="I1034" s="43" t="s">
        <v>234</v>
      </c>
      <c r="J1034" s="44" t="s">
        <v>3466</v>
      </c>
      <c r="K1034" s="44" t="s">
        <v>538</v>
      </c>
      <c r="L1034" s="45" t="str">
        <f t="shared" si="265"/>
        <v>5</v>
      </c>
      <c r="M1034" s="26">
        <f>IF(table_2[[#This Row],[Count of deaths2]]=1,(M1033+1),M1033)</f>
        <v>48</v>
      </c>
      <c r="Z1034" s="46" t="str">
        <f t="shared" si="266"/>
        <v>Total</v>
      </c>
      <c r="AA1034" s="46" t="str">
        <f t="shared" si="267"/>
        <v>First dose, less than 21 days ago</v>
      </c>
      <c r="AB1034" s="46" t="str">
        <f t="shared" si="268"/>
        <v>First dose, at least 21 days ago</v>
      </c>
      <c r="AC1034" s="46" t="str">
        <f t="shared" si="269"/>
        <v>Second dose, less than 21 days ago</v>
      </c>
      <c r="AD1034" s="46" t="str">
        <f t="shared" si="270"/>
        <v>Second dose, at least 21 days ago</v>
      </c>
      <c r="AE1034" s="46" t="str">
        <f t="shared" si="271"/>
        <v>Third dose or booster, less than 21 days ago</v>
      </c>
      <c r="AF1034" s="46" t="str">
        <f t="shared" si="272"/>
        <v>Third dose or booster, at least 21 days ago</v>
      </c>
      <c r="AH1034" s="46">
        <f>SUM(table_2[[#This Row],[First dose, less than 21 days ago]:[Third dose or booster, at least 21 days ago]])</f>
        <v>0</v>
      </c>
      <c r="AI1034" s="46">
        <f>SUM(table_2[[#This Row],[Second dose, less than 21 days ago]:[Third dose or booster, at least 21 days ago]])</f>
        <v>0</v>
      </c>
      <c r="AJ1034" s="46" t="e">
        <f>table_2[[#This Row],[Third dose or booster, less than 21 days ago]]+table_2[[#This Row],[Third dose or booster, at least 21 days ago]]</f>
        <v>#VALUE!</v>
      </c>
    </row>
    <row r="1035" spans="1:36" ht="30" x14ac:dyDescent="0.25">
      <c r="A1035" s="1" t="s">
        <v>460</v>
      </c>
      <c r="B1035" s="4">
        <v>2021</v>
      </c>
      <c r="C1035" s="1" t="s">
        <v>147</v>
      </c>
      <c r="D1035" s="1" t="s">
        <v>1089</v>
      </c>
      <c r="E1035" s="1" t="s">
        <v>66</v>
      </c>
      <c r="F1035" s="4" t="s">
        <v>1101</v>
      </c>
      <c r="G1035" s="4">
        <v>54421</v>
      </c>
      <c r="H1035" s="4" t="s">
        <v>83</v>
      </c>
      <c r="I1035" s="1"/>
      <c r="J1035" s="4" t="s">
        <v>83</v>
      </c>
      <c r="K1035" s="4" t="s">
        <v>83</v>
      </c>
      <c r="L1035" s="22">
        <f t="shared" si="265"/>
        <v>1</v>
      </c>
      <c r="M1035" s="26">
        <f>IF(table_2[[#This Row],[Count of deaths2]]=1,(M1034+1),M1034)</f>
        <v>49</v>
      </c>
      <c r="Z1035">
        <f t="shared" si="266"/>
        <v>77</v>
      </c>
      <c r="AA1035" t="str">
        <f t="shared" si="267"/>
        <v>Total</v>
      </c>
      <c r="AB1035" t="str">
        <f t="shared" si="268"/>
        <v>Total</v>
      </c>
      <c r="AC1035" t="str">
        <f t="shared" si="269"/>
        <v>Total</v>
      </c>
      <c r="AD1035" t="str">
        <f t="shared" si="270"/>
        <v>Total</v>
      </c>
      <c r="AE1035" t="str">
        <f t="shared" si="271"/>
        <v>Total</v>
      </c>
      <c r="AF1035" t="str">
        <f t="shared" si="272"/>
        <v>Total</v>
      </c>
      <c r="AH1035">
        <f>SUM(table_2[[#This Row],[First dose, less than 21 days ago]:[Third dose or booster, at least 21 days ago]])</f>
        <v>0</v>
      </c>
      <c r="AI1035">
        <f>SUM(table_2[[#This Row],[Second dose, less than 21 days ago]:[Third dose or booster, at least 21 days ago]])</f>
        <v>0</v>
      </c>
      <c r="AJ1035" t="e">
        <f>table_2[[#This Row],[Third dose or booster, less than 21 days ago]]+table_2[[#This Row],[Third dose or booster, at least 21 days ago]]</f>
        <v>#VALUE!</v>
      </c>
    </row>
    <row r="1036" spans="1:36" ht="30" x14ac:dyDescent="0.25">
      <c r="A1036" s="1" t="s">
        <v>460</v>
      </c>
      <c r="B1036" s="4">
        <v>2021</v>
      </c>
      <c r="C1036" s="1" t="s">
        <v>147</v>
      </c>
      <c r="D1036" s="1" t="s">
        <v>1089</v>
      </c>
      <c r="E1036" s="1" t="s">
        <v>70</v>
      </c>
      <c r="F1036" s="4" t="s">
        <v>1101</v>
      </c>
      <c r="G1036" s="4">
        <v>113844</v>
      </c>
      <c r="H1036" s="4" t="s">
        <v>83</v>
      </c>
      <c r="I1036" s="1"/>
      <c r="J1036" s="4" t="s">
        <v>83</v>
      </c>
      <c r="K1036" s="4" t="s">
        <v>83</v>
      </c>
      <c r="L1036" s="22">
        <f t="shared" si="265"/>
        <v>1</v>
      </c>
      <c r="M1036" s="26">
        <f>IF(table_2[[#This Row],[Count of deaths2]]=1,(M1035+1),M1035)</f>
        <v>50</v>
      </c>
      <c r="Z1036">
        <f t="shared" si="266"/>
        <v>0</v>
      </c>
      <c r="AA1036">
        <f t="shared" si="267"/>
        <v>7</v>
      </c>
      <c r="AB1036">
        <f t="shared" si="268"/>
        <v>45</v>
      </c>
      <c r="AC1036">
        <f t="shared" si="269"/>
        <v>10</v>
      </c>
      <c r="AD1036">
        <f t="shared" si="270"/>
        <v>168</v>
      </c>
      <c r="AE1036">
        <f t="shared" si="271"/>
        <v>0</v>
      </c>
      <c r="AF1036">
        <f t="shared" si="272"/>
        <v>0</v>
      </c>
      <c r="AH1036">
        <f>SUM(table_2[[#This Row],[First dose, less than 21 days ago]:[Third dose or booster, at least 21 days ago]])</f>
        <v>230</v>
      </c>
      <c r="AI1036">
        <f>SUM(table_2[[#This Row],[Second dose, less than 21 days ago]:[Third dose or booster, at least 21 days ago]])</f>
        <v>178</v>
      </c>
      <c r="AJ1036">
        <f>table_2[[#This Row],[Third dose or booster, less than 21 days ago]]+table_2[[#This Row],[Third dose or booster, at least 21 days ago]]</f>
        <v>0</v>
      </c>
    </row>
    <row r="1037" spans="1:36" ht="30" x14ac:dyDescent="0.25">
      <c r="A1037" s="1" t="s">
        <v>460</v>
      </c>
      <c r="B1037" s="4">
        <v>2021</v>
      </c>
      <c r="C1037" s="1" t="s">
        <v>147</v>
      </c>
      <c r="D1037" s="1" t="s">
        <v>1089</v>
      </c>
      <c r="E1037" s="1" t="s">
        <v>74</v>
      </c>
      <c r="F1037" s="4" t="s">
        <v>1101</v>
      </c>
      <c r="G1037" s="4">
        <v>52120</v>
      </c>
      <c r="H1037" s="4" t="s">
        <v>83</v>
      </c>
      <c r="I1037" s="1"/>
      <c r="J1037" s="4" t="s">
        <v>83</v>
      </c>
      <c r="K1037" s="4" t="s">
        <v>83</v>
      </c>
      <c r="L1037" s="22">
        <f t="shared" si="265"/>
        <v>1</v>
      </c>
      <c r="M1037" s="26">
        <f>IF(table_2[[#This Row],[Count of deaths2]]=1,(M1036+1),M1036)</f>
        <v>51</v>
      </c>
      <c r="Z1037">
        <f t="shared" si="266"/>
        <v>0</v>
      </c>
      <c r="AA1037">
        <f t="shared" si="267"/>
        <v>0</v>
      </c>
      <c r="AB1037">
        <f t="shared" si="268"/>
        <v>0</v>
      </c>
      <c r="AC1037">
        <f t="shared" si="269"/>
        <v>0</v>
      </c>
      <c r="AD1037">
        <f t="shared" si="270"/>
        <v>0</v>
      </c>
      <c r="AE1037">
        <f t="shared" si="271"/>
        <v>0</v>
      </c>
      <c r="AF1037">
        <f t="shared" si="272"/>
        <v>0</v>
      </c>
      <c r="AH1037">
        <f>SUM(table_2[[#This Row],[First dose, less than 21 days ago]:[Third dose or booster, at least 21 days ago]])</f>
        <v>0</v>
      </c>
      <c r="AI1037">
        <f>SUM(table_2[[#This Row],[Second dose, less than 21 days ago]:[Third dose or booster, at least 21 days ago]])</f>
        <v>0</v>
      </c>
      <c r="AJ1037">
        <f>table_2[[#This Row],[Third dose or booster, less than 21 days ago]]+table_2[[#This Row],[Third dose or booster, at least 21 days ago]]</f>
        <v>0</v>
      </c>
    </row>
    <row r="1038" spans="1:36" ht="30" x14ac:dyDescent="0.25">
      <c r="A1038" s="1" t="s">
        <v>460</v>
      </c>
      <c r="B1038" s="4">
        <v>2021</v>
      </c>
      <c r="C1038" s="1" t="s">
        <v>147</v>
      </c>
      <c r="D1038" s="1" t="s">
        <v>1089</v>
      </c>
      <c r="E1038" s="1" t="s">
        <v>1102</v>
      </c>
      <c r="F1038" s="4" t="s">
        <v>1101</v>
      </c>
      <c r="G1038" s="4">
        <v>79363</v>
      </c>
      <c r="H1038" s="4" t="s">
        <v>83</v>
      </c>
      <c r="I1038" s="1"/>
      <c r="J1038" s="4" t="s">
        <v>83</v>
      </c>
      <c r="K1038" s="4" t="s">
        <v>83</v>
      </c>
      <c r="L1038" s="22">
        <f t="shared" si="265"/>
        <v>1</v>
      </c>
      <c r="M1038" s="26">
        <f>IF(table_2[[#This Row],[Count of deaths2]]=1,(M1037+1),M1037)</f>
        <v>52</v>
      </c>
      <c r="Z1038">
        <f t="shared" si="266"/>
        <v>0</v>
      </c>
      <c r="AA1038">
        <f t="shared" si="267"/>
        <v>0</v>
      </c>
      <c r="AB1038">
        <f t="shared" si="268"/>
        <v>0</v>
      </c>
      <c r="AC1038">
        <f t="shared" si="269"/>
        <v>0</v>
      </c>
      <c r="AD1038">
        <f t="shared" si="270"/>
        <v>0</v>
      </c>
      <c r="AE1038">
        <f t="shared" si="271"/>
        <v>0</v>
      </c>
      <c r="AF1038">
        <f t="shared" si="272"/>
        <v>0</v>
      </c>
      <c r="AH1038">
        <f>SUM(table_2[[#This Row],[First dose, less than 21 days ago]:[Third dose or booster, at least 21 days ago]])</f>
        <v>0</v>
      </c>
      <c r="AI1038">
        <f>SUM(table_2[[#This Row],[Second dose, less than 21 days ago]:[Third dose or booster, at least 21 days ago]])</f>
        <v>0</v>
      </c>
      <c r="AJ1038">
        <f>table_2[[#This Row],[Third dose or booster, less than 21 days ago]]+table_2[[#This Row],[Third dose or booster, at least 21 days ago]]</f>
        <v>0</v>
      </c>
    </row>
    <row r="1039" spans="1:36" ht="45" x14ac:dyDescent="0.25">
      <c r="A1039" s="1" t="s">
        <v>460</v>
      </c>
      <c r="B1039" s="4">
        <v>2021</v>
      </c>
      <c r="C1039" s="1" t="s">
        <v>147</v>
      </c>
      <c r="D1039" s="1" t="s">
        <v>1089</v>
      </c>
      <c r="E1039" s="1" t="s">
        <v>84</v>
      </c>
      <c r="F1039" s="4" t="s">
        <v>1103</v>
      </c>
      <c r="G1039" s="4">
        <v>0</v>
      </c>
      <c r="H1039" s="4" t="s">
        <v>83</v>
      </c>
      <c r="I1039" s="1"/>
      <c r="J1039" s="4" t="s">
        <v>83</v>
      </c>
      <c r="K1039" s="4" t="s">
        <v>83</v>
      </c>
      <c r="L1039" s="22" t="str">
        <f t="shared" si="265"/>
        <v>0</v>
      </c>
      <c r="M1039" s="26">
        <f>IF(table_2[[#This Row],[Count of deaths2]]=1,(M1038+1),M1038)</f>
        <v>52</v>
      </c>
      <c r="Z1039">
        <f t="shared" si="266"/>
        <v>0</v>
      </c>
      <c r="AA1039">
        <f t="shared" si="267"/>
        <v>0</v>
      </c>
      <c r="AB1039">
        <f t="shared" si="268"/>
        <v>0</v>
      </c>
      <c r="AC1039">
        <f t="shared" si="269"/>
        <v>0</v>
      </c>
      <c r="AD1039">
        <f t="shared" si="270"/>
        <v>0</v>
      </c>
      <c r="AE1039">
        <f t="shared" si="271"/>
        <v>0</v>
      </c>
      <c r="AF1039">
        <f t="shared" si="272"/>
        <v>0</v>
      </c>
      <c r="AH1039">
        <f>SUM(table_2[[#This Row],[First dose, less than 21 days ago]:[Third dose or booster, at least 21 days ago]])</f>
        <v>0</v>
      </c>
      <c r="AI1039">
        <f>SUM(table_2[[#This Row],[Second dose, less than 21 days ago]:[Third dose or booster, at least 21 days ago]])</f>
        <v>0</v>
      </c>
      <c r="AJ1039">
        <f>table_2[[#This Row],[Third dose or booster, less than 21 days ago]]+table_2[[#This Row],[Third dose or booster, at least 21 days ago]]</f>
        <v>0</v>
      </c>
    </row>
    <row r="1040" spans="1:36" ht="45" x14ac:dyDescent="0.25">
      <c r="A1040" s="1" t="s">
        <v>460</v>
      </c>
      <c r="B1040" s="4">
        <v>2021</v>
      </c>
      <c r="C1040" s="1" t="s">
        <v>147</v>
      </c>
      <c r="D1040" s="1" t="s">
        <v>1089</v>
      </c>
      <c r="E1040" s="1" t="s">
        <v>85</v>
      </c>
      <c r="F1040" s="4" t="s">
        <v>1103</v>
      </c>
      <c r="G1040" s="4">
        <v>0</v>
      </c>
      <c r="H1040" s="4" t="s">
        <v>83</v>
      </c>
      <c r="I1040" s="1"/>
      <c r="J1040" s="4" t="s">
        <v>83</v>
      </c>
      <c r="K1040" s="4" t="s">
        <v>83</v>
      </c>
      <c r="L1040" s="22" t="str">
        <f t="shared" si="265"/>
        <v>0</v>
      </c>
      <c r="M1040" s="26">
        <f>IF(table_2[[#This Row],[Count of deaths2]]=1,(M1039+1),M1039)</f>
        <v>52</v>
      </c>
      <c r="Z1040">
        <f t="shared" si="266"/>
        <v>0</v>
      </c>
      <c r="AA1040">
        <f t="shared" si="267"/>
        <v>0</v>
      </c>
      <c r="AB1040">
        <f t="shared" si="268"/>
        <v>0</v>
      </c>
      <c r="AC1040">
        <f t="shared" si="269"/>
        <v>0</v>
      </c>
      <c r="AD1040">
        <f t="shared" si="270"/>
        <v>0</v>
      </c>
      <c r="AE1040">
        <f t="shared" si="271"/>
        <v>0</v>
      </c>
      <c r="AF1040">
        <f t="shared" si="272"/>
        <v>0</v>
      </c>
      <c r="AH1040">
        <f>SUM(table_2[[#This Row],[First dose, less than 21 days ago]:[Third dose or booster, at least 21 days ago]])</f>
        <v>0</v>
      </c>
      <c r="AI1040">
        <f>SUM(table_2[[#This Row],[Second dose, less than 21 days ago]:[Third dose or booster, at least 21 days ago]])</f>
        <v>0</v>
      </c>
      <c r="AJ1040">
        <f>table_2[[#This Row],[Third dose or booster, less than 21 days ago]]+table_2[[#This Row],[Third dose or booster, at least 21 days ago]]</f>
        <v>0</v>
      </c>
    </row>
    <row r="1041" spans="1:36" ht="30" x14ac:dyDescent="0.25">
      <c r="A1041" s="1" t="s">
        <v>460</v>
      </c>
      <c r="B1041" s="4">
        <v>2021</v>
      </c>
      <c r="C1041" s="1" t="s">
        <v>147</v>
      </c>
      <c r="D1041" s="1" t="s">
        <v>1104</v>
      </c>
      <c r="E1041" s="1" t="s">
        <v>62</v>
      </c>
      <c r="F1041" s="4" t="s">
        <v>2008</v>
      </c>
      <c r="G1041" s="4">
        <v>109036</v>
      </c>
      <c r="H1041" s="4" t="s">
        <v>534</v>
      </c>
      <c r="I1041" s="1" t="s">
        <v>234</v>
      </c>
      <c r="J1041" s="4" t="s">
        <v>3467</v>
      </c>
      <c r="K1041" s="4" t="s">
        <v>1114</v>
      </c>
      <c r="L1041" s="22" t="str">
        <f t="shared" si="265"/>
        <v>7</v>
      </c>
      <c r="M1041" s="26">
        <f>IF(table_2[[#This Row],[Count of deaths2]]=1,(M1040+1),M1040)</f>
        <v>52</v>
      </c>
      <c r="Z1041">
        <f t="shared" si="266"/>
        <v>0</v>
      </c>
      <c r="AA1041">
        <f t="shared" si="267"/>
        <v>0</v>
      </c>
      <c r="AB1041">
        <f t="shared" si="268"/>
        <v>0</v>
      </c>
      <c r="AC1041">
        <f t="shared" si="269"/>
        <v>0</v>
      </c>
      <c r="AD1041">
        <f t="shared" si="270"/>
        <v>0</v>
      </c>
      <c r="AE1041">
        <f t="shared" si="271"/>
        <v>0</v>
      </c>
      <c r="AF1041">
        <f t="shared" si="272"/>
        <v>0</v>
      </c>
      <c r="AH1041">
        <f>SUM(table_2[[#This Row],[First dose, less than 21 days ago]:[Third dose or booster, at least 21 days ago]])</f>
        <v>0</v>
      </c>
      <c r="AI1041">
        <f>SUM(table_2[[#This Row],[Second dose, less than 21 days ago]:[Third dose or booster, at least 21 days ago]])</f>
        <v>0</v>
      </c>
      <c r="AJ1041">
        <f>table_2[[#This Row],[Third dose or booster, less than 21 days ago]]+table_2[[#This Row],[Third dose or booster, at least 21 days ago]]</f>
        <v>0</v>
      </c>
    </row>
    <row r="1042" spans="1:36" ht="30" x14ac:dyDescent="0.25">
      <c r="A1042" s="1" t="s">
        <v>460</v>
      </c>
      <c r="B1042" s="4">
        <v>2021</v>
      </c>
      <c r="C1042" s="1" t="s">
        <v>147</v>
      </c>
      <c r="D1042" s="1" t="s">
        <v>1104</v>
      </c>
      <c r="E1042" s="1" t="s">
        <v>66</v>
      </c>
      <c r="F1042" s="4" t="s">
        <v>1101</v>
      </c>
      <c r="G1042" s="4">
        <v>84736</v>
      </c>
      <c r="H1042" s="4" t="s">
        <v>83</v>
      </c>
      <c r="I1042" s="1"/>
      <c r="J1042" s="4" t="s">
        <v>83</v>
      </c>
      <c r="K1042" s="4" t="s">
        <v>83</v>
      </c>
      <c r="L1042" s="22">
        <f t="shared" si="265"/>
        <v>1</v>
      </c>
      <c r="M1042" s="26">
        <f>IF(table_2[[#This Row],[Count of deaths2]]=1,(M1041+1),M1041)</f>
        <v>53</v>
      </c>
      <c r="Z1042">
        <f t="shared" si="266"/>
        <v>0</v>
      </c>
      <c r="AA1042">
        <f t="shared" si="267"/>
        <v>0</v>
      </c>
      <c r="AB1042">
        <f t="shared" si="268"/>
        <v>0</v>
      </c>
      <c r="AC1042">
        <f t="shared" si="269"/>
        <v>0</v>
      </c>
      <c r="AD1042">
        <f t="shared" si="270"/>
        <v>0</v>
      </c>
      <c r="AE1042">
        <f t="shared" si="271"/>
        <v>0</v>
      </c>
      <c r="AF1042">
        <f t="shared" si="272"/>
        <v>0</v>
      </c>
      <c r="AH1042">
        <f>SUM(table_2[[#This Row],[First dose, less than 21 days ago]:[Third dose or booster, at least 21 days ago]])</f>
        <v>0</v>
      </c>
      <c r="AI1042">
        <f>SUM(table_2[[#This Row],[Second dose, less than 21 days ago]:[Third dose or booster, at least 21 days ago]])</f>
        <v>0</v>
      </c>
      <c r="AJ1042">
        <f>table_2[[#This Row],[Third dose or booster, less than 21 days ago]]+table_2[[#This Row],[Third dose or booster, at least 21 days ago]]</f>
        <v>0</v>
      </c>
    </row>
    <row r="1043" spans="1:36" ht="30" x14ac:dyDescent="0.25">
      <c r="A1043" s="1" t="s">
        <v>460</v>
      </c>
      <c r="B1043" s="4">
        <v>2021</v>
      </c>
      <c r="C1043" s="1" t="s">
        <v>147</v>
      </c>
      <c r="D1043" s="1" t="s">
        <v>1104</v>
      </c>
      <c r="E1043" s="1" t="s">
        <v>70</v>
      </c>
      <c r="F1043" s="4" t="s">
        <v>1101</v>
      </c>
      <c r="G1043" s="4">
        <v>166759</v>
      </c>
      <c r="H1043" s="4" t="s">
        <v>83</v>
      </c>
      <c r="I1043" s="1"/>
      <c r="J1043" s="4" t="s">
        <v>83</v>
      </c>
      <c r="K1043" s="4" t="s">
        <v>83</v>
      </c>
      <c r="L1043" s="22">
        <f t="shared" si="265"/>
        <v>1</v>
      </c>
      <c r="M1043" s="26">
        <f>IF(table_2[[#This Row],[Count of deaths2]]=1,(M1042+1),M1042)</f>
        <v>54</v>
      </c>
      <c r="Z1043">
        <f t="shared" si="266"/>
        <v>0</v>
      </c>
      <c r="AA1043">
        <f t="shared" si="267"/>
        <v>0</v>
      </c>
      <c r="AB1043">
        <f t="shared" si="268"/>
        <v>0</v>
      </c>
      <c r="AC1043">
        <f t="shared" si="269"/>
        <v>0</v>
      </c>
      <c r="AD1043">
        <f t="shared" si="270"/>
        <v>0</v>
      </c>
      <c r="AE1043">
        <f t="shared" si="271"/>
        <v>0</v>
      </c>
      <c r="AF1043">
        <f t="shared" si="272"/>
        <v>0</v>
      </c>
      <c r="AH1043">
        <f>SUM(table_2[[#This Row],[First dose, less than 21 days ago]:[Third dose or booster, at least 21 days ago]])</f>
        <v>0</v>
      </c>
      <c r="AI1043">
        <f>SUM(table_2[[#This Row],[Second dose, less than 21 days ago]:[Third dose or booster, at least 21 days ago]])</f>
        <v>0</v>
      </c>
      <c r="AJ1043">
        <f>table_2[[#This Row],[Third dose or booster, less than 21 days ago]]+table_2[[#This Row],[Third dose or booster, at least 21 days ago]]</f>
        <v>0</v>
      </c>
    </row>
    <row r="1044" spans="1:36" ht="30" x14ac:dyDescent="0.25">
      <c r="A1044" s="1" t="s">
        <v>460</v>
      </c>
      <c r="B1044" s="4">
        <v>2021</v>
      </c>
      <c r="C1044" s="1" t="s">
        <v>147</v>
      </c>
      <c r="D1044" s="1" t="s">
        <v>1104</v>
      </c>
      <c r="E1044" s="1" t="s">
        <v>74</v>
      </c>
      <c r="F1044" s="4" t="s">
        <v>1101</v>
      </c>
      <c r="G1044" s="4">
        <v>47279</v>
      </c>
      <c r="H1044" s="4" t="s">
        <v>83</v>
      </c>
      <c r="I1044" s="1"/>
      <c r="J1044" s="4" t="s">
        <v>83</v>
      </c>
      <c r="K1044" s="4" t="s">
        <v>83</v>
      </c>
      <c r="L1044" s="22">
        <f t="shared" si="265"/>
        <v>1</v>
      </c>
      <c r="M1044" s="26">
        <f>IF(table_2[[#This Row],[Count of deaths2]]=1,(M1043+1),M1043)</f>
        <v>55</v>
      </c>
      <c r="Z1044">
        <f t="shared" si="266"/>
        <v>0</v>
      </c>
      <c r="AA1044">
        <f t="shared" si="267"/>
        <v>0</v>
      </c>
      <c r="AB1044">
        <f t="shared" si="268"/>
        <v>0</v>
      </c>
      <c r="AC1044">
        <f t="shared" si="269"/>
        <v>0</v>
      </c>
      <c r="AD1044">
        <f t="shared" si="270"/>
        <v>0</v>
      </c>
      <c r="AE1044">
        <f t="shared" si="271"/>
        <v>0</v>
      </c>
      <c r="AF1044">
        <f t="shared" si="272"/>
        <v>0</v>
      </c>
      <c r="AH1044">
        <f>SUM(table_2[[#This Row],[First dose, less than 21 days ago]:[Third dose or booster, at least 21 days ago]])</f>
        <v>0</v>
      </c>
      <c r="AI1044">
        <f>SUM(table_2[[#This Row],[Second dose, less than 21 days ago]:[Third dose or booster, at least 21 days ago]])</f>
        <v>0</v>
      </c>
      <c r="AJ1044">
        <f>table_2[[#This Row],[Third dose or booster, less than 21 days ago]]+table_2[[#This Row],[Third dose or booster, at least 21 days ago]]</f>
        <v>0</v>
      </c>
    </row>
    <row r="1045" spans="1:36" ht="30" x14ac:dyDescent="0.25">
      <c r="A1045" s="1" t="s">
        <v>460</v>
      </c>
      <c r="B1045" s="4">
        <v>2021</v>
      </c>
      <c r="C1045" s="1" t="s">
        <v>147</v>
      </c>
      <c r="D1045" s="1" t="s">
        <v>1104</v>
      </c>
      <c r="E1045" s="1" t="s">
        <v>1102</v>
      </c>
      <c r="F1045" s="4" t="s">
        <v>1101</v>
      </c>
      <c r="G1045" s="4">
        <v>60510</v>
      </c>
      <c r="H1045" s="4" t="s">
        <v>83</v>
      </c>
      <c r="I1045" s="1"/>
      <c r="J1045" s="4" t="s">
        <v>83</v>
      </c>
      <c r="K1045" s="4" t="s">
        <v>83</v>
      </c>
      <c r="L1045" s="22">
        <f t="shared" si="265"/>
        <v>1</v>
      </c>
      <c r="M1045" s="26">
        <f>IF(table_2[[#This Row],[Count of deaths2]]=1,(M1044+1),M1044)</f>
        <v>56</v>
      </c>
      <c r="Z1045">
        <f t="shared" si="266"/>
        <v>0</v>
      </c>
      <c r="AA1045">
        <f t="shared" si="267"/>
        <v>0</v>
      </c>
      <c r="AB1045">
        <f t="shared" si="268"/>
        <v>0</v>
      </c>
      <c r="AC1045">
        <f t="shared" si="269"/>
        <v>0</v>
      </c>
      <c r="AD1045">
        <f t="shared" si="270"/>
        <v>0</v>
      </c>
      <c r="AE1045">
        <f t="shared" si="271"/>
        <v>0</v>
      </c>
      <c r="AF1045">
        <f t="shared" si="272"/>
        <v>0</v>
      </c>
      <c r="AH1045">
        <f>SUM(table_2[[#This Row],[First dose, less than 21 days ago]:[Third dose or booster, at least 21 days ago]])</f>
        <v>0</v>
      </c>
      <c r="AI1045">
        <f>SUM(table_2[[#This Row],[Second dose, less than 21 days ago]:[Third dose or booster, at least 21 days ago]])</f>
        <v>0</v>
      </c>
      <c r="AJ1045">
        <f>table_2[[#This Row],[Third dose or booster, less than 21 days ago]]+table_2[[#This Row],[Third dose or booster, at least 21 days ago]]</f>
        <v>0</v>
      </c>
    </row>
    <row r="1046" spans="1:36" ht="45" x14ac:dyDescent="0.25">
      <c r="A1046" s="1" t="s">
        <v>460</v>
      </c>
      <c r="B1046" s="4">
        <v>2021</v>
      </c>
      <c r="C1046" s="1" t="s">
        <v>147</v>
      </c>
      <c r="D1046" s="1" t="s">
        <v>1104</v>
      </c>
      <c r="E1046" s="1" t="s">
        <v>84</v>
      </c>
      <c r="F1046" s="4" t="s">
        <v>1103</v>
      </c>
      <c r="G1046" s="4">
        <v>0</v>
      </c>
      <c r="H1046" s="4" t="s">
        <v>83</v>
      </c>
      <c r="I1046" s="1"/>
      <c r="J1046" s="4" t="s">
        <v>83</v>
      </c>
      <c r="K1046" s="4" t="s">
        <v>83</v>
      </c>
      <c r="L1046" s="22" t="str">
        <f t="shared" si="265"/>
        <v>0</v>
      </c>
      <c r="M1046" s="26">
        <f>IF(table_2[[#This Row],[Count of deaths2]]=1,(M1045+1),M1045)</f>
        <v>56</v>
      </c>
      <c r="Z1046">
        <f t="shared" si="266"/>
        <v>0</v>
      </c>
      <c r="AA1046">
        <f t="shared" si="267"/>
        <v>0</v>
      </c>
      <c r="AB1046">
        <f t="shared" si="268"/>
        <v>0</v>
      </c>
      <c r="AC1046">
        <f t="shared" si="269"/>
        <v>0</v>
      </c>
      <c r="AD1046">
        <f t="shared" si="270"/>
        <v>0</v>
      </c>
      <c r="AE1046">
        <f t="shared" si="271"/>
        <v>0</v>
      </c>
      <c r="AF1046">
        <f t="shared" si="272"/>
        <v>0</v>
      </c>
      <c r="AH1046">
        <f>SUM(table_2[[#This Row],[First dose, less than 21 days ago]:[Third dose or booster, at least 21 days ago]])</f>
        <v>0</v>
      </c>
      <c r="AI1046">
        <f>SUM(table_2[[#This Row],[Second dose, less than 21 days ago]:[Third dose or booster, at least 21 days ago]])</f>
        <v>0</v>
      </c>
      <c r="AJ1046">
        <f>table_2[[#This Row],[Third dose or booster, less than 21 days ago]]+table_2[[#This Row],[Third dose or booster, at least 21 days ago]]</f>
        <v>0</v>
      </c>
    </row>
    <row r="1047" spans="1:36" ht="45" x14ac:dyDescent="0.25">
      <c r="A1047" s="1" t="s">
        <v>460</v>
      </c>
      <c r="B1047" s="4">
        <v>2021</v>
      </c>
      <c r="C1047" s="1" t="s">
        <v>147</v>
      </c>
      <c r="D1047" s="1" t="s">
        <v>1104</v>
      </c>
      <c r="E1047" s="1" t="s">
        <v>85</v>
      </c>
      <c r="F1047" s="4" t="s">
        <v>1103</v>
      </c>
      <c r="G1047" s="4">
        <v>0</v>
      </c>
      <c r="H1047" s="4" t="s">
        <v>83</v>
      </c>
      <c r="I1047" s="1"/>
      <c r="J1047" s="4" t="s">
        <v>83</v>
      </c>
      <c r="K1047" s="4" t="s">
        <v>83</v>
      </c>
      <c r="L1047" s="22" t="str">
        <f t="shared" si="265"/>
        <v>0</v>
      </c>
      <c r="M1047" s="26">
        <f>IF(table_2[[#This Row],[Count of deaths2]]=1,(M1046+1),M1046)</f>
        <v>56</v>
      </c>
      <c r="Z1047">
        <f t="shared" si="266"/>
        <v>0</v>
      </c>
      <c r="AA1047">
        <f t="shared" si="267"/>
        <v>0</v>
      </c>
      <c r="AB1047">
        <f t="shared" si="268"/>
        <v>0</v>
      </c>
      <c r="AC1047">
        <f t="shared" si="269"/>
        <v>0</v>
      </c>
      <c r="AD1047">
        <f t="shared" si="270"/>
        <v>0</v>
      </c>
      <c r="AE1047">
        <f t="shared" si="271"/>
        <v>0</v>
      </c>
      <c r="AF1047">
        <f t="shared" si="272"/>
        <v>0</v>
      </c>
      <c r="AH1047">
        <f>SUM(table_2[[#This Row],[First dose, less than 21 days ago]:[Third dose or booster, at least 21 days ago]])</f>
        <v>0</v>
      </c>
      <c r="AI1047">
        <f>SUM(table_2[[#This Row],[Second dose, less than 21 days ago]:[Third dose or booster, at least 21 days ago]])</f>
        <v>0</v>
      </c>
      <c r="AJ1047">
        <f>table_2[[#This Row],[Third dose or booster, less than 21 days ago]]+table_2[[#This Row],[Third dose or booster, at least 21 days ago]]</f>
        <v>0</v>
      </c>
    </row>
    <row r="1048" spans="1:36" ht="30" x14ac:dyDescent="0.25">
      <c r="A1048" s="1" t="s">
        <v>460</v>
      </c>
      <c r="B1048" s="4">
        <v>2021</v>
      </c>
      <c r="C1048" s="1" t="s">
        <v>147</v>
      </c>
      <c r="D1048" s="1" t="s">
        <v>1116</v>
      </c>
      <c r="E1048" s="1" t="s">
        <v>62</v>
      </c>
      <c r="F1048" s="4" t="s">
        <v>1981</v>
      </c>
      <c r="G1048" s="4">
        <v>48573</v>
      </c>
      <c r="H1048" s="4" t="s">
        <v>2888</v>
      </c>
      <c r="I1048" s="1" t="s">
        <v>234</v>
      </c>
      <c r="J1048" s="4" t="s">
        <v>3468</v>
      </c>
      <c r="K1048" s="4" t="s">
        <v>1697</v>
      </c>
      <c r="L1048" s="22" t="str">
        <f t="shared" si="265"/>
        <v>11</v>
      </c>
      <c r="M1048" s="26">
        <f>IF(table_2[[#This Row],[Count of deaths2]]=1,(M1047+1),M1047)</f>
        <v>56</v>
      </c>
      <c r="Z1048">
        <f t="shared" si="266"/>
        <v>0</v>
      </c>
      <c r="AA1048">
        <f t="shared" si="267"/>
        <v>0</v>
      </c>
      <c r="AB1048">
        <f t="shared" si="268"/>
        <v>0</v>
      </c>
      <c r="AC1048">
        <f t="shared" si="269"/>
        <v>0</v>
      </c>
      <c r="AD1048">
        <f t="shared" si="270"/>
        <v>0</v>
      </c>
      <c r="AE1048">
        <f t="shared" si="271"/>
        <v>0</v>
      </c>
      <c r="AF1048">
        <f t="shared" si="272"/>
        <v>0</v>
      </c>
      <c r="AH1048">
        <f>SUM(table_2[[#This Row],[First dose, less than 21 days ago]:[Third dose or booster, at least 21 days ago]])</f>
        <v>0</v>
      </c>
      <c r="AI1048">
        <f>SUM(table_2[[#This Row],[Second dose, less than 21 days ago]:[Third dose or booster, at least 21 days ago]])</f>
        <v>0</v>
      </c>
      <c r="AJ1048">
        <f>table_2[[#This Row],[Third dose or booster, less than 21 days ago]]+table_2[[#This Row],[Third dose or booster, at least 21 days ago]]</f>
        <v>0</v>
      </c>
    </row>
    <row r="1049" spans="1:36" ht="30" x14ac:dyDescent="0.25">
      <c r="A1049" s="1" t="s">
        <v>460</v>
      </c>
      <c r="B1049" s="4">
        <v>2021</v>
      </c>
      <c r="C1049" s="1" t="s">
        <v>147</v>
      </c>
      <c r="D1049" s="1" t="s">
        <v>1116</v>
      </c>
      <c r="E1049" s="1" t="s">
        <v>66</v>
      </c>
      <c r="F1049" s="4" t="s">
        <v>1101</v>
      </c>
      <c r="G1049" s="4">
        <v>4102</v>
      </c>
      <c r="H1049" s="4" t="s">
        <v>83</v>
      </c>
      <c r="I1049" s="1"/>
      <c r="J1049" s="4" t="s">
        <v>83</v>
      </c>
      <c r="K1049" s="4" t="s">
        <v>83</v>
      </c>
      <c r="L1049" s="22">
        <f t="shared" si="265"/>
        <v>1</v>
      </c>
      <c r="M1049" s="26">
        <f>IF(table_2[[#This Row],[Count of deaths2]]=1,(M1048+1),M1048)</f>
        <v>57</v>
      </c>
      <c r="Z1049">
        <f t="shared" si="266"/>
        <v>0</v>
      </c>
      <c r="AA1049">
        <f t="shared" si="267"/>
        <v>0</v>
      </c>
      <c r="AB1049">
        <f t="shared" si="268"/>
        <v>0</v>
      </c>
      <c r="AC1049">
        <f t="shared" si="269"/>
        <v>0</v>
      </c>
      <c r="AD1049">
        <f t="shared" si="270"/>
        <v>0</v>
      </c>
      <c r="AE1049">
        <f t="shared" si="271"/>
        <v>0</v>
      </c>
      <c r="AF1049">
        <f t="shared" si="272"/>
        <v>0</v>
      </c>
      <c r="AH1049">
        <f>SUM(table_2[[#This Row],[First dose, less than 21 days ago]:[Third dose or booster, at least 21 days ago]])</f>
        <v>0</v>
      </c>
      <c r="AI1049">
        <f>SUM(table_2[[#This Row],[Second dose, less than 21 days ago]:[Third dose or booster, at least 21 days ago]])</f>
        <v>0</v>
      </c>
      <c r="AJ1049">
        <f>table_2[[#This Row],[Third dose or booster, less than 21 days ago]]+table_2[[#This Row],[Third dose or booster, at least 21 days ago]]</f>
        <v>0</v>
      </c>
    </row>
    <row r="1050" spans="1:36" ht="30" x14ac:dyDescent="0.25">
      <c r="A1050" s="1" t="s">
        <v>460</v>
      </c>
      <c r="B1050" s="4">
        <v>2021</v>
      </c>
      <c r="C1050" s="1" t="s">
        <v>147</v>
      </c>
      <c r="D1050" s="1" t="s">
        <v>1116</v>
      </c>
      <c r="E1050" s="1" t="s">
        <v>70</v>
      </c>
      <c r="F1050" s="4" t="s">
        <v>1270</v>
      </c>
      <c r="G1050" s="4">
        <v>294508</v>
      </c>
      <c r="H1050" s="4" t="s">
        <v>3427</v>
      </c>
      <c r="I1050" s="1" t="s">
        <v>234</v>
      </c>
      <c r="J1050" s="4" t="s">
        <v>3469</v>
      </c>
      <c r="K1050" s="4" t="s">
        <v>542</v>
      </c>
      <c r="L1050" s="22" t="str">
        <f t="shared" si="265"/>
        <v>12</v>
      </c>
      <c r="M1050" s="26">
        <f>IF(table_2[[#This Row],[Count of deaths2]]=1,(M1049+1),M1049)</f>
        <v>57</v>
      </c>
      <c r="Z1050">
        <f t="shared" si="266"/>
        <v>0</v>
      </c>
      <c r="AA1050">
        <f t="shared" si="267"/>
        <v>0</v>
      </c>
      <c r="AB1050">
        <f t="shared" si="268"/>
        <v>0</v>
      </c>
      <c r="AC1050">
        <f t="shared" si="269"/>
        <v>0</v>
      </c>
      <c r="AD1050">
        <f t="shared" si="270"/>
        <v>0</v>
      </c>
      <c r="AE1050">
        <f t="shared" si="271"/>
        <v>0</v>
      </c>
      <c r="AF1050">
        <f t="shared" si="272"/>
        <v>0</v>
      </c>
      <c r="AH1050">
        <f>SUM(table_2[[#This Row],[First dose, less than 21 days ago]:[Third dose or booster, at least 21 days ago]])</f>
        <v>0</v>
      </c>
      <c r="AI1050">
        <f>SUM(table_2[[#This Row],[Second dose, less than 21 days ago]:[Third dose or booster, at least 21 days ago]])</f>
        <v>0</v>
      </c>
      <c r="AJ1050">
        <f>table_2[[#This Row],[Third dose or booster, less than 21 days ago]]+table_2[[#This Row],[Third dose or booster, at least 21 days ago]]</f>
        <v>0</v>
      </c>
    </row>
    <row r="1051" spans="1:36" ht="30" x14ac:dyDescent="0.25">
      <c r="A1051" s="1" t="s">
        <v>460</v>
      </c>
      <c r="B1051" s="4">
        <v>2021</v>
      </c>
      <c r="C1051" s="1" t="s">
        <v>147</v>
      </c>
      <c r="D1051" s="1" t="s">
        <v>1116</v>
      </c>
      <c r="E1051" s="1" t="s">
        <v>74</v>
      </c>
      <c r="F1051" s="4" t="s">
        <v>1101</v>
      </c>
      <c r="G1051" s="4">
        <v>106317</v>
      </c>
      <c r="H1051" s="4" t="s">
        <v>83</v>
      </c>
      <c r="I1051" s="1"/>
      <c r="J1051" s="4" t="s">
        <v>83</v>
      </c>
      <c r="K1051" s="4" t="s">
        <v>83</v>
      </c>
      <c r="L1051" s="22">
        <f t="shared" si="265"/>
        <v>1</v>
      </c>
      <c r="M1051" s="26">
        <f>IF(table_2[[#This Row],[Count of deaths2]]=1,(M1050+1),M1050)</f>
        <v>58</v>
      </c>
      <c r="Z1051">
        <f t="shared" si="266"/>
        <v>0</v>
      </c>
      <c r="AA1051">
        <f t="shared" si="267"/>
        <v>0</v>
      </c>
      <c r="AB1051">
        <f t="shared" si="268"/>
        <v>0</v>
      </c>
      <c r="AC1051">
        <f t="shared" si="269"/>
        <v>0</v>
      </c>
      <c r="AD1051">
        <f t="shared" si="270"/>
        <v>0</v>
      </c>
      <c r="AE1051">
        <f t="shared" si="271"/>
        <v>0</v>
      </c>
      <c r="AF1051">
        <f t="shared" si="272"/>
        <v>0</v>
      </c>
      <c r="AH1051">
        <f>SUM(table_2[[#This Row],[First dose, less than 21 days ago]:[Third dose or booster, at least 21 days ago]])</f>
        <v>0</v>
      </c>
      <c r="AI1051">
        <f>SUM(table_2[[#This Row],[Second dose, less than 21 days ago]:[Third dose or booster, at least 21 days ago]])</f>
        <v>0</v>
      </c>
      <c r="AJ1051">
        <f>table_2[[#This Row],[Third dose or booster, less than 21 days ago]]+table_2[[#This Row],[Third dose or booster, at least 21 days ago]]</f>
        <v>0</v>
      </c>
    </row>
    <row r="1052" spans="1:36" ht="30" x14ac:dyDescent="0.25">
      <c r="A1052" s="1" t="s">
        <v>460</v>
      </c>
      <c r="B1052" s="4">
        <v>2021</v>
      </c>
      <c r="C1052" s="1" t="s">
        <v>147</v>
      </c>
      <c r="D1052" s="1" t="s">
        <v>1116</v>
      </c>
      <c r="E1052" s="1" t="s">
        <v>1102</v>
      </c>
      <c r="F1052" s="4" t="s">
        <v>1112</v>
      </c>
      <c r="G1052" s="4">
        <v>91791</v>
      </c>
      <c r="H1052" s="4" t="s">
        <v>519</v>
      </c>
      <c r="I1052" s="1" t="s">
        <v>234</v>
      </c>
      <c r="J1052" s="4" t="s">
        <v>3470</v>
      </c>
      <c r="K1052" s="4" t="s">
        <v>3471</v>
      </c>
      <c r="L1052" s="22" t="str">
        <f t="shared" si="265"/>
        <v>3</v>
      </c>
      <c r="M1052" s="26">
        <f>IF(table_2[[#This Row],[Count of deaths2]]=1,(M1051+1),M1051)</f>
        <v>58</v>
      </c>
      <c r="Z1052">
        <f t="shared" si="266"/>
        <v>0</v>
      </c>
      <c r="AA1052">
        <f t="shared" si="267"/>
        <v>0</v>
      </c>
      <c r="AB1052">
        <f t="shared" si="268"/>
        <v>0</v>
      </c>
      <c r="AC1052">
        <f t="shared" si="269"/>
        <v>0</v>
      </c>
      <c r="AD1052">
        <f t="shared" si="270"/>
        <v>0</v>
      </c>
      <c r="AE1052">
        <f t="shared" si="271"/>
        <v>0</v>
      </c>
      <c r="AF1052">
        <f t="shared" si="272"/>
        <v>0</v>
      </c>
      <c r="AH1052">
        <f>SUM(table_2[[#This Row],[First dose, less than 21 days ago]:[Third dose or booster, at least 21 days ago]])</f>
        <v>0</v>
      </c>
      <c r="AI1052">
        <f>SUM(table_2[[#This Row],[Second dose, less than 21 days ago]:[Third dose or booster, at least 21 days ago]])</f>
        <v>0</v>
      </c>
      <c r="AJ1052">
        <f>table_2[[#This Row],[Third dose or booster, less than 21 days ago]]+table_2[[#This Row],[Third dose or booster, at least 21 days ago]]</f>
        <v>0</v>
      </c>
    </row>
    <row r="1053" spans="1:36" ht="45" x14ac:dyDescent="0.25">
      <c r="A1053" s="1" t="s">
        <v>460</v>
      </c>
      <c r="B1053" s="4">
        <v>2021</v>
      </c>
      <c r="C1053" s="1" t="s">
        <v>147</v>
      </c>
      <c r="D1053" s="1" t="s">
        <v>1116</v>
      </c>
      <c r="E1053" s="1" t="s">
        <v>84</v>
      </c>
      <c r="F1053" s="4" t="s">
        <v>1103</v>
      </c>
      <c r="G1053" s="4">
        <v>0</v>
      </c>
      <c r="H1053" s="4" t="s">
        <v>83</v>
      </c>
      <c r="I1053" s="1"/>
      <c r="J1053" s="4" t="s">
        <v>83</v>
      </c>
      <c r="K1053" s="4" t="s">
        <v>83</v>
      </c>
      <c r="L1053" s="22" t="str">
        <f t="shared" si="265"/>
        <v>0</v>
      </c>
      <c r="M1053" s="26">
        <f>IF(table_2[[#This Row],[Count of deaths2]]=1,(M1052+1),M1052)</f>
        <v>58</v>
      </c>
      <c r="Z1053">
        <f t="shared" si="266"/>
        <v>0</v>
      </c>
      <c r="AA1053">
        <f t="shared" si="267"/>
        <v>0</v>
      </c>
      <c r="AB1053">
        <f t="shared" si="268"/>
        <v>0</v>
      </c>
      <c r="AC1053">
        <f t="shared" si="269"/>
        <v>0</v>
      </c>
      <c r="AD1053">
        <f t="shared" si="270"/>
        <v>0</v>
      </c>
      <c r="AE1053">
        <f t="shared" si="271"/>
        <v>0</v>
      </c>
      <c r="AF1053">
        <f t="shared" si="272"/>
        <v>0</v>
      </c>
      <c r="AH1053">
        <f>SUM(table_2[[#This Row],[First dose, less than 21 days ago]:[Third dose or booster, at least 21 days ago]])</f>
        <v>0</v>
      </c>
      <c r="AI1053">
        <f>SUM(table_2[[#This Row],[Second dose, less than 21 days ago]:[Third dose or booster, at least 21 days ago]])</f>
        <v>0</v>
      </c>
      <c r="AJ1053">
        <f>table_2[[#This Row],[Third dose or booster, less than 21 days ago]]+table_2[[#This Row],[Third dose or booster, at least 21 days ago]]</f>
        <v>0</v>
      </c>
    </row>
    <row r="1054" spans="1:36" ht="45" x14ac:dyDescent="0.25">
      <c r="A1054" s="1" t="s">
        <v>460</v>
      </c>
      <c r="B1054" s="4">
        <v>2021</v>
      </c>
      <c r="C1054" s="1" t="s">
        <v>147</v>
      </c>
      <c r="D1054" s="1" t="s">
        <v>1116</v>
      </c>
      <c r="E1054" s="1" t="s">
        <v>85</v>
      </c>
      <c r="F1054" s="4" t="s">
        <v>1103</v>
      </c>
      <c r="G1054" s="4">
        <v>0</v>
      </c>
      <c r="H1054" s="4" t="s">
        <v>83</v>
      </c>
      <c r="I1054" s="1"/>
      <c r="J1054" s="4" t="s">
        <v>83</v>
      </c>
      <c r="K1054" s="4" t="s">
        <v>83</v>
      </c>
      <c r="L1054" s="22" t="str">
        <f t="shared" si="265"/>
        <v>0</v>
      </c>
      <c r="M1054" s="26">
        <f>IF(table_2[[#This Row],[Count of deaths2]]=1,(M1053+1),M1053)</f>
        <v>58</v>
      </c>
      <c r="Z1054">
        <f t="shared" si="266"/>
        <v>0</v>
      </c>
      <c r="AA1054">
        <f t="shared" si="267"/>
        <v>0</v>
      </c>
      <c r="AB1054">
        <f t="shared" si="268"/>
        <v>0</v>
      </c>
      <c r="AC1054">
        <f t="shared" si="269"/>
        <v>0</v>
      </c>
      <c r="AD1054">
        <f t="shared" si="270"/>
        <v>0</v>
      </c>
      <c r="AE1054">
        <f t="shared" si="271"/>
        <v>0</v>
      </c>
      <c r="AF1054">
        <f t="shared" si="272"/>
        <v>0</v>
      </c>
      <c r="AH1054">
        <f>SUM(table_2[[#This Row],[First dose, less than 21 days ago]:[Third dose or booster, at least 21 days ago]])</f>
        <v>0</v>
      </c>
      <c r="AI1054">
        <f>SUM(table_2[[#This Row],[Second dose, less than 21 days ago]:[Third dose or booster, at least 21 days ago]])</f>
        <v>0</v>
      </c>
      <c r="AJ1054">
        <f>table_2[[#This Row],[Third dose or booster, less than 21 days ago]]+table_2[[#This Row],[Third dose or booster, at least 21 days ago]]</f>
        <v>0</v>
      </c>
    </row>
    <row r="1055" spans="1:36" ht="30" x14ac:dyDescent="0.25">
      <c r="A1055" s="1" t="s">
        <v>460</v>
      </c>
      <c r="B1055" s="4">
        <v>2021</v>
      </c>
      <c r="C1055" s="1" t="s">
        <v>147</v>
      </c>
      <c r="D1055" s="1" t="s">
        <v>1132</v>
      </c>
      <c r="E1055" s="1" t="s">
        <v>62</v>
      </c>
      <c r="F1055" s="4" t="s">
        <v>2156</v>
      </c>
      <c r="G1055" s="4">
        <v>25056</v>
      </c>
      <c r="H1055" s="4" t="s">
        <v>3472</v>
      </c>
      <c r="I1055" s="1"/>
      <c r="J1055" s="4" t="s">
        <v>3473</v>
      </c>
      <c r="K1055" s="4" t="s">
        <v>3474</v>
      </c>
      <c r="L1055" s="22" t="str">
        <f t="shared" si="265"/>
        <v>26</v>
      </c>
      <c r="M1055" s="26">
        <f>IF(table_2[[#This Row],[Count of deaths2]]=1,(M1054+1),M1054)</f>
        <v>58</v>
      </c>
      <c r="Z1055">
        <f t="shared" si="266"/>
        <v>0</v>
      </c>
      <c r="AA1055">
        <f t="shared" si="267"/>
        <v>0</v>
      </c>
      <c r="AB1055">
        <f t="shared" si="268"/>
        <v>0</v>
      </c>
      <c r="AC1055">
        <f t="shared" si="269"/>
        <v>0</v>
      </c>
      <c r="AD1055">
        <f t="shared" si="270"/>
        <v>0</v>
      </c>
      <c r="AE1055">
        <f t="shared" si="271"/>
        <v>0</v>
      </c>
      <c r="AF1055">
        <f t="shared" si="272"/>
        <v>0</v>
      </c>
      <c r="AH1055">
        <f>SUM(table_2[[#This Row],[First dose, less than 21 days ago]:[Third dose or booster, at least 21 days ago]])</f>
        <v>0</v>
      </c>
      <c r="AI1055">
        <f>SUM(table_2[[#This Row],[Second dose, less than 21 days ago]:[Third dose or booster, at least 21 days ago]])</f>
        <v>0</v>
      </c>
      <c r="AJ1055">
        <f>table_2[[#This Row],[Third dose or booster, less than 21 days ago]]+table_2[[#This Row],[Third dose or booster, at least 21 days ago]]</f>
        <v>0</v>
      </c>
    </row>
    <row r="1056" spans="1:36" ht="30" x14ac:dyDescent="0.25">
      <c r="A1056" s="1" t="s">
        <v>460</v>
      </c>
      <c r="B1056" s="4">
        <v>2021</v>
      </c>
      <c r="C1056" s="1" t="s">
        <v>147</v>
      </c>
      <c r="D1056" s="1" t="s">
        <v>1132</v>
      </c>
      <c r="E1056" s="1" t="s">
        <v>66</v>
      </c>
      <c r="F1056" s="4" t="s">
        <v>1101</v>
      </c>
      <c r="G1056" s="4">
        <v>1274</v>
      </c>
      <c r="H1056" s="4" t="s">
        <v>83</v>
      </c>
      <c r="I1056" s="1"/>
      <c r="J1056" s="4" t="s">
        <v>83</v>
      </c>
      <c r="K1056" s="4" t="s">
        <v>83</v>
      </c>
      <c r="L1056" s="22">
        <f t="shared" si="265"/>
        <v>1</v>
      </c>
      <c r="M1056" s="26">
        <f>IF(table_2[[#This Row],[Count of deaths2]]=1,(M1055+1),M1055)</f>
        <v>59</v>
      </c>
      <c r="Z1056">
        <f t="shared" si="266"/>
        <v>0</v>
      </c>
      <c r="AA1056">
        <f t="shared" si="267"/>
        <v>0</v>
      </c>
      <c r="AB1056">
        <f t="shared" si="268"/>
        <v>0</v>
      </c>
      <c r="AC1056">
        <f t="shared" si="269"/>
        <v>0</v>
      </c>
      <c r="AD1056">
        <f t="shared" si="270"/>
        <v>0</v>
      </c>
      <c r="AE1056">
        <f t="shared" si="271"/>
        <v>0</v>
      </c>
      <c r="AF1056">
        <f t="shared" si="272"/>
        <v>0</v>
      </c>
      <c r="AH1056">
        <f>SUM(table_2[[#This Row],[First dose, less than 21 days ago]:[Third dose or booster, at least 21 days ago]])</f>
        <v>0</v>
      </c>
      <c r="AI1056">
        <f>SUM(table_2[[#This Row],[Second dose, less than 21 days ago]:[Third dose or booster, at least 21 days ago]])</f>
        <v>0</v>
      </c>
      <c r="AJ1056">
        <f>table_2[[#This Row],[Third dose or booster, less than 21 days ago]]+table_2[[#This Row],[Third dose or booster, at least 21 days ago]]</f>
        <v>0</v>
      </c>
    </row>
    <row r="1057" spans="1:36" ht="30" x14ac:dyDescent="0.25">
      <c r="A1057" s="1" t="s">
        <v>460</v>
      </c>
      <c r="B1057" s="4">
        <v>2021</v>
      </c>
      <c r="C1057" s="1" t="s">
        <v>147</v>
      </c>
      <c r="D1057" s="1" t="s">
        <v>1132</v>
      </c>
      <c r="E1057" s="1" t="s">
        <v>70</v>
      </c>
      <c r="F1057" s="4" t="s">
        <v>2955</v>
      </c>
      <c r="G1057" s="4">
        <v>136397</v>
      </c>
      <c r="H1057" s="4" t="s">
        <v>3475</v>
      </c>
      <c r="I1057" s="1"/>
      <c r="J1057" s="4" t="s">
        <v>3476</v>
      </c>
      <c r="K1057" s="4" t="s">
        <v>572</v>
      </c>
      <c r="L1057" s="22" t="str">
        <f t="shared" si="265"/>
        <v>27</v>
      </c>
      <c r="M1057" s="26">
        <f>IF(table_2[[#This Row],[Count of deaths2]]=1,(M1056+1),M1056)</f>
        <v>59</v>
      </c>
      <c r="Z1057">
        <f t="shared" si="266"/>
        <v>0</v>
      </c>
      <c r="AA1057">
        <f t="shared" si="267"/>
        <v>0</v>
      </c>
      <c r="AB1057">
        <f t="shared" si="268"/>
        <v>0</v>
      </c>
      <c r="AC1057">
        <f t="shared" si="269"/>
        <v>0</v>
      </c>
      <c r="AD1057">
        <f t="shared" si="270"/>
        <v>0</v>
      </c>
      <c r="AE1057">
        <f t="shared" si="271"/>
        <v>0</v>
      </c>
      <c r="AF1057">
        <f t="shared" si="272"/>
        <v>0</v>
      </c>
      <c r="AH1057">
        <f>SUM(table_2[[#This Row],[First dose, less than 21 days ago]:[Third dose or booster, at least 21 days ago]])</f>
        <v>0</v>
      </c>
      <c r="AI1057">
        <f>SUM(table_2[[#This Row],[Second dose, less than 21 days ago]:[Third dose or booster, at least 21 days ago]])</f>
        <v>0</v>
      </c>
      <c r="AJ1057">
        <f>table_2[[#This Row],[Third dose or booster, less than 21 days ago]]+table_2[[#This Row],[Third dose or booster, at least 21 days ago]]</f>
        <v>0</v>
      </c>
    </row>
    <row r="1058" spans="1:36" ht="30" x14ac:dyDescent="0.25">
      <c r="A1058" s="1" t="s">
        <v>460</v>
      </c>
      <c r="B1058" s="4">
        <v>2021</v>
      </c>
      <c r="C1058" s="1" t="s">
        <v>147</v>
      </c>
      <c r="D1058" s="1" t="s">
        <v>1132</v>
      </c>
      <c r="E1058" s="1" t="s">
        <v>74</v>
      </c>
      <c r="F1058" s="4" t="s">
        <v>1097</v>
      </c>
      <c r="G1058" s="4">
        <v>162847</v>
      </c>
      <c r="H1058" s="4" t="s">
        <v>520</v>
      </c>
      <c r="I1058" s="1" t="s">
        <v>234</v>
      </c>
      <c r="J1058" s="4" t="s">
        <v>3470</v>
      </c>
      <c r="K1058" s="4" t="s">
        <v>503</v>
      </c>
      <c r="L1058" s="22" t="str">
        <f t="shared" si="265"/>
        <v>4</v>
      </c>
      <c r="M1058" s="26">
        <f>IF(table_2[[#This Row],[Count of deaths2]]=1,(M1057+1),M1057)</f>
        <v>59</v>
      </c>
      <c r="Z1058">
        <f t="shared" si="266"/>
        <v>0</v>
      </c>
      <c r="AA1058">
        <f t="shared" si="267"/>
        <v>0</v>
      </c>
      <c r="AB1058">
        <f t="shared" si="268"/>
        <v>0</v>
      </c>
      <c r="AC1058">
        <f t="shared" si="269"/>
        <v>0</v>
      </c>
      <c r="AD1058">
        <f t="shared" si="270"/>
        <v>0</v>
      </c>
      <c r="AE1058">
        <f t="shared" si="271"/>
        <v>0</v>
      </c>
      <c r="AF1058">
        <f t="shared" si="272"/>
        <v>0</v>
      </c>
      <c r="AH1058">
        <f>SUM(table_2[[#This Row],[First dose, less than 21 days ago]:[Third dose or booster, at least 21 days ago]])</f>
        <v>0</v>
      </c>
      <c r="AI1058">
        <f>SUM(table_2[[#This Row],[Second dose, less than 21 days ago]:[Third dose or booster, at least 21 days ago]])</f>
        <v>0</v>
      </c>
      <c r="AJ1058">
        <f>table_2[[#This Row],[Third dose or booster, less than 21 days ago]]+table_2[[#This Row],[Third dose or booster, at least 21 days ago]]</f>
        <v>0</v>
      </c>
    </row>
    <row r="1059" spans="1:36" ht="30" x14ac:dyDescent="0.25">
      <c r="A1059" s="1" t="s">
        <v>460</v>
      </c>
      <c r="B1059" s="4">
        <v>2021</v>
      </c>
      <c r="C1059" s="1" t="s">
        <v>147</v>
      </c>
      <c r="D1059" s="1" t="s">
        <v>1132</v>
      </c>
      <c r="E1059" s="1" t="s">
        <v>1102</v>
      </c>
      <c r="F1059" s="4" t="s">
        <v>1101</v>
      </c>
      <c r="G1059" s="4">
        <v>120402</v>
      </c>
      <c r="H1059" s="4" t="s">
        <v>83</v>
      </c>
      <c r="I1059" s="1"/>
      <c r="J1059" s="4" t="s">
        <v>83</v>
      </c>
      <c r="K1059" s="4" t="s">
        <v>83</v>
      </c>
      <c r="L1059" s="22">
        <f t="shared" si="265"/>
        <v>1</v>
      </c>
      <c r="M1059" s="26">
        <f>IF(table_2[[#This Row],[Count of deaths2]]=1,(M1058+1),M1058)</f>
        <v>60</v>
      </c>
      <c r="Z1059">
        <f t="shared" si="266"/>
        <v>0</v>
      </c>
      <c r="AA1059">
        <f t="shared" si="267"/>
        <v>0</v>
      </c>
      <c r="AB1059">
        <f t="shared" si="268"/>
        <v>0</v>
      </c>
      <c r="AC1059">
        <f t="shared" si="269"/>
        <v>0</v>
      </c>
      <c r="AD1059">
        <f t="shared" si="270"/>
        <v>0</v>
      </c>
      <c r="AE1059">
        <f t="shared" si="271"/>
        <v>0</v>
      </c>
      <c r="AF1059">
        <f t="shared" si="272"/>
        <v>0</v>
      </c>
      <c r="AH1059">
        <f>SUM(table_2[[#This Row],[First dose, less than 21 days ago]:[Third dose or booster, at least 21 days ago]])</f>
        <v>0</v>
      </c>
      <c r="AI1059">
        <f>SUM(table_2[[#This Row],[Second dose, less than 21 days ago]:[Third dose or booster, at least 21 days ago]])</f>
        <v>0</v>
      </c>
      <c r="AJ1059">
        <f>table_2[[#This Row],[Third dose or booster, less than 21 days ago]]+table_2[[#This Row],[Third dose or booster, at least 21 days ago]]</f>
        <v>0</v>
      </c>
    </row>
    <row r="1060" spans="1:36" ht="45" x14ac:dyDescent="0.25">
      <c r="A1060" s="1" t="s">
        <v>460</v>
      </c>
      <c r="B1060" s="4">
        <v>2021</v>
      </c>
      <c r="C1060" s="1" t="s">
        <v>147</v>
      </c>
      <c r="D1060" s="1" t="s">
        <v>1132</v>
      </c>
      <c r="E1060" s="1" t="s">
        <v>84</v>
      </c>
      <c r="F1060" s="4" t="s">
        <v>1103</v>
      </c>
      <c r="G1060" s="4">
        <v>0</v>
      </c>
      <c r="H1060" s="4" t="s">
        <v>83</v>
      </c>
      <c r="I1060" s="1"/>
      <c r="J1060" s="4" t="s">
        <v>83</v>
      </c>
      <c r="K1060" s="4" t="s">
        <v>83</v>
      </c>
      <c r="L1060" s="22" t="str">
        <f t="shared" si="265"/>
        <v>0</v>
      </c>
      <c r="M1060" s="26">
        <f>IF(table_2[[#This Row],[Count of deaths2]]=1,(M1059+1),M1059)</f>
        <v>60</v>
      </c>
      <c r="Z1060">
        <f t="shared" si="266"/>
        <v>0</v>
      </c>
      <c r="AA1060">
        <f t="shared" si="267"/>
        <v>0</v>
      </c>
      <c r="AB1060">
        <f t="shared" si="268"/>
        <v>0</v>
      </c>
      <c r="AC1060">
        <f t="shared" si="269"/>
        <v>0</v>
      </c>
      <c r="AD1060">
        <f t="shared" si="270"/>
        <v>0</v>
      </c>
      <c r="AE1060">
        <f t="shared" si="271"/>
        <v>0</v>
      </c>
      <c r="AF1060">
        <f t="shared" si="272"/>
        <v>0</v>
      </c>
      <c r="AH1060">
        <f>SUM(table_2[[#This Row],[First dose, less than 21 days ago]:[Third dose or booster, at least 21 days ago]])</f>
        <v>0</v>
      </c>
      <c r="AI1060">
        <f>SUM(table_2[[#This Row],[Second dose, less than 21 days ago]:[Third dose or booster, at least 21 days ago]])</f>
        <v>0</v>
      </c>
      <c r="AJ1060">
        <f>table_2[[#This Row],[Third dose or booster, less than 21 days ago]]+table_2[[#This Row],[Third dose or booster, at least 21 days ago]]</f>
        <v>0</v>
      </c>
    </row>
    <row r="1061" spans="1:36" ht="45" x14ac:dyDescent="0.25">
      <c r="A1061" s="1" t="s">
        <v>460</v>
      </c>
      <c r="B1061" s="4">
        <v>2021</v>
      </c>
      <c r="C1061" s="1" t="s">
        <v>147</v>
      </c>
      <c r="D1061" s="1" t="s">
        <v>1132</v>
      </c>
      <c r="E1061" s="1" t="s">
        <v>85</v>
      </c>
      <c r="F1061" s="4" t="s">
        <v>1103</v>
      </c>
      <c r="G1061" s="4">
        <v>0</v>
      </c>
      <c r="H1061" s="4" t="s">
        <v>83</v>
      </c>
      <c r="I1061" s="1"/>
      <c r="J1061" s="4" t="s">
        <v>83</v>
      </c>
      <c r="K1061" s="4" t="s">
        <v>83</v>
      </c>
      <c r="L1061" s="22" t="str">
        <f t="shared" si="265"/>
        <v>0</v>
      </c>
      <c r="M1061" s="26">
        <f>IF(table_2[[#This Row],[Count of deaths2]]=1,(M1060+1),M1060)</f>
        <v>60</v>
      </c>
      <c r="Z1061">
        <f t="shared" si="266"/>
        <v>0</v>
      </c>
      <c r="AA1061">
        <f t="shared" si="267"/>
        <v>0</v>
      </c>
      <c r="AB1061">
        <f t="shared" si="268"/>
        <v>0</v>
      </c>
      <c r="AC1061">
        <f t="shared" si="269"/>
        <v>0</v>
      </c>
      <c r="AD1061">
        <f t="shared" si="270"/>
        <v>0</v>
      </c>
      <c r="AE1061">
        <f t="shared" si="271"/>
        <v>0</v>
      </c>
      <c r="AF1061">
        <f t="shared" si="272"/>
        <v>0</v>
      </c>
      <c r="AH1061">
        <f>SUM(table_2[[#This Row],[First dose, less than 21 days ago]:[Third dose or booster, at least 21 days ago]])</f>
        <v>0</v>
      </c>
      <c r="AI1061">
        <f>SUM(table_2[[#This Row],[Second dose, less than 21 days ago]:[Third dose or booster, at least 21 days ago]])</f>
        <v>0</v>
      </c>
      <c r="AJ1061">
        <f>table_2[[#This Row],[Third dose or booster, less than 21 days ago]]+table_2[[#This Row],[Third dose or booster, at least 21 days ago]]</f>
        <v>0</v>
      </c>
    </row>
    <row r="1062" spans="1:36" ht="30" x14ac:dyDescent="0.25">
      <c r="A1062" s="1" t="s">
        <v>460</v>
      </c>
      <c r="B1062" s="4">
        <v>2021</v>
      </c>
      <c r="C1062" s="1" t="s">
        <v>147</v>
      </c>
      <c r="D1062" s="1" t="s">
        <v>1147</v>
      </c>
      <c r="E1062" s="1" t="s">
        <v>62</v>
      </c>
      <c r="F1062" s="4" t="s">
        <v>1981</v>
      </c>
      <c r="G1062" s="4">
        <v>11371</v>
      </c>
      <c r="H1062" s="4" t="s">
        <v>2991</v>
      </c>
      <c r="I1062" s="1" t="s">
        <v>234</v>
      </c>
      <c r="J1062" s="4" t="s">
        <v>3477</v>
      </c>
      <c r="K1062" s="4" t="s">
        <v>3478</v>
      </c>
      <c r="L1062" s="22" t="str">
        <f t="shared" si="265"/>
        <v>11</v>
      </c>
      <c r="M1062" s="26">
        <f>IF(table_2[[#This Row],[Count of deaths2]]=1,(M1061+1),M1061)</f>
        <v>60</v>
      </c>
      <c r="Z1062">
        <f t="shared" si="266"/>
        <v>0</v>
      </c>
      <c r="AA1062">
        <f t="shared" si="267"/>
        <v>0</v>
      </c>
      <c r="AB1062">
        <f t="shared" si="268"/>
        <v>0</v>
      </c>
      <c r="AC1062">
        <f t="shared" si="269"/>
        <v>0</v>
      </c>
      <c r="AD1062">
        <f t="shared" si="270"/>
        <v>0</v>
      </c>
      <c r="AE1062">
        <f t="shared" si="271"/>
        <v>0</v>
      </c>
      <c r="AF1062">
        <f t="shared" si="272"/>
        <v>0</v>
      </c>
      <c r="AH1062">
        <f>SUM(table_2[[#This Row],[First dose, less than 21 days ago]:[Third dose or booster, at least 21 days ago]])</f>
        <v>0</v>
      </c>
      <c r="AI1062">
        <f>SUM(table_2[[#This Row],[Second dose, less than 21 days ago]:[Third dose or booster, at least 21 days ago]])</f>
        <v>0</v>
      </c>
      <c r="AJ1062">
        <f>table_2[[#This Row],[Third dose or booster, less than 21 days ago]]+table_2[[#This Row],[Third dose or booster, at least 21 days ago]]</f>
        <v>0</v>
      </c>
    </row>
    <row r="1063" spans="1:36" ht="30" x14ac:dyDescent="0.25">
      <c r="A1063" s="1" t="s">
        <v>460</v>
      </c>
      <c r="B1063" s="4">
        <v>2021</v>
      </c>
      <c r="C1063" s="1" t="s">
        <v>147</v>
      </c>
      <c r="D1063" s="1" t="s">
        <v>1147</v>
      </c>
      <c r="E1063" s="1" t="s">
        <v>66</v>
      </c>
      <c r="F1063" s="4" t="s">
        <v>1101</v>
      </c>
      <c r="G1063" s="4">
        <v>416</v>
      </c>
      <c r="H1063" s="4" t="s">
        <v>83</v>
      </c>
      <c r="I1063" s="1"/>
      <c r="J1063" s="4" t="s">
        <v>83</v>
      </c>
      <c r="K1063" s="4" t="s">
        <v>83</v>
      </c>
      <c r="L1063" s="22">
        <f t="shared" si="265"/>
        <v>1</v>
      </c>
      <c r="M1063" s="26">
        <f>IF(table_2[[#This Row],[Count of deaths2]]=1,(M1062+1),M1062)</f>
        <v>61</v>
      </c>
      <c r="Z1063">
        <f t="shared" si="266"/>
        <v>0</v>
      </c>
      <c r="AA1063">
        <f t="shared" si="267"/>
        <v>0</v>
      </c>
      <c r="AB1063">
        <f t="shared" si="268"/>
        <v>0</v>
      </c>
      <c r="AC1063">
        <f t="shared" si="269"/>
        <v>0</v>
      </c>
      <c r="AD1063">
        <f t="shared" si="270"/>
        <v>0</v>
      </c>
      <c r="AE1063">
        <f t="shared" si="271"/>
        <v>0</v>
      </c>
      <c r="AF1063">
        <f t="shared" si="272"/>
        <v>0</v>
      </c>
      <c r="AH1063">
        <f>SUM(table_2[[#This Row],[First dose, less than 21 days ago]:[Third dose or booster, at least 21 days ago]])</f>
        <v>0</v>
      </c>
      <c r="AI1063">
        <f>SUM(table_2[[#This Row],[Second dose, less than 21 days ago]:[Third dose or booster, at least 21 days ago]])</f>
        <v>0</v>
      </c>
      <c r="AJ1063">
        <f>table_2[[#This Row],[Third dose or booster, less than 21 days ago]]+table_2[[#This Row],[Third dose or booster, at least 21 days ago]]</f>
        <v>0</v>
      </c>
    </row>
    <row r="1064" spans="1:36" ht="30" x14ac:dyDescent="0.25">
      <c r="A1064" s="1" t="s">
        <v>460</v>
      </c>
      <c r="B1064" s="4">
        <v>2021</v>
      </c>
      <c r="C1064" s="1" t="s">
        <v>147</v>
      </c>
      <c r="D1064" s="1" t="s">
        <v>1147</v>
      </c>
      <c r="E1064" s="1" t="s">
        <v>70</v>
      </c>
      <c r="F1064" s="4" t="s">
        <v>1141</v>
      </c>
      <c r="G1064" s="4">
        <v>11851</v>
      </c>
      <c r="H1064" s="4" t="s">
        <v>3479</v>
      </c>
      <c r="I1064" s="1"/>
      <c r="J1064" s="4" t="s">
        <v>3480</v>
      </c>
      <c r="K1064" s="4" t="s">
        <v>3481</v>
      </c>
      <c r="L1064" s="22" t="str">
        <f t="shared" si="265"/>
        <v>20</v>
      </c>
      <c r="M1064" s="26">
        <f>IF(table_2[[#This Row],[Count of deaths2]]=1,(M1063+1),M1063)</f>
        <v>61</v>
      </c>
      <c r="Z1064">
        <f t="shared" si="266"/>
        <v>0</v>
      </c>
      <c r="AA1064">
        <f t="shared" si="267"/>
        <v>0</v>
      </c>
      <c r="AB1064">
        <f t="shared" si="268"/>
        <v>0</v>
      </c>
      <c r="AC1064">
        <f t="shared" si="269"/>
        <v>0</v>
      </c>
      <c r="AD1064">
        <f t="shared" si="270"/>
        <v>0</v>
      </c>
      <c r="AE1064">
        <f t="shared" si="271"/>
        <v>0</v>
      </c>
      <c r="AF1064">
        <f t="shared" si="272"/>
        <v>0</v>
      </c>
      <c r="AH1064">
        <f>SUM(table_2[[#This Row],[First dose, less than 21 days ago]:[Third dose or booster, at least 21 days ago]])</f>
        <v>0</v>
      </c>
      <c r="AI1064">
        <f>SUM(table_2[[#This Row],[Second dose, less than 21 days ago]:[Third dose or booster, at least 21 days ago]])</f>
        <v>0</v>
      </c>
      <c r="AJ1064">
        <f>table_2[[#This Row],[Third dose or booster, less than 21 days ago]]+table_2[[#This Row],[Third dose or booster, at least 21 days ago]]</f>
        <v>0</v>
      </c>
    </row>
    <row r="1065" spans="1:36" ht="30" x14ac:dyDescent="0.25">
      <c r="A1065" s="1" t="s">
        <v>460</v>
      </c>
      <c r="B1065" s="4">
        <v>2021</v>
      </c>
      <c r="C1065" s="1" t="s">
        <v>147</v>
      </c>
      <c r="D1065" s="1" t="s">
        <v>1147</v>
      </c>
      <c r="E1065" s="1" t="s">
        <v>74</v>
      </c>
      <c r="F1065" s="4" t="s">
        <v>1371</v>
      </c>
      <c r="G1065" s="4">
        <v>86880</v>
      </c>
      <c r="H1065" s="4" t="s">
        <v>3482</v>
      </c>
      <c r="I1065" s="1" t="s">
        <v>234</v>
      </c>
      <c r="J1065" s="4" t="s">
        <v>3436</v>
      </c>
      <c r="K1065" s="4" t="s">
        <v>565</v>
      </c>
      <c r="L1065" s="22" t="str">
        <f t="shared" si="265"/>
        <v>9</v>
      </c>
      <c r="M1065" s="26">
        <f>IF(table_2[[#This Row],[Count of deaths2]]=1,(M1064+1),M1064)</f>
        <v>61</v>
      </c>
      <c r="Z1065">
        <f t="shared" si="266"/>
        <v>0</v>
      </c>
      <c r="AA1065">
        <f t="shared" si="267"/>
        <v>0</v>
      </c>
      <c r="AB1065">
        <f t="shared" si="268"/>
        <v>0</v>
      </c>
      <c r="AC1065">
        <f t="shared" si="269"/>
        <v>0</v>
      </c>
      <c r="AD1065">
        <f t="shared" si="270"/>
        <v>0</v>
      </c>
      <c r="AE1065">
        <f t="shared" si="271"/>
        <v>0</v>
      </c>
      <c r="AF1065">
        <f t="shared" si="272"/>
        <v>0</v>
      </c>
      <c r="AH1065">
        <f>SUM(table_2[[#This Row],[First dose, less than 21 days ago]:[Third dose or booster, at least 21 days ago]])</f>
        <v>0</v>
      </c>
      <c r="AI1065">
        <f>SUM(table_2[[#This Row],[Second dose, less than 21 days ago]:[Third dose or booster, at least 21 days ago]])</f>
        <v>0</v>
      </c>
      <c r="AJ1065">
        <f>table_2[[#This Row],[Third dose or booster, less than 21 days ago]]+table_2[[#This Row],[Third dose or booster, at least 21 days ago]]</f>
        <v>0</v>
      </c>
    </row>
    <row r="1066" spans="1:36" ht="30" x14ac:dyDescent="0.25">
      <c r="A1066" s="1" t="s">
        <v>460</v>
      </c>
      <c r="B1066" s="4">
        <v>2021</v>
      </c>
      <c r="C1066" s="1" t="s">
        <v>147</v>
      </c>
      <c r="D1066" s="1" t="s">
        <v>1147</v>
      </c>
      <c r="E1066" s="1" t="s">
        <v>1102</v>
      </c>
      <c r="F1066" s="4" t="s">
        <v>1743</v>
      </c>
      <c r="G1066" s="4">
        <v>253109</v>
      </c>
      <c r="H1066" s="4" t="s">
        <v>3483</v>
      </c>
      <c r="I1066" s="1" t="s">
        <v>234</v>
      </c>
      <c r="J1066" s="4" t="s">
        <v>3419</v>
      </c>
      <c r="K1066" s="4" t="s">
        <v>503</v>
      </c>
      <c r="L1066" s="22" t="str">
        <f t="shared" si="265"/>
        <v>8</v>
      </c>
      <c r="M1066" s="26">
        <f>IF(table_2[[#This Row],[Count of deaths2]]=1,(M1065+1),M1065)</f>
        <v>61</v>
      </c>
      <c r="Z1066">
        <f t="shared" si="266"/>
        <v>0</v>
      </c>
      <c r="AA1066">
        <f t="shared" si="267"/>
        <v>0</v>
      </c>
      <c r="AB1066">
        <f t="shared" si="268"/>
        <v>0</v>
      </c>
      <c r="AC1066">
        <f t="shared" si="269"/>
        <v>0</v>
      </c>
      <c r="AD1066">
        <f t="shared" si="270"/>
        <v>0</v>
      </c>
      <c r="AE1066">
        <f t="shared" si="271"/>
        <v>0</v>
      </c>
      <c r="AF1066">
        <f t="shared" si="272"/>
        <v>0</v>
      </c>
      <c r="AH1066">
        <f>SUM(table_2[[#This Row],[First dose, less than 21 days ago]:[Third dose or booster, at least 21 days ago]])</f>
        <v>0</v>
      </c>
      <c r="AI1066">
        <f>SUM(table_2[[#This Row],[Second dose, less than 21 days ago]:[Third dose or booster, at least 21 days ago]])</f>
        <v>0</v>
      </c>
      <c r="AJ1066">
        <f>table_2[[#This Row],[Third dose or booster, less than 21 days ago]]+table_2[[#This Row],[Third dose or booster, at least 21 days ago]]</f>
        <v>0</v>
      </c>
    </row>
    <row r="1067" spans="1:36" ht="45" x14ac:dyDescent="0.25">
      <c r="A1067" s="1" t="s">
        <v>460</v>
      </c>
      <c r="B1067" s="4">
        <v>2021</v>
      </c>
      <c r="C1067" s="1" t="s">
        <v>147</v>
      </c>
      <c r="D1067" s="1" t="s">
        <v>1147</v>
      </c>
      <c r="E1067" s="1" t="s">
        <v>84</v>
      </c>
      <c r="F1067" s="4" t="s">
        <v>1103</v>
      </c>
      <c r="G1067" s="4">
        <v>0</v>
      </c>
      <c r="H1067" s="4" t="s">
        <v>83</v>
      </c>
      <c r="I1067" s="1"/>
      <c r="J1067" s="4" t="s">
        <v>83</v>
      </c>
      <c r="K1067" s="4" t="s">
        <v>83</v>
      </c>
      <c r="L1067" s="22" t="str">
        <f t="shared" si="265"/>
        <v>0</v>
      </c>
      <c r="M1067" s="26">
        <f>IF(table_2[[#This Row],[Count of deaths2]]=1,(M1066+1),M1066)</f>
        <v>61</v>
      </c>
      <c r="Z1067">
        <f t="shared" si="266"/>
        <v>0</v>
      </c>
      <c r="AA1067">
        <f t="shared" si="267"/>
        <v>0</v>
      </c>
      <c r="AB1067">
        <f t="shared" si="268"/>
        <v>0</v>
      </c>
      <c r="AC1067">
        <f t="shared" si="269"/>
        <v>0</v>
      </c>
      <c r="AD1067">
        <f t="shared" si="270"/>
        <v>0</v>
      </c>
      <c r="AE1067">
        <f t="shared" si="271"/>
        <v>0</v>
      </c>
      <c r="AF1067">
        <f t="shared" si="272"/>
        <v>0</v>
      </c>
      <c r="AH1067">
        <f>SUM(table_2[[#This Row],[First dose, less than 21 days ago]:[Third dose or booster, at least 21 days ago]])</f>
        <v>0</v>
      </c>
      <c r="AI1067">
        <f>SUM(table_2[[#This Row],[Second dose, less than 21 days ago]:[Third dose or booster, at least 21 days ago]])</f>
        <v>0</v>
      </c>
      <c r="AJ1067">
        <f>table_2[[#This Row],[Third dose or booster, less than 21 days ago]]+table_2[[#This Row],[Third dose or booster, at least 21 days ago]]</f>
        <v>0</v>
      </c>
    </row>
    <row r="1068" spans="1:36" ht="45" x14ac:dyDescent="0.25">
      <c r="A1068" s="1" t="s">
        <v>460</v>
      </c>
      <c r="B1068" s="4">
        <v>2021</v>
      </c>
      <c r="C1068" s="1" t="s">
        <v>147</v>
      </c>
      <c r="D1068" s="1" t="s">
        <v>1147</v>
      </c>
      <c r="E1068" s="1" t="s">
        <v>85</v>
      </c>
      <c r="F1068" s="4" t="s">
        <v>1103</v>
      </c>
      <c r="G1068" s="4">
        <v>0</v>
      </c>
      <c r="H1068" s="4" t="s">
        <v>83</v>
      </c>
      <c r="I1068" s="1"/>
      <c r="J1068" s="4" t="s">
        <v>83</v>
      </c>
      <c r="K1068" s="4" t="s">
        <v>83</v>
      </c>
      <c r="L1068" s="22" t="str">
        <f t="shared" si="265"/>
        <v>0</v>
      </c>
      <c r="M1068" s="26">
        <f>IF(table_2[[#This Row],[Count of deaths2]]=1,(M1067+1),M1067)</f>
        <v>61</v>
      </c>
      <c r="Z1068">
        <f t="shared" si="266"/>
        <v>0</v>
      </c>
      <c r="AA1068">
        <f t="shared" si="267"/>
        <v>0</v>
      </c>
      <c r="AB1068">
        <f t="shared" si="268"/>
        <v>0</v>
      </c>
      <c r="AC1068">
        <f t="shared" si="269"/>
        <v>0</v>
      </c>
      <c r="AD1068">
        <f t="shared" si="270"/>
        <v>0</v>
      </c>
      <c r="AE1068">
        <f t="shared" si="271"/>
        <v>0</v>
      </c>
      <c r="AF1068">
        <f t="shared" si="272"/>
        <v>0</v>
      </c>
      <c r="AH1068">
        <f>SUM(table_2[[#This Row],[First dose, less than 21 days ago]:[Third dose or booster, at least 21 days ago]])</f>
        <v>0</v>
      </c>
      <c r="AI1068">
        <f>SUM(table_2[[#This Row],[Second dose, less than 21 days ago]:[Third dose or booster, at least 21 days ago]])</f>
        <v>0</v>
      </c>
      <c r="AJ1068">
        <f>table_2[[#This Row],[Third dose or booster, less than 21 days ago]]+table_2[[#This Row],[Third dose or booster, at least 21 days ago]]</f>
        <v>0</v>
      </c>
    </row>
    <row r="1069" spans="1:36" ht="30" x14ac:dyDescent="0.25">
      <c r="A1069" s="1" t="s">
        <v>460</v>
      </c>
      <c r="B1069" s="4">
        <v>2021</v>
      </c>
      <c r="C1069" s="1" t="s">
        <v>147</v>
      </c>
      <c r="D1069" s="1" t="s">
        <v>1162</v>
      </c>
      <c r="E1069" s="1" t="s">
        <v>62</v>
      </c>
      <c r="F1069" s="4" t="s">
        <v>1125</v>
      </c>
      <c r="G1069" s="4">
        <v>4802</v>
      </c>
      <c r="H1069" s="4" t="s">
        <v>3484</v>
      </c>
      <c r="I1069" s="1" t="s">
        <v>234</v>
      </c>
      <c r="J1069" s="4" t="s">
        <v>3485</v>
      </c>
      <c r="K1069" s="4" t="s">
        <v>3486</v>
      </c>
      <c r="L1069" s="22" t="str">
        <f t="shared" si="265"/>
        <v>14</v>
      </c>
      <c r="M1069" s="26">
        <f>IF(table_2[[#This Row],[Count of deaths2]]=1,(M1068+1),M1068)</f>
        <v>61</v>
      </c>
      <c r="Z1069">
        <f t="shared" si="266"/>
        <v>0</v>
      </c>
      <c r="AA1069">
        <f t="shared" si="267"/>
        <v>0</v>
      </c>
      <c r="AB1069">
        <f t="shared" si="268"/>
        <v>0</v>
      </c>
      <c r="AC1069">
        <f t="shared" si="269"/>
        <v>0</v>
      </c>
      <c r="AD1069">
        <f t="shared" si="270"/>
        <v>0</v>
      </c>
      <c r="AE1069">
        <f t="shared" si="271"/>
        <v>0</v>
      </c>
      <c r="AF1069">
        <f t="shared" si="272"/>
        <v>0</v>
      </c>
      <c r="AH1069">
        <f>SUM(table_2[[#This Row],[First dose, less than 21 days ago]:[Third dose or booster, at least 21 days ago]])</f>
        <v>0</v>
      </c>
      <c r="AI1069">
        <f>SUM(table_2[[#This Row],[Second dose, less than 21 days ago]:[Third dose or booster, at least 21 days ago]])</f>
        <v>0</v>
      </c>
      <c r="AJ1069">
        <f>table_2[[#This Row],[Third dose or booster, less than 21 days ago]]+table_2[[#This Row],[Third dose or booster, at least 21 days ago]]</f>
        <v>0</v>
      </c>
    </row>
    <row r="1070" spans="1:36" ht="30" x14ac:dyDescent="0.25">
      <c r="A1070" s="1" t="s">
        <v>460</v>
      </c>
      <c r="B1070" s="4">
        <v>2021</v>
      </c>
      <c r="C1070" s="1" t="s">
        <v>147</v>
      </c>
      <c r="D1070" s="1" t="s">
        <v>1162</v>
      </c>
      <c r="E1070" s="1" t="s">
        <v>66</v>
      </c>
      <c r="F1070" s="4" t="s">
        <v>1101</v>
      </c>
      <c r="G1070" s="4">
        <v>179</v>
      </c>
      <c r="H1070" s="4" t="s">
        <v>83</v>
      </c>
      <c r="I1070" s="1"/>
      <c r="J1070" s="4" t="s">
        <v>83</v>
      </c>
      <c r="K1070" s="4" t="s">
        <v>83</v>
      </c>
      <c r="L1070" s="22">
        <f t="shared" si="265"/>
        <v>1</v>
      </c>
      <c r="M1070" s="26">
        <f>IF(table_2[[#This Row],[Count of deaths2]]=1,(M1069+1),M1069)</f>
        <v>62</v>
      </c>
      <c r="Z1070">
        <f t="shared" si="266"/>
        <v>0</v>
      </c>
      <c r="AA1070">
        <f t="shared" si="267"/>
        <v>0</v>
      </c>
      <c r="AB1070">
        <f t="shared" si="268"/>
        <v>0</v>
      </c>
      <c r="AC1070">
        <f t="shared" si="269"/>
        <v>0</v>
      </c>
      <c r="AD1070">
        <f t="shared" si="270"/>
        <v>0</v>
      </c>
      <c r="AE1070">
        <f t="shared" si="271"/>
        <v>0</v>
      </c>
      <c r="AF1070">
        <f t="shared" si="272"/>
        <v>0</v>
      </c>
      <c r="AH1070">
        <f>SUM(table_2[[#This Row],[First dose, less than 21 days ago]:[Third dose or booster, at least 21 days ago]])</f>
        <v>0</v>
      </c>
      <c r="AI1070">
        <f>SUM(table_2[[#This Row],[Second dose, less than 21 days ago]:[Third dose or booster, at least 21 days ago]])</f>
        <v>0</v>
      </c>
      <c r="AJ1070">
        <f>table_2[[#This Row],[Third dose or booster, less than 21 days ago]]+table_2[[#This Row],[Third dose or booster, at least 21 days ago]]</f>
        <v>0</v>
      </c>
    </row>
    <row r="1071" spans="1:36" ht="30" x14ac:dyDescent="0.25">
      <c r="A1071" s="1" t="s">
        <v>460</v>
      </c>
      <c r="B1071" s="4">
        <v>2021</v>
      </c>
      <c r="C1071" s="1" t="s">
        <v>147</v>
      </c>
      <c r="D1071" s="1" t="s">
        <v>1162</v>
      </c>
      <c r="E1071" s="1" t="s">
        <v>70</v>
      </c>
      <c r="F1071" s="4" t="s">
        <v>1855</v>
      </c>
      <c r="G1071" s="4">
        <v>4154</v>
      </c>
      <c r="H1071" s="4" t="s">
        <v>3487</v>
      </c>
      <c r="I1071" s="1"/>
      <c r="J1071" s="4" t="s">
        <v>3488</v>
      </c>
      <c r="K1071" s="4" t="s">
        <v>3489</v>
      </c>
      <c r="L1071" s="22" t="str">
        <f t="shared" si="265"/>
        <v>35</v>
      </c>
      <c r="M1071" s="26">
        <f>IF(table_2[[#This Row],[Count of deaths2]]=1,(M1070+1),M1070)</f>
        <v>62</v>
      </c>
      <c r="Z1071">
        <f t="shared" si="266"/>
        <v>0</v>
      </c>
      <c r="AA1071">
        <f t="shared" si="267"/>
        <v>0</v>
      </c>
      <c r="AB1071">
        <f t="shared" si="268"/>
        <v>0</v>
      </c>
      <c r="AC1071">
        <f t="shared" si="269"/>
        <v>0</v>
      </c>
      <c r="AD1071">
        <f t="shared" si="270"/>
        <v>0</v>
      </c>
      <c r="AE1071">
        <f t="shared" si="271"/>
        <v>0</v>
      </c>
      <c r="AF1071">
        <f t="shared" si="272"/>
        <v>0</v>
      </c>
      <c r="AH1071">
        <f>SUM(table_2[[#This Row],[First dose, less than 21 days ago]:[Third dose or booster, at least 21 days ago]])</f>
        <v>0</v>
      </c>
      <c r="AI1071">
        <f>SUM(table_2[[#This Row],[Second dose, less than 21 days ago]:[Third dose or booster, at least 21 days ago]])</f>
        <v>0</v>
      </c>
      <c r="AJ1071">
        <f>table_2[[#This Row],[Third dose or booster, less than 21 days ago]]+table_2[[#This Row],[Third dose or booster, at least 21 days ago]]</f>
        <v>0</v>
      </c>
    </row>
    <row r="1072" spans="1:36" ht="30" x14ac:dyDescent="0.25">
      <c r="A1072" s="1" t="s">
        <v>460</v>
      </c>
      <c r="B1072" s="4">
        <v>2021</v>
      </c>
      <c r="C1072" s="1" t="s">
        <v>147</v>
      </c>
      <c r="D1072" s="1" t="s">
        <v>1162</v>
      </c>
      <c r="E1072" s="1" t="s">
        <v>74</v>
      </c>
      <c r="F1072" s="4" t="s">
        <v>1743</v>
      </c>
      <c r="G1072" s="4">
        <v>9648</v>
      </c>
      <c r="H1072" s="4" t="s">
        <v>3232</v>
      </c>
      <c r="I1072" s="1" t="s">
        <v>234</v>
      </c>
      <c r="J1072" s="4" t="s">
        <v>1571</v>
      </c>
      <c r="K1072" s="4" t="s">
        <v>3490</v>
      </c>
      <c r="L1072" s="22" t="str">
        <f t="shared" si="265"/>
        <v>8</v>
      </c>
      <c r="M1072" s="26">
        <f>IF(table_2[[#This Row],[Count of deaths2]]=1,(M1071+1),M1071)</f>
        <v>62</v>
      </c>
      <c r="Z1072">
        <f t="shared" si="266"/>
        <v>0</v>
      </c>
      <c r="AA1072">
        <f t="shared" si="267"/>
        <v>0</v>
      </c>
      <c r="AB1072">
        <f t="shared" si="268"/>
        <v>0</v>
      </c>
      <c r="AC1072">
        <f t="shared" si="269"/>
        <v>0</v>
      </c>
      <c r="AD1072">
        <f t="shared" si="270"/>
        <v>0</v>
      </c>
      <c r="AE1072">
        <f t="shared" si="271"/>
        <v>0</v>
      </c>
      <c r="AF1072">
        <f t="shared" si="272"/>
        <v>0</v>
      </c>
      <c r="AH1072">
        <f>SUM(table_2[[#This Row],[First dose, less than 21 days ago]:[Third dose or booster, at least 21 days ago]])</f>
        <v>0</v>
      </c>
      <c r="AI1072">
        <f>SUM(table_2[[#This Row],[Second dose, less than 21 days ago]:[Third dose or booster, at least 21 days ago]])</f>
        <v>0</v>
      </c>
      <c r="AJ1072">
        <f>table_2[[#This Row],[Third dose or booster, less than 21 days ago]]+table_2[[#This Row],[Third dose or booster, at least 21 days ago]]</f>
        <v>0</v>
      </c>
    </row>
    <row r="1073" spans="1:36" ht="30" x14ac:dyDescent="0.25">
      <c r="A1073" s="1" t="s">
        <v>460</v>
      </c>
      <c r="B1073" s="4">
        <v>2021</v>
      </c>
      <c r="C1073" s="1" t="s">
        <v>147</v>
      </c>
      <c r="D1073" s="1" t="s">
        <v>1162</v>
      </c>
      <c r="E1073" s="1" t="s">
        <v>1102</v>
      </c>
      <c r="F1073" s="4" t="s">
        <v>2321</v>
      </c>
      <c r="G1073" s="4">
        <v>154715</v>
      </c>
      <c r="H1073" s="4" t="s">
        <v>3491</v>
      </c>
      <c r="I1073" s="1"/>
      <c r="J1073" s="4" t="s">
        <v>3492</v>
      </c>
      <c r="K1073" s="4" t="s">
        <v>3493</v>
      </c>
      <c r="L1073" s="22" t="str">
        <f t="shared" si="265"/>
        <v>36</v>
      </c>
      <c r="M1073" s="26">
        <f>IF(table_2[[#This Row],[Count of deaths2]]=1,(M1072+1),M1072)</f>
        <v>62</v>
      </c>
      <c r="Z1073">
        <f t="shared" si="266"/>
        <v>0</v>
      </c>
      <c r="AA1073">
        <f t="shared" si="267"/>
        <v>0</v>
      </c>
      <c r="AB1073">
        <f t="shared" si="268"/>
        <v>0</v>
      </c>
      <c r="AC1073">
        <f t="shared" si="269"/>
        <v>0</v>
      </c>
      <c r="AD1073">
        <f t="shared" si="270"/>
        <v>0</v>
      </c>
      <c r="AE1073">
        <f t="shared" si="271"/>
        <v>0</v>
      </c>
      <c r="AF1073">
        <f t="shared" si="272"/>
        <v>0</v>
      </c>
      <c r="AH1073">
        <f>SUM(table_2[[#This Row],[First dose, less than 21 days ago]:[Third dose or booster, at least 21 days ago]])</f>
        <v>0</v>
      </c>
      <c r="AI1073">
        <f>SUM(table_2[[#This Row],[Second dose, less than 21 days ago]:[Third dose or booster, at least 21 days ago]])</f>
        <v>0</v>
      </c>
      <c r="AJ1073">
        <f>table_2[[#This Row],[Third dose or booster, less than 21 days ago]]+table_2[[#This Row],[Third dose or booster, at least 21 days ago]]</f>
        <v>0</v>
      </c>
    </row>
    <row r="1074" spans="1:36" ht="45" x14ac:dyDescent="0.25">
      <c r="A1074" s="1" t="s">
        <v>460</v>
      </c>
      <c r="B1074" s="4">
        <v>2021</v>
      </c>
      <c r="C1074" s="1" t="s">
        <v>147</v>
      </c>
      <c r="D1074" s="1" t="s">
        <v>1162</v>
      </c>
      <c r="E1074" s="1" t="s">
        <v>84</v>
      </c>
      <c r="F1074" s="4" t="s">
        <v>1103</v>
      </c>
      <c r="G1074" s="4">
        <v>0</v>
      </c>
      <c r="H1074" s="4" t="s">
        <v>83</v>
      </c>
      <c r="I1074" s="1"/>
      <c r="J1074" s="4" t="s">
        <v>83</v>
      </c>
      <c r="K1074" s="4" t="s">
        <v>83</v>
      </c>
      <c r="L1074" s="22" t="str">
        <f t="shared" si="265"/>
        <v>0</v>
      </c>
      <c r="M1074" s="26">
        <f>IF(table_2[[#This Row],[Count of deaths2]]=1,(M1073+1),M1073)</f>
        <v>62</v>
      </c>
      <c r="Z1074">
        <f t="shared" si="266"/>
        <v>0</v>
      </c>
      <c r="AA1074">
        <f t="shared" si="267"/>
        <v>0</v>
      </c>
      <c r="AB1074">
        <f t="shared" si="268"/>
        <v>0</v>
      </c>
      <c r="AC1074">
        <f t="shared" si="269"/>
        <v>0</v>
      </c>
      <c r="AD1074">
        <f t="shared" si="270"/>
        <v>0</v>
      </c>
      <c r="AE1074">
        <f t="shared" si="271"/>
        <v>0</v>
      </c>
      <c r="AF1074">
        <f t="shared" si="272"/>
        <v>0</v>
      </c>
      <c r="AH1074">
        <f>SUM(table_2[[#This Row],[First dose, less than 21 days ago]:[Third dose or booster, at least 21 days ago]])</f>
        <v>0</v>
      </c>
      <c r="AI1074">
        <f>SUM(table_2[[#This Row],[Second dose, less than 21 days ago]:[Third dose or booster, at least 21 days ago]])</f>
        <v>0</v>
      </c>
      <c r="AJ1074">
        <f>table_2[[#This Row],[Third dose or booster, less than 21 days ago]]+table_2[[#This Row],[Third dose or booster, at least 21 days ago]]</f>
        <v>0</v>
      </c>
    </row>
    <row r="1075" spans="1:36" ht="45" x14ac:dyDescent="0.25">
      <c r="A1075" s="1" t="s">
        <v>460</v>
      </c>
      <c r="B1075" s="4">
        <v>2021</v>
      </c>
      <c r="C1075" s="1" t="s">
        <v>147</v>
      </c>
      <c r="D1075" s="1" t="s">
        <v>1162</v>
      </c>
      <c r="E1075" s="1" t="s">
        <v>85</v>
      </c>
      <c r="F1075" s="4" t="s">
        <v>1103</v>
      </c>
      <c r="G1075" s="4">
        <v>0</v>
      </c>
      <c r="H1075" s="4" t="s">
        <v>83</v>
      </c>
      <c r="I1075" s="1"/>
      <c r="J1075" s="4" t="s">
        <v>83</v>
      </c>
      <c r="K1075" s="4" t="s">
        <v>83</v>
      </c>
      <c r="L1075" s="22" t="str">
        <f t="shared" si="265"/>
        <v>0</v>
      </c>
      <c r="M1075" s="26">
        <f>IF(table_2[[#This Row],[Count of deaths2]]=1,(M1074+1),M1074)</f>
        <v>62</v>
      </c>
      <c r="Z1075">
        <f t="shared" si="266"/>
        <v>0</v>
      </c>
      <c r="AA1075">
        <f t="shared" si="267"/>
        <v>0</v>
      </c>
      <c r="AB1075">
        <f t="shared" si="268"/>
        <v>0</v>
      </c>
      <c r="AC1075">
        <f t="shared" si="269"/>
        <v>0</v>
      </c>
      <c r="AD1075">
        <f t="shared" si="270"/>
        <v>0</v>
      </c>
      <c r="AE1075">
        <f t="shared" si="271"/>
        <v>0</v>
      </c>
      <c r="AF1075">
        <f t="shared" si="272"/>
        <v>0</v>
      </c>
      <c r="AH1075">
        <f>SUM(table_2[[#This Row],[First dose, less than 21 days ago]:[Third dose or booster, at least 21 days ago]])</f>
        <v>0</v>
      </c>
      <c r="AI1075">
        <f>SUM(table_2[[#This Row],[Second dose, less than 21 days ago]:[Third dose or booster, at least 21 days ago]])</f>
        <v>0</v>
      </c>
      <c r="AJ1075">
        <f>table_2[[#This Row],[Third dose or booster, less than 21 days ago]]+table_2[[#This Row],[Third dose or booster, at least 21 days ago]]</f>
        <v>0</v>
      </c>
    </row>
    <row r="1076" spans="1:36" ht="30" x14ac:dyDescent="0.25">
      <c r="A1076" s="1" t="s">
        <v>460</v>
      </c>
      <c r="B1076" s="4">
        <v>2021</v>
      </c>
      <c r="C1076" s="1" t="s">
        <v>147</v>
      </c>
      <c r="D1076" s="1" t="s">
        <v>1183</v>
      </c>
      <c r="E1076" s="1" t="s">
        <v>62</v>
      </c>
      <c r="F1076" s="4" t="s">
        <v>1112</v>
      </c>
      <c r="G1076" s="4">
        <v>1402</v>
      </c>
      <c r="H1076" s="4" t="s">
        <v>3494</v>
      </c>
      <c r="I1076" s="1" t="s">
        <v>234</v>
      </c>
      <c r="J1076" s="4" t="s">
        <v>573</v>
      </c>
      <c r="K1076" s="4" t="s">
        <v>3495</v>
      </c>
      <c r="L1076" s="22" t="str">
        <f t="shared" si="265"/>
        <v>3</v>
      </c>
      <c r="M1076" s="26">
        <f>IF(table_2[[#This Row],[Count of deaths2]]=1,(M1075+1),M1075)</f>
        <v>62</v>
      </c>
      <c r="Z1076">
        <f t="shared" si="266"/>
        <v>0</v>
      </c>
      <c r="AA1076">
        <f t="shared" si="267"/>
        <v>0</v>
      </c>
      <c r="AB1076">
        <f t="shared" si="268"/>
        <v>0</v>
      </c>
      <c r="AC1076">
        <f t="shared" si="269"/>
        <v>0</v>
      </c>
      <c r="AD1076">
        <f t="shared" si="270"/>
        <v>0</v>
      </c>
      <c r="AE1076">
        <f t="shared" si="271"/>
        <v>0</v>
      </c>
      <c r="AF1076">
        <f t="shared" si="272"/>
        <v>0</v>
      </c>
      <c r="AH1076">
        <f>SUM(table_2[[#This Row],[First dose, less than 21 days ago]:[Third dose or booster, at least 21 days ago]])</f>
        <v>0</v>
      </c>
      <c r="AI1076">
        <f>SUM(table_2[[#This Row],[Second dose, less than 21 days ago]:[Third dose or booster, at least 21 days ago]])</f>
        <v>0</v>
      </c>
      <c r="AJ1076">
        <f>table_2[[#This Row],[Third dose or booster, less than 21 days ago]]+table_2[[#This Row],[Third dose or booster, at least 21 days ago]]</f>
        <v>0</v>
      </c>
    </row>
    <row r="1077" spans="1:36" ht="30" x14ac:dyDescent="0.25">
      <c r="A1077" s="1" t="s">
        <v>460</v>
      </c>
      <c r="B1077" s="4">
        <v>2021</v>
      </c>
      <c r="C1077" s="1" t="s">
        <v>147</v>
      </c>
      <c r="D1077" s="1" t="s">
        <v>1183</v>
      </c>
      <c r="E1077" s="1" t="s">
        <v>66</v>
      </c>
      <c r="F1077" s="4" t="s">
        <v>1101</v>
      </c>
      <c r="G1077" s="4">
        <v>71</v>
      </c>
      <c r="H1077" s="4" t="s">
        <v>83</v>
      </c>
      <c r="I1077" s="1"/>
      <c r="J1077" s="4" t="s">
        <v>83</v>
      </c>
      <c r="K1077" s="4" t="s">
        <v>83</v>
      </c>
      <c r="L1077" s="22">
        <f t="shared" si="265"/>
        <v>1</v>
      </c>
      <c r="M1077" s="26">
        <f>IF(table_2[[#This Row],[Count of deaths2]]=1,(M1076+1),M1076)</f>
        <v>63</v>
      </c>
      <c r="Z1077">
        <f t="shared" si="266"/>
        <v>0</v>
      </c>
      <c r="AA1077">
        <f t="shared" si="267"/>
        <v>0</v>
      </c>
      <c r="AB1077">
        <f t="shared" si="268"/>
        <v>0</v>
      </c>
      <c r="AC1077">
        <f t="shared" si="269"/>
        <v>0</v>
      </c>
      <c r="AD1077">
        <f t="shared" si="270"/>
        <v>0</v>
      </c>
      <c r="AE1077">
        <f t="shared" si="271"/>
        <v>0</v>
      </c>
      <c r="AF1077">
        <f t="shared" si="272"/>
        <v>0</v>
      </c>
      <c r="AH1077">
        <f>SUM(table_2[[#This Row],[First dose, less than 21 days ago]:[Third dose or booster, at least 21 days ago]])</f>
        <v>0</v>
      </c>
      <c r="AI1077">
        <f>SUM(table_2[[#This Row],[Second dose, less than 21 days ago]:[Third dose or booster, at least 21 days ago]])</f>
        <v>0</v>
      </c>
      <c r="AJ1077">
        <f>table_2[[#This Row],[Third dose or booster, less than 21 days ago]]+table_2[[#This Row],[Third dose or booster, at least 21 days ago]]</f>
        <v>0</v>
      </c>
    </row>
    <row r="1078" spans="1:36" ht="30" x14ac:dyDescent="0.25">
      <c r="A1078" s="1" t="s">
        <v>460</v>
      </c>
      <c r="B1078" s="4">
        <v>2021</v>
      </c>
      <c r="C1078" s="1" t="s">
        <v>147</v>
      </c>
      <c r="D1078" s="1" t="s">
        <v>1183</v>
      </c>
      <c r="E1078" s="1" t="s">
        <v>70</v>
      </c>
      <c r="F1078" s="4" t="s">
        <v>2258</v>
      </c>
      <c r="G1078" s="4">
        <v>1446</v>
      </c>
      <c r="H1078" s="4" t="s">
        <v>3496</v>
      </c>
      <c r="I1078" s="1" t="s">
        <v>234</v>
      </c>
      <c r="J1078" s="4" t="s">
        <v>3497</v>
      </c>
      <c r="K1078" s="4" t="s">
        <v>3498</v>
      </c>
      <c r="L1078" s="22" t="str">
        <f t="shared" si="265"/>
        <v>16</v>
      </c>
      <c r="M1078" s="26">
        <f>IF(table_2[[#This Row],[Count of deaths2]]=1,(M1077+1),M1077)</f>
        <v>63</v>
      </c>
      <c r="Z1078">
        <f t="shared" si="266"/>
        <v>0</v>
      </c>
      <c r="AA1078">
        <f t="shared" si="267"/>
        <v>0</v>
      </c>
      <c r="AB1078">
        <f t="shared" si="268"/>
        <v>0</v>
      </c>
      <c r="AC1078">
        <f t="shared" si="269"/>
        <v>0</v>
      </c>
      <c r="AD1078">
        <f t="shared" si="270"/>
        <v>0</v>
      </c>
      <c r="AE1078">
        <f t="shared" si="271"/>
        <v>0</v>
      </c>
      <c r="AF1078">
        <f t="shared" si="272"/>
        <v>0</v>
      </c>
      <c r="AH1078">
        <f>SUM(table_2[[#This Row],[First dose, less than 21 days ago]:[Third dose or booster, at least 21 days ago]])</f>
        <v>0</v>
      </c>
      <c r="AI1078">
        <f>SUM(table_2[[#This Row],[Second dose, less than 21 days ago]:[Third dose or booster, at least 21 days ago]])</f>
        <v>0</v>
      </c>
      <c r="AJ1078">
        <f>table_2[[#This Row],[Third dose or booster, less than 21 days ago]]+table_2[[#This Row],[Third dose or booster, at least 21 days ago]]</f>
        <v>0</v>
      </c>
    </row>
    <row r="1079" spans="1:36" ht="30" x14ac:dyDescent="0.25">
      <c r="A1079" s="1" t="s">
        <v>460</v>
      </c>
      <c r="B1079" s="4">
        <v>2021</v>
      </c>
      <c r="C1079" s="1" t="s">
        <v>147</v>
      </c>
      <c r="D1079" s="1" t="s">
        <v>1183</v>
      </c>
      <c r="E1079" s="1" t="s">
        <v>74</v>
      </c>
      <c r="F1079" s="4" t="s">
        <v>1800</v>
      </c>
      <c r="G1079" s="4">
        <v>2854</v>
      </c>
      <c r="H1079" s="4" t="s">
        <v>3499</v>
      </c>
      <c r="I1079" s="1" t="s">
        <v>234</v>
      </c>
      <c r="J1079" s="4" t="s">
        <v>3500</v>
      </c>
      <c r="K1079" s="4" t="s">
        <v>3501</v>
      </c>
      <c r="L1079" s="22" t="str">
        <f t="shared" si="265"/>
        <v>6</v>
      </c>
      <c r="M1079" s="26">
        <f>IF(table_2[[#This Row],[Count of deaths2]]=1,(M1078+1),M1078)</f>
        <v>63</v>
      </c>
      <c r="Z1079">
        <f t="shared" si="266"/>
        <v>0</v>
      </c>
      <c r="AA1079">
        <f t="shared" si="267"/>
        <v>0</v>
      </c>
      <c r="AB1079">
        <f t="shared" si="268"/>
        <v>0</v>
      </c>
      <c r="AC1079">
        <f t="shared" si="269"/>
        <v>0</v>
      </c>
      <c r="AD1079">
        <f t="shared" si="270"/>
        <v>0</v>
      </c>
      <c r="AE1079">
        <f t="shared" si="271"/>
        <v>0</v>
      </c>
      <c r="AF1079">
        <f t="shared" si="272"/>
        <v>0</v>
      </c>
      <c r="AH1079">
        <f>SUM(table_2[[#This Row],[First dose, less than 21 days ago]:[Third dose or booster, at least 21 days ago]])</f>
        <v>0</v>
      </c>
      <c r="AI1079">
        <f>SUM(table_2[[#This Row],[Second dose, less than 21 days ago]:[Third dose or booster, at least 21 days ago]])</f>
        <v>0</v>
      </c>
      <c r="AJ1079">
        <f>table_2[[#This Row],[Third dose or booster, less than 21 days ago]]+table_2[[#This Row],[Third dose or booster, at least 21 days ago]]</f>
        <v>0</v>
      </c>
    </row>
    <row r="1080" spans="1:36" ht="60" x14ac:dyDescent="0.25">
      <c r="A1080" s="1" t="s">
        <v>460</v>
      </c>
      <c r="B1080" s="4">
        <v>2021</v>
      </c>
      <c r="C1080" s="1" t="s">
        <v>147</v>
      </c>
      <c r="D1080" s="1" t="s">
        <v>1183</v>
      </c>
      <c r="E1080" s="1" t="s">
        <v>1102</v>
      </c>
      <c r="F1080" s="4" t="s">
        <v>2016</v>
      </c>
      <c r="G1080" s="4">
        <v>32342</v>
      </c>
      <c r="H1080" s="4" t="s">
        <v>3502</v>
      </c>
      <c r="I1080" s="1"/>
      <c r="J1080" s="4" t="s">
        <v>3297</v>
      </c>
      <c r="K1080" s="4" t="s">
        <v>2625</v>
      </c>
      <c r="L1080" s="22" t="str">
        <f t="shared" si="265"/>
        <v>21</v>
      </c>
      <c r="M1080" s="26">
        <f>IF(table_2[[#This Row],[Count of deaths2]]=1,(M1079+1),M1079)</f>
        <v>63</v>
      </c>
      <c r="N1080" s="23" t="s">
        <v>11464</v>
      </c>
      <c r="O1080" s="24" t="s">
        <v>66</v>
      </c>
      <c r="P1080" s="24" t="s">
        <v>70</v>
      </c>
      <c r="Q1080" s="24" t="s">
        <v>74</v>
      </c>
      <c r="R1080" s="24" t="s">
        <v>1102</v>
      </c>
      <c r="S1080" s="24" t="s">
        <v>84</v>
      </c>
      <c r="T1080" s="24" t="s">
        <v>85</v>
      </c>
      <c r="U1080" s="24" t="s">
        <v>11475</v>
      </c>
      <c r="V1080" s="24" t="s">
        <v>11475</v>
      </c>
      <c r="W1080" s="24" t="s">
        <v>11482</v>
      </c>
      <c r="Z1080">
        <f t="shared" si="266"/>
        <v>0</v>
      </c>
      <c r="AA1080">
        <f t="shared" si="267"/>
        <v>0</v>
      </c>
      <c r="AB1080">
        <f t="shared" si="268"/>
        <v>0</v>
      </c>
      <c r="AC1080">
        <f t="shared" si="269"/>
        <v>0</v>
      </c>
      <c r="AD1080">
        <f t="shared" si="270"/>
        <v>0</v>
      </c>
      <c r="AE1080">
        <f t="shared" si="271"/>
        <v>0</v>
      </c>
      <c r="AF1080">
        <f t="shared" si="272"/>
        <v>0</v>
      </c>
      <c r="AH1080">
        <f>SUM(table_2[[#This Row],[First dose, less than 21 days ago]:[Third dose or booster, at least 21 days ago]])</f>
        <v>0</v>
      </c>
      <c r="AI1080">
        <f>SUM(table_2[[#This Row],[Second dose, less than 21 days ago]:[Third dose or booster, at least 21 days ago]])</f>
        <v>0</v>
      </c>
      <c r="AJ1080">
        <f>table_2[[#This Row],[Third dose or booster, less than 21 days ago]]+table_2[[#This Row],[Third dose or booster, at least 21 days ago]]</f>
        <v>0</v>
      </c>
    </row>
    <row r="1081" spans="1:36" ht="45" x14ac:dyDescent="0.25">
      <c r="A1081" s="1" t="s">
        <v>460</v>
      </c>
      <c r="B1081" s="4">
        <v>2021</v>
      </c>
      <c r="C1081" s="1" t="s">
        <v>147</v>
      </c>
      <c r="D1081" s="1" t="s">
        <v>1183</v>
      </c>
      <c r="E1081" s="1" t="s">
        <v>84</v>
      </c>
      <c r="F1081" s="4" t="s">
        <v>1103</v>
      </c>
      <c r="G1081" s="4">
        <v>0</v>
      </c>
      <c r="H1081" s="4" t="s">
        <v>83</v>
      </c>
      <c r="I1081" s="1"/>
      <c r="J1081" s="4" t="s">
        <v>83</v>
      </c>
      <c r="K1081" s="4" t="s">
        <v>83</v>
      </c>
      <c r="L1081" s="22" t="str">
        <f t="shared" si="265"/>
        <v>0</v>
      </c>
      <c r="M1081" s="26">
        <f>IF(table_2[[#This Row],[Count of deaths2]]=1,(M1080+1),M1080)</f>
        <v>63</v>
      </c>
      <c r="N1081" s="23" t="s">
        <v>11465</v>
      </c>
      <c r="O1081" s="23" t="s">
        <v>11465</v>
      </c>
      <c r="P1081" s="23" t="s">
        <v>11465</v>
      </c>
      <c r="Q1081" s="23" t="s">
        <v>11465</v>
      </c>
      <c r="R1081" s="23" t="s">
        <v>11465</v>
      </c>
      <c r="S1081" s="23" t="s">
        <v>11465</v>
      </c>
      <c r="T1081" s="23" t="s">
        <v>11465</v>
      </c>
      <c r="U1081" s="23" t="s">
        <v>11476</v>
      </c>
      <c r="V1081" s="23" t="s">
        <v>11477</v>
      </c>
      <c r="W1081" s="23" t="s">
        <v>11465</v>
      </c>
      <c r="Z1081">
        <f t="shared" si="266"/>
        <v>0</v>
      </c>
      <c r="AA1081">
        <f t="shared" si="267"/>
        <v>0</v>
      </c>
      <c r="AB1081">
        <f t="shared" si="268"/>
        <v>0</v>
      </c>
      <c r="AC1081">
        <f t="shared" si="269"/>
        <v>0</v>
      </c>
      <c r="AD1081">
        <f t="shared" si="270"/>
        <v>0</v>
      </c>
      <c r="AE1081">
        <f t="shared" si="271"/>
        <v>0</v>
      </c>
      <c r="AF1081">
        <f t="shared" si="272"/>
        <v>0</v>
      </c>
      <c r="AH1081">
        <f>SUM(table_2[[#This Row],[First dose, less than 21 days ago]:[Third dose or booster, at least 21 days ago]])</f>
        <v>0</v>
      </c>
      <c r="AI1081">
        <f>SUM(table_2[[#This Row],[Second dose, less than 21 days ago]:[Third dose or booster, at least 21 days ago]])</f>
        <v>0</v>
      </c>
      <c r="AJ1081">
        <f>table_2[[#This Row],[Third dose or booster, less than 21 days ago]]+table_2[[#This Row],[Third dose or booster, at least 21 days ago]]</f>
        <v>0</v>
      </c>
    </row>
    <row r="1082" spans="1:36" ht="45" x14ac:dyDescent="0.25">
      <c r="A1082" s="1" t="s">
        <v>460</v>
      </c>
      <c r="B1082" s="4">
        <v>2021</v>
      </c>
      <c r="C1082" s="1" t="s">
        <v>147</v>
      </c>
      <c r="D1082" s="1" t="s">
        <v>1183</v>
      </c>
      <c r="E1082" s="1" t="s">
        <v>85</v>
      </c>
      <c r="F1082" s="4" t="s">
        <v>1103</v>
      </c>
      <c r="G1082" s="4">
        <v>0</v>
      </c>
      <c r="H1082" s="4" t="s">
        <v>83</v>
      </c>
      <c r="I1082" s="1"/>
      <c r="J1082" s="4" t="s">
        <v>83</v>
      </c>
      <c r="K1082" s="4" t="s">
        <v>83</v>
      </c>
      <c r="L1082" s="22" t="str">
        <f t="shared" si="265"/>
        <v>0</v>
      </c>
      <c r="M1082" s="26">
        <f>IF(table_2[[#This Row],[Count of deaths2]]=1,(M1081+1),M1081)</f>
        <v>63</v>
      </c>
      <c r="N1082">
        <f>$L1034+$L1041+$L1048+$L1055+$L1062+$L1069+$L1076</f>
        <v>77</v>
      </c>
      <c r="O1082">
        <f>$L1035+$L1042+$L1049+$L1056+$L1063+$L1070+$L1077</f>
        <v>7</v>
      </c>
      <c r="P1082">
        <f>$L1036+$L1043+$L1050+$L1057+$L1064+$L1071+$L1078</f>
        <v>112</v>
      </c>
      <c r="Q1082">
        <f>$L1037+$L1044+$L1051+$L1058+$L1065+$L1072+$L1079</f>
        <v>30</v>
      </c>
      <c r="R1082">
        <f>$L1038+$L1045+$L1052+$L1059+$L1066+$L1073+$L1080</f>
        <v>71</v>
      </c>
      <c r="S1082">
        <f>$L1039+$L1046+$L1053+$L1060+$L1067+$L1074+$L1081</f>
        <v>0</v>
      </c>
      <c r="T1082">
        <f>$L1040+$L1047+$L1054+$L1061+$L1068+$L1075+$L1082</f>
        <v>0</v>
      </c>
      <c r="U1082">
        <f>SUM(table_2[[#This Row],[Column1]:[Column7]])</f>
        <v>297</v>
      </c>
      <c r="V1082" s="21">
        <f>table_2[[#This Row],[Count of deaths2]]+L1081+L1080+L1079+L1078+L1077+L1076+L1075+L1074+L1073+L1072+L1071+L1070+L1069+L1068+L1067+L1066+L1065+L1064+L1063+L1062+L1061+L1060+L1059+L1058+L1057+L1056+L1055+L1054+L1053+L1052+L1051+L1050+L1049+L1048+L1047+L1046+L1045+L1044+L1043+L1042+L1041+L1040+L1039+L1038+L1037+L1036+L1035+L1034</f>
        <v>297</v>
      </c>
      <c r="W1082">
        <f>'Table 8'!G487</f>
        <v>0</v>
      </c>
      <c r="X1082">
        <f>X1033+14</f>
        <v>312</v>
      </c>
      <c r="Z1082" t="str">
        <f t="shared" si="266"/>
        <v xml:space="preserve">Unvaccinated </v>
      </c>
      <c r="AA1082">
        <f t="shared" si="267"/>
        <v>0</v>
      </c>
      <c r="AB1082">
        <f t="shared" si="268"/>
        <v>0</v>
      </c>
      <c r="AC1082">
        <f t="shared" si="269"/>
        <v>0</v>
      </c>
      <c r="AD1082">
        <f t="shared" si="270"/>
        <v>0</v>
      </c>
      <c r="AE1082">
        <f t="shared" si="271"/>
        <v>0</v>
      </c>
      <c r="AF1082">
        <f t="shared" si="272"/>
        <v>0</v>
      </c>
      <c r="AH1082">
        <f>SUM(table_2[[#This Row],[First dose, less than 21 days ago]:[Third dose or booster, at least 21 days ago]])</f>
        <v>0</v>
      </c>
      <c r="AI1082">
        <f>SUM(table_2[[#This Row],[Second dose, less than 21 days ago]:[Third dose or booster, at least 21 days ago]])</f>
        <v>0</v>
      </c>
      <c r="AJ1082">
        <f>table_2[[#This Row],[Third dose or booster, less than 21 days ago]]+table_2[[#This Row],[Third dose or booster, at least 21 days ago]]</f>
        <v>0</v>
      </c>
    </row>
    <row r="1083" spans="1:36" s="46" customFormat="1" ht="30" x14ac:dyDescent="0.25">
      <c r="A1083" s="43" t="s">
        <v>460</v>
      </c>
      <c r="B1083" s="44">
        <v>2021</v>
      </c>
      <c r="C1083" s="43" t="s">
        <v>166</v>
      </c>
      <c r="D1083" s="43" t="s">
        <v>1089</v>
      </c>
      <c r="E1083" s="43" t="s">
        <v>62</v>
      </c>
      <c r="F1083" s="44" t="s">
        <v>1371</v>
      </c>
      <c r="G1083" s="44">
        <v>433417</v>
      </c>
      <c r="H1083" s="44" t="s">
        <v>537</v>
      </c>
      <c r="I1083" s="43" t="s">
        <v>234</v>
      </c>
      <c r="J1083" s="44" t="s">
        <v>3503</v>
      </c>
      <c r="K1083" s="44" t="s">
        <v>541</v>
      </c>
      <c r="L1083" s="45" t="str">
        <f t="shared" si="265"/>
        <v>9</v>
      </c>
      <c r="M1083" s="26">
        <f>IF(table_2[[#This Row],[Count of deaths2]]=1,(M1082+1),M1082)</f>
        <v>63</v>
      </c>
      <c r="Z1083" s="46" t="str">
        <f t="shared" si="266"/>
        <v>Total</v>
      </c>
      <c r="AA1083" s="46" t="str">
        <f t="shared" si="267"/>
        <v>First dose, less than 21 days ago</v>
      </c>
      <c r="AB1083" s="46" t="str">
        <f t="shared" si="268"/>
        <v>First dose, at least 21 days ago</v>
      </c>
      <c r="AC1083" s="46" t="str">
        <f t="shared" si="269"/>
        <v>Second dose, less than 21 days ago</v>
      </c>
      <c r="AD1083" s="46" t="str">
        <f t="shared" si="270"/>
        <v>Second dose, at least 21 days ago</v>
      </c>
      <c r="AE1083" s="46" t="str">
        <f t="shared" si="271"/>
        <v>Third dose or booster, less than 21 days ago</v>
      </c>
      <c r="AF1083" s="46" t="str">
        <f t="shared" si="272"/>
        <v>Third dose or booster, at least 21 days ago</v>
      </c>
      <c r="AH1083" s="46">
        <f>SUM(table_2[[#This Row],[First dose, less than 21 days ago]:[Third dose or booster, at least 21 days ago]])</f>
        <v>0</v>
      </c>
      <c r="AI1083" s="46">
        <f>SUM(table_2[[#This Row],[Second dose, less than 21 days ago]:[Third dose or booster, at least 21 days ago]])</f>
        <v>0</v>
      </c>
      <c r="AJ1083" s="46" t="e">
        <f>table_2[[#This Row],[Third dose or booster, less than 21 days ago]]+table_2[[#This Row],[Third dose or booster, at least 21 days ago]]</f>
        <v>#VALUE!</v>
      </c>
    </row>
    <row r="1084" spans="1:36" ht="30" x14ac:dyDescent="0.25">
      <c r="A1084" s="1" t="s">
        <v>460</v>
      </c>
      <c r="B1084" s="4">
        <v>2021</v>
      </c>
      <c r="C1084" s="1" t="s">
        <v>166</v>
      </c>
      <c r="D1084" s="1" t="s">
        <v>1089</v>
      </c>
      <c r="E1084" s="1" t="s">
        <v>66</v>
      </c>
      <c r="F1084" s="4" t="s">
        <v>1101</v>
      </c>
      <c r="G1084" s="4">
        <v>148043</v>
      </c>
      <c r="H1084" s="4" t="s">
        <v>83</v>
      </c>
      <c r="I1084" s="1"/>
      <c r="J1084" s="4" t="s">
        <v>83</v>
      </c>
      <c r="K1084" s="4" t="s">
        <v>83</v>
      </c>
      <c r="L1084" s="22">
        <f t="shared" si="265"/>
        <v>1</v>
      </c>
      <c r="M1084" s="26">
        <f>IF(table_2[[#This Row],[Count of deaths2]]=1,(M1083+1),M1083)</f>
        <v>64</v>
      </c>
      <c r="Z1084">
        <f t="shared" si="266"/>
        <v>96</v>
      </c>
      <c r="AA1084" t="str">
        <f t="shared" si="267"/>
        <v>Total</v>
      </c>
      <c r="AB1084" t="str">
        <f t="shared" si="268"/>
        <v>Total</v>
      </c>
      <c r="AC1084" t="str">
        <f t="shared" si="269"/>
        <v>Total</v>
      </c>
      <c r="AD1084" t="str">
        <f t="shared" si="270"/>
        <v>Total</v>
      </c>
      <c r="AE1084" t="str">
        <f t="shared" si="271"/>
        <v>Total</v>
      </c>
      <c r="AF1084" t="str">
        <f t="shared" si="272"/>
        <v>Total</v>
      </c>
      <c r="AH1084">
        <f>SUM(table_2[[#This Row],[First dose, less than 21 days ago]:[Third dose or booster, at least 21 days ago]])</f>
        <v>0</v>
      </c>
      <c r="AI1084">
        <f>SUM(table_2[[#This Row],[Second dose, less than 21 days ago]:[Third dose or booster, at least 21 days ago]])</f>
        <v>0</v>
      </c>
      <c r="AJ1084" t="e">
        <f>table_2[[#This Row],[Third dose or booster, less than 21 days ago]]+table_2[[#This Row],[Third dose or booster, at least 21 days ago]]</f>
        <v>#VALUE!</v>
      </c>
    </row>
    <row r="1085" spans="1:36" ht="30" x14ac:dyDescent="0.25">
      <c r="A1085" s="1" t="s">
        <v>460</v>
      </c>
      <c r="B1085" s="4">
        <v>2021</v>
      </c>
      <c r="C1085" s="1" t="s">
        <v>166</v>
      </c>
      <c r="D1085" s="1" t="s">
        <v>1089</v>
      </c>
      <c r="E1085" s="1" t="s">
        <v>70</v>
      </c>
      <c r="F1085" s="4" t="s">
        <v>1101</v>
      </c>
      <c r="G1085" s="4">
        <v>130744</v>
      </c>
      <c r="H1085" s="4" t="s">
        <v>83</v>
      </c>
      <c r="I1085" s="1"/>
      <c r="J1085" s="4" t="s">
        <v>83</v>
      </c>
      <c r="K1085" s="4" t="s">
        <v>83</v>
      </c>
      <c r="L1085" s="22">
        <f t="shared" si="265"/>
        <v>1</v>
      </c>
      <c r="M1085" s="26">
        <f>IF(table_2[[#This Row],[Count of deaths2]]=1,(M1084+1),M1084)</f>
        <v>65</v>
      </c>
      <c r="Z1085">
        <f t="shared" si="266"/>
        <v>0</v>
      </c>
      <c r="AA1085">
        <f t="shared" si="267"/>
        <v>7</v>
      </c>
      <c r="AB1085">
        <f t="shared" si="268"/>
        <v>68</v>
      </c>
      <c r="AC1085">
        <f t="shared" si="269"/>
        <v>7</v>
      </c>
      <c r="AD1085">
        <f t="shared" si="270"/>
        <v>756</v>
      </c>
      <c r="AE1085">
        <f t="shared" si="271"/>
        <v>0</v>
      </c>
      <c r="AF1085">
        <f t="shared" si="272"/>
        <v>0</v>
      </c>
      <c r="AH1085">
        <f>SUM(table_2[[#This Row],[First dose, less than 21 days ago]:[Third dose or booster, at least 21 days ago]])</f>
        <v>838</v>
      </c>
      <c r="AI1085">
        <f>SUM(table_2[[#This Row],[Second dose, less than 21 days ago]:[Third dose or booster, at least 21 days ago]])</f>
        <v>763</v>
      </c>
      <c r="AJ1085">
        <f>table_2[[#This Row],[Third dose or booster, less than 21 days ago]]+table_2[[#This Row],[Third dose or booster, at least 21 days ago]]</f>
        <v>0</v>
      </c>
    </row>
    <row r="1086" spans="1:36" ht="30" x14ac:dyDescent="0.25">
      <c r="A1086" s="1" t="s">
        <v>460</v>
      </c>
      <c r="B1086" s="4">
        <v>2021</v>
      </c>
      <c r="C1086" s="1" t="s">
        <v>166</v>
      </c>
      <c r="D1086" s="1" t="s">
        <v>1089</v>
      </c>
      <c r="E1086" s="1" t="s">
        <v>74</v>
      </c>
      <c r="F1086" s="4" t="s">
        <v>1101</v>
      </c>
      <c r="G1086" s="4">
        <v>53452</v>
      </c>
      <c r="H1086" s="4" t="s">
        <v>83</v>
      </c>
      <c r="I1086" s="1"/>
      <c r="J1086" s="4" t="s">
        <v>83</v>
      </c>
      <c r="K1086" s="4" t="s">
        <v>83</v>
      </c>
      <c r="L1086" s="22">
        <f t="shared" si="265"/>
        <v>1</v>
      </c>
      <c r="M1086" s="26">
        <f>IF(table_2[[#This Row],[Count of deaths2]]=1,(M1085+1),M1085)</f>
        <v>66</v>
      </c>
      <c r="Z1086">
        <f t="shared" si="266"/>
        <v>0</v>
      </c>
      <c r="AA1086">
        <f t="shared" si="267"/>
        <v>0</v>
      </c>
      <c r="AB1086">
        <f t="shared" si="268"/>
        <v>0</v>
      </c>
      <c r="AC1086">
        <f t="shared" si="269"/>
        <v>0</v>
      </c>
      <c r="AD1086">
        <f t="shared" si="270"/>
        <v>0</v>
      </c>
      <c r="AE1086">
        <f t="shared" si="271"/>
        <v>0</v>
      </c>
      <c r="AF1086">
        <f t="shared" si="272"/>
        <v>0</v>
      </c>
      <c r="AH1086">
        <f>SUM(table_2[[#This Row],[First dose, less than 21 days ago]:[Third dose or booster, at least 21 days ago]])</f>
        <v>0</v>
      </c>
      <c r="AI1086">
        <f>SUM(table_2[[#This Row],[Second dose, less than 21 days ago]:[Third dose or booster, at least 21 days ago]])</f>
        <v>0</v>
      </c>
      <c r="AJ1086">
        <f>table_2[[#This Row],[Third dose or booster, less than 21 days ago]]+table_2[[#This Row],[Third dose or booster, at least 21 days ago]]</f>
        <v>0</v>
      </c>
    </row>
    <row r="1087" spans="1:36" ht="30" x14ac:dyDescent="0.25">
      <c r="A1087" s="1" t="s">
        <v>460</v>
      </c>
      <c r="B1087" s="4">
        <v>2021</v>
      </c>
      <c r="C1087" s="1" t="s">
        <v>166</v>
      </c>
      <c r="D1087" s="1" t="s">
        <v>1089</v>
      </c>
      <c r="E1087" s="1" t="s">
        <v>1102</v>
      </c>
      <c r="F1087" s="4" t="s">
        <v>1101</v>
      </c>
      <c r="G1087" s="4">
        <v>153194</v>
      </c>
      <c r="H1087" s="4" t="s">
        <v>83</v>
      </c>
      <c r="I1087" s="1"/>
      <c r="J1087" s="4" t="s">
        <v>83</v>
      </c>
      <c r="K1087" s="4" t="s">
        <v>83</v>
      </c>
      <c r="L1087" s="22">
        <f t="shared" si="265"/>
        <v>1</v>
      </c>
      <c r="M1087" s="26">
        <f>IF(table_2[[#This Row],[Count of deaths2]]=1,(M1086+1),M1086)</f>
        <v>67</v>
      </c>
      <c r="Z1087">
        <f t="shared" si="266"/>
        <v>0</v>
      </c>
      <c r="AA1087">
        <f t="shared" si="267"/>
        <v>0</v>
      </c>
      <c r="AB1087">
        <f t="shared" si="268"/>
        <v>0</v>
      </c>
      <c r="AC1087">
        <f t="shared" si="269"/>
        <v>0</v>
      </c>
      <c r="AD1087">
        <f t="shared" si="270"/>
        <v>0</v>
      </c>
      <c r="AE1087">
        <f t="shared" si="271"/>
        <v>0</v>
      </c>
      <c r="AF1087">
        <f t="shared" si="272"/>
        <v>0</v>
      </c>
      <c r="AH1087">
        <f>SUM(table_2[[#This Row],[First dose, less than 21 days ago]:[Third dose or booster, at least 21 days ago]])</f>
        <v>0</v>
      </c>
      <c r="AI1087">
        <f>SUM(table_2[[#This Row],[Second dose, less than 21 days ago]:[Third dose or booster, at least 21 days ago]])</f>
        <v>0</v>
      </c>
      <c r="AJ1087">
        <f>table_2[[#This Row],[Third dose or booster, less than 21 days ago]]+table_2[[#This Row],[Third dose or booster, at least 21 days ago]]</f>
        <v>0</v>
      </c>
    </row>
    <row r="1088" spans="1:36" ht="45" x14ac:dyDescent="0.25">
      <c r="A1088" s="1" t="s">
        <v>460</v>
      </c>
      <c r="B1088" s="4">
        <v>2021</v>
      </c>
      <c r="C1088" s="1" t="s">
        <v>166</v>
      </c>
      <c r="D1088" s="1" t="s">
        <v>1089</v>
      </c>
      <c r="E1088" s="1" t="s">
        <v>84</v>
      </c>
      <c r="F1088" s="4" t="s">
        <v>1103</v>
      </c>
      <c r="G1088" s="4">
        <v>0</v>
      </c>
      <c r="H1088" s="4" t="s">
        <v>83</v>
      </c>
      <c r="I1088" s="1"/>
      <c r="J1088" s="4" t="s">
        <v>83</v>
      </c>
      <c r="K1088" s="4" t="s">
        <v>83</v>
      </c>
      <c r="L1088" s="22" t="str">
        <f t="shared" si="265"/>
        <v>0</v>
      </c>
      <c r="M1088" s="26">
        <f>IF(table_2[[#This Row],[Count of deaths2]]=1,(M1087+1),M1087)</f>
        <v>67</v>
      </c>
      <c r="Z1088">
        <f t="shared" si="266"/>
        <v>0</v>
      </c>
      <c r="AA1088">
        <f t="shared" si="267"/>
        <v>0</v>
      </c>
      <c r="AB1088">
        <f t="shared" si="268"/>
        <v>0</v>
      </c>
      <c r="AC1088">
        <f t="shared" si="269"/>
        <v>0</v>
      </c>
      <c r="AD1088">
        <f t="shared" si="270"/>
        <v>0</v>
      </c>
      <c r="AE1088">
        <f t="shared" si="271"/>
        <v>0</v>
      </c>
      <c r="AF1088">
        <f t="shared" si="272"/>
        <v>0</v>
      </c>
      <c r="AH1088">
        <f>SUM(table_2[[#This Row],[First dose, less than 21 days ago]:[Third dose or booster, at least 21 days ago]])</f>
        <v>0</v>
      </c>
      <c r="AI1088">
        <f>SUM(table_2[[#This Row],[Second dose, less than 21 days ago]:[Third dose or booster, at least 21 days ago]])</f>
        <v>0</v>
      </c>
      <c r="AJ1088">
        <f>table_2[[#This Row],[Third dose or booster, less than 21 days ago]]+table_2[[#This Row],[Third dose or booster, at least 21 days ago]]</f>
        <v>0</v>
      </c>
    </row>
    <row r="1089" spans="1:36" ht="45" x14ac:dyDescent="0.25">
      <c r="A1089" s="1" t="s">
        <v>460</v>
      </c>
      <c r="B1089" s="4">
        <v>2021</v>
      </c>
      <c r="C1089" s="1" t="s">
        <v>166</v>
      </c>
      <c r="D1089" s="1" t="s">
        <v>1089</v>
      </c>
      <c r="E1089" s="1" t="s">
        <v>85</v>
      </c>
      <c r="F1089" s="4" t="s">
        <v>1103</v>
      </c>
      <c r="G1089" s="4">
        <v>0</v>
      </c>
      <c r="H1089" s="4" t="s">
        <v>83</v>
      </c>
      <c r="I1089" s="1"/>
      <c r="J1089" s="4" t="s">
        <v>83</v>
      </c>
      <c r="K1089" s="4" t="s">
        <v>83</v>
      </c>
      <c r="L1089" s="22" t="str">
        <f t="shared" si="265"/>
        <v>0</v>
      </c>
      <c r="M1089" s="26">
        <f>IF(table_2[[#This Row],[Count of deaths2]]=1,(M1088+1),M1088)</f>
        <v>67</v>
      </c>
      <c r="Z1089">
        <f t="shared" si="266"/>
        <v>0</v>
      </c>
      <c r="AA1089">
        <f t="shared" si="267"/>
        <v>0</v>
      </c>
      <c r="AB1089">
        <f t="shared" si="268"/>
        <v>0</v>
      </c>
      <c r="AC1089">
        <f t="shared" si="269"/>
        <v>0</v>
      </c>
      <c r="AD1089">
        <f t="shared" si="270"/>
        <v>0</v>
      </c>
      <c r="AE1089">
        <f t="shared" si="271"/>
        <v>0</v>
      </c>
      <c r="AF1089">
        <f t="shared" si="272"/>
        <v>0</v>
      </c>
      <c r="AH1089">
        <f>SUM(table_2[[#This Row],[First dose, less than 21 days ago]:[Third dose or booster, at least 21 days ago]])</f>
        <v>0</v>
      </c>
      <c r="AI1089">
        <f>SUM(table_2[[#This Row],[Second dose, less than 21 days ago]:[Third dose or booster, at least 21 days ago]])</f>
        <v>0</v>
      </c>
      <c r="AJ1089">
        <f>table_2[[#This Row],[Third dose or booster, less than 21 days ago]]+table_2[[#This Row],[Third dose or booster, at least 21 days ago]]</f>
        <v>0</v>
      </c>
    </row>
    <row r="1090" spans="1:36" ht="30" x14ac:dyDescent="0.25">
      <c r="A1090" s="1" t="s">
        <v>460</v>
      </c>
      <c r="B1090" s="4">
        <v>2021</v>
      </c>
      <c r="C1090" s="1" t="s">
        <v>166</v>
      </c>
      <c r="D1090" s="1" t="s">
        <v>1104</v>
      </c>
      <c r="E1090" s="1" t="s">
        <v>62</v>
      </c>
      <c r="F1090" s="4" t="s">
        <v>1093</v>
      </c>
      <c r="G1090" s="4">
        <v>71044</v>
      </c>
      <c r="H1090" s="4" t="s">
        <v>3504</v>
      </c>
      <c r="I1090" s="1" t="s">
        <v>234</v>
      </c>
      <c r="J1090" s="4" t="s">
        <v>3110</v>
      </c>
      <c r="K1090" s="4" t="s">
        <v>2987</v>
      </c>
      <c r="L1090" s="22" t="str">
        <f t="shared" si="265"/>
        <v>13</v>
      </c>
      <c r="M1090" s="26">
        <f>IF(table_2[[#This Row],[Count of deaths2]]=1,(M1089+1),M1089)</f>
        <v>67</v>
      </c>
      <c r="Z1090">
        <f t="shared" si="266"/>
        <v>0</v>
      </c>
      <c r="AA1090">
        <f t="shared" si="267"/>
        <v>0</v>
      </c>
      <c r="AB1090">
        <f t="shared" si="268"/>
        <v>0</v>
      </c>
      <c r="AC1090">
        <f t="shared" si="269"/>
        <v>0</v>
      </c>
      <c r="AD1090">
        <f t="shared" si="270"/>
        <v>0</v>
      </c>
      <c r="AE1090">
        <f t="shared" si="271"/>
        <v>0</v>
      </c>
      <c r="AF1090">
        <f t="shared" si="272"/>
        <v>0</v>
      </c>
      <c r="AH1090">
        <f>SUM(table_2[[#This Row],[First dose, less than 21 days ago]:[Third dose or booster, at least 21 days ago]])</f>
        <v>0</v>
      </c>
      <c r="AI1090">
        <f>SUM(table_2[[#This Row],[Second dose, less than 21 days ago]:[Third dose or booster, at least 21 days ago]])</f>
        <v>0</v>
      </c>
      <c r="AJ1090">
        <f>table_2[[#This Row],[Third dose or booster, less than 21 days ago]]+table_2[[#This Row],[Third dose or booster, at least 21 days ago]]</f>
        <v>0</v>
      </c>
    </row>
    <row r="1091" spans="1:36" ht="30" x14ac:dyDescent="0.25">
      <c r="A1091" s="1" t="s">
        <v>460</v>
      </c>
      <c r="B1091" s="4">
        <v>2021</v>
      </c>
      <c r="C1091" s="1" t="s">
        <v>166</v>
      </c>
      <c r="D1091" s="1" t="s">
        <v>1104</v>
      </c>
      <c r="E1091" s="1" t="s">
        <v>66</v>
      </c>
      <c r="F1091" s="4" t="s">
        <v>1101</v>
      </c>
      <c r="G1091" s="4">
        <v>14538</v>
      </c>
      <c r="H1091" s="4" t="s">
        <v>83</v>
      </c>
      <c r="I1091" s="1"/>
      <c r="J1091" s="4" t="s">
        <v>83</v>
      </c>
      <c r="K1091" s="4" t="s">
        <v>83</v>
      </c>
      <c r="L1091" s="22">
        <f t="shared" si="265"/>
        <v>1</v>
      </c>
      <c r="M1091" s="26">
        <f>IF(table_2[[#This Row],[Count of deaths2]]=1,(M1090+1),M1090)</f>
        <v>68</v>
      </c>
      <c r="Z1091">
        <f t="shared" si="266"/>
        <v>0</v>
      </c>
      <c r="AA1091">
        <f t="shared" si="267"/>
        <v>0</v>
      </c>
      <c r="AB1091">
        <f t="shared" si="268"/>
        <v>0</v>
      </c>
      <c r="AC1091">
        <f t="shared" si="269"/>
        <v>0</v>
      </c>
      <c r="AD1091">
        <f t="shared" si="270"/>
        <v>0</v>
      </c>
      <c r="AE1091">
        <f t="shared" si="271"/>
        <v>0</v>
      </c>
      <c r="AF1091">
        <f t="shared" si="272"/>
        <v>0</v>
      </c>
      <c r="AH1091">
        <f>SUM(table_2[[#This Row],[First dose, less than 21 days ago]:[Third dose or booster, at least 21 days ago]])</f>
        <v>0</v>
      </c>
      <c r="AI1091">
        <f>SUM(table_2[[#This Row],[Second dose, less than 21 days ago]:[Third dose or booster, at least 21 days ago]])</f>
        <v>0</v>
      </c>
      <c r="AJ1091">
        <f>table_2[[#This Row],[Third dose or booster, less than 21 days ago]]+table_2[[#This Row],[Third dose or booster, at least 21 days ago]]</f>
        <v>0</v>
      </c>
    </row>
    <row r="1092" spans="1:36" ht="30" x14ac:dyDescent="0.25">
      <c r="A1092" s="1" t="s">
        <v>460</v>
      </c>
      <c r="B1092" s="4">
        <v>2021</v>
      </c>
      <c r="C1092" s="1" t="s">
        <v>166</v>
      </c>
      <c r="D1092" s="1" t="s">
        <v>1104</v>
      </c>
      <c r="E1092" s="1" t="s">
        <v>70</v>
      </c>
      <c r="F1092" s="4" t="s">
        <v>1671</v>
      </c>
      <c r="G1092" s="4">
        <v>164914</v>
      </c>
      <c r="H1092" s="4" t="s">
        <v>1825</v>
      </c>
      <c r="I1092" s="1" t="s">
        <v>234</v>
      </c>
      <c r="J1092" s="4" t="s">
        <v>3505</v>
      </c>
      <c r="K1092" s="4" t="s">
        <v>542</v>
      </c>
      <c r="L1092" s="22" t="str">
        <f t="shared" si="265"/>
        <v>5</v>
      </c>
      <c r="M1092" s="26">
        <f>IF(table_2[[#This Row],[Count of deaths2]]=1,(M1091+1),M1091)</f>
        <v>68</v>
      </c>
      <c r="Z1092">
        <f t="shared" si="266"/>
        <v>0</v>
      </c>
      <c r="AA1092">
        <f t="shared" si="267"/>
        <v>0</v>
      </c>
      <c r="AB1092">
        <f t="shared" si="268"/>
        <v>0</v>
      </c>
      <c r="AC1092">
        <f t="shared" si="269"/>
        <v>0</v>
      </c>
      <c r="AD1092">
        <f t="shared" si="270"/>
        <v>0</v>
      </c>
      <c r="AE1092">
        <f t="shared" si="271"/>
        <v>0</v>
      </c>
      <c r="AF1092">
        <f t="shared" si="272"/>
        <v>0</v>
      </c>
      <c r="AH1092">
        <f>SUM(table_2[[#This Row],[First dose, less than 21 days ago]:[Third dose or booster, at least 21 days ago]])</f>
        <v>0</v>
      </c>
      <c r="AI1092">
        <f>SUM(table_2[[#This Row],[Second dose, less than 21 days ago]:[Third dose or booster, at least 21 days ago]])</f>
        <v>0</v>
      </c>
      <c r="AJ1092">
        <f>table_2[[#This Row],[Third dose or booster, less than 21 days ago]]+table_2[[#This Row],[Third dose or booster, at least 21 days ago]]</f>
        <v>0</v>
      </c>
    </row>
    <row r="1093" spans="1:36" ht="30" x14ac:dyDescent="0.25">
      <c r="A1093" s="1" t="s">
        <v>460</v>
      </c>
      <c r="B1093" s="4">
        <v>2021</v>
      </c>
      <c r="C1093" s="1" t="s">
        <v>166</v>
      </c>
      <c r="D1093" s="1" t="s">
        <v>1104</v>
      </c>
      <c r="E1093" s="1" t="s">
        <v>74</v>
      </c>
      <c r="F1093" s="4" t="s">
        <v>1101</v>
      </c>
      <c r="G1093" s="4">
        <v>70956</v>
      </c>
      <c r="H1093" s="4" t="s">
        <v>83</v>
      </c>
      <c r="I1093" s="1"/>
      <c r="J1093" s="4" t="s">
        <v>83</v>
      </c>
      <c r="K1093" s="4" t="s">
        <v>83</v>
      </c>
      <c r="L1093" s="22">
        <f t="shared" ref="L1093:L1156" si="273">IF(F1093="&lt;3",1,F1093)</f>
        <v>1</v>
      </c>
      <c r="M1093" s="26">
        <f>IF(table_2[[#This Row],[Count of deaths2]]=1,(M1092+1),M1092)</f>
        <v>69</v>
      </c>
      <c r="Z1093">
        <f t="shared" ref="Z1093:Z1156" si="274">N1140</f>
        <v>0</v>
      </c>
      <c r="AA1093">
        <f t="shared" ref="AA1093:AA1156" si="275">O1188</f>
        <v>0</v>
      </c>
      <c r="AB1093">
        <f t="shared" ref="AB1093:AB1156" si="276">P1188</f>
        <v>0</v>
      </c>
      <c r="AC1093">
        <f t="shared" ref="AC1093:AC1156" si="277">Q1188</f>
        <v>0</v>
      </c>
      <c r="AD1093">
        <f t="shared" ref="AD1093:AD1156" si="278">R1188</f>
        <v>0</v>
      </c>
      <c r="AE1093">
        <f t="shared" ref="AE1093:AE1156" si="279">S1188</f>
        <v>0</v>
      </c>
      <c r="AF1093">
        <f t="shared" ref="AF1093:AF1156" si="280">T1188</f>
        <v>0</v>
      </c>
      <c r="AH1093">
        <f>SUM(table_2[[#This Row],[First dose, less than 21 days ago]:[Third dose or booster, at least 21 days ago]])</f>
        <v>0</v>
      </c>
      <c r="AI1093">
        <f>SUM(table_2[[#This Row],[Second dose, less than 21 days ago]:[Third dose or booster, at least 21 days ago]])</f>
        <v>0</v>
      </c>
      <c r="AJ1093">
        <f>table_2[[#This Row],[Third dose or booster, less than 21 days ago]]+table_2[[#This Row],[Third dose or booster, at least 21 days ago]]</f>
        <v>0</v>
      </c>
    </row>
    <row r="1094" spans="1:36" ht="30" x14ac:dyDescent="0.25">
      <c r="A1094" s="1" t="s">
        <v>460</v>
      </c>
      <c r="B1094" s="4">
        <v>2021</v>
      </c>
      <c r="C1094" s="1" t="s">
        <v>166</v>
      </c>
      <c r="D1094" s="1" t="s">
        <v>1104</v>
      </c>
      <c r="E1094" s="1" t="s">
        <v>1102</v>
      </c>
      <c r="F1094" s="4" t="s">
        <v>1101</v>
      </c>
      <c r="G1094" s="4">
        <v>130983</v>
      </c>
      <c r="H1094" s="4" t="s">
        <v>83</v>
      </c>
      <c r="I1094" s="1"/>
      <c r="J1094" s="4" t="s">
        <v>83</v>
      </c>
      <c r="K1094" s="4" t="s">
        <v>83</v>
      </c>
      <c r="L1094" s="22">
        <f t="shared" si="273"/>
        <v>1</v>
      </c>
      <c r="M1094" s="26">
        <f>IF(table_2[[#This Row],[Count of deaths2]]=1,(M1093+1),M1093)</f>
        <v>70</v>
      </c>
      <c r="Z1094">
        <f t="shared" si="274"/>
        <v>0</v>
      </c>
      <c r="AA1094">
        <f t="shared" si="275"/>
        <v>0</v>
      </c>
      <c r="AB1094">
        <f t="shared" si="276"/>
        <v>0</v>
      </c>
      <c r="AC1094">
        <f t="shared" si="277"/>
        <v>0</v>
      </c>
      <c r="AD1094">
        <f t="shared" si="278"/>
        <v>0</v>
      </c>
      <c r="AE1094">
        <f t="shared" si="279"/>
        <v>0</v>
      </c>
      <c r="AF1094">
        <f t="shared" si="280"/>
        <v>0</v>
      </c>
      <c r="AH1094">
        <f>SUM(table_2[[#This Row],[First dose, less than 21 days ago]:[Third dose or booster, at least 21 days ago]])</f>
        <v>0</v>
      </c>
      <c r="AI1094">
        <f>SUM(table_2[[#This Row],[Second dose, less than 21 days ago]:[Third dose or booster, at least 21 days ago]])</f>
        <v>0</v>
      </c>
      <c r="AJ1094">
        <f>table_2[[#This Row],[Third dose or booster, less than 21 days ago]]+table_2[[#This Row],[Third dose or booster, at least 21 days ago]]</f>
        <v>0</v>
      </c>
    </row>
    <row r="1095" spans="1:36" ht="45" x14ac:dyDescent="0.25">
      <c r="A1095" s="1" t="s">
        <v>460</v>
      </c>
      <c r="B1095" s="4">
        <v>2021</v>
      </c>
      <c r="C1095" s="1" t="s">
        <v>166</v>
      </c>
      <c r="D1095" s="1" t="s">
        <v>1104</v>
      </c>
      <c r="E1095" s="1" t="s">
        <v>84</v>
      </c>
      <c r="F1095" s="4" t="s">
        <v>1103</v>
      </c>
      <c r="G1095" s="4">
        <v>0</v>
      </c>
      <c r="H1095" s="4" t="s">
        <v>83</v>
      </c>
      <c r="I1095" s="1"/>
      <c r="J1095" s="4" t="s">
        <v>83</v>
      </c>
      <c r="K1095" s="4" t="s">
        <v>83</v>
      </c>
      <c r="L1095" s="22" t="str">
        <f t="shared" si="273"/>
        <v>0</v>
      </c>
      <c r="M1095" s="26">
        <f>IF(table_2[[#This Row],[Count of deaths2]]=1,(M1094+1),M1094)</f>
        <v>70</v>
      </c>
      <c r="Z1095">
        <f t="shared" si="274"/>
        <v>0</v>
      </c>
      <c r="AA1095">
        <f t="shared" si="275"/>
        <v>0</v>
      </c>
      <c r="AB1095">
        <f t="shared" si="276"/>
        <v>0</v>
      </c>
      <c r="AC1095">
        <f t="shared" si="277"/>
        <v>0</v>
      </c>
      <c r="AD1095">
        <f t="shared" si="278"/>
        <v>0</v>
      </c>
      <c r="AE1095">
        <f t="shared" si="279"/>
        <v>0</v>
      </c>
      <c r="AF1095">
        <f t="shared" si="280"/>
        <v>0</v>
      </c>
      <c r="AH1095">
        <f>SUM(table_2[[#This Row],[First dose, less than 21 days ago]:[Third dose or booster, at least 21 days ago]])</f>
        <v>0</v>
      </c>
      <c r="AI1095">
        <f>SUM(table_2[[#This Row],[Second dose, less than 21 days ago]:[Third dose or booster, at least 21 days ago]])</f>
        <v>0</v>
      </c>
      <c r="AJ1095">
        <f>table_2[[#This Row],[Third dose or booster, less than 21 days ago]]+table_2[[#This Row],[Third dose or booster, at least 21 days ago]]</f>
        <v>0</v>
      </c>
    </row>
    <row r="1096" spans="1:36" ht="45" x14ac:dyDescent="0.25">
      <c r="A1096" s="1" t="s">
        <v>460</v>
      </c>
      <c r="B1096" s="4">
        <v>2021</v>
      </c>
      <c r="C1096" s="1" t="s">
        <v>166</v>
      </c>
      <c r="D1096" s="1" t="s">
        <v>1104</v>
      </c>
      <c r="E1096" s="1" t="s">
        <v>85</v>
      </c>
      <c r="F1096" s="4" t="s">
        <v>1103</v>
      </c>
      <c r="G1096" s="4">
        <v>0</v>
      </c>
      <c r="H1096" s="4" t="s">
        <v>83</v>
      </c>
      <c r="I1096" s="1"/>
      <c r="J1096" s="4" t="s">
        <v>83</v>
      </c>
      <c r="K1096" s="4" t="s">
        <v>83</v>
      </c>
      <c r="L1096" s="22" t="str">
        <f t="shared" si="273"/>
        <v>0</v>
      </c>
      <c r="M1096" s="26">
        <f>IF(table_2[[#This Row],[Count of deaths2]]=1,(M1095+1),M1095)</f>
        <v>70</v>
      </c>
      <c r="Z1096">
        <f t="shared" si="274"/>
        <v>0</v>
      </c>
      <c r="AA1096">
        <f t="shared" si="275"/>
        <v>0</v>
      </c>
      <c r="AB1096">
        <f t="shared" si="276"/>
        <v>0</v>
      </c>
      <c r="AC1096">
        <f t="shared" si="277"/>
        <v>0</v>
      </c>
      <c r="AD1096">
        <f t="shared" si="278"/>
        <v>0</v>
      </c>
      <c r="AE1096">
        <f t="shared" si="279"/>
        <v>0</v>
      </c>
      <c r="AF1096">
        <f t="shared" si="280"/>
        <v>0</v>
      </c>
      <c r="AH1096">
        <f>SUM(table_2[[#This Row],[First dose, less than 21 days ago]:[Third dose or booster, at least 21 days ago]])</f>
        <v>0</v>
      </c>
      <c r="AI1096">
        <f>SUM(table_2[[#This Row],[Second dose, less than 21 days ago]:[Third dose or booster, at least 21 days ago]])</f>
        <v>0</v>
      </c>
      <c r="AJ1096">
        <f>table_2[[#This Row],[Third dose or booster, less than 21 days ago]]+table_2[[#This Row],[Third dose or booster, at least 21 days ago]]</f>
        <v>0</v>
      </c>
    </row>
    <row r="1097" spans="1:36" ht="30" x14ac:dyDescent="0.25">
      <c r="A1097" s="1" t="s">
        <v>460</v>
      </c>
      <c r="B1097" s="4">
        <v>2021</v>
      </c>
      <c r="C1097" s="1" t="s">
        <v>166</v>
      </c>
      <c r="D1097" s="1" t="s">
        <v>1116</v>
      </c>
      <c r="E1097" s="1" t="s">
        <v>62</v>
      </c>
      <c r="F1097" s="4" t="s">
        <v>1109</v>
      </c>
      <c r="G1097" s="4">
        <v>43139</v>
      </c>
      <c r="H1097" s="4" t="s">
        <v>3506</v>
      </c>
      <c r="I1097" s="1" t="s">
        <v>234</v>
      </c>
      <c r="J1097" s="4" t="s">
        <v>3507</v>
      </c>
      <c r="K1097" s="4" t="s">
        <v>3508</v>
      </c>
      <c r="L1097" s="22" t="str">
        <f t="shared" si="273"/>
        <v>15</v>
      </c>
      <c r="M1097" s="26">
        <f>IF(table_2[[#This Row],[Count of deaths2]]=1,(M1096+1),M1096)</f>
        <v>70</v>
      </c>
      <c r="Z1097">
        <f t="shared" si="274"/>
        <v>0</v>
      </c>
      <c r="AA1097">
        <f t="shared" si="275"/>
        <v>0</v>
      </c>
      <c r="AB1097">
        <f t="shared" si="276"/>
        <v>0</v>
      </c>
      <c r="AC1097">
        <f t="shared" si="277"/>
        <v>0</v>
      </c>
      <c r="AD1097">
        <f t="shared" si="278"/>
        <v>0</v>
      </c>
      <c r="AE1097">
        <f t="shared" si="279"/>
        <v>0</v>
      </c>
      <c r="AF1097">
        <f t="shared" si="280"/>
        <v>0</v>
      </c>
      <c r="AH1097">
        <f>SUM(table_2[[#This Row],[First dose, less than 21 days ago]:[Third dose or booster, at least 21 days ago]])</f>
        <v>0</v>
      </c>
      <c r="AI1097">
        <f>SUM(table_2[[#This Row],[Second dose, less than 21 days ago]:[Third dose or booster, at least 21 days ago]])</f>
        <v>0</v>
      </c>
      <c r="AJ1097">
        <f>table_2[[#This Row],[Third dose or booster, less than 21 days ago]]+table_2[[#This Row],[Third dose or booster, at least 21 days ago]]</f>
        <v>0</v>
      </c>
    </row>
    <row r="1098" spans="1:36" ht="30" x14ac:dyDescent="0.25">
      <c r="A1098" s="1" t="s">
        <v>460</v>
      </c>
      <c r="B1098" s="4">
        <v>2021</v>
      </c>
      <c r="C1098" s="1" t="s">
        <v>166</v>
      </c>
      <c r="D1098" s="1" t="s">
        <v>1116</v>
      </c>
      <c r="E1098" s="1" t="s">
        <v>66</v>
      </c>
      <c r="F1098" s="4" t="s">
        <v>1101</v>
      </c>
      <c r="G1098" s="4">
        <v>2501</v>
      </c>
      <c r="H1098" s="4" t="s">
        <v>83</v>
      </c>
      <c r="I1098" s="1"/>
      <c r="J1098" s="4" t="s">
        <v>83</v>
      </c>
      <c r="K1098" s="4" t="s">
        <v>83</v>
      </c>
      <c r="L1098" s="22">
        <f t="shared" si="273"/>
        <v>1</v>
      </c>
      <c r="M1098" s="26">
        <f>IF(table_2[[#This Row],[Count of deaths2]]=1,(M1097+1),M1097)</f>
        <v>71</v>
      </c>
      <c r="Z1098">
        <f t="shared" si="274"/>
        <v>0</v>
      </c>
      <c r="AA1098">
        <f t="shared" si="275"/>
        <v>0</v>
      </c>
      <c r="AB1098">
        <f t="shared" si="276"/>
        <v>0</v>
      </c>
      <c r="AC1098">
        <f t="shared" si="277"/>
        <v>0</v>
      </c>
      <c r="AD1098">
        <f t="shared" si="278"/>
        <v>0</v>
      </c>
      <c r="AE1098">
        <f t="shared" si="279"/>
        <v>0</v>
      </c>
      <c r="AF1098">
        <f t="shared" si="280"/>
        <v>0</v>
      </c>
      <c r="AH1098">
        <f>SUM(table_2[[#This Row],[First dose, less than 21 days ago]:[Third dose or booster, at least 21 days ago]])</f>
        <v>0</v>
      </c>
      <c r="AI1098">
        <f>SUM(table_2[[#This Row],[Second dose, less than 21 days ago]:[Third dose or booster, at least 21 days ago]])</f>
        <v>0</v>
      </c>
      <c r="AJ1098">
        <f>table_2[[#This Row],[Third dose or booster, less than 21 days ago]]+table_2[[#This Row],[Third dose or booster, at least 21 days ago]]</f>
        <v>0</v>
      </c>
    </row>
    <row r="1099" spans="1:36" ht="30" x14ac:dyDescent="0.25">
      <c r="A1099" s="1" t="s">
        <v>460</v>
      </c>
      <c r="B1099" s="4">
        <v>2021</v>
      </c>
      <c r="C1099" s="1" t="s">
        <v>166</v>
      </c>
      <c r="D1099" s="1" t="s">
        <v>1116</v>
      </c>
      <c r="E1099" s="1" t="s">
        <v>70</v>
      </c>
      <c r="F1099" s="4" t="s">
        <v>1112</v>
      </c>
      <c r="G1099" s="4">
        <v>55130</v>
      </c>
      <c r="H1099" s="4" t="s">
        <v>540</v>
      </c>
      <c r="I1099" s="1" t="s">
        <v>234</v>
      </c>
      <c r="J1099" s="4" t="s">
        <v>3419</v>
      </c>
      <c r="K1099" s="4" t="s">
        <v>3113</v>
      </c>
      <c r="L1099" s="22" t="str">
        <f t="shared" si="273"/>
        <v>3</v>
      </c>
      <c r="M1099" s="26">
        <f>IF(table_2[[#This Row],[Count of deaths2]]=1,(M1098+1),M1098)</f>
        <v>71</v>
      </c>
      <c r="Z1099">
        <f t="shared" si="274"/>
        <v>0</v>
      </c>
      <c r="AA1099">
        <f t="shared" si="275"/>
        <v>0</v>
      </c>
      <c r="AB1099">
        <f t="shared" si="276"/>
        <v>0</v>
      </c>
      <c r="AC1099">
        <f t="shared" si="277"/>
        <v>0</v>
      </c>
      <c r="AD1099">
        <f t="shared" si="278"/>
        <v>0</v>
      </c>
      <c r="AE1099">
        <f t="shared" si="279"/>
        <v>0</v>
      </c>
      <c r="AF1099">
        <f t="shared" si="280"/>
        <v>0</v>
      </c>
      <c r="AH1099">
        <f>SUM(table_2[[#This Row],[First dose, less than 21 days ago]:[Third dose or booster, at least 21 days ago]])</f>
        <v>0</v>
      </c>
      <c r="AI1099">
        <f>SUM(table_2[[#This Row],[Second dose, less than 21 days ago]:[Third dose or booster, at least 21 days ago]])</f>
        <v>0</v>
      </c>
      <c r="AJ1099">
        <f>table_2[[#This Row],[Third dose or booster, less than 21 days ago]]+table_2[[#This Row],[Third dose or booster, at least 21 days ago]]</f>
        <v>0</v>
      </c>
    </row>
    <row r="1100" spans="1:36" ht="30" x14ac:dyDescent="0.25">
      <c r="A1100" s="1" t="s">
        <v>460</v>
      </c>
      <c r="B1100" s="4">
        <v>2021</v>
      </c>
      <c r="C1100" s="1" t="s">
        <v>166</v>
      </c>
      <c r="D1100" s="1" t="s">
        <v>1116</v>
      </c>
      <c r="E1100" s="1" t="s">
        <v>74</v>
      </c>
      <c r="F1100" s="4" t="s">
        <v>1101</v>
      </c>
      <c r="G1100" s="4">
        <v>159050</v>
      </c>
      <c r="H1100" s="4" t="s">
        <v>83</v>
      </c>
      <c r="I1100" s="1"/>
      <c r="J1100" s="4" t="s">
        <v>83</v>
      </c>
      <c r="K1100" s="4" t="s">
        <v>83</v>
      </c>
      <c r="L1100" s="22">
        <f t="shared" si="273"/>
        <v>1</v>
      </c>
      <c r="M1100" s="26">
        <f>IF(table_2[[#This Row],[Count of deaths2]]=1,(M1099+1),M1099)</f>
        <v>72</v>
      </c>
      <c r="Z1100">
        <f t="shared" si="274"/>
        <v>0</v>
      </c>
      <c r="AA1100">
        <f t="shared" si="275"/>
        <v>0</v>
      </c>
      <c r="AB1100">
        <f t="shared" si="276"/>
        <v>0</v>
      </c>
      <c r="AC1100">
        <f t="shared" si="277"/>
        <v>0</v>
      </c>
      <c r="AD1100">
        <f t="shared" si="278"/>
        <v>0</v>
      </c>
      <c r="AE1100">
        <f t="shared" si="279"/>
        <v>0</v>
      </c>
      <c r="AF1100">
        <f t="shared" si="280"/>
        <v>0</v>
      </c>
      <c r="AH1100">
        <f>SUM(table_2[[#This Row],[First dose, less than 21 days ago]:[Third dose or booster, at least 21 days ago]])</f>
        <v>0</v>
      </c>
      <c r="AI1100">
        <f>SUM(table_2[[#This Row],[Second dose, less than 21 days ago]:[Third dose or booster, at least 21 days ago]])</f>
        <v>0</v>
      </c>
      <c r="AJ1100">
        <f>table_2[[#This Row],[Third dose or booster, less than 21 days ago]]+table_2[[#This Row],[Third dose or booster, at least 21 days ago]]</f>
        <v>0</v>
      </c>
    </row>
    <row r="1101" spans="1:36" ht="30" x14ac:dyDescent="0.25">
      <c r="A1101" s="1" t="s">
        <v>460</v>
      </c>
      <c r="B1101" s="4">
        <v>2021</v>
      </c>
      <c r="C1101" s="1" t="s">
        <v>166</v>
      </c>
      <c r="D1101" s="1" t="s">
        <v>1116</v>
      </c>
      <c r="E1101" s="1" t="s">
        <v>1102</v>
      </c>
      <c r="F1101" s="4" t="s">
        <v>1371</v>
      </c>
      <c r="G1101" s="4">
        <v>267955</v>
      </c>
      <c r="H1101" s="4" t="s">
        <v>519</v>
      </c>
      <c r="I1101" s="1" t="s">
        <v>234</v>
      </c>
      <c r="J1101" s="4" t="s">
        <v>3509</v>
      </c>
      <c r="K1101" s="4" t="s">
        <v>3510</v>
      </c>
      <c r="L1101" s="22" t="str">
        <f t="shared" si="273"/>
        <v>9</v>
      </c>
      <c r="M1101" s="26">
        <f>IF(table_2[[#This Row],[Count of deaths2]]=1,(M1100+1),M1100)</f>
        <v>72</v>
      </c>
      <c r="Z1101">
        <f t="shared" si="274"/>
        <v>0</v>
      </c>
      <c r="AA1101">
        <f t="shared" si="275"/>
        <v>0</v>
      </c>
      <c r="AB1101">
        <f t="shared" si="276"/>
        <v>0</v>
      </c>
      <c r="AC1101">
        <f t="shared" si="277"/>
        <v>0</v>
      </c>
      <c r="AD1101">
        <f t="shared" si="278"/>
        <v>0</v>
      </c>
      <c r="AE1101">
        <f t="shared" si="279"/>
        <v>0</v>
      </c>
      <c r="AF1101">
        <f t="shared" si="280"/>
        <v>0</v>
      </c>
      <c r="AH1101">
        <f>SUM(table_2[[#This Row],[First dose, less than 21 days ago]:[Third dose or booster, at least 21 days ago]])</f>
        <v>0</v>
      </c>
      <c r="AI1101">
        <f>SUM(table_2[[#This Row],[Second dose, less than 21 days ago]:[Third dose or booster, at least 21 days ago]])</f>
        <v>0</v>
      </c>
      <c r="AJ1101">
        <f>table_2[[#This Row],[Third dose or booster, less than 21 days ago]]+table_2[[#This Row],[Third dose or booster, at least 21 days ago]]</f>
        <v>0</v>
      </c>
    </row>
    <row r="1102" spans="1:36" ht="45" x14ac:dyDescent="0.25">
      <c r="A1102" s="1" t="s">
        <v>460</v>
      </c>
      <c r="B1102" s="4">
        <v>2021</v>
      </c>
      <c r="C1102" s="1" t="s">
        <v>166</v>
      </c>
      <c r="D1102" s="1" t="s">
        <v>1116</v>
      </c>
      <c r="E1102" s="1" t="s">
        <v>84</v>
      </c>
      <c r="F1102" s="4" t="s">
        <v>1103</v>
      </c>
      <c r="G1102" s="4">
        <v>0</v>
      </c>
      <c r="H1102" s="4" t="s">
        <v>83</v>
      </c>
      <c r="I1102" s="1"/>
      <c r="J1102" s="4" t="s">
        <v>83</v>
      </c>
      <c r="K1102" s="4" t="s">
        <v>83</v>
      </c>
      <c r="L1102" s="22" t="str">
        <f t="shared" si="273"/>
        <v>0</v>
      </c>
      <c r="M1102" s="26">
        <f>IF(table_2[[#This Row],[Count of deaths2]]=1,(M1101+1),M1101)</f>
        <v>72</v>
      </c>
      <c r="Z1102">
        <f t="shared" si="274"/>
        <v>0</v>
      </c>
      <c r="AA1102">
        <f t="shared" si="275"/>
        <v>0</v>
      </c>
      <c r="AB1102">
        <f t="shared" si="276"/>
        <v>0</v>
      </c>
      <c r="AC1102">
        <f t="shared" si="277"/>
        <v>0</v>
      </c>
      <c r="AD1102">
        <f t="shared" si="278"/>
        <v>0</v>
      </c>
      <c r="AE1102">
        <f t="shared" si="279"/>
        <v>0</v>
      </c>
      <c r="AF1102">
        <f t="shared" si="280"/>
        <v>0</v>
      </c>
      <c r="AH1102">
        <f>SUM(table_2[[#This Row],[First dose, less than 21 days ago]:[Third dose or booster, at least 21 days ago]])</f>
        <v>0</v>
      </c>
      <c r="AI1102">
        <f>SUM(table_2[[#This Row],[Second dose, less than 21 days ago]:[Third dose or booster, at least 21 days ago]])</f>
        <v>0</v>
      </c>
      <c r="AJ1102">
        <f>table_2[[#This Row],[Third dose or booster, less than 21 days ago]]+table_2[[#This Row],[Third dose or booster, at least 21 days ago]]</f>
        <v>0</v>
      </c>
    </row>
    <row r="1103" spans="1:36" ht="45" x14ac:dyDescent="0.25">
      <c r="A1103" s="1" t="s">
        <v>460</v>
      </c>
      <c r="B1103" s="4">
        <v>2021</v>
      </c>
      <c r="C1103" s="1" t="s">
        <v>166</v>
      </c>
      <c r="D1103" s="1" t="s">
        <v>1116</v>
      </c>
      <c r="E1103" s="1" t="s">
        <v>85</v>
      </c>
      <c r="F1103" s="4" t="s">
        <v>1103</v>
      </c>
      <c r="G1103" s="4">
        <v>0</v>
      </c>
      <c r="H1103" s="4" t="s">
        <v>83</v>
      </c>
      <c r="I1103" s="1"/>
      <c r="J1103" s="4" t="s">
        <v>83</v>
      </c>
      <c r="K1103" s="4" t="s">
        <v>83</v>
      </c>
      <c r="L1103" s="22" t="str">
        <f t="shared" si="273"/>
        <v>0</v>
      </c>
      <c r="M1103" s="26">
        <f>IF(table_2[[#This Row],[Count of deaths2]]=1,(M1102+1),M1102)</f>
        <v>72</v>
      </c>
      <c r="Z1103">
        <f t="shared" si="274"/>
        <v>0</v>
      </c>
      <c r="AA1103">
        <f t="shared" si="275"/>
        <v>0</v>
      </c>
      <c r="AB1103">
        <f t="shared" si="276"/>
        <v>0</v>
      </c>
      <c r="AC1103">
        <f t="shared" si="277"/>
        <v>0</v>
      </c>
      <c r="AD1103">
        <f t="shared" si="278"/>
        <v>0</v>
      </c>
      <c r="AE1103">
        <f t="shared" si="279"/>
        <v>0</v>
      </c>
      <c r="AF1103">
        <f t="shared" si="280"/>
        <v>0</v>
      </c>
      <c r="AH1103">
        <f>SUM(table_2[[#This Row],[First dose, less than 21 days ago]:[Third dose or booster, at least 21 days ago]])</f>
        <v>0</v>
      </c>
      <c r="AI1103">
        <f>SUM(table_2[[#This Row],[Second dose, less than 21 days ago]:[Third dose or booster, at least 21 days ago]])</f>
        <v>0</v>
      </c>
      <c r="AJ1103">
        <f>table_2[[#This Row],[Third dose or booster, less than 21 days ago]]+table_2[[#This Row],[Third dose or booster, at least 21 days ago]]</f>
        <v>0</v>
      </c>
    </row>
    <row r="1104" spans="1:36" ht="30" x14ac:dyDescent="0.25">
      <c r="A1104" s="1" t="s">
        <v>460</v>
      </c>
      <c r="B1104" s="4">
        <v>2021</v>
      </c>
      <c r="C1104" s="1" t="s">
        <v>166</v>
      </c>
      <c r="D1104" s="1" t="s">
        <v>1132</v>
      </c>
      <c r="E1104" s="1" t="s">
        <v>62</v>
      </c>
      <c r="F1104" s="4" t="s">
        <v>2621</v>
      </c>
      <c r="G1104" s="4">
        <v>22861</v>
      </c>
      <c r="H1104" s="4" t="s">
        <v>3511</v>
      </c>
      <c r="I1104" s="1"/>
      <c r="J1104" s="4" t="s">
        <v>3512</v>
      </c>
      <c r="K1104" s="4" t="s">
        <v>3513</v>
      </c>
      <c r="L1104" s="22" t="str">
        <f t="shared" si="273"/>
        <v>24</v>
      </c>
      <c r="M1104" s="26">
        <f>IF(table_2[[#This Row],[Count of deaths2]]=1,(M1103+1),M1103)</f>
        <v>72</v>
      </c>
      <c r="Z1104">
        <f t="shared" si="274"/>
        <v>0</v>
      </c>
      <c r="AA1104">
        <f t="shared" si="275"/>
        <v>0</v>
      </c>
      <c r="AB1104">
        <f t="shared" si="276"/>
        <v>0</v>
      </c>
      <c r="AC1104">
        <f t="shared" si="277"/>
        <v>0</v>
      </c>
      <c r="AD1104">
        <f t="shared" si="278"/>
        <v>0</v>
      </c>
      <c r="AE1104">
        <f t="shared" si="279"/>
        <v>0</v>
      </c>
      <c r="AF1104">
        <f t="shared" si="280"/>
        <v>0</v>
      </c>
      <c r="AH1104">
        <f>SUM(table_2[[#This Row],[First dose, less than 21 days ago]:[Third dose or booster, at least 21 days ago]])</f>
        <v>0</v>
      </c>
      <c r="AI1104">
        <f>SUM(table_2[[#This Row],[Second dose, less than 21 days ago]:[Third dose or booster, at least 21 days ago]])</f>
        <v>0</v>
      </c>
      <c r="AJ1104">
        <f>table_2[[#This Row],[Third dose or booster, less than 21 days ago]]+table_2[[#This Row],[Third dose or booster, at least 21 days ago]]</f>
        <v>0</v>
      </c>
    </row>
    <row r="1105" spans="1:36" ht="30" x14ac:dyDescent="0.25">
      <c r="A1105" s="1" t="s">
        <v>460</v>
      </c>
      <c r="B1105" s="4">
        <v>2021</v>
      </c>
      <c r="C1105" s="1" t="s">
        <v>166</v>
      </c>
      <c r="D1105" s="1" t="s">
        <v>1132</v>
      </c>
      <c r="E1105" s="1" t="s">
        <v>66</v>
      </c>
      <c r="F1105" s="4" t="s">
        <v>1101</v>
      </c>
      <c r="G1105" s="4">
        <v>899</v>
      </c>
      <c r="H1105" s="4" t="s">
        <v>83</v>
      </c>
      <c r="I1105" s="1"/>
      <c r="J1105" s="4" t="s">
        <v>83</v>
      </c>
      <c r="K1105" s="4" t="s">
        <v>83</v>
      </c>
      <c r="L1105" s="22">
        <f t="shared" si="273"/>
        <v>1</v>
      </c>
      <c r="M1105" s="26">
        <f>IF(table_2[[#This Row],[Count of deaths2]]=1,(M1104+1),M1104)</f>
        <v>73</v>
      </c>
      <c r="Z1105">
        <f t="shared" si="274"/>
        <v>0</v>
      </c>
      <c r="AA1105">
        <f t="shared" si="275"/>
        <v>0</v>
      </c>
      <c r="AB1105">
        <f t="shared" si="276"/>
        <v>0</v>
      </c>
      <c r="AC1105">
        <f t="shared" si="277"/>
        <v>0</v>
      </c>
      <c r="AD1105">
        <f t="shared" si="278"/>
        <v>0</v>
      </c>
      <c r="AE1105">
        <f t="shared" si="279"/>
        <v>0</v>
      </c>
      <c r="AF1105">
        <f t="shared" si="280"/>
        <v>0</v>
      </c>
      <c r="AH1105">
        <f>SUM(table_2[[#This Row],[First dose, less than 21 days ago]:[Third dose or booster, at least 21 days ago]])</f>
        <v>0</v>
      </c>
      <c r="AI1105">
        <f>SUM(table_2[[#This Row],[Second dose, less than 21 days ago]:[Third dose or booster, at least 21 days ago]])</f>
        <v>0</v>
      </c>
      <c r="AJ1105">
        <f>table_2[[#This Row],[Third dose or booster, less than 21 days ago]]+table_2[[#This Row],[Third dose or booster, at least 21 days ago]]</f>
        <v>0</v>
      </c>
    </row>
    <row r="1106" spans="1:36" ht="30" x14ac:dyDescent="0.25">
      <c r="A1106" s="1" t="s">
        <v>460</v>
      </c>
      <c r="B1106" s="4">
        <v>2021</v>
      </c>
      <c r="C1106" s="1" t="s">
        <v>166</v>
      </c>
      <c r="D1106" s="1" t="s">
        <v>1132</v>
      </c>
      <c r="E1106" s="1" t="s">
        <v>70</v>
      </c>
      <c r="F1106" s="4" t="s">
        <v>2008</v>
      </c>
      <c r="G1106" s="4">
        <v>13467</v>
      </c>
      <c r="H1106" s="4" t="s">
        <v>3514</v>
      </c>
      <c r="I1106" s="1" t="s">
        <v>234</v>
      </c>
      <c r="J1106" s="4" t="s">
        <v>1937</v>
      </c>
      <c r="K1106" s="4" t="s">
        <v>3515</v>
      </c>
      <c r="L1106" s="22" t="str">
        <f t="shared" si="273"/>
        <v>7</v>
      </c>
      <c r="M1106" s="26">
        <f>IF(table_2[[#This Row],[Count of deaths2]]=1,(M1105+1),M1105)</f>
        <v>73</v>
      </c>
      <c r="Z1106">
        <f t="shared" si="274"/>
        <v>0</v>
      </c>
      <c r="AA1106">
        <f t="shared" si="275"/>
        <v>0</v>
      </c>
      <c r="AB1106">
        <f t="shared" si="276"/>
        <v>0</v>
      </c>
      <c r="AC1106">
        <f t="shared" si="277"/>
        <v>0</v>
      </c>
      <c r="AD1106">
        <f t="shared" si="278"/>
        <v>0</v>
      </c>
      <c r="AE1106">
        <f t="shared" si="279"/>
        <v>0</v>
      </c>
      <c r="AF1106">
        <f t="shared" si="280"/>
        <v>0</v>
      </c>
      <c r="AH1106">
        <f>SUM(table_2[[#This Row],[First dose, less than 21 days ago]:[Third dose or booster, at least 21 days ago]])</f>
        <v>0</v>
      </c>
      <c r="AI1106">
        <f>SUM(table_2[[#This Row],[Second dose, less than 21 days ago]:[Third dose or booster, at least 21 days ago]])</f>
        <v>0</v>
      </c>
      <c r="AJ1106">
        <f>table_2[[#This Row],[Third dose or booster, less than 21 days ago]]+table_2[[#This Row],[Third dose or booster, at least 21 days ago]]</f>
        <v>0</v>
      </c>
    </row>
    <row r="1107" spans="1:36" ht="30" x14ac:dyDescent="0.25">
      <c r="A1107" s="1" t="s">
        <v>460</v>
      </c>
      <c r="B1107" s="4">
        <v>2021</v>
      </c>
      <c r="C1107" s="1" t="s">
        <v>166</v>
      </c>
      <c r="D1107" s="1" t="s">
        <v>1132</v>
      </c>
      <c r="E1107" s="1" t="s">
        <v>74</v>
      </c>
      <c r="F1107" s="4" t="s">
        <v>1101</v>
      </c>
      <c r="G1107" s="4">
        <v>61371</v>
      </c>
      <c r="H1107" s="4" t="s">
        <v>83</v>
      </c>
      <c r="I1107" s="1"/>
      <c r="J1107" s="4" t="s">
        <v>83</v>
      </c>
      <c r="K1107" s="4" t="s">
        <v>83</v>
      </c>
      <c r="L1107" s="22">
        <f t="shared" si="273"/>
        <v>1</v>
      </c>
      <c r="M1107" s="26">
        <f>IF(table_2[[#This Row],[Count of deaths2]]=1,(M1106+1),M1106)</f>
        <v>74</v>
      </c>
      <c r="Z1107">
        <f t="shared" si="274"/>
        <v>0</v>
      </c>
      <c r="AA1107">
        <f t="shared" si="275"/>
        <v>0</v>
      </c>
      <c r="AB1107">
        <f t="shared" si="276"/>
        <v>0</v>
      </c>
      <c r="AC1107">
        <f t="shared" si="277"/>
        <v>0</v>
      </c>
      <c r="AD1107">
        <f t="shared" si="278"/>
        <v>0</v>
      </c>
      <c r="AE1107">
        <f t="shared" si="279"/>
        <v>0</v>
      </c>
      <c r="AF1107">
        <f t="shared" si="280"/>
        <v>0</v>
      </c>
      <c r="AH1107">
        <f>SUM(table_2[[#This Row],[First dose, less than 21 days ago]:[Third dose or booster, at least 21 days ago]])</f>
        <v>0</v>
      </c>
      <c r="AI1107">
        <f>SUM(table_2[[#This Row],[Second dose, less than 21 days ago]:[Third dose or booster, at least 21 days ago]])</f>
        <v>0</v>
      </c>
      <c r="AJ1107">
        <f>table_2[[#This Row],[Third dose or booster, less than 21 days ago]]+table_2[[#This Row],[Third dose or booster, at least 21 days ago]]</f>
        <v>0</v>
      </c>
    </row>
    <row r="1108" spans="1:36" ht="30" x14ac:dyDescent="0.25">
      <c r="A1108" s="1" t="s">
        <v>460</v>
      </c>
      <c r="B1108" s="4">
        <v>2021</v>
      </c>
      <c r="C1108" s="1" t="s">
        <v>166</v>
      </c>
      <c r="D1108" s="1" t="s">
        <v>1132</v>
      </c>
      <c r="E1108" s="1" t="s">
        <v>1102</v>
      </c>
      <c r="F1108" s="4" t="s">
        <v>1125</v>
      </c>
      <c r="G1108" s="4">
        <v>333623</v>
      </c>
      <c r="H1108" s="4" t="s">
        <v>3516</v>
      </c>
      <c r="I1108" s="1" t="s">
        <v>234</v>
      </c>
      <c r="J1108" s="4" t="s">
        <v>520</v>
      </c>
      <c r="K1108" s="4" t="s">
        <v>542</v>
      </c>
      <c r="L1108" s="22" t="str">
        <f t="shared" si="273"/>
        <v>14</v>
      </c>
      <c r="M1108" s="26">
        <f>IF(table_2[[#This Row],[Count of deaths2]]=1,(M1107+1),M1107)</f>
        <v>74</v>
      </c>
      <c r="Z1108">
        <f t="shared" si="274"/>
        <v>0</v>
      </c>
      <c r="AA1108">
        <f t="shared" si="275"/>
        <v>0</v>
      </c>
      <c r="AB1108">
        <f t="shared" si="276"/>
        <v>0</v>
      </c>
      <c r="AC1108">
        <f t="shared" si="277"/>
        <v>0</v>
      </c>
      <c r="AD1108">
        <f t="shared" si="278"/>
        <v>0</v>
      </c>
      <c r="AE1108">
        <f t="shared" si="279"/>
        <v>0</v>
      </c>
      <c r="AF1108">
        <f t="shared" si="280"/>
        <v>0</v>
      </c>
      <c r="AH1108">
        <f>SUM(table_2[[#This Row],[First dose, less than 21 days ago]:[Third dose or booster, at least 21 days ago]])</f>
        <v>0</v>
      </c>
      <c r="AI1108">
        <f>SUM(table_2[[#This Row],[Second dose, less than 21 days ago]:[Third dose or booster, at least 21 days ago]])</f>
        <v>0</v>
      </c>
      <c r="AJ1108">
        <f>table_2[[#This Row],[Third dose or booster, less than 21 days ago]]+table_2[[#This Row],[Third dose or booster, at least 21 days ago]]</f>
        <v>0</v>
      </c>
    </row>
    <row r="1109" spans="1:36" ht="45" x14ac:dyDescent="0.25">
      <c r="A1109" s="1" t="s">
        <v>460</v>
      </c>
      <c r="B1109" s="4">
        <v>2021</v>
      </c>
      <c r="C1109" s="1" t="s">
        <v>166</v>
      </c>
      <c r="D1109" s="1" t="s">
        <v>1132</v>
      </c>
      <c r="E1109" s="1" t="s">
        <v>84</v>
      </c>
      <c r="F1109" s="4" t="s">
        <v>1103</v>
      </c>
      <c r="G1109" s="4">
        <v>0</v>
      </c>
      <c r="H1109" s="4" t="s">
        <v>83</v>
      </c>
      <c r="I1109" s="1"/>
      <c r="J1109" s="4" t="s">
        <v>83</v>
      </c>
      <c r="K1109" s="4" t="s">
        <v>83</v>
      </c>
      <c r="L1109" s="22" t="str">
        <f t="shared" si="273"/>
        <v>0</v>
      </c>
      <c r="M1109" s="26">
        <f>IF(table_2[[#This Row],[Count of deaths2]]=1,(M1108+1),M1108)</f>
        <v>74</v>
      </c>
      <c r="Z1109">
        <f t="shared" si="274"/>
        <v>0</v>
      </c>
      <c r="AA1109">
        <f t="shared" si="275"/>
        <v>0</v>
      </c>
      <c r="AB1109">
        <f t="shared" si="276"/>
        <v>0</v>
      </c>
      <c r="AC1109">
        <f t="shared" si="277"/>
        <v>0</v>
      </c>
      <c r="AD1109">
        <f t="shared" si="278"/>
        <v>0</v>
      </c>
      <c r="AE1109">
        <f t="shared" si="279"/>
        <v>0</v>
      </c>
      <c r="AF1109">
        <f t="shared" si="280"/>
        <v>0</v>
      </c>
      <c r="AH1109">
        <f>SUM(table_2[[#This Row],[First dose, less than 21 days ago]:[Third dose or booster, at least 21 days ago]])</f>
        <v>0</v>
      </c>
      <c r="AI1109">
        <f>SUM(table_2[[#This Row],[Second dose, less than 21 days ago]:[Third dose or booster, at least 21 days ago]])</f>
        <v>0</v>
      </c>
      <c r="AJ1109">
        <f>table_2[[#This Row],[Third dose or booster, less than 21 days ago]]+table_2[[#This Row],[Third dose or booster, at least 21 days ago]]</f>
        <v>0</v>
      </c>
    </row>
    <row r="1110" spans="1:36" ht="45" x14ac:dyDescent="0.25">
      <c r="A1110" s="1" t="s">
        <v>460</v>
      </c>
      <c r="B1110" s="4">
        <v>2021</v>
      </c>
      <c r="C1110" s="1" t="s">
        <v>166</v>
      </c>
      <c r="D1110" s="1" t="s">
        <v>1132</v>
      </c>
      <c r="E1110" s="1" t="s">
        <v>85</v>
      </c>
      <c r="F1110" s="4" t="s">
        <v>1103</v>
      </c>
      <c r="G1110" s="4">
        <v>0</v>
      </c>
      <c r="H1110" s="4" t="s">
        <v>83</v>
      </c>
      <c r="I1110" s="1"/>
      <c r="J1110" s="4" t="s">
        <v>83</v>
      </c>
      <c r="K1110" s="4" t="s">
        <v>83</v>
      </c>
      <c r="L1110" s="22" t="str">
        <f t="shared" si="273"/>
        <v>0</v>
      </c>
      <c r="M1110" s="26">
        <f>IF(table_2[[#This Row],[Count of deaths2]]=1,(M1109+1),M1109)</f>
        <v>74</v>
      </c>
      <c r="Z1110">
        <f t="shared" si="274"/>
        <v>0</v>
      </c>
      <c r="AA1110">
        <f t="shared" si="275"/>
        <v>0</v>
      </c>
      <c r="AB1110">
        <f t="shared" si="276"/>
        <v>0</v>
      </c>
      <c r="AC1110">
        <f t="shared" si="277"/>
        <v>0</v>
      </c>
      <c r="AD1110">
        <f t="shared" si="278"/>
        <v>0</v>
      </c>
      <c r="AE1110">
        <f t="shared" si="279"/>
        <v>0</v>
      </c>
      <c r="AF1110">
        <f t="shared" si="280"/>
        <v>0</v>
      </c>
      <c r="AH1110">
        <f>SUM(table_2[[#This Row],[First dose, less than 21 days ago]:[Third dose or booster, at least 21 days ago]])</f>
        <v>0</v>
      </c>
      <c r="AI1110">
        <f>SUM(table_2[[#This Row],[Second dose, less than 21 days ago]:[Third dose or booster, at least 21 days ago]])</f>
        <v>0</v>
      </c>
      <c r="AJ1110">
        <f>table_2[[#This Row],[Third dose or booster, less than 21 days ago]]+table_2[[#This Row],[Third dose or booster, at least 21 days ago]]</f>
        <v>0</v>
      </c>
    </row>
    <row r="1111" spans="1:36" ht="30" x14ac:dyDescent="0.25">
      <c r="A1111" s="1" t="s">
        <v>460</v>
      </c>
      <c r="B1111" s="4">
        <v>2021</v>
      </c>
      <c r="C1111" s="1" t="s">
        <v>166</v>
      </c>
      <c r="D1111" s="1" t="s">
        <v>1147</v>
      </c>
      <c r="E1111" s="1" t="s">
        <v>62</v>
      </c>
      <c r="F1111" s="4" t="s">
        <v>2258</v>
      </c>
      <c r="G1111" s="4">
        <v>10565</v>
      </c>
      <c r="H1111" s="4" t="s">
        <v>2328</v>
      </c>
      <c r="I1111" s="1" t="s">
        <v>234</v>
      </c>
      <c r="J1111" s="4" t="s">
        <v>3517</v>
      </c>
      <c r="K1111" s="4" t="s">
        <v>1220</v>
      </c>
      <c r="L1111" s="22" t="str">
        <f t="shared" si="273"/>
        <v>16</v>
      </c>
      <c r="M1111" s="26">
        <f>IF(table_2[[#This Row],[Count of deaths2]]=1,(M1110+1),M1110)</f>
        <v>74</v>
      </c>
      <c r="Z1111">
        <f t="shared" si="274"/>
        <v>0</v>
      </c>
      <c r="AA1111">
        <f t="shared" si="275"/>
        <v>0</v>
      </c>
      <c r="AB1111">
        <f t="shared" si="276"/>
        <v>0</v>
      </c>
      <c r="AC1111">
        <f t="shared" si="277"/>
        <v>0</v>
      </c>
      <c r="AD1111">
        <f t="shared" si="278"/>
        <v>0</v>
      </c>
      <c r="AE1111">
        <f t="shared" si="279"/>
        <v>0</v>
      </c>
      <c r="AF1111">
        <f t="shared" si="280"/>
        <v>0</v>
      </c>
      <c r="AH1111">
        <f>SUM(table_2[[#This Row],[First dose, less than 21 days ago]:[Third dose or booster, at least 21 days ago]])</f>
        <v>0</v>
      </c>
      <c r="AI1111">
        <f>SUM(table_2[[#This Row],[Second dose, less than 21 days ago]:[Third dose or booster, at least 21 days ago]])</f>
        <v>0</v>
      </c>
      <c r="AJ1111">
        <f>table_2[[#This Row],[Third dose or booster, less than 21 days ago]]+table_2[[#This Row],[Third dose or booster, at least 21 days ago]]</f>
        <v>0</v>
      </c>
    </row>
    <row r="1112" spans="1:36" ht="30" x14ac:dyDescent="0.25">
      <c r="A1112" s="1" t="s">
        <v>460</v>
      </c>
      <c r="B1112" s="4">
        <v>2021</v>
      </c>
      <c r="C1112" s="1" t="s">
        <v>166</v>
      </c>
      <c r="D1112" s="1" t="s">
        <v>1147</v>
      </c>
      <c r="E1112" s="1" t="s">
        <v>66</v>
      </c>
      <c r="F1112" s="4" t="s">
        <v>1101</v>
      </c>
      <c r="G1112" s="4">
        <v>299</v>
      </c>
      <c r="H1112" s="4" t="s">
        <v>83</v>
      </c>
      <c r="I1112" s="1"/>
      <c r="J1112" s="4" t="s">
        <v>83</v>
      </c>
      <c r="K1112" s="4" t="s">
        <v>83</v>
      </c>
      <c r="L1112" s="22">
        <f t="shared" si="273"/>
        <v>1</v>
      </c>
      <c r="M1112" s="26">
        <f>IF(table_2[[#This Row],[Count of deaths2]]=1,(M1111+1),M1111)</f>
        <v>75</v>
      </c>
      <c r="Z1112">
        <f t="shared" si="274"/>
        <v>0</v>
      </c>
      <c r="AA1112">
        <f t="shared" si="275"/>
        <v>0</v>
      </c>
      <c r="AB1112">
        <f t="shared" si="276"/>
        <v>0</v>
      </c>
      <c r="AC1112">
        <f t="shared" si="277"/>
        <v>0</v>
      </c>
      <c r="AD1112">
        <f t="shared" si="278"/>
        <v>0</v>
      </c>
      <c r="AE1112">
        <f t="shared" si="279"/>
        <v>0</v>
      </c>
      <c r="AF1112">
        <f t="shared" si="280"/>
        <v>0</v>
      </c>
      <c r="AH1112">
        <f>SUM(table_2[[#This Row],[First dose, less than 21 days ago]:[Third dose or booster, at least 21 days ago]])</f>
        <v>0</v>
      </c>
      <c r="AI1112">
        <f>SUM(table_2[[#This Row],[Second dose, less than 21 days ago]:[Third dose or booster, at least 21 days ago]])</f>
        <v>0</v>
      </c>
      <c r="AJ1112">
        <f>table_2[[#This Row],[Third dose or booster, less than 21 days ago]]+table_2[[#This Row],[Third dose or booster, at least 21 days ago]]</f>
        <v>0</v>
      </c>
    </row>
    <row r="1113" spans="1:36" ht="30" x14ac:dyDescent="0.25">
      <c r="A1113" s="1" t="s">
        <v>460</v>
      </c>
      <c r="B1113" s="4">
        <v>2021</v>
      </c>
      <c r="C1113" s="1" t="s">
        <v>166</v>
      </c>
      <c r="D1113" s="1" t="s">
        <v>1147</v>
      </c>
      <c r="E1113" s="1" t="s">
        <v>70</v>
      </c>
      <c r="F1113" s="4" t="s">
        <v>1371</v>
      </c>
      <c r="G1113" s="4">
        <v>3423</v>
      </c>
      <c r="H1113" s="4" t="s">
        <v>3518</v>
      </c>
      <c r="I1113" s="1" t="s">
        <v>234</v>
      </c>
      <c r="J1113" s="4" t="s">
        <v>3519</v>
      </c>
      <c r="K1113" s="4" t="s">
        <v>3520</v>
      </c>
      <c r="L1113" s="22" t="str">
        <f t="shared" si="273"/>
        <v>9</v>
      </c>
      <c r="M1113" s="26">
        <f>IF(table_2[[#This Row],[Count of deaths2]]=1,(M1112+1),M1112)</f>
        <v>75</v>
      </c>
      <c r="Z1113">
        <f t="shared" si="274"/>
        <v>0</v>
      </c>
      <c r="AA1113">
        <f t="shared" si="275"/>
        <v>0</v>
      </c>
      <c r="AB1113">
        <f t="shared" si="276"/>
        <v>0</v>
      </c>
      <c r="AC1113">
        <f t="shared" si="277"/>
        <v>0</v>
      </c>
      <c r="AD1113">
        <f t="shared" si="278"/>
        <v>0</v>
      </c>
      <c r="AE1113">
        <f t="shared" si="279"/>
        <v>0</v>
      </c>
      <c r="AF1113">
        <f t="shared" si="280"/>
        <v>0</v>
      </c>
      <c r="AH1113">
        <f>SUM(table_2[[#This Row],[First dose, less than 21 days ago]:[Third dose or booster, at least 21 days ago]])</f>
        <v>0</v>
      </c>
      <c r="AI1113">
        <f>SUM(table_2[[#This Row],[Second dose, less than 21 days ago]:[Third dose or booster, at least 21 days ago]])</f>
        <v>0</v>
      </c>
      <c r="AJ1113">
        <f>table_2[[#This Row],[Third dose or booster, less than 21 days ago]]+table_2[[#This Row],[Third dose or booster, at least 21 days ago]]</f>
        <v>0</v>
      </c>
    </row>
    <row r="1114" spans="1:36" ht="30" x14ac:dyDescent="0.25">
      <c r="A1114" s="1" t="s">
        <v>460</v>
      </c>
      <c r="B1114" s="4">
        <v>2021</v>
      </c>
      <c r="C1114" s="1" t="s">
        <v>166</v>
      </c>
      <c r="D1114" s="1" t="s">
        <v>1147</v>
      </c>
      <c r="E1114" s="1" t="s">
        <v>74</v>
      </c>
      <c r="F1114" s="4" t="s">
        <v>1097</v>
      </c>
      <c r="G1114" s="4">
        <v>3507</v>
      </c>
      <c r="H1114" s="4" t="s">
        <v>3521</v>
      </c>
      <c r="I1114" s="1" t="s">
        <v>234</v>
      </c>
      <c r="J1114" s="4" t="s">
        <v>3522</v>
      </c>
      <c r="K1114" s="4" t="s">
        <v>3523</v>
      </c>
      <c r="L1114" s="22" t="str">
        <f t="shared" si="273"/>
        <v>4</v>
      </c>
      <c r="M1114" s="26">
        <f>IF(table_2[[#This Row],[Count of deaths2]]=1,(M1113+1),M1113)</f>
        <v>75</v>
      </c>
      <c r="Z1114">
        <f t="shared" si="274"/>
        <v>0</v>
      </c>
      <c r="AA1114">
        <f t="shared" si="275"/>
        <v>0</v>
      </c>
      <c r="AB1114">
        <f t="shared" si="276"/>
        <v>0</v>
      </c>
      <c r="AC1114">
        <f t="shared" si="277"/>
        <v>0</v>
      </c>
      <c r="AD1114">
        <f t="shared" si="278"/>
        <v>0</v>
      </c>
      <c r="AE1114">
        <f t="shared" si="279"/>
        <v>0</v>
      </c>
      <c r="AF1114">
        <f t="shared" si="280"/>
        <v>0</v>
      </c>
      <c r="AH1114">
        <f>SUM(table_2[[#This Row],[First dose, less than 21 days ago]:[Third dose or booster, at least 21 days ago]])</f>
        <v>0</v>
      </c>
      <c r="AI1114">
        <f>SUM(table_2[[#This Row],[Second dose, less than 21 days ago]:[Third dose or booster, at least 21 days ago]])</f>
        <v>0</v>
      </c>
      <c r="AJ1114">
        <f>table_2[[#This Row],[Third dose or booster, less than 21 days ago]]+table_2[[#This Row],[Third dose or booster, at least 21 days ago]]</f>
        <v>0</v>
      </c>
    </row>
    <row r="1115" spans="1:36" ht="30" x14ac:dyDescent="0.25">
      <c r="A1115" s="1" t="s">
        <v>460</v>
      </c>
      <c r="B1115" s="4">
        <v>2021</v>
      </c>
      <c r="C1115" s="1" t="s">
        <v>166</v>
      </c>
      <c r="D1115" s="1" t="s">
        <v>1147</v>
      </c>
      <c r="E1115" s="1" t="s">
        <v>1102</v>
      </c>
      <c r="F1115" s="4" t="s">
        <v>2471</v>
      </c>
      <c r="G1115" s="4">
        <v>335020</v>
      </c>
      <c r="H1115" s="4" t="s">
        <v>3524</v>
      </c>
      <c r="I1115" s="1"/>
      <c r="J1115" s="4" t="s">
        <v>3295</v>
      </c>
      <c r="K1115" s="4" t="s">
        <v>3437</v>
      </c>
      <c r="L1115" s="22" t="str">
        <f t="shared" si="273"/>
        <v>42</v>
      </c>
      <c r="M1115" s="26">
        <f>IF(table_2[[#This Row],[Count of deaths2]]=1,(M1114+1),M1114)</f>
        <v>75</v>
      </c>
      <c r="Z1115">
        <f t="shared" si="274"/>
        <v>0</v>
      </c>
      <c r="AA1115">
        <f t="shared" si="275"/>
        <v>0</v>
      </c>
      <c r="AB1115">
        <f t="shared" si="276"/>
        <v>0</v>
      </c>
      <c r="AC1115">
        <f t="shared" si="277"/>
        <v>0</v>
      </c>
      <c r="AD1115">
        <f t="shared" si="278"/>
        <v>0</v>
      </c>
      <c r="AE1115">
        <f t="shared" si="279"/>
        <v>0</v>
      </c>
      <c r="AF1115">
        <f t="shared" si="280"/>
        <v>0</v>
      </c>
      <c r="AH1115">
        <f>SUM(table_2[[#This Row],[First dose, less than 21 days ago]:[Third dose or booster, at least 21 days ago]])</f>
        <v>0</v>
      </c>
      <c r="AI1115">
        <f>SUM(table_2[[#This Row],[Second dose, less than 21 days ago]:[Third dose or booster, at least 21 days ago]])</f>
        <v>0</v>
      </c>
      <c r="AJ1115">
        <f>table_2[[#This Row],[Third dose or booster, less than 21 days ago]]+table_2[[#This Row],[Third dose or booster, at least 21 days ago]]</f>
        <v>0</v>
      </c>
    </row>
    <row r="1116" spans="1:36" ht="45" x14ac:dyDescent="0.25">
      <c r="A1116" s="1" t="s">
        <v>460</v>
      </c>
      <c r="B1116" s="4">
        <v>2021</v>
      </c>
      <c r="C1116" s="1" t="s">
        <v>166</v>
      </c>
      <c r="D1116" s="1" t="s">
        <v>1147</v>
      </c>
      <c r="E1116" s="1" t="s">
        <v>84</v>
      </c>
      <c r="F1116" s="4" t="s">
        <v>1103</v>
      </c>
      <c r="G1116" s="4">
        <v>0</v>
      </c>
      <c r="H1116" s="4" t="s">
        <v>83</v>
      </c>
      <c r="I1116" s="1"/>
      <c r="J1116" s="4" t="s">
        <v>83</v>
      </c>
      <c r="K1116" s="4" t="s">
        <v>83</v>
      </c>
      <c r="L1116" s="22" t="str">
        <f t="shared" si="273"/>
        <v>0</v>
      </c>
      <c r="M1116" s="26">
        <f>IF(table_2[[#This Row],[Count of deaths2]]=1,(M1115+1),M1115)</f>
        <v>75</v>
      </c>
      <c r="Z1116">
        <f t="shared" si="274"/>
        <v>0</v>
      </c>
      <c r="AA1116">
        <f t="shared" si="275"/>
        <v>0</v>
      </c>
      <c r="AB1116">
        <f t="shared" si="276"/>
        <v>0</v>
      </c>
      <c r="AC1116">
        <f t="shared" si="277"/>
        <v>0</v>
      </c>
      <c r="AD1116">
        <f t="shared" si="278"/>
        <v>0</v>
      </c>
      <c r="AE1116">
        <f t="shared" si="279"/>
        <v>0</v>
      </c>
      <c r="AF1116">
        <f t="shared" si="280"/>
        <v>0</v>
      </c>
      <c r="AH1116">
        <f>SUM(table_2[[#This Row],[First dose, less than 21 days ago]:[Third dose or booster, at least 21 days ago]])</f>
        <v>0</v>
      </c>
      <c r="AI1116">
        <f>SUM(table_2[[#This Row],[Second dose, less than 21 days ago]:[Third dose or booster, at least 21 days ago]])</f>
        <v>0</v>
      </c>
      <c r="AJ1116">
        <f>table_2[[#This Row],[Third dose or booster, less than 21 days ago]]+table_2[[#This Row],[Third dose or booster, at least 21 days ago]]</f>
        <v>0</v>
      </c>
    </row>
    <row r="1117" spans="1:36" ht="45" x14ac:dyDescent="0.25">
      <c r="A1117" s="1" t="s">
        <v>460</v>
      </c>
      <c r="B1117" s="4">
        <v>2021</v>
      </c>
      <c r="C1117" s="1" t="s">
        <v>166</v>
      </c>
      <c r="D1117" s="1" t="s">
        <v>1147</v>
      </c>
      <c r="E1117" s="1" t="s">
        <v>85</v>
      </c>
      <c r="F1117" s="4" t="s">
        <v>1103</v>
      </c>
      <c r="G1117" s="4">
        <v>0</v>
      </c>
      <c r="H1117" s="4" t="s">
        <v>83</v>
      </c>
      <c r="I1117" s="1"/>
      <c r="J1117" s="4" t="s">
        <v>83</v>
      </c>
      <c r="K1117" s="4" t="s">
        <v>83</v>
      </c>
      <c r="L1117" s="22" t="str">
        <f t="shared" si="273"/>
        <v>0</v>
      </c>
      <c r="M1117" s="26">
        <f>IF(table_2[[#This Row],[Count of deaths2]]=1,(M1116+1),M1116)</f>
        <v>75</v>
      </c>
      <c r="Z1117">
        <f t="shared" si="274"/>
        <v>0</v>
      </c>
      <c r="AA1117">
        <f t="shared" si="275"/>
        <v>0</v>
      </c>
      <c r="AB1117">
        <f t="shared" si="276"/>
        <v>0</v>
      </c>
      <c r="AC1117">
        <f t="shared" si="277"/>
        <v>0</v>
      </c>
      <c r="AD1117">
        <f t="shared" si="278"/>
        <v>0</v>
      </c>
      <c r="AE1117">
        <f t="shared" si="279"/>
        <v>0</v>
      </c>
      <c r="AF1117">
        <f t="shared" si="280"/>
        <v>0</v>
      </c>
      <c r="AH1117">
        <f>SUM(table_2[[#This Row],[First dose, less than 21 days ago]:[Third dose or booster, at least 21 days ago]])</f>
        <v>0</v>
      </c>
      <c r="AI1117">
        <f>SUM(table_2[[#This Row],[Second dose, less than 21 days ago]:[Third dose or booster, at least 21 days ago]])</f>
        <v>0</v>
      </c>
      <c r="AJ1117">
        <f>table_2[[#This Row],[Third dose or booster, less than 21 days ago]]+table_2[[#This Row],[Third dose or booster, at least 21 days ago]]</f>
        <v>0</v>
      </c>
    </row>
    <row r="1118" spans="1:36" ht="30" x14ac:dyDescent="0.25">
      <c r="A1118" s="1" t="s">
        <v>460</v>
      </c>
      <c r="B1118" s="4">
        <v>2021</v>
      </c>
      <c r="C1118" s="1" t="s">
        <v>166</v>
      </c>
      <c r="D1118" s="1" t="s">
        <v>1162</v>
      </c>
      <c r="E1118" s="1" t="s">
        <v>62</v>
      </c>
      <c r="F1118" s="4" t="s">
        <v>1350</v>
      </c>
      <c r="G1118" s="4">
        <v>4423</v>
      </c>
      <c r="H1118" s="4" t="s">
        <v>3525</v>
      </c>
      <c r="I1118" s="1" t="s">
        <v>234</v>
      </c>
      <c r="J1118" s="4" t="s">
        <v>3526</v>
      </c>
      <c r="K1118" s="4" t="s">
        <v>3527</v>
      </c>
      <c r="L1118" s="22" t="str">
        <f t="shared" si="273"/>
        <v>10</v>
      </c>
      <c r="M1118" s="26">
        <f>IF(table_2[[#This Row],[Count of deaths2]]=1,(M1117+1),M1117)</f>
        <v>75</v>
      </c>
      <c r="Z1118">
        <f t="shared" si="274"/>
        <v>0</v>
      </c>
      <c r="AA1118">
        <f t="shared" si="275"/>
        <v>0</v>
      </c>
      <c r="AB1118">
        <f t="shared" si="276"/>
        <v>0</v>
      </c>
      <c r="AC1118">
        <f t="shared" si="277"/>
        <v>0</v>
      </c>
      <c r="AD1118">
        <f t="shared" si="278"/>
        <v>0</v>
      </c>
      <c r="AE1118">
        <f t="shared" si="279"/>
        <v>0</v>
      </c>
      <c r="AF1118">
        <f t="shared" si="280"/>
        <v>0</v>
      </c>
      <c r="AH1118">
        <f>SUM(table_2[[#This Row],[First dose, less than 21 days ago]:[Third dose or booster, at least 21 days ago]])</f>
        <v>0</v>
      </c>
      <c r="AI1118">
        <f>SUM(table_2[[#This Row],[Second dose, less than 21 days ago]:[Third dose or booster, at least 21 days ago]])</f>
        <v>0</v>
      </c>
      <c r="AJ1118">
        <f>table_2[[#This Row],[Third dose or booster, less than 21 days ago]]+table_2[[#This Row],[Third dose or booster, at least 21 days ago]]</f>
        <v>0</v>
      </c>
    </row>
    <row r="1119" spans="1:36" ht="30" x14ac:dyDescent="0.25">
      <c r="A1119" s="1" t="s">
        <v>460</v>
      </c>
      <c r="B1119" s="4">
        <v>2021</v>
      </c>
      <c r="C1119" s="1" t="s">
        <v>166</v>
      </c>
      <c r="D1119" s="1" t="s">
        <v>1162</v>
      </c>
      <c r="E1119" s="1" t="s">
        <v>66</v>
      </c>
      <c r="F1119" s="4" t="s">
        <v>1101</v>
      </c>
      <c r="G1119" s="4">
        <v>128</v>
      </c>
      <c r="H1119" s="4" t="s">
        <v>83</v>
      </c>
      <c r="I1119" s="1"/>
      <c r="J1119" s="4" t="s">
        <v>83</v>
      </c>
      <c r="K1119" s="4" t="s">
        <v>83</v>
      </c>
      <c r="L1119" s="22">
        <f t="shared" si="273"/>
        <v>1</v>
      </c>
      <c r="M1119" s="26">
        <f>IF(table_2[[#This Row],[Count of deaths2]]=1,(M1118+1),M1118)</f>
        <v>76</v>
      </c>
      <c r="Z1119">
        <f t="shared" si="274"/>
        <v>0</v>
      </c>
      <c r="AA1119">
        <f t="shared" si="275"/>
        <v>0</v>
      </c>
      <c r="AB1119">
        <f t="shared" si="276"/>
        <v>0</v>
      </c>
      <c r="AC1119">
        <f t="shared" si="277"/>
        <v>0</v>
      </c>
      <c r="AD1119">
        <f t="shared" si="278"/>
        <v>0</v>
      </c>
      <c r="AE1119">
        <f t="shared" si="279"/>
        <v>0</v>
      </c>
      <c r="AF1119">
        <f t="shared" si="280"/>
        <v>0</v>
      </c>
      <c r="AH1119">
        <f>SUM(table_2[[#This Row],[First dose, less than 21 days ago]:[Third dose or booster, at least 21 days ago]])</f>
        <v>0</v>
      </c>
      <c r="AI1119">
        <f>SUM(table_2[[#This Row],[Second dose, less than 21 days ago]:[Third dose or booster, at least 21 days ago]])</f>
        <v>0</v>
      </c>
      <c r="AJ1119">
        <f>table_2[[#This Row],[Third dose or booster, less than 21 days ago]]+table_2[[#This Row],[Third dose or booster, at least 21 days ago]]</f>
        <v>0</v>
      </c>
    </row>
    <row r="1120" spans="1:36" ht="30" x14ac:dyDescent="0.25">
      <c r="A1120" s="1" t="s">
        <v>460</v>
      </c>
      <c r="B1120" s="4">
        <v>2021</v>
      </c>
      <c r="C1120" s="1" t="s">
        <v>166</v>
      </c>
      <c r="D1120" s="1" t="s">
        <v>1162</v>
      </c>
      <c r="E1120" s="1" t="s">
        <v>70</v>
      </c>
      <c r="F1120" s="4" t="s">
        <v>1109</v>
      </c>
      <c r="G1120" s="4">
        <v>1743</v>
      </c>
      <c r="H1120" s="4" t="s">
        <v>3528</v>
      </c>
      <c r="I1120" s="1" t="s">
        <v>234</v>
      </c>
      <c r="J1120" s="4" t="s">
        <v>3529</v>
      </c>
      <c r="K1120" s="4" t="s">
        <v>3530</v>
      </c>
      <c r="L1120" s="22" t="str">
        <f t="shared" si="273"/>
        <v>15</v>
      </c>
      <c r="M1120" s="26">
        <f>IF(table_2[[#This Row],[Count of deaths2]]=1,(M1119+1),M1119)</f>
        <v>76</v>
      </c>
      <c r="Z1120">
        <f t="shared" si="274"/>
        <v>0</v>
      </c>
      <c r="AA1120">
        <f t="shared" si="275"/>
        <v>0</v>
      </c>
      <c r="AB1120">
        <f t="shared" si="276"/>
        <v>0</v>
      </c>
      <c r="AC1120">
        <f t="shared" si="277"/>
        <v>0</v>
      </c>
      <c r="AD1120">
        <f t="shared" si="278"/>
        <v>0</v>
      </c>
      <c r="AE1120">
        <f t="shared" si="279"/>
        <v>0</v>
      </c>
      <c r="AF1120">
        <f t="shared" si="280"/>
        <v>0</v>
      </c>
      <c r="AH1120">
        <f>SUM(table_2[[#This Row],[First dose, less than 21 days ago]:[Third dose or booster, at least 21 days ago]])</f>
        <v>0</v>
      </c>
      <c r="AI1120">
        <f>SUM(table_2[[#This Row],[Second dose, less than 21 days ago]:[Third dose or booster, at least 21 days ago]])</f>
        <v>0</v>
      </c>
      <c r="AJ1120">
        <f>table_2[[#This Row],[Third dose or booster, less than 21 days ago]]+table_2[[#This Row],[Third dose or booster, at least 21 days ago]]</f>
        <v>0</v>
      </c>
    </row>
    <row r="1121" spans="1:36" ht="30" x14ac:dyDescent="0.25">
      <c r="A1121" s="1" t="s">
        <v>460</v>
      </c>
      <c r="B1121" s="4">
        <v>2021</v>
      </c>
      <c r="C1121" s="1" t="s">
        <v>166</v>
      </c>
      <c r="D1121" s="1" t="s">
        <v>1162</v>
      </c>
      <c r="E1121" s="1" t="s">
        <v>74</v>
      </c>
      <c r="F1121" s="4" t="s">
        <v>1101</v>
      </c>
      <c r="G1121" s="4">
        <v>1243</v>
      </c>
      <c r="H1121" s="4" t="s">
        <v>83</v>
      </c>
      <c r="I1121" s="1"/>
      <c r="J1121" s="4" t="s">
        <v>83</v>
      </c>
      <c r="K1121" s="4" t="s">
        <v>83</v>
      </c>
      <c r="L1121" s="22">
        <f t="shared" si="273"/>
        <v>1</v>
      </c>
      <c r="M1121" s="26">
        <f>IF(table_2[[#This Row],[Count of deaths2]]=1,(M1120+1),M1120)</f>
        <v>77</v>
      </c>
      <c r="Z1121">
        <f t="shared" si="274"/>
        <v>0</v>
      </c>
      <c r="AA1121">
        <f t="shared" si="275"/>
        <v>0</v>
      </c>
      <c r="AB1121">
        <f t="shared" si="276"/>
        <v>0</v>
      </c>
      <c r="AC1121">
        <f t="shared" si="277"/>
        <v>0</v>
      </c>
      <c r="AD1121">
        <f t="shared" si="278"/>
        <v>0</v>
      </c>
      <c r="AE1121">
        <f t="shared" si="279"/>
        <v>0</v>
      </c>
      <c r="AF1121">
        <f t="shared" si="280"/>
        <v>0</v>
      </c>
      <c r="AH1121">
        <f>SUM(table_2[[#This Row],[First dose, less than 21 days ago]:[Third dose or booster, at least 21 days ago]])</f>
        <v>0</v>
      </c>
      <c r="AI1121">
        <f>SUM(table_2[[#This Row],[Second dose, less than 21 days ago]:[Third dose or booster, at least 21 days ago]])</f>
        <v>0</v>
      </c>
      <c r="AJ1121">
        <f>table_2[[#This Row],[Third dose or booster, less than 21 days ago]]+table_2[[#This Row],[Third dose or booster, at least 21 days ago]]</f>
        <v>0</v>
      </c>
    </row>
    <row r="1122" spans="1:36" ht="30" x14ac:dyDescent="0.25">
      <c r="A1122" s="1" t="s">
        <v>460</v>
      </c>
      <c r="B1122" s="4">
        <v>2021</v>
      </c>
      <c r="C1122" s="1" t="s">
        <v>166</v>
      </c>
      <c r="D1122" s="1" t="s">
        <v>1162</v>
      </c>
      <c r="E1122" s="1" t="s">
        <v>1102</v>
      </c>
      <c r="F1122" s="4" t="s">
        <v>2854</v>
      </c>
      <c r="G1122" s="4">
        <v>160568</v>
      </c>
      <c r="H1122" s="4" t="s">
        <v>3531</v>
      </c>
      <c r="I1122" s="1"/>
      <c r="J1122" s="4" t="s">
        <v>3532</v>
      </c>
      <c r="K1122" s="4" t="s">
        <v>3533</v>
      </c>
      <c r="L1122" s="22" t="str">
        <f t="shared" si="273"/>
        <v>68</v>
      </c>
      <c r="M1122" s="26">
        <f>IF(table_2[[#This Row],[Count of deaths2]]=1,(M1121+1),M1121)</f>
        <v>77</v>
      </c>
      <c r="Z1122">
        <f t="shared" si="274"/>
        <v>0</v>
      </c>
      <c r="AA1122">
        <f t="shared" si="275"/>
        <v>0</v>
      </c>
      <c r="AB1122">
        <f t="shared" si="276"/>
        <v>0</v>
      </c>
      <c r="AC1122">
        <f t="shared" si="277"/>
        <v>0</v>
      </c>
      <c r="AD1122">
        <f t="shared" si="278"/>
        <v>0</v>
      </c>
      <c r="AE1122">
        <f t="shared" si="279"/>
        <v>0</v>
      </c>
      <c r="AF1122">
        <f t="shared" si="280"/>
        <v>0</v>
      </c>
      <c r="AH1122">
        <f>SUM(table_2[[#This Row],[First dose, less than 21 days ago]:[Third dose or booster, at least 21 days ago]])</f>
        <v>0</v>
      </c>
      <c r="AI1122">
        <f>SUM(table_2[[#This Row],[Second dose, less than 21 days ago]:[Third dose or booster, at least 21 days ago]])</f>
        <v>0</v>
      </c>
      <c r="AJ1122">
        <f>table_2[[#This Row],[Third dose or booster, less than 21 days ago]]+table_2[[#This Row],[Third dose or booster, at least 21 days ago]]</f>
        <v>0</v>
      </c>
    </row>
    <row r="1123" spans="1:36" ht="45" x14ac:dyDescent="0.25">
      <c r="A1123" s="1" t="s">
        <v>460</v>
      </c>
      <c r="B1123" s="4">
        <v>2021</v>
      </c>
      <c r="C1123" s="1" t="s">
        <v>166</v>
      </c>
      <c r="D1123" s="1" t="s">
        <v>1162</v>
      </c>
      <c r="E1123" s="1" t="s">
        <v>84</v>
      </c>
      <c r="F1123" s="4" t="s">
        <v>1103</v>
      </c>
      <c r="G1123" s="4">
        <v>0</v>
      </c>
      <c r="H1123" s="4" t="s">
        <v>83</v>
      </c>
      <c r="I1123" s="1"/>
      <c r="J1123" s="4" t="s">
        <v>83</v>
      </c>
      <c r="K1123" s="4" t="s">
        <v>83</v>
      </c>
      <c r="L1123" s="22" t="str">
        <f t="shared" si="273"/>
        <v>0</v>
      </c>
      <c r="M1123" s="26">
        <f>IF(table_2[[#This Row],[Count of deaths2]]=1,(M1122+1),M1122)</f>
        <v>77</v>
      </c>
      <c r="Z1123">
        <f t="shared" si="274"/>
        <v>0</v>
      </c>
      <c r="AA1123">
        <f t="shared" si="275"/>
        <v>0</v>
      </c>
      <c r="AB1123">
        <f t="shared" si="276"/>
        <v>0</v>
      </c>
      <c r="AC1123">
        <f t="shared" si="277"/>
        <v>0</v>
      </c>
      <c r="AD1123">
        <f t="shared" si="278"/>
        <v>0</v>
      </c>
      <c r="AE1123">
        <f t="shared" si="279"/>
        <v>0</v>
      </c>
      <c r="AF1123">
        <f t="shared" si="280"/>
        <v>0</v>
      </c>
      <c r="AH1123">
        <f>SUM(table_2[[#This Row],[First dose, less than 21 days ago]:[Third dose or booster, at least 21 days ago]])</f>
        <v>0</v>
      </c>
      <c r="AI1123">
        <f>SUM(table_2[[#This Row],[Second dose, less than 21 days ago]:[Third dose or booster, at least 21 days ago]])</f>
        <v>0</v>
      </c>
      <c r="AJ1123">
        <f>table_2[[#This Row],[Third dose or booster, less than 21 days ago]]+table_2[[#This Row],[Third dose or booster, at least 21 days ago]]</f>
        <v>0</v>
      </c>
    </row>
    <row r="1124" spans="1:36" ht="45" x14ac:dyDescent="0.25">
      <c r="A1124" s="1" t="s">
        <v>460</v>
      </c>
      <c r="B1124" s="4">
        <v>2021</v>
      </c>
      <c r="C1124" s="1" t="s">
        <v>166</v>
      </c>
      <c r="D1124" s="1" t="s">
        <v>1162</v>
      </c>
      <c r="E1124" s="1" t="s">
        <v>85</v>
      </c>
      <c r="F1124" s="4" t="s">
        <v>1103</v>
      </c>
      <c r="G1124" s="4">
        <v>0</v>
      </c>
      <c r="H1124" s="4" t="s">
        <v>83</v>
      </c>
      <c r="I1124" s="1"/>
      <c r="J1124" s="4" t="s">
        <v>83</v>
      </c>
      <c r="K1124" s="4" t="s">
        <v>83</v>
      </c>
      <c r="L1124" s="22" t="str">
        <f t="shared" si="273"/>
        <v>0</v>
      </c>
      <c r="M1124" s="26">
        <f>IF(table_2[[#This Row],[Count of deaths2]]=1,(M1123+1),M1123)</f>
        <v>77</v>
      </c>
      <c r="Z1124">
        <f t="shared" si="274"/>
        <v>0</v>
      </c>
      <c r="AA1124">
        <f t="shared" si="275"/>
        <v>0</v>
      </c>
      <c r="AB1124">
        <f t="shared" si="276"/>
        <v>0</v>
      </c>
      <c r="AC1124">
        <f t="shared" si="277"/>
        <v>0</v>
      </c>
      <c r="AD1124">
        <f t="shared" si="278"/>
        <v>0</v>
      </c>
      <c r="AE1124">
        <f t="shared" si="279"/>
        <v>0</v>
      </c>
      <c r="AF1124">
        <f t="shared" si="280"/>
        <v>0</v>
      </c>
      <c r="AH1124">
        <f>SUM(table_2[[#This Row],[First dose, less than 21 days ago]:[Third dose or booster, at least 21 days ago]])</f>
        <v>0</v>
      </c>
      <c r="AI1124">
        <f>SUM(table_2[[#This Row],[Second dose, less than 21 days ago]:[Third dose or booster, at least 21 days ago]])</f>
        <v>0</v>
      </c>
      <c r="AJ1124">
        <f>table_2[[#This Row],[Third dose or booster, less than 21 days ago]]+table_2[[#This Row],[Third dose or booster, at least 21 days ago]]</f>
        <v>0</v>
      </c>
    </row>
    <row r="1125" spans="1:36" ht="30" x14ac:dyDescent="0.25">
      <c r="A1125" s="1" t="s">
        <v>460</v>
      </c>
      <c r="B1125" s="4">
        <v>2021</v>
      </c>
      <c r="C1125" s="1" t="s">
        <v>166</v>
      </c>
      <c r="D1125" s="1" t="s">
        <v>1183</v>
      </c>
      <c r="E1125" s="1" t="s">
        <v>62</v>
      </c>
      <c r="F1125" s="4" t="s">
        <v>1371</v>
      </c>
      <c r="G1125" s="4">
        <v>1289</v>
      </c>
      <c r="H1125" s="4" t="s">
        <v>3534</v>
      </c>
      <c r="I1125" s="1" t="s">
        <v>234</v>
      </c>
      <c r="J1125" s="4" t="s">
        <v>3535</v>
      </c>
      <c r="K1125" s="4" t="s">
        <v>3536</v>
      </c>
      <c r="L1125" s="22" t="str">
        <f t="shared" si="273"/>
        <v>9</v>
      </c>
      <c r="M1125" s="26">
        <f>IF(table_2[[#This Row],[Count of deaths2]]=1,(M1124+1),M1124)</f>
        <v>77</v>
      </c>
      <c r="Z1125">
        <f t="shared" si="274"/>
        <v>0</v>
      </c>
      <c r="AA1125">
        <f t="shared" si="275"/>
        <v>0</v>
      </c>
      <c r="AB1125">
        <f t="shared" si="276"/>
        <v>0</v>
      </c>
      <c r="AC1125">
        <f t="shared" si="277"/>
        <v>0</v>
      </c>
      <c r="AD1125">
        <f t="shared" si="278"/>
        <v>0</v>
      </c>
      <c r="AE1125">
        <f t="shared" si="279"/>
        <v>0</v>
      </c>
      <c r="AF1125">
        <f t="shared" si="280"/>
        <v>0</v>
      </c>
      <c r="AH1125">
        <f>SUM(table_2[[#This Row],[First dose, less than 21 days ago]:[Third dose or booster, at least 21 days ago]])</f>
        <v>0</v>
      </c>
      <c r="AI1125">
        <f>SUM(table_2[[#This Row],[Second dose, less than 21 days ago]:[Third dose or booster, at least 21 days ago]])</f>
        <v>0</v>
      </c>
      <c r="AJ1125">
        <f>table_2[[#This Row],[Third dose or booster, less than 21 days ago]]+table_2[[#This Row],[Third dose or booster, at least 21 days ago]]</f>
        <v>0</v>
      </c>
    </row>
    <row r="1126" spans="1:36" ht="30" x14ac:dyDescent="0.25">
      <c r="A1126" s="1" t="s">
        <v>460</v>
      </c>
      <c r="B1126" s="4">
        <v>2021</v>
      </c>
      <c r="C1126" s="1" t="s">
        <v>166</v>
      </c>
      <c r="D1126" s="1" t="s">
        <v>1183</v>
      </c>
      <c r="E1126" s="1" t="s">
        <v>66</v>
      </c>
      <c r="F1126" s="4" t="s">
        <v>1101</v>
      </c>
      <c r="G1126" s="4">
        <v>38</v>
      </c>
      <c r="H1126" s="4" t="s">
        <v>83</v>
      </c>
      <c r="I1126" s="1"/>
      <c r="J1126" s="4" t="s">
        <v>83</v>
      </c>
      <c r="K1126" s="4" t="s">
        <v>83</v>
      </c>
      <c r="L1126" s="22">
        <f t="shared" si="273"/>
        <v>1</v>
      </c>
      <c r="M1126" s="26">
        <f>IF(table_2[[#This Row],[Count of deaths2]]=1,(M1125+1),M1125)</f>
        <v>78</v>
      </c>
      <c r="Z1126">
        <f t="shared" si="274"/>
        <v>0</v>
      </c>
      <c r="AA1126">
        <f t="shared" si="275"/>
        <v>0</v>
      </c>
      <c r="AB1126">
        <f t="shared" si="276"/>
        <v>0</v>
      </c>
      <c r="AC1126">
        <f t="shared" si="277"/>
        <v>0</v>
      </c>
      <c r="AD1126">
        <f t="shared" si="278"/>
        <v>0</v>
      </c>
      <c r="AE1126">
        <f t="shared" si="279"/>
        <v>0</v>
      </c>
      <c r="AF1126">
        <f t="shared" si="280"/>
        <v>0</v>
      </c>
      <c r="AH1126">
        <f>SUM(table_2[[#This Row],[First dose, less than 21 days ago]:[Third dose or booster, at least 21 days ago]])</f>
        <v>0</v>
      </c>
      <c r="AI1126">
        <f>SUM(table_2[[#This Row],[Second dose, less than 21 days ago]:[Third dose or booster, at least 21 days ago]])</f>
        <v>0</v>
      </c>
      <c r="AJ1126">
        <f>table_2[[#This Row],[Third dose or booster, less than 21 days ago]]+table_2[[#This Row],[Third dose or booster, at least 21 days ago]]</f>
        <v>0</v>
      </c>
    </row>
    <row r="1127" spans="1:36" ht="30" x14ac:dyDescent="0.25">
      <c r="A1127" s="1" t="s">
        <v>460</v>
      </c>
      <c r="B1127" s="4">
        <v>2021</v>
      </c>
      <c r="C1127" s="1" t="s">
        <v>166</v>
      </c>
      <c r="D1127" s="1" t="s">
        <v>1183</v>
      </c>
      <c r="E1127" s="1" t="s">
        <v>70</v>
      </c>
      <c r="F1127" s="4" t="s">
        <v>1671</v>
      </c>
      <c r="G1127" s="4">
        <v>641</v>
      </c>
      <c r="H1127" s="4" t="s">
        <v>3537</v>
      </c>
      <c r="I1127" s="1" t="s">
        <v>234</v>
      </c>
      <c r="J1127" s="4" t="s">
        <v>3538</v>
      </c>
      <c r="K1127" s="4" t="s">
        <v>3539</v>
      </c>
      <c r="L1127" s="22" t="str">
        <f t="shared" si="273"/>
        <v>5</v>
      </c>
      <c r="M1127" s="26">
        <f>IF(table_2[[#This Row],[Count of deaths2]]=1,(M1126+1),M1126)</f>
        <v>78</v>
      </c>
      <c r="Z1127">
        <f t="shared" si="274"/>
        <v>0</v>
      </c>
      <c r="AA1127">
        <f t="shared" si="275"/>
        <v>0</v>
      </c>
      <c r="AB1127">
        <f t="shared" si="276"/>
        <v>0</v>
      </c>
      <c r="AC1127">
        <f t="shared" si="277"/>
        <v>0</v>
      </c>
      <c r="AD1127">
        <f t="shared" si="278"/>
        <v>0</v>
      </c>
      <c r="AE1127">
        <f t="shared" si="279"/>
        <v>0</v>
      </c>
      <c r="AF1127">
        <f t="shared" si="280"/>
        <v>0</v>
      </c>
      <c r="AH1127">
        <f>SUM(table_2[[#This Row],[First dose, less than 21 days ago]:[Third dose or booster, at least 21 days ago]])</f>
        <v>0</v>
      </c>
      <c r="AI1127">
        <f>SUM(table_2[[#This Row],[Second dose, less than 21 days ago]:[Third dose or booster, at least 21 days ago]])</f>
        <v>0</v>
      </c>
      <c r="AJ1127">
        <f>table_2[[#This Row],[Third dose or booster, less than 21 days ago]]+table_2[[#This Row],[Third dose or booster, at least 21 days ago]]</f>
        <v>0</v>
      </c>
    </row>
    <row r="1128" spans="1:36" ht="30" x14ac:dyDescent="0.25">
      <c r="A1128" s="1" t="s">
        <v>460</v>
      </c>
      <c r="B1128" s="4">
        <v>2021</v>
      </c>
      <c r="C1128" s="1" t="s">
        <v>166</v>
      </c>
      <c r="D1128" s="1" t="s">
        <v>1183</v>
      </c>
      <c r="E1128" s="1" t="s">
        <v>74</v>
      </c>
      <c r="F1128" s="4" t="s">
        <v>1101</v>
      </c>
      <c r="G1128" s="4">
        <v>412</v>
      </c>
      <c r="H1128" s="4" t="s">
        <v>83</v>
      </c>
      <c r="I1128" s="1"/>
      <c r="J1128" s="4" t="s">
        <v>83</v>
      </c>
      <c r="K1128" s="4" t="s">
        <v>83</v>
      </c>
      <c r="L1128" s="22">
        <f t="shared" si="273"/>
        <v>1</v>
      </c>
      <c r="M1128" s="26">
        <f>IF(table_2[[#This Row],[Count of deaths2]]=1,(M1127+1),M1127)</f>
        <v>79</v>
      </c>
      <c r="Z1128">
        <f t="shared" si="274"/>
        <v>0</v>
      </c>
      <c r="AA1128">
        <f t="shared" si="275"/>
        <v>0</v>
      </c>
      <c r="AB1128">
        <f t="shared" si="276"/>
        <v>0</v>
      </c>
      <c r="AC1128">
        <f t="shared" si="277"/>
        <v>0</v>
      </c>
      <c r="AD1128">
        <f t="shared" si="278"/>
        <v>0</v>
      </c>
      <c r="AE1128">
        <f t="shared" si="279"/>
        <v>0</v>
      </c>
      <c r="AF1128">
        <f t="shared" si="280"/>
        <v>0</v>
      </c>
      <c r="AH1128">
        <f>SUM(table_2[[#This Row],[First dose, less than 21 days ago]:[Third dose or booster, at least 21 days ago]])</f>
        <v>0</v>
      </c>
      <c r="AI1128">
        <f>SUM(table_2[[#This Row],[Second dose, less than 21 days ago]:[Third dose or booster, at least 21 days ago]])</f>
        <v>0</v>
      </c>
      <c r="AJ1128">
        <f>table_2[[#This Row],[Third dose or booster, less than 21 days ago]]+table_2[[#This Row],[Third dose or booster, at least 21 days ago]]</f>
        <v>0</v>
      </c>
    </row>
    <row r="1129" spans="1:36" ht="60" x14ac:dyDescent="0.25">
      <c r="A1129" s="1" t="s">
        <v>460</v>
      </c>
      <c r="B1129" s="4">
        <v>2021</v>
      </c>
      <c r="C1129" s="1" t="s">
        <v>166</v>
      </c>
      <c r="D1129" s="1" t="s">
        <v>1183</v>
      </c>
      <c r="E1129" s="1" t="s">
        <v>1102</v>
      </c>
      <c r="F1129" s="4" t="s">
        <v>1451</v>
      </c>
      <c r="G1129" s="4">
        <v>34772</v>
      </c>
      <c r="H1129" s="4" t="s">
        <v>3540</v>
      </c>
      <c r="I1129" s="1"/>
      <c r="J1129" s="4" t="s">
        <v>3541</v>
      </c>
      <c r="K1129" s="4" t="s">
        <v>3542</v>
      </c>
      <c r="L1129" s="22" t="str">
        <f t="shared" si="273"/>
        <v>33</v>
      </c>
      <c r="M1129" s="26">
        <f>IF(table_2[[#This Row],[Count of deaths2]]=1,(M1128+1),M1128)</f>
        <v>79</v>
      </c>
      <c r="N1129" s="23" t="s">
        <v>11464</v>
      </c>
      <c r="O1129" s="24" t="s">
        <v>66</v>
      </c>
      <c r="P1129" s="24" t="s">
        <v>70</v>
      </c>
      <c r="Q1129" s="24" t="s">
        <v>74</v>
      </c>
      <c r="R1129" s="24" t="s">
        <v>1102</v>
      </c>
      <c r="S1129" s="24" t="s">
        <v>84</v>
      </c>
      <c r="T1129" s="24" t="s">
        <v>85</v>
      </c>
      <c r="U1129" s="24" t="s">
        <v>11475</v>
      </c>
      <c r="V1129" s="24" t="s">
        <v>11475</v>
      </c>
      <c r="W1129" s="24" t="s">
        <v>11482</v>
      </c>
      <c r="Z1129">
        <f t="shared" si="274"/>
        <v>0</v>
      </c>
      <c r="AA1129">
        <f t="shared" si="275"/>
        <v>0</v>
      </c>
      <c r="AB1129">
        <f t="shared" si="276"/>
        <v>0</v>
      </c>
      <c r="AC1129">
        <f t="shared" si="277"/>
        <v>0</v>
      </c>
      <c r="AD1129">
        <f t="shared" si="278"/>
        <v>0</v>
      </c>
      <c r="AE1129">
        <f t="shared" si="279"/>
        <v>0</v>
      </c>
      <c r="AF1129">
        <f t="shared" si="280"/>
        <v>0</v>
      </c>
      <c r="AH1129">
        <f>SUM(table_2[[#This Row],[First dose, less than 21 days ago]:[Third dose or booster, at least 21 days ago]])</f>
        <v>0</v>
      </c>
      <c r="AI1129">
        <f>SUM(table_2[[#This Row],[Second dose, less than 21 days ago]:[Third dose or booster, at least 21 days ago]])</f>
        <v>0</v>
      </c>
      <c r="AJ1129">
        <f>table_2[[#This Row],[Third dose or booster, less than 21 days ago]]+table_2[[#This Row],[Third dose or booster, at least 21 days ago]]</f>
        <v>0</v>
      </c>
    </row>
    <row r="1130" spans="1:36" ht="45" x14ac:dyDescent="0.25">
      <c r="A1130" s="1" t="s">
        <v>460</v>
      </c>
      <c r="B1130" s="4">
        <v>2021</v>
      </c>
      <c r="C1130" s="1" t="s">
        <v>166</v>
      </c>
      <c r="D1130" s="1" t="s">
        <v>1183</v>
      </c>
      <c r="E1130" s="1" t="s">
        <v>84</v>
      </c>
      <c r="F1130" s="4" t="s">
        <v>1103</v>
      </c>
      <c r="G1130" s="4">
        <v>0</v>
      </c>
      <c r="H1130" s="4" t="s">
        <v>83</v>
      </c>
      <c r="I1130" s="1"/>
      <c r="J1130" s="4" t="s">
        <v>83</v>
      </c>
      <c r="K1130" s="4" t="s">
        <v>83</v>
      </c>
      <c r="L1130" s="22" t="str">
        <f t="shared" si="273"/>
        <v>0</v>
      </c>
      <c r="M1130" s="26">
        <f>IF(table_2[[#This Row],[Count of deaths2]]=1,(M1129+1),M1129)</f>
        <v>79</v>
      </c>
      <c r="N1130" s="23" t="s">
        <v>11465</v>
      </c>
      <c r="O1130" s="23" t="s">
        <v>11465</v>
      </c>
      <c r="P1130" s="23" t="s">
        <v>11465</v>
      </c>
      <c r="Q1130" s="23" t="s">
        <v>11465</v>
      </c>
      <c r="R1130" s="23" t="s">
        <v>11465</v>
      </c>
      <c r="S1130" s="23" t="s">
        <v>11465</v>
      </c>
      <c r="T1130" s="23" t="s">
        <v>11465</v>
      </c>
      <c r="U1130" s="23" t="s">
        <v>11476</v>
      </c>
      <c r="V1130" s="23" t="s">
        <v>11477</v>
      </c>
      <c r="W1130" s="23" t="s">
        <v>11465</v>
      </c>
      <c r="Z1130">
        <f t="shared" si="274"/>
        <v>0</v>
      </c>
      <c r="AA1130">
        <f t="shared" si="275"/>
        <v>0</v>
      </c>
      <c r="AB1130">
        <f t="shared" si="276"/>
        <v>0</v>
      </c>
      <c r="AC1130">
        <f t="shared" si="277"/>
        <v>0</v>
      </c>
      <c r="AD1130">
        <f t="shared" si="278"/>
        <v>0</v>
      </c>
      <c r="AE1130">
        <f t="shared" si="279"/>
        <v>0</v>
      </c>
      <c r="AF1130">
        <f t="shared" si="280"/>
        <v>0</v>
      </c>
      <c r="AH1130">
        <f>SUM(table_2[[#This Row],[First dose, less than 21 days ago]:[Third dose or booster, at least 21 days ago]])</f>
        <v>0</v>
      </c>
      <c r="AI1130">
        <f>SUM(table_2[[#This Row],[Second dose, less than 21 days ago]:[Third dose or booster, at least 21 days ago]])</f>
        <v>0</v>
      </c>
      <c r="AJ1130">
        <f>table_2[[#This Row],[Third dose or booster, less than 21 days ago]]+table_2[[#This Row],[Third dose or booster, at least 21 days ago]]</f>
        <v>0</v>
      </c>
    </row>
    <row r="1131" spans="1:36" ht="45" x14ac:dyDescent="0.25">
      <c r="A1131" s="1" t="s">
        <v>460</v>
      </c>
      <c r="B1131" s="4">
        <v>2021</v>
      </c>
      <c r="C1131" s="1" t="s">
        <v>166</v>
      </c>
      <c r="D1131" s="1" t="s">
        <v>1183</v>
      </c>
      <c r="E1131" s="1" t="s">
        <v>85</v>
      </c>
      <c r="F1131" s="4" t="s">
        <v>1103</v>
      </c>
      <c r="G1131" s="4">
        <v>0</v>
      </c>
      <c r="H1131" s="4" t="s">
        <v>83</v>
      </c>
      <c r="I1131" s="1"/>
      <c r="J1131" s="4" t="s">
        <v>83</v>
      </c>
      <c r="K1131" s="4" t="s">
        <v>83</v>
      </c>
      <c r="L1131" s="22" t="str">
        <f t="shared" si="273"/>
        <v>0</v>
      </c>
      <c r="M1131" s="26">
        <f>IF(table_2[[#This Row],[Count of deaths2]]=1,(M1130+1),M1130)</f>
        <v>79</v>
      </c>
      <c r="N1131">
        <f>$L1083+$L1090+$L1097+$L1104+$L1111+$L1118+$L1125</f>
        <v>96</v>
      </c>
      <c r="O1131">
        <f>$L1084+$L1091+$L1098+$L1105+$L1112+$L1119+$L1126</f>
        <v>7</v>
      </c>
      <c r="P1131">
        <f>$L1085+$L1092+$L1099+$L1106+$L1113+$L1120+$L1127</f>
        <v>45</v>
      </c>
      <c r="Q1131">
        <f>$L1086+$L1093+$L1100+$L1107+$L1114+$L1121+$L1128</f>
        <v>10</v>
      </c>
      <c r="R1131">
        <f>$L1087+$L1094+$L1101+$L1108+$L1115+$L1122+$L1129</f>
        <v>168</v>
      </c>
      <c r="S1131">
        <f>$L1088+$L1095+$L1102+$L1109+$L1116+$L1123+$L1130</f>
        <v>0</v>
      </c>
      <c r="T1131">
        <f>$L1089+$L1096+$L1103+$L1110+$L1117+$L1124+$L1131</f>
        <v>0</v>
      </c>
      <c r="U1131">
        <f>SUM(table_2[[#This Row],[Column1]:[Column7]])</f>
        <v>326</v>
      </c>
      <c r="V1131" s="21">
        <f>table_2[[#This Row],[Count of deaths2]]+L1130+L1129+L1128+L1127+L1126+L1125+L1124+L1123+L1122+L1121+L1120+L1119+L1118+L1117+L1116+L1115+L1114+L1113+L1112+L1111+L1110+L1109+L1108+L1107+L1106+L1105+L1104+L1103+L1102+L1101+L1100+L1099+L1098+L1097+L1096+L1095+L1094+L1093+L1092+L1091+L1090+L1089+L1088+L1087+L1086+L1085+L1084+L1083</f>
        <v>326</v>
      </c>
      <c r="W1131">
        <f>'Table 8'!G536</f>
        <v>0</v>
      </c>
      <c r="X1131">
        <f>X1082+14</f>
        <v>326</v>
      </c>
      <c r="Z1131" t="str">
        <f t="shared" si="274"/>
        <v xml:space="preserve">Unvaccinated </v>
      </c>
      <c r="AA1131">
        <f t="shared" si="275"/>
        <v>0</v>
      </c>
      <c r="AB1131">
        <f t="shared" si="276"/>
        <v>0</v>
      </c>
      <c r="AC1131">
        <f t="shared" si="277"/>
        <v>0</v>
      </c>
      <c r="AD1131">
        <f t="shared" si="278"/>
        <v>0</v>
      </c>
      <c r="AE1131">
        <f t="shared" si="279"/>
        <v>0</v>
      </c>
      <c r="AF1131">
        <f t="shared" si="280"/>
        <v>0</v>
      </c>
      <c r="AH1131">
        <f>SUM(table_2[[#This Row],[First dose, less than 21 days ago]:[Third dose or booster, at least 21 days ago]])</f>
        <v>0</v>
      </c>
      <c r="AI1131">
        <f>SUM(table_2[[#This Row],[Second dose, less than 21 days ago]:[Third dose or booster, at least 21 days ago]])</f>
        <v>0</v>
      </c>
      <c r="AJ1131">
        <f>table_2[[#This Row],[Third dose or booster, less than 21 days ago]]+table_2[[#This Row],[Third dose or booster, at least 21 days ago]]</f>
        <v>0</v>
      </c>
    </row>
    <row r="1132" spans="1:36" s="46" customFormat="1" ht="30" x14ac:dyDescent="0.25">
      <c r="A1132" s="43" t="s">
        <v>460</v>
      </c>
      <c r="B1132" s="44">
        <v>2021</v>
      </c>
      <c r="C1132" s="43" t="s">
        <v>185</v>
      </c>
      <c r="D1132" s="43" t="s">
        <v>1089</v>
      </c>
      <c r="E1132" s="43" t="s">
        <v>62</v>
      </c>
      <c r="F1132" s="44" t="s">
        <v>2621</v>
      </c>
      <c r="G1132" s="44">
        <v>277517</v>
      </c>
      <c r="H1132" s="44" t="s">
        <v>1824</v>
      </c>
      <c r="I1132" s="43"/>
      <c r="J1132" s="44" t="s">
        <v>549</v>
      </c>
      <c r="K1132" s="44" t="s">
        <v>3543</v>
      </c>
      <c r="L1132" s="45" t="str">
        <f t="shared" si="273"/>
        <v>24</v>
      </c>
      <c r="M1132" s="26">
        <f>IF(table_2[[#This Row],[Count of deaths2]]=1,(M1131+1),M1131)</f>
        <v>79</v>
      </c>
      <c r="Z1132" s="46" t="str">
        <f t="shared" si="274"/>
        <v>Total</v>
      </c>
      <c r="AA1132" s="46" t="str">
        <f t="shared" si="275"/>
        <v>First dose, less than 21 days ago</v>
      </c>
      <c r="AB1132" s="46" t="str">
        <f t="shared" si="276"/>
        <v>First dose, at least 21 days ago</v>
      </c>
      <c r="AC1132" s="46" t="str">
        <f t="shared" si="277"/>
        <v>Second dose, less than 21 days ago</v>
      </c>
      <c r="AD1132" s="46" t="str">
        <f t="shared" si="278"/>
        <v>Second dose, at least 21 days ago</v>
      </c>
      <c r="AE1132" s="46" t="str">
        <f t="shared" si="279"/>
        <v>Third dose or booster, less than 21 days ago</v>
      </c>
      <c r="AF1132" s="46" t="str">
        <f t="shared" si="280"/>
        <v>Third dose or booster, at least 21 days ago</v>
      </c>
      <c r="AH1132" s="46">
        <f>SUM(table_2[[#This Row],[First dose, less than 21 days ago]:[Third dose or booster, at least 21 days ago]])</f>
        <v>0</v>
      </c>
      <c r="AI1132" s="46">
        <f>SUM(table_2[[#This Row],[Second dose, less than 21 days ago]:[Third dose or booster, at least 21 days ago]])</f>
        <v>0</v>
      </c>
      <c r="AJ1132" s="46" t="e">
        <f>table_2[[#This Row],[Third dose or booster, less than 21 days ago]]+table_2[[#This Row],[Third dose or booster, at least 21 days ago]]</f>
        <v>#VALUE!</v>
      </c>
    </row>
    <row r="1133" spans="1:36" ht="30" x14ac:dyDescent="0.25">
      <c r="A1133" s="1" t="s">
        <v>460</v>
      </c>
      <c r="B1133" s="4">
        <v>2021</v>
      </c>
      <c r="C1133" s="1" t="s">
        <v>185</v>
      </c>
      <c r="D1133" s="1" t="s">
        <v>1089</v>
      </c>
      <c r="E1133" s="1" t="s">
        <v>66</v>
      </c>
      <c r="F1133" s="4" t="s">
        <v>1101</v>
      </c>
      <c r="G1133" s="4">
        <v>99290</v>
      </c>
      <c r="H1133" s="4" t="s">
        <v>83</v>
      </c>
      <c r="I1133" s="1"/>
      <c r="J1133" s="4" t="s">
        <v>83</v>
      </c>
      <c r="K1133" s="4" t="s">
        <v>83</v>
      </c>
      <c r="L1133" s="22">
        <f t="shared" si="273"/>
        <v>1</v>
      </c>
      <c r="M1133" s="26">
        <f>IF(table_2[[#This Row],[Count of deaths2]]=1,(M1132+1),M1132)</f>
        <v>80</v>
      </c>
      <c r="Z1133">
        <f t="shared" si="274"/>
        <v>334</v>
      </c>
      <c r="AA1133" t="str">
        <f t="shared" si="275"/>
        <v>Total</v>
      </c>
      <c r="AB1133" t="str">
        <f t="shared" si="276"/>
        <v>Total</v>
      </c>
      <c r="AC1133" t="str">
        <f t="shared" si="277"/>
        <v>Total</v>
      </c>
      <c r="AD1133" t="str">
        <f t="shared" si="278"/>
        <v>Total</v>
      </c>
      <c r="AE1133" t="str">
        <f t="shared" si="279"/>
        <v>Total</v>
      </c>
      <c r="AF1133" t="str">
        <f t="shared" si="280"/>
        <v>Total</v>
      </c>
      <c r="AH1133">
        <f>SUM(table_2[[#This Row],[First dose, less than 21 days ago]:[Third dose or booster, at least 21 days ago]])</f>
        <v>0</v>
      </c>
      <c r="AI1133">
        <f>SUM(table_2[[#This Row],[Second dose, less than 21 days ago]:[Third dose or booster, at least 21 days ago]])</f>
        <v>0</v>
      </c>
      <c r="AJ1133" t="e">
        <f>table_2[[#This Row],[Third dose or booster, less than 21 days ago]]+table_2[[#This Row],[Third dose or booster, at least 21 days ago]]</f>
        <v>#VALUE!</v>
      </c>
    </row>
    <row r="1134" spans="1:36" ht="30" x14ac:dyDescent="0.25">
      <c r="A1134" s="1" t="s">
        <v>460</v>
      </c>
      <c r="B1134" s="4">
        <v>2021</v>
      </c>
      <c r="C1134" s="1" t="s">
        <v>185</v>
      </c>
      <c r="D1134" s="1" t="s">
        <v>1089</v>
      </c>
      <c r="E1134" s="1" t="s">
        <v>70</v>
      </c>
      <c r="F1134" s="4" t="s">
        <v>1101</v>
      </c>
      <c r="G1134" s="4">
        <v>277354</v>
      </c>
      <c r="H1134" s="4" t="s">
        <v>83</v>
      </c>
      <c r="I1134" s="1"/>
      <c r="J1134" s="4" t="s">
        <v>83</v>
      </c>
      <c r="K1134" s="4" t="s">
        <v>83</v>
      </c>
      <c r="L1134" s="22">
        <f t="shared" si="273"/>
        <v>1</v>
      </c>
      <c r="M1134" s="26">
        <f>IF(table_2[[#This Row],[Count of deaths2]]=1,(M1133+1),M1133)</f>
        <v>81</v>
      </c>
      <c r="Z1134">
        <f t="shared" si="274"/>
        <v>0</v>
      </c>
      <c r="AA1134">
        <f t="shared" si="275"/>
        <v>9</v>
      </c>
      <c r="AB1134">
        <f t="shared" si="276"/>
        <v>83</v>
      </c>
      <c r="AC1134">
        <f t="shared" si="277"/>
        <v>7</v>
      </c>
      <c r="AD1134">
        <f t="shared" si="278"/>
        <v>1562</v>
      </c>
      <c r="AE1134">
        <f t="shared" si="279"/>
        <v>0</v>
      </c>
      <c r="AF1134">
        <f t="shared" si="280"/>
        <v>0</v>
      </c>
      <c r="AH1134">
        <f>SUM(table_2[[#This Row],[First dose, less than 21 days ago]:[Third dose or booster, at least 21 days ago]])</f>
        <v>1661</v>
      </c>
      <c r="AI1134">
        <f>SUM(table_2[[#This Row],[Second dose, less than 21 days ago]:[Third dose or booster, at least 21 days ago]])</f>
        <v>1569</v>
      </c>
      <c r="AJ1134">
        <f>table_2[[#This Row],[Third dose or booster, less than 21 days ago]]+table_2[[#This Row],[Third dose or booster, at least 21 days ago]]</f>
        <v>0</v>
      </c>
    </row>
    <row r="1135" spans="1:36" ht="30" x14ac:dyDescent="0.25">
      <c r="A1135" s="1" t="s">
        <v>460</v>
      </c>
      <c r="B1135" s="4">
        <v>2021</v>
      </c>
      <c r="C1135" s="1" t="s">
        <v>185</v>
      </c>
      <c r="D1135" s="1" t="s">
        <v>1089</v>
      </c>
      <c r="E1135" s="1" t="s">
        <v>74</v>
      </c>
      <c r="F1135" s="4" t="s">
        <v>1101</v>
      </c>
      <c r="G1135" s="4">
        <v>61429</v>
      </c>
      <c r="H1135" s="4" t="s">
        <v>83</v>
      </c>
      <c r="I1135" s="1"/>
      <c r="J1135" s="4" t="s">
        <v>83</v>
      </c>
      <c r="K1135" s="4" t="s">
        <v>83</v>
      </c>
      <c r="L1135" s="22">
        <f t="shared" si="273"/>
        <v>1</v>
      </c>
      <c r="M1135" s="26">
        <f>IF(table_2[[#This Row],[Count of deaths2]]=1,(M1134+1),M1134)</f>
        <v>82</v>
      </c>
      <c r="Z1135">
        <f t="shared" si="274"/>
        <v>0</v>
      </c>
      <c r="AA1135">
        <f t="shared" si="275"/>
        <v>0</v>
      </c>
      <c r="AB1135">
        <f t="shared" si="276"/>
        <v>0</v>
      </c>
      <c r="AC1135">
        <f t="shared" si="277"/>
        <v>0</v>
      </c>
      <c r="AD1135">
        <f t="shared" si="278"/>
        <v>0</v>
      </c>
      <c r="AE1135">
        <f t="shared" si="279"/>
        <v>0</v>
      </c>
      <c r="AF1135">
        <f t="shared" si="280"/>
        <v>0</v>
      </c>
      <c r="AH1135">
        <f>SUM(table_2[[#This Row],[First dose, less than 21 days ago]:[Third dose or booster, at least 21 days ago]])</f>
        <v>0</v>
      </c>
      <c r="AI1135">
        <f>SUM(table_2[[#This Row],[Second dose, less than 21 days ago]:[Third dose or booster, at least 21 days ago]])</f>
        <v>0</v>
      </c>
      <c r="AJ1135">
        <f>table_2[[#This Row],[Third dose or booster, less than 21 days ago]]+table_2[[#This Row],[Third dose or booster, at least 21 days ago]]</f>
        <v>0</v>
      </c>
    </row>
    <row r="1136" spans="1:36" ht="30" x14ac:dyDescent="0.25">
      <c r="A1136" s="1" t="s">
        <v>460</v>
      </c>
      <c r="B1136" s="4">
        <v>2021</v>
      </c>
      <c r="C1136" s="1" t="s">
        <v>185</v>
      </c>
      <c r="D1136" s="1" t="s">
        <v>1089</v>
      </c>
      <c r="E1136" s="1" t="s">
        <v>1102</v>
      </c>
      <c r="F1136" s="4" t="s">
        <v>2008</v>
      </c>
      <c r="G1136" s="4">
        <v>233340</v>
      </c>
      <c r="H1136" s="4" t="s">
        <v>1825</v>
      </c>
      <c r="I1136" s="1" t="s">
        <v>234</v>
      </c>
      <c r="J1136" s="4" t="s">
        <v>3503</v>
      </c>
      <c r="K1136" s="4" t="s">
        <v>3544</v>
      </c>
      <c r="L1136" s="22" t="str">
        <f t="shared" si="273"/>
        <v>7</v>
      </c>
      <c r="M1136" s="26">
        <f>IF(table_2[[#This Row],[Count of deaths2]]=1,(M1135+1),M1135)</f>
        <v>82</v>
      </c>
      <c r="Z1136">
        <f t="shared" si="274"/>
        <v>0</v>
      </c>
      <c r="AA1136">
        <f t="shared" si="275"/>
        <v>0</v>
      </c>
      <c r="AB1136">
        <f t="shared" si="276"/>
        <v>0</v>
      </c>
      <c r="AC1136">
        <f t="shared" si="277"/>
        <v>0</v>
      </c>
      <c r="AD1136">
        <f t="shared" si="278"/>
        <v>0</v>
      </c>
      <c r="AE1136">
        <f t="shared" si="279"/>
        <v>0</v>
      </c>
      <c r="AF1136">
        <f t="shared" si="280"/>
        <v>0</v>
      </c>
      <c r="AH1136">
        <f>SUM(table_2[[#This Row],[First dose, less than 21 days ago]:[Third dose or booster, at least 21 days ago]])</f>
        <v>0</v>
      </c>
      <c r="AI1136">
        <f>SUM(table_2[[#This Row],[Second dose, less than 21 days ago]:[Third dose or booster, at least 21 days ago]])</f>
        <v>0</v>
      </c>
      <c r="AJ1136">
        <f>table_2[[#This Row],[Third dose or booster, less than 21 days ago]]+table_2[[#This Row],[Third dose or booster, at least 21 days ago]]</f>
        <v>0</v>
      </c>
    </row>
    <row r="1137" spans="1:36" ht="45" x14ac:dyDescent="0.25">
      <c r="A1137" s="1" t="s">
        <v>460</v>
      </c>
      <c r="B1137" s="4">
        <v>2021</v>
      </c>
      <c r="C1137" s="1" t="s">
        <v>185</v>
      </c>
      <c r="D1137" s="1" t="s">
        <v>1089</v>
      </c>
      <c r="E1137" s="1" t="s">
        <v>84</v>
      </c>
      <c r="F1137" s="4" t="s">
        <v>1103</v>
      </c>
      <c r="G1137" s="4">
        <v>0</v>
      </c>
      <c r="H1137" s="4" t="s">
        <v>83</v>
      </c>
      <c r="I1137" s="1"/>
      <c r="J1137" s="4" t="s">
        <v>83</v>
      </c>
      <c r="K1137" s="4" t="s">
        <v>83</v>
      </c>
      <c r="L1137" s="22" t="str">
        <f t="shared" si="273"/>
        <v>0</v>
      </c>
      <c r="M1137" s="26">
        <f>IF(table_2[[#This Row],[Count of deaths2]]=1,(M1136+1),M1136)</f>
        <v>82</v>
      </c>
      <c r="Z1137">
        <f t="shared" si="274"/>
        <v>0</v>
      </c>
      <c r="AA1137">
        <f t="shared" si="275"/>
        <v>0</v>
      </c>
      <c r="AB1137">
        <f t="shared" si="276"/>
        <v>0</v>
      </c>
      <c r="AC1137">
        <f t="shared" si="277"/>
        <v>0</v>
      </c>
      <c r="AD1137">
        <f t="shared" si="278"/>
        <v>0</v>
      </c>
      <c r="AE1137">
        <f t="shared" si="279"/>
        <v>0</v>
      </c>
      <c r="AF1137">
        <f t="shared" si="280"/>
        <v>0</v>
      </c>
      <c r="AH1137">
        <f>SUM(table_2[[#This Row],[First dose, less than 21 days ago]:[Third dose or booster, at least 21 days ago]])</f>
        <v>0</v>
      </c>
      <c r="AI1137">
        <f>SUM(table_2[[#This Row],[Second dose, less than 21 days ago]:[Third dose or booster, at least 21 days ago]])</f>
        <v>0</v>
      </c>
      <c r="AJ1137">
        <f>table_2[[#This Row],[Third dose or booster, less than 21 days ago]]+table_2[[#This Row],[Third dose or booster, at least 21 days ago]]</f>
        <v>0</v>
      </c>
    </row>
    <row r="1138" spans="1:36" ht="45" x14ac:dyDescent="0.25">
      <c r="A1138" s="1" t="s">
        <v>460</v>
      </c>
      <c r="B1138" s="4">
        <v>2021</v>
      </c>
      <c r="C1138" s="1" t="s">
        <v>185</v>
      </c>
      <c r="D1138" s="1" t="s">
        <v>1089</v>
      </c>
      <c r="E1138" s="1" t="s">
        <v>85</v>
      </c>
      <c r="F1138" s="4" t="s">
        <v>1103</v>
      </c>
      <c r="G1138" s="4">
        <v>0</v>
      </c>
      <c r="H1138" s="4" t="s">
        <v>83</v>
      </c>
      <c r="I1138" s="1"/>
      <c r="J1138" s="4" t="s">
        <v>83</v>
      </c>
      <c r="K1138" s="4" t="s">
        <v>83</v>
      </c>
      <c r="L1138" s="22" t="str">
        <f t="shared" si="273"/>
        <v>0</v>
      </c>
      <c r="M1138" s="26">
        <f>IF(table_2[[#This Row],[Count of deaths2]]=1,(M1137+1),M1137)</f>
        <v>82</v>
      </c>
      <c r="Z1138">
        <f t="shared" si="274"/>
        <v>0</v>
      </c>
      <c r="AA1138">
        <f t="shared" si="275"/>
        <v>0</v>
      </c>
      <c r="AB1138">
        <f t="shared" si="276"/>
        <v>0</v>
      </c>
      <c r="AC1138">
        <f t="shared" si="277"/>
        <v>0</v>
      </c>
      <c r="AD1138">
        <f t="shared" si="278"/>
        <v>0</v>
      </c>
      <c r="AE1138">
        <f t="shared" si="279"/>
        <v>0</v>
      </c>
      <c r="AF1138">
        <f t="shared" si="280"/>
        <v>0</v>
      </c>
      <c r="AH1138">
        <f>SUM(table_2[[#This Row],[First dose, less than 21 days ago]:[Third dose or booster, at least 21 days ago]])</f>
        <v>0</v>
      </c>
      <c r="AI1138">
        <f>SUM(table_2[[#This Row],[Second dose, less than 21 days ago]:[Third dose or booster, at least 21 days ago]])</f>
        <v>0</v>
      </c>
      <c r="AJ1138">
        <f>table_2[[#This Row],[Third dose or booster, less than 21 days ago]]+table_2[[#This Row],[Third dose or booster, at least 21 days ago]]</f>
        <v>0</v>
      </c>
    </row>
    <row r="1139" spans="1:36" ht="30" x14ac:dyDescent="0.25">
      <c r="A1139" s="1" t="s">
        <v>460</v>
      </c>
      <c r="B1139" s="4">
        <v>2021</v>
      </c>
      <c r="C1139" s="1" t="s">
        <v>185</v>
      </c>
      <c r="D1139" s="1" t="s">
        <v>1104</v>
      </c>
      <c r="E1139" s="1" t="s">
        <v>62</v>
      </c>
      <c r="F1139" s="4" t="s">
        <v>1211</v>
      </c>
      <c r="G1139" s="4">
        <v>66425</v>
      </c>
      <c r="H1139" s="4" t="s">
        <v>3545</v>
      </c>
      <c r="I1139" s="1"/>
      <c r="J1139" s="4" t="s">
        <v>3493</v>
      </c>
      <c r="K1139" s="4" t="s">
        <v>3546</v>
      </c>
      <c r="L1139" s="22" t="str">
        <f t="shared" si="273"/>
        <v>31</v>
      </c>
      <c r="M1139" s="26">
        <f>IF(table_2[[#This Row],[Count of deaths2]]=1,(M1138+1),M1138)</f>
        <v>82</v>
      </c>
      <c r="Z1139">
        <f t="shared" si="274"/>
        <v>0</v>
      </c>
      <c r="AA1139">
        <f t="shared" si="275"/>
        <v>0</v>
      </c>
      <c r="AB1139">
        <f t="shared" si="276"/>
        <v>0</v>
      </c>
      <c r="AC1139">
        <f t="shared" si="277"/>
        <v>0</v>
      </c>
      <c r="AD1139">
        <f t="shared" si="278"/>
        <v>0</v>
      </c>
      <c r="AE1139">
        <f t="shared" si="279"/>
        <v>0</v>
      </c>
      <c r="AF1139">
        <f t="shared" si="280"/>
        <v>0</v>
      </c>
      <c r="AH1139">
        <f>SUM(table_2[[#This Row],[First dose, less than 21 days ago]:[Third dose or booster, at least 21 days ago]])</f>
        <v>0</v>
      </c>
      <c r="AI1139">
        <f>SUM(table_2[[#This Row],[Second dose, less than 21 days ago]:[Third dose or booster, at least 21 days ago]])</f>
        <v>0</v>
      </c>
      <c r="AJ1139">
        <f>table_2[[#This Row],[Third dose or booster, less than 21 days ago]]+table_2[[#This Row],[Third dose or booster, at least 21 days ago]]</f>
        <v>0</v>
      </c>
    </row>
    <row r="1140" spans="1:36" ht="30" x14ac:dyDescent="0.25">
      <c r="A1140" s="1" t="s">
        <v>460</v>
      </c>
      <c r="B1140" s="4">
        <v>2021</v>
      </c>
      <c r="C1140" s="1" t="s">
        <v>185</v>
      </c>
      <c r="D1140" s="1" t="s">
        <v>1104</v>
      </c>
      <c r="E1140" s="1" t="s">
        <v>66</v>
      </c>
      <c r="F1140" s="4" t="s">
        <v>1101</v>
      </c>
      <c r="G1140" s="4">
        <v>4332</v>
      </c>
      <c r="H1140" s="4" t="s">
        <v>83</v>
      </c>
      <c r="I1140" s="1"/>
      <c r="J1140" s="4" t="s">
        <v>83</v>
      </c>
      <c r="K1140" s="4" t="s">
        <v>83</v>
      </c>
      <c r="L1140" s="22">
        <f t="shared" si="273"/>
        <v>1</v>
      </c>
      <c r="M1140" s="26">
        <f>IF(table_2[[#This Row],[Count of deaths2]]=1,(M1139+1),M1139)</f>
        <v>83</v>
      </c>
      <c r="Z1140">
        <f t="shared" si="274"/>
        <v>0</v>
      </c>
      <c r="AA1140">
        <f t="shared" si="275"/>
        <v>0</v>
      </c>
      <c r="AB1140">
        <f t="shared" si="276"/>
        <v>0</v>
      </c>
      <c r="AC1140">
        <f t="shared" si="277"/>
        <v>0</v>
      </c>
      <c r="AD1140">
        <f t="shared" si="278"/>
        <v>0</v>
      </c>
      <c r="AE1140">
        <f t="shared" si="279"/>
        <v>0</v>
      </c>
      <c r="AF1140">
        <f t="shared" si="280"/>
        <v>0</v>
      </c>
      <c r="AH1140">
        <f>SUM(table_2[[#This Row],[First dose, less than 21 days ago]:[Third dose or booster, at least 21 days ago]])</f>
        <v>0</v>
      </c>
      <c r="AI1140">
        <f>SUM(table_2[[#This Row],[Second dose, less than 21 days ago]:[Third dose or booster, at least 21 days ago]])</f>
        <v>0</v>
      </c>
      <c r="AJ1140">
        <f>table_2[[#This Row],[Third dose or booster, less than 21 days ago]]+table_2[[#This Row],[Third dose or booster, at least 21 days ago]]</f>
        <v>0</v>
      </c>
    </row>
    <row r="1141" spans="1:36" ht="30" x14ac:dyDescent="0.25">
      <c r="A1141" s="1" t="s">
        <v>460</v>
      </c>
      <c r="B1141" s="4">
        <v>2021</v>
      </c>
      <c r="C1141" s="1" t="s">
        <v>185</v>
      </c>
      <c r="D1141" s="1" t="s">
        <v>1104</v>
      </c>
      <c r="E1141" s="1" t="s">
        <v>70</v>
      </c>
      <c r="F1141" s="4" t="s">
        <v>1800</v>
      </c>
      <c r="G1141" s="4">
        <v>64265</v>
      </c>
      <c r="H1141" s="4" t="s">
        <v>3547</v>
      </c>
      <c r="I1141" s="1" t="s">
        <v>234</v>
      </c>
      <c r="J1141" s="4" t="s">
        <v>3362</v>
      </c>
      <c r="K1141" s="4" t="s">
        <v>2758</v>
      </c>
      <c r="L1141" s="22" t="str">
        <f t="shared" si="273"/>
        <v>6</v>
      </c>
      <c r="M1141" s="26">
        <f>IF(table_2[[#This Row],[Count of deaths2]]=1,(M1140+1),M1140)</f>
        <v>83</v>
      </c>
      <c r="Z1141">
        <f t="shared" si="274"/>
        <v>0</v>
      </c>
      <c r="AA1141">
        <f t="shared" si="275"/>
        <v>0</v>
      </c>
      <c r="AB1141">
        <f t="shared" si="276"/>
        <v>0</v>
      </c>
      <c r="AC1141">
        <f t="shared" si="277"/>
        <v>0</v>
      </c>
      <c r="AD1141">
        <f t="shared" si="278"/>
        <v>0</v>
      </c>
      <c r="AE1141">
        <f t="shared" si="279"/>
        <v>0</v>
      </c>
      <c r="AF1141">
        <f t="shared" si="280"/>
        <v>0</v>
      </c>
      <c r="AH1141">
        <f>SUM(table_2[[#This Row],[First dose, less than 21 days ago]:[Third dose or booster, at least 21 days ago]])</f>
        <v>0</v>
      </c>
      <c r="AI1141">
        <f>SUM(table_2[[#This Row],[Second dose, less than 21 days ago]:[Third dose or booster, at least 21 days ago]])</f>
        <v>0</v>
      </c>
      <c r="AJ1141">
        <f>table_2[[#This Row],[Third dose or booster, less than 21 days ago]]+table_2[[#This Row],[Third dose or booster, at least 21 days ago]]</f>
        <v>0</v>
      </c>
    </row>
    <row r="1142" spans="1:36" ht="30" x14ac:dyDescent="0.25">
      <c r="A1142" s="1" t="s">
        <v>460</v>
      </c>
      <c r="B1142" s="4">
        <v>2021</v>
      </c>
      <c r="C1142" s="1" t="s">
        <v>185</v>
      </c>
      <c r="D1142" s="1" t="s">
        <v>1104</v>
      </c>
      <c r="E1142" s="1" t="s">
        <v>74</v>
      </c>
      <c r="F1142" s="4" t="s">
        <v>1101</v>
      </c>
      <c r="G1142" s="4">
        <v>83938</v>
      </c>
      <c r="H1142" s="4" t="s">
        <v>83</v>
      </c>
      <c r="I1142" s="1"/>
      <c r="J1142" s="4" t="s">
        <v>83</v>
      </c>
      <c r="K1142" s="4" t="s">
        <v>83</v>
      </c>
      <c r="L1142" s="22">
        <f t="shared" si="273"/>
        <v>1</v>
      </c>
      <c r="M1142" s="26">
        <f>IF(table_2[[#This Row],[Count of deaths2]]=1,(M1141+1),M1141)</f>
        <v>84</v>
      </c>
      <c r="Z1142">
        <f t="shared" si="274"/>
        <v>0</v>
      </c>
      <c r="AA1142">
        <f t="shared" si="275"/>
        <v>0</v>
      </c>
      <c r="AB1142">
        <f t="shared" si="276"/>
        <v>0</v>
      </c>
      <c r="AC1142">
        <f t="shared" si="277"/>
        <v>0</v>
      </c>
      <c r="AD1142">
        <f t="shared" si="278"/>
        <v>0</v>
      </c>
      <c r="AE1142">
        <f t="shared" si="279"/>
        <v>0</v>
      </c>
      <c r="AF1142">
        <f t="shared" si="280"/>
        <v>0</v>
      </c>
      <c r="AH1142">
        <f>SUM(table_2[[#This Row],[First dose, less than 21 days ago]:[Third dose or booster, at least 21 days ago]])</f>
        <v>0</v>
      </c>
      <c r="AI1142">
        <f>SUM(table_2[[#This Row],[Second dose, less than 21 days ago]:[Third dose or booster, at least 21 days ago]])</f>
        <v>0</v>
      </c>
      <c r="AJ1142">
        <f>table_2[[#This Row],[Third dose or booster, less than 21 days ago]]+table_2[[#This Row],[Third dose or booster, at least 21 days ago]]</f>
        <v>0</v>
      </c>
    </row>
    <row r="1143" spans="1:36" ht="30" x14ac:dyDescent="0.25">
      <c r="A1143" s="1" t="s">
        <v>460</v>
      </c>
      <c r="B1143" s="4">
        <v>2021</v>
      </c>
      <c r="C1143" s="1" t="s">
        <v>185</v>
      </c>
      <c r="D1143" s="1" t="s">
        <v>1104</v>
      </c>
      <c r="E1143" s="1" t="s">
        <v>1102</v>
      </c>
      <c r="F1143" s="4" t="s">
        <v>2016</v>
      </c>
      <c r="G1143" s="4">
        <v>247911</v>
      </c>
      <c r="H1143" s="4" t="s">
        <v>1693</v>
      </c>
      <c r="I1143" s="1"/>
      <c r="J1143" s="4" t="s">
        <v>3548</v>
      </c>
      <c r="K1143" s="4" t="s">
        <v>3482</v>
      </c>
      <c r="L1143" s="22" t="str">
        <f t="shared" si="273"/>
        <v>21</v>
      </c>
      <c r="M1143" s="26">
        <f>IF(table_2[[#This Row],[Count of deaths2]]=1,(M1142+1),M1142)</f>
        <v>84</v>
      </c>
      <c r="Z1143">
        <f t="shared" si="274"/>
        <v>0</v>
      </c>
      <c r="AA1143">
        <f t="shared" si="275"/>
        <v>0</v>
      </c>
      <c r="AB1143">
        <f t="shared" si="276"/>
        <v>0</v>
      </c>
      <c r="AC1143">
        <f t="shared" si="277"/>
        <v>0</v>
      </c>
      <c r="AD1143">
        <f t="shared" si="278"/>
        <v>0</v>
      </c>
      <c r="AE1143">
        <f t="shared" si="279"/>
        <v>0</v>
      </c>
      <c r="AF1143">
        <f t="shared" si="280"/>
        <v>0</v>
      </c>
      <c r="AH1143">
        <f>SUM(table_2[[#This Row],[First dose, less than 21 days ago]:[Third dose or booster, at least 21 days ago]])</f>
        <v>0</v>
      </c>
      <c r="AI1143">
        <f>SUM(table_2[[#This Row],[Second dose, less than 21 days ago]:[Third dose or booster, at least 21 days ago]])</f>
        <v>0</v>
      </c>
      <c r="AJ1143">
        <f>table_2[[#This Row],[Third dose or booster, less than 21 days ago]]+table_2[[#This Row],[Third dose or booster, at least 21 days ago]]</f>
        <v>0</v>
      </c>
    </row>
    <row r="1144" spans="1:36" ht="45" x14ac:dyDescent="0.25">
      <c r="A1144" s="1" t="s">
        <v>460</v>
      </c>
      <c r="B1144" s="4">
        <v>2021</v>
      </c>
      <c r="C1144" s="1" t="s">
        <v>185</v>
      </c>
      <c r="D1144" s="1" t="s">
        <v>1104</v>
      </c>
      <c r="E1144" s="1" t="s">
        <v>84</v>
      </c>
      <c r="F1144" s="4" t="s">
        <v>1103</v>
      </c>
      <c r="G1144" s="4">
        <v>0</v>
      </c>
      <c r="H1144" s="4" t="s">
        <v>83</v>
      </c>
      <c r="I1144" s="1"/>
      <c r="J1144" s="4" t="s">
        <v>83</v>
      </c>
      <c r="K1144" s="4" t="s">
        <v>83</v>
      </c>
      <c r="L1144" s="22" t="str">
        <f t="shared" si="273"/>
        <v>0</v>
      </c>
      <c r="M1144" s="26">
        <f>IF(table_2[[#This Row],[Count of deaths2]]=1,(M1143+1),M1143)</f>
        <v>84</v>
      </c>
      <c r="Z1144">
        <f t="shared" si="274"/>
        <v>0</v>
      </c>
      <c r="AA1144">
        <f t="shared" si="275"/>
        <v>0</v>
      </c>
      <c r="AB1144">
        <f t="shared" si="276"/>
        <v>0</v>
      </c>
      <c r="AC1144">
        <f t="shared" si="277"/>
        <v>0</v>
      </c>
      <c r="AD1144">
        <f t="shared" si="278"/>
        <v>0</v>
      </c>
      <c r="AE1144">
        <f t="shared" si="279"/>
        <v>0</v>
      </c>
      <c r="AF1144">
        <f t="shared" si="280"/>
        <v>0</v>
      </c>
      <c r="AH1144">
        <f>SUM(table_2[[#This Row],[First dose, less than 21 days ago]:[Third dose or booster, at least 21 days ago]])</f>
        <v>0</v>
      </c>
      <c r="AI1144">
        <f>SUM(table_2[[#This Row],[Second dose, less than 21 days ago]:[Third dose or booster, at least 21 days ago]])</f>
        <v>0</v>
      </c>
      <c r="AJ1144">
        <f>table_2[[#This Row],[Third dose or booster, less than 21 days ago]]+table_2[[#This Row],[Third dose or booster, at least 21 days ago]]</f>
        <v>0</v>
      </c>
    </row>
    <row r="1145" spans="1:36" ht="45" x14ac:dyDescent="0.25">
      <c r="A1145" s="1" t="s">
        <v>460</v>
      </c>
      <c r="B1145" s="4">
        <v>2021</v>
      </c>
      <c r="C1145" s="1" t="s">
        <v>185</v>
      </c>
      <c r="D1145" s="1" t="s">
        <v>1104</v>
      </c>
      <c r="E1145" s="1" t="s">
        <v>85</v>
      </c>
      <c r="F1145" s="4" t="s">
        <v>1103</v>
      </c>
      <c r="G1145" s="4">
        <v>0</v>
      </c>
      <c r="H1145" s="4" t="s">
        <v>83</v>
      </c>
      <c r="I1145" s="1"/>
      <c r="J1145" s="4" t="s">
        <v>83</v>
      </c>
      <c r="K1145" s="4" t="s">
        <v>83</v>
      </c>
      <c r="L1145" s="22" t="str">
        <f t="shared" si="273"/>
        <v>0</v>
      </c>
      <c r="M1145" s="26">
        <f>IF(table_2[[#This Row],[Count of deaths2]]=1,(M1144+1),M1144)</f>
        <v>84</v>
      </c>
      <c r="Z1145">
        <f t="shared" si="274"/>
        <v>0</v>
      </c>
      <c r="AA1145">
        <f t="shared" si="275"/>
        <v>0</v>
      </c>
      <c r="AB1145">
        <f t="shared" si="276"/>
        <v>0</v>
      </c>
      <c r="AC1145">
        <f t="shared" si="277"/>
        <v>0</v>
      </c>
      <c r="AD1145">
        <f t="shared" si="278"/>
        <v>0</v>
      </c>
      <c r="AE1145">
        <f t="shared" si="279"/>
        <v>0</v>
      </c>
      <c r="AF1145">
        <f t="shared" si="280"/>
        <v>0</v>
      </c>
      <c r="AH1145">
        <f>SUM(table_2[[#This Row],[First dose, less than 21 days ago]:[Third dose or booster, at least 21 days ago]])</f>
        <v>0</v>
      </c>
      <c r="AI1145">
        <f>SUM(table_2[[#This Row],[Second dose, less than 21 days ago]:[Third dose or booster, at least 21 days ago]])</f>
        <v>0</v>
      </c>
      <c r="AJ1145">
        <f>table_2[[#This Row],[Third dose or booster, less than 21 days ago]]+table_2[[#This Row],[Third dose or booster, at least 21 days ago]]</f>
        <v>0</v>
      </c>
    </row>
    <row r="1146" spans="1:36" ht="30" x14ac:dyDescent="0.25">
      <c r="A1146" s="1" t="s">
        <v>460</v>
      </c>
      <c r="B1146" s="4">
        <v>2021</v>
      </c>
      <c r="C1146" s="1" t="s">
        <v>185</v>
      </c>
      <c r="D1146" s="1" t="s">
        <v>1116</v>
      </c>
      <c r="E1146" s="1" t="s">
        <v>62</v>
      </c>
      <c r="F1146" s="4" t="s">
        <v>3549</v>
      </c>
      <c r="G1146" s="4">
        <v>42150</v>
      </c>
      <c r="H1146" s="4" t="s">
        <v>3550</v>
      </c>
      <c r="I1146" s="1"/>
      <c r="J1146" s="4" t="s">
        <v>3551</v>
      </c>
      <c r="K1146" s="4" t="s">
        <v>3552</v>
      </c>
      <c r="L1146" s="22" t="str">
        <f t="shared" si="273"/>
        <v>59</v>
      </c>
      <c r="M1146" s="26">
        <f>IF(table_2[[#This Row],[Count of deaths2]]=1,(M1145+1),M1145)</f>
        <v>84</v>
      </c>
      <c r="Z1146">
        <f t="shared" si="274"/>
        <v>0</v>
      </c>
      <c r="AA1146">
        <f t="shared" si="275"/>
        <v>0</v>
      </c>
      <c r="AB1146">
        <f t="shared" si="276"/>
        <v>0</v>
      </c>
      <c r="AC1146">
        <f t="shared" si="277"/>
        <v>0</v>
      </c>
      <c r="AD1146">
        <f t="shared" si="278"/>
        <v>0</v>
      </c>
      <c r="AE1146">
        <f t="shared" si="279"/>
        <v>0</v>
      </c>
      <c r="AF1146">
        <f t="shared" si="280"/>
        <v>0</v>
      </c>
      <c r="AH1146">
        <f>SUM(table_2[[#This Row],[First dose, less than 21 days ago]:[Third dose or booster, at least 21 days ago]])</f>
        <v>0</v>
      </c>
      <c r="AI1146">
        <f>SUM(table_2[[#This Row],[Second dose, less than 21 days ago]:[Third dose or booster, at least 21 days ago]])</f>
        <v>0</v>
      </c>
      <c r="AJ1146">
        <f>table_2[[#This Row],[Third dose or booster, less than 21 days ago]]+table_2[[#This Row],[Third dose or booster, at least 21 days ago]]</f>
        <v>0</v>
      </c>
    </row>
    <row r="1147" spans="1:36" ht="30" x14ac:dyDescent="0.25">
      <c r="A1147" s="1" t="s">
        <v>460</v>
      </c>
      <c r="B1147" s="4">
        <v>2021</v>
      </c>
      <c r="C1147" s="1" t="s">
        <v>185</v>
      </c>
      <c r="D1147" s="1" t="s">
        <v>1116</v>
      </c>
      <c r="E1147" s="1" t="s">
        <v>66</v>
      </c>
      <c r="F1147" s="4" t="s">
        <v>1101</v>
      </c>
      <c r="G1147" s="4">
        <v>1632</v>
      </c>
      <c r="H1147" s="4" t="s">
        <v>83</v>
      </c>
      <c r="I1147" s="1"/>
      <c r="J1147" s="4" t="s">
        <v>83</v>
      </c>
      <c r="K1147" s="4" t="s">
        <v>83</v>
      </c>
      <c r="L1147" s="22">
        <f t="shared" si="273"/>
        <v>1</v>
      </c>
      <c r="M1147" s="26">
        <f>IF(table_2[[#This Row],[Count of deaths2]]=1,(M1146+1),M1146)</f>
        <v>85</v>
      </c>
      <c r="Z1147">
        <f t="shared" si="274"/>
        <v>0</v>
      </c>
      <c r="AA1147">
        <f t="shared" si="275"/>
        <v>0</v>
      </c>
      <c r="AB1147">
        <f t="shared" si="276"/>
        <v>0</v>
      </c>
      <c r="AC1147">
        <f t="shared" si="277"/>
        <v>0</v>
      </c>
      <c r="AD1147">
        <f t="shared" si="278"/>
        <v>0</v>
      </c>
      <c r="AE1147">
        <f t="shared" si="279"/>
        <v>0</v>
      </c>
      <c r="AF1147">
        <f t="shared" si="280"/>
        <v>0</v>
      </c>
      <c r="AH1147">
        <f>SUM(table_2[[#This Row],[First dose, less than 21 days ago]:[Third dose or booster, at least 21 days ago]])</f>
        <v>0</v>
      </c>
      <c r="AI1147">
        <f>SUM(table_2[[#This Row],[Second dose, less than 21 days ago]:[Third dose or booster, at least 21 days ago]])</f>
        <v>0</v>
      </c>
      <c r="AJ1147">
        <f>table_2[[#This Row],[Third dose or booster, less than 21 days ago]]+table_2[[#This Row],[Third dose or booster, at least 21 days ago]]</f>
        <v>0</v>
      </c>
    </row>
    <row r="1148" spans="1:36" ht="30" x14ac:dyDescent="0.25">
      <c r="A1148" s="1" t="s">
        <v>460</v>
      </c>
      <c r="B1148" s="4">
        <v>2021</v>
      </c>
      <c r="C1148" s="1" t="s">
        <v>185</v>
      </c>
      <c r="D1148" s="1" t="s">
        <v>1116</v>
      </c>
      <c r="E1148" s="1" t="s">
        <v>70</v>
      </c>
      <c r="F1148" s="4" t="s">
        <v>1371</v>
      </c>
      <c r="G1148" s="4">
        <v>13644</v>
      </c>
      <c r="H1148" s="4" t="s">
        <v>3553</v>
      </c>
      <c r="I1148" s="1" t="s">
        <v>234</v>
      </c>
      <c r="J1148" s="4" t="s">
        <v>2876</v>
      </c>
      <c r="K1148" s="4" t="s">
        <v>3554</v>
      </c>
      <c r="L1148" s="22" t="str">
        <f t="shared" si="273"/>
        <v>9</v>
      </c>
      <c r="M1148" s="26">
        <f>IF(table_2[[#This Row],[Count of deaths2]]=1,(M1147+1),M1147)</f>
        <v>85</v>
      </c>
      <c r="Z1148">
        <f t="shared" si="274"/>
        <v>0</v>
      </c>
      <c r="AA1148">
        <f t="shared" si="275"/>
        <v>0</v>
      </c>
      <c r="AB1148">
        <f t="shared" si="276"/>
        <v>0</v>
      </c>
      <c r="AC1148">
        <f t="shared" si="277"/>
        <v>0</v>
      </c>
      <c r="AD1148">
        <f t="shared" si="278"/>
        <v>0</v>
      </c>
      <c r="AE1148">
        <f t="shared" si="279"/>
        <v>0</v>
      </c>
      <c r="AF1148">
        <f t="shared" si="280"/>
        <v>0</v>
      </c>
      <c r="AH1148">
        <f>SUM(table_2[[#This Row],[First dose, less than 21 days ago]:[Third dose or booster, at least 21 days ago]])</f>
        <v>0</v>
      </c>
      <c r="AI1148">
        <f>SUM(table_2[[#This Row],[Second dose, less than 21 days ago]:[Third dose or booster, at least 21 days ago]])</f>
        <v>0</v>
      </c>
      <c r="AJ1148">
        <f>table_2[[#This Row],[Third dose or booster, less than 21 days ago]]+table_2[[#This Row],[Third dose or booster, at least 21 days ago]]</f>
        <v>0</v>
      </c>
    </row>
    <row r="1149" spans="1:36" ht="30" x14ac:dyDescent="0.25">
      <c r="A1149" s="1" t="s">
        <v>460</v>
      </c>
      <c r="B1149" s="4">
        <v>2021</v>
      </c>
      <c r="C1149" s="1" t="s">
        <v>185</v>
      </c>
      <c r="D1149" s="1" t="s">
        <v>1116</v>
      </c>
      <c r="E1149" s="1" t="s">
        <v>74</v>
      </c>
      <c r="F1149" s="4" t="s">
        <v>1101</v>
      </c>
      <c r="G1149" s="4">
        <v>16113</v>
      </c>
      <c r="H1149" s="4" t="s">
        <v>83</v>
      </c>
      <c r="I1149" s="1"/>
      <c r="J1149" s="4" t="s">
        <v>83</v>
      </c>
      <c r="K1149" s="4" t="s">
        <v>83</v>
      </c>
      <c r="L1149" s="22">
        <f t="shared" si="273"/>
        <v>1</v>
      </c>
      <c r="M1149" s="26">
        <f>IF(table_2[[#This Row],[Count of deaths2]]=1,(M1148+1),M1148)</f>
        <v>86</v>
      </c>
      <c r="Z1149">
        <f t="shared" si="274"/>
        <v>0</v>
      </c>
      <c r="AA1149">
        <f t="shared" si="275"/>
        <v>0</v>
      </c>
      <c r="AB1149">
        <f t="shared" si="276"/>
        <v>0</v>
      </c>
      <c r="AC1149">
        <f t="shared" si="277"/>
        <v>0</v>
      </c>
      <c r="AD1149">
        <f t="shared" si="278"/>
        <v>0</v>
      </c>
      <c r="AE1149">
        <f t="shared" si="279"/>
        <v>0</v>
      </c>
      <c r="AF1149">
        <f t="shared" si="280"/>
        <v>0</v>
      </c>
      <c r="AH1149">
        <f>SUM(table_2[[#This Row],[First dose, less than 21 days ago]:[Third dose or booster, at least 21 days ago]])</f>
        <v>0</v>
      </c>
      <c r="AI1149">
        <f>SUM(table_2[[#This Row],[Second dose, less than 21 days ago]:[Third dose or booster, at least 21 days ago]])</f>
        <v>0</v>
      </c>
      <c r="AJ1149">
        <f>table_2[[#This Row],[Third dose or booster, less than 21 days ago]]+table_2[[#This Row],[Third dose or booster, at least 21 days ago]]</f>
        <v>0</v>
      </c>
    </row>
    <row r="1150" spans="1:36" ht="30" x14ac:dyDescent="0.25">
      <c r="A1150" s="1" t="s">
        <v>460</v>
      </c>
      <c r="B1150" s="4">
        <v>2021</v>
      </c>
      <c r="C1150" s="1" t="s">
        <v>185</v>
      </c>
      <c r="D1150" s="1" t="s">
        <v>1116</v>
      </c>
      <c r="E1150" s="1" t="s">
        <v>1102</v>
      </c>
      <c r="F1150" s="4" t="s">
        <v>2751</v>
      </c>
      <c r="G1150" s="4">
        <v>471815</v>
      </c>
      <c r="H1150" s="4" t="s">
        <v>1693</v>
      </c>
      <c r="I1150" s="1"/>
      <c r="J1150" s="4" t="s">
        <v>3510</v>
      </c>
      <c r="K1150" s="4" t="s">
        <v>502</v>
      </c>
      <c r="L1150" s="22" t="str">
        <f t="shared" si="273"/>
        <v>40</v>
      </c>
      <c r="M1150" s="26">
        <f>IF(table_2[[#This Row],[Count of deaths2]]=1,(M1149+1),M1149)</f>
        <v>86</v>
      </c>
      <c r="Z1150">
        <f t="shared" si="274"/>
        <v>0</v>
      </c>
      <c r="AA1150">
        <f t="shared" si="275"/>
        <v>0</v>
      </c>
      <c r="AB1150">
        <f t="shared" si="276"/>
        <v>0</v>
      </c>
      <c r="AC1150">
        <f t="shared" si="277"/>
        <v>0</v>
      </c>
      <c r="AD1150">
        <f t="shared" si="278"/>
        <v>0</v>
      </c>
      <c r="AE1150">
        <f t="shared" si="279"/>
        <v>0</v>
      </c>
      <c r="AF1150">
        <f t="shared" si="280"/>
        <v>0</v>
      </c>
      <c r="AH1150">
        <f>SUM(table_2[[#This Row],[First dose, less than 21 days ago]:[Third dose or booster, at least 21 days ago]])</f>
        <v>0</v>
      </c>
      <c r="AI1150">
        <f>SUM(table_2[[#This Row],[Second dose, less than 21 days ago]:[Third dose or booster, at least 21 days ago]])</f>
        <v>0</v>
      </c>
      <c r="AJ1150">
        <f>table_2[[#This Row],[Third dose or booster, less than 21 days ago]]+table_2[[#This Row],[Third dose or booster, at least 21 days ago]]</f>
        <v>0</v>
      </c>
    </row>
    <row r="1151" spans="1:36" ht="45" x14ac:dyDescent="0.25">
      <c r="A1151" s="1" t="s">
        <v>460</v>
      </c>
      <c r="B1151" s="4">
        <v>2021</v>
      </c>
      <c r="C1151" s="1" t="s">
        <v>185</v>
      </c>
      <c r="D1151" s="1" t="s">
        <v>1116</v>
      </c>
      <c r="E1151" s="1" t="s">
        <v>84</v>
      </c>
      <c r="F1151" s="4" t="s">
        <v>1103</v>
      </c>
      <c r="G1151" s="4">
        <v>0</v>
      </c>
      <c r="H1151" s="4" t="s">
        <v>83</v>
      </c>
      <c r="I1151" s="1"/>
      <c r="J1151" s="4" t="s">
        <v>83</v>
      </c>
      <c r="K1151" s="4" t="s">
        <v>83</v>
      </c>
      <c r="L1151" s="22" t="str">
        <f t="shared" si="273"/>
        <v>0</v>
      </c>
      <c r="M1151" s="26">
        <f>IF(table_2[[#This Row],[Count of deaths2]]=1,(M1150+1),M1150)</f>
        <v>86</v>
      </c>
      <c r="Z1151">
        <f t="shared" si="274"/>
        <v>0</v>
      </c>
      <c r="AA1151">
        <f t="shared" si="275"/>
        <v>0</v>
      </c>
      <c r="AB1151">
        <f t="shared" si="276"/>
        <v>0</v>
      </c>
      <c r="AC1151">
        <f t="shared" si="277"/>
        <v>0</v>
      </c>
      <c r="AD1151">
        <f t="shared" si="278"/>
        <v>0</v>
      </c>
      <c r="AE1151">
        <f t="shared" si="279"/>
        <v>0</v>
      </c>
      <c r="AF1151">
        <f t="shared" si="280"/>
        <v>0</v>
      </c>
      <c r="AH1151">
        <f>SUM(table_2[[#This Row],[First dose, less than 21 days ago]:[Third dose or booster, at least 21 days ago]])</f>
        <v>0</v>
      </c>
      <c r="AI1151">
        <f>SUM(table_2[[#This Row],[Second dose, less than 21 days ago]:[Third dose or booster, at least 21 days ago]])</f>
        <v>0</v>
      </c>
      <c r="AJ1151">
        <f>table_2[[#This Row],[Third dose or booster, less than 21 days ago]]+table_2[[#This Row],[Third dose or booster, at least 21 days ago]]</f>
        <v>0</v>
      </c>
    </row>
    <row r="1152" spans="1:36" ht="45" x14ac:dyDescent="0.25">
      <c r="A1152" s="1" t="s">
        <v>460</v>
      </c>
      <c r="B1152" s="4">
        <v>2021</v>
      </c>
      <c r="C1152" s="1" t="s">
        <v>185</v>
      </c>
      <c r="D1152" s="1" t="s">
        <v>1116</v>
      </c>
      <c r="E1152" s="1" t="s">
        <v>85</v>
      </c>
      <c r="F1152" s="4" t="s">
        <v>1103</v>
      </c>
      <c r="G1152" s="4">
        <v>0</v>
      </c>
      <c r="H1152" s="4" t="s">
        <v>83</v>
      </c>
      <c r="I1152" s="1"/>
      <c r="J1152" s="4" t="s">
        <v>83</v>
      </c>
      <c r="K1152" s="4" t="s">
        <v>83</v>
      </c>
      <c r="L1152" s="22" t="str">
        <f t="shared" si="273"/>
        <v>0</v>
      </c>
      <c r="M1152" s="26">
        <f>IF(table_2[[#This Row],[Count of deaths2]]=1,(M1151+1),M1151)</f>
        <v>86</v>
      </c>
      <c r="Z1152">
        <f t="shared" si="274"/>
        <v>0</v>
      </c>
      <c r="AA1152">
        <f t="shared" si="275"/>
        <v>0</v>
      </c>
      <c r="AB1152">
        <f t="shared" si="276"/>
        <v>0</v>
      </c>
      <c r="AC1152">
        <f t="shared" si="277"/>
        <v>0</v>
      </c>
      <c r="AD1152">
        <f t="shared" si="278"/>
        <v>0</v>
      </c>
      <c r="AE1152">
        <f t="shared" si="279"/>
        <v>0</v>
      </c>
      <c r="AF1152">
        <f t="shared" si="280"/>
        <v>0</v>
      </c>
      <c r="AH1152">
        <f>SUM(table_2[[#This Row],[First dose, less than 21 days ago]:[Third dose or booster, at least 21 days ago]])</f>
        <v>0</v>
      </c>
      <c r="AI1152">
        <f>SUM(table_2[[#This Row],[Second dose, less than 21 days ago]:[Third dose or booster, at least 21 days ago]])</f>
        <v>0</v>
      </c>
      <c r="AJ1152">
        <f>table_2[[#This Row],[Third dose or booster, less than 21 days ago]]+table_2[[#This Row],[Third dose or booster, at least 21 days ago]]</f>
        <v>0</v>
      </c>
    </row>
    <row r="1153" spans="1:36" ht="30" x14ac:dyDescent="0.25">
      <c r="A1153" s="1" t="s">
        <v>460</v>
      </c>
      <c r="B1153" s="4">
        <v>2021</v>
      </c>
      <c r="C1153" s="1" t="s">
        <v>185</v>
      </c>
      <c r="D1153" s="1" t="s">
        <v>1132</v>
      </c>
      <c r="E1153" s="1" t="s">
        <v>62</v>
      </c>
      <c r="F1153" s="4" t="s">
        <v>3123</v>
      </c>
      <c r="G1153" s="4">
        <v>22759</v>
      </c>
      <c r="H1153" s="4" t="s">
        <v>3555</v>
      </c>
      <c r="I1153" s="1"/>
      <c r="J1153" s="4" t="s">
        <v>3556</v>
      </c>
      <c r="K1153" s="4" t="s">
        <v>3557</v>
      </c>
      <c r="L1153" s="22" t="str">
        <f t="shared" si="273"/>
        <v>72</v>
      </c>
      <c r="M1153" s="26">
        <f>IF(table_2[[#This Row],[Count of deaths2]]=1,(M1152+1),M1152)</f>
        <v>86</v>
      </c>
      <c r="Z1153">
        <f t="shared" si="274"/>
        <v>0</v>
      </c>
      <c r="AA1153">
        <f t="shared" si="275"/>
        <v>0</v>
      </c>
      <c r="AB1153">
        <f t="shared" si="276"/>
        <v>0</v>
      </c>
      <c r="AC1153">
        <f t="shared" si="277"/>
        <v>0</v>
      </c>
      <c r="AD1153">
        <f t="shared" si="278"/>
        <v>0</v>
      </c>
      <c r="AE1153">
        <f t="shared" si="279"/>
        <v>0</v>
      </c>
      <c r="AF1153">
        <f t="shared" si="280"/>
        <v>0</v>
      </c>
      <c r="AH1153">
        <f>SUM(table_2[[#This Row],[First dose, less than 21 days ago]:[Third dose or booster, at least 21 days ago]])</f>
        <v>0</v>
      </c>
      <c r="AI1153">
        <f>SUM(table_2[[#This Row],[Second dose, less than 21 days ago]:[Third dose or booster, at least 21 days ago]])</f>
        <v>0</v>
      </c>
      <c r="AJ1153">
        <f>table_2[[#This Row],[Third dose or booster, less than 21 days ago]]+table_2[[#This Row],[Third dose or booster, at least 21 days ago]]</f>
        <v>0</v>
      </c>
    </row>
    <row r="1154" spans="1:36" ht="30" x14ac:dyDescent="0.25">
      <c r="A1154" s="1" t="s">
        <v>460</v>
      </c>
      <c r="B1154" s="4">
        <v>2021</v>
      </c>
      <c r="C1154" s="1" t="s">
        <v>185</v>
      </c>
      <c r="D1154" s="1" t="s">
        <v>1132</v>
      </c>
      <c r="E1154" s="1" t="s">
        <v>66</v>
      </c>
      <c r="F1154" s="4" t="s">
        <v>1101</v>
      </c>
      <c r="G1154" s="4">
        <v>600</v>
      </c>
      <c r="H1154" s="4" t="s">
        <v>83</v>
      </c>
      <c r="I1154" s="1"/>
      <c r="J1154" s="4" t="s">
        <v>83</v>
      </c>
      <c r="K1154" s="4" t="s">
        <v>83</v>
      </c>
      <c r="L1154" s="22">
        <f t="shared" si="273"/>
        <v>1</v>
      </c>
      <c r="M1154" s="26">
        <f>IF(table_2[[#This Row],[Count of deaths2]]=1,(M1153+1),M1153)</f>
        <v>87</v>
      </c>
      <c r="Z1154">
        <f t="shared" si="274"/>
        <v>0</v>
      </c>
      <c r="AA1154">
        <f t="shared" si="275"/>
        <v>0</v>
      </c>
      <c r="AB1154">
        <f t="shared" si="276"/>
        <v>0</v>
      </c>
      <c r="AC1154">
        <f t="shared" si="277"/>
        <v>0</v>
      </c>
      <c r="AD1154">
        <f t="shared" si="278"/>
        <v>0</v>
      </c>
      <c r="AE1154">
        <f t="shared" si="279"/>
        <v>0</v>
      </c>
      <c r="AF1154">
        <f t="shared" si="280"/>
        <v>0</v>
      </c>
      <c r="AH1154">
        <f>SUM(table_2[[#This Row],[First dose, less than 21 days ago]:[Third dose or booster, at least 21 days ago]])</f>
        <v>0</v>
      </c>
      <c r="AI1154">
        <f>SUM(table_2[[#This Row],[Second dose, less than 21 days ago]:[Third dose or booster, at least 21 days ago]])</f>
        <v>0</v>
      </c>
      <c r="AJ1154">
        <f>table_2[[#This Row],[Third dose or booster, less than 21 days ago]]+table_2[[#This Row],[Third dose or booster, at least 21 days ago]]</f>
        <v>0</v>
      </c>
    </row>
    <row r="1155" spans="1:36" ht="30" x14ac:dyDescent="0.25">
      <c r="A1155" s="1" t="s">
        <v>460</v>
      </c>
      <c r="B1155" s="4">
        <v>2021</v>
      </c>
      <c r="C1155" s="1" t="s">
        <v>185</v>
      </c>
      <c r="D1155" s="1" t="s">
        <v>1132</v>
      </c>
      <c r="E1155" s="1" t="s">
        <v>70</v>
      </c>
      <c r="F1155" s="4" t="s">
        <v>1109</v>
      </c>
      <c r="G1155" s="4">
        <v>5575</v>
      </c>
      <c r="H1155" s="4" t="s">
        <v>3558</v>
      </c>
      <c r="I1155" s="1" t="s">
        <v>234</v>
      </c>
      <c r="J1155" s="4" t="s">
        <v>3559</v>
      </c>
      <c r="K1155" s="4" t="s">
        <v>3560</v>
      </c>
      <c r="L1155" s="22" t="str">
        <f t="shared" si="273"/>
        <v>15</v>
      </c>
      <c r="M1155" s="26">
        <f>IF(table_2[[#This Row],[Count of deaths2]]=1,(M1154+1),M1154)</f>
        <v>87</v>
      </c>
      <c r="Z1155">
        <f t="shared" si="274"/>
        <v>0</v>
      </c>
      <c r="AA1155">
        <f t="shared" si="275"/>
        <v>0</v>
      </c>
      <c r="AB1155">
        <f t="shared" si="276"/>
        <v>0</v>
      </c>
      <c r="AC1155">
        <f t="shared" si="277"/>
        <v>0</v>
      </c>
      <c r="AD1155">
        <f t="shared" si="278"/>
        <v>0</v>
      </c>
      <c r="AE1155">
        <f t="shared" si="279"/>
        <v>0</v>
      </c>
      <c r="AF1155">
        <f t="shared" si="280"/>
        <v>0</v>
      </c>
      <c r="AH1155">
        <f>SUM(table_2[[#This Row],[First dose, less than 21 days ago]:[Third dose or booster, at least 21 days ago]])</f>
        <v>0</v>
      </c>
      <c r="AI1155">
        <f>SUM(table_2[[#This Row],[Second dose, less than 21 days ago]:[Third dose or booster, at least 21 days ago]])</f>
        <v>0</v>
      </c>
      <c r="AJ1155">
        <f>table_2[[#This Row],[Third dose or booster, less than 21 days ago]]+table_2[[#This Row],[Third dose or booster, at least 21 days ago]]</f>
        <v>0</v>
      </c>
    </row>
    <row r="1156" spans="1:36" ht="30" x14ac:dyDescent="0.25">
      <c r="A1156" s="1" t="s">
        <v>460</v>
      </c>
      <c r="B1156" s="4">
        <v>2021</v>
      </c>
      <c r="C1156" s="1" t="s">
        <v>185</v>
      </c>
      <c r="D1156" s="1" t="s">
        <v>1132</v>
      </c>
      <c r="E1156" s="1" t="s">
        <v>74</v>
      </c>
      <c r="F1156" s="4" t="s">
        <v>1101</v>
      </c>
      <c r="G1156" s="4">
        <v>3688</v>
      </c>
      <c r="H1156" s="4" t="s">
        <v>83</v>
      </c>
      <c r="I1156" s="1"/>
      <c r="J1156" s="4" t="s">
        <v>83</v>
      </c>
      <c r="K1156" s="4" t="s">
        <v>83</v>
      </c>
      <c r="L1156" s="22">
        <f t="shared" si="273"/>
        <v>1</v>
      </c>
      <c r="M1156" s="26">
        <f>IF(table_2[[#This Row],[Count of deaths2]]=1,(M1155+1),M1155)</f>
        <v>88</v>
      </c>
      <c r="Z1156">
        <f t="shared" si="274"/>
        <v>0</v>
      </c>
      <c r="AA1156">
        <f t="shared" si="275"/>
        <v>0</v>
      </c>
      <c r="AB1156">
        <f t="shared" si="276"/>
        <v>0</v>
      </c>
      <c r="AC1156">
        <f t="shared" si="277"/>
        <v>0</v>
      </c>
      <c r="AD1156">
        <f t="shared" si="278"/>
        <v>0</v>
      </c>
      <c r="AE1156">
        <f t="shared" si="279"/>
        <v>0</v>
      </c>
      <c r="AF1156">
        <f t="shared" si="280"/>
        <v>0</v>
      </c>
      <c r="AH1156">
        <f>SUM(table_2[[#This Row],[First dose, less than 21 days ago]:[Third dose or booster, at least 21 days ago]])</f>
        <v>0</v>
      </c>
      <c r="AI1156">
        <f>SUM(table_2[[#This Row],[Second dose, less than 21 days ago]:[Third dose or booster, at least 21 days ago]])</f>
        <v>0</v>
      </c>
      <c r="AJ1156">
        <f>table_2[[#This Row],[Third dose or booster, less than 21 days ago]]+table_2[[#This Row],[Third dose or booster, at least 21 days ago]]</f>
        <v>0</v>
      </c>
    </row>
    <row r="1157" spans="1:36" ht="30" x14ac:dyDescent="0.25">
      <c r="A1157" s="1" t="s">
        <v>460</v>
      </c>
      <c r="B1157" s="4">
        <v>2021</v>
      </c>
      <c r="C1157" s="1" t="s">
        <v>185</v>
      </c>
      <c r="D1157" s="1" t="s">
        <v>1132</v>
      </c>
      <c r="E1157" s="1" t="s">
        <v>1102</v>
      </c>
      <c r="F1157" s="4" t="s">
        <v>3561</v>
      </c>
      <c r="G1157" s="4">
        <v>414635</v>
      </c>
      <c r="H1157" s="4" t="s">
        <v>505</v>
      </c>
      <c r="I1157" s="1"/>
      <c r="J1157" s="4" t="s">
        <v>3562</v>
      </c>
      <c r="K1157" s="4" t="s">
        <v>3563</v>
      </c>
      <c r="L1157" s="22" t="str">
        <f t="shared" ref="L1157:L1220" si="281">IF(F1157="&lt;3",1,F1157)</f>
        <v>84</v>
      </c>
      <c r="M1157" s="26">
        <f>IF(table_2[[#This Row],[Count of deaths2]]=1,(M1156+1),M1156)</f>
        <v>88</v>
      </c>
      <c r="Z1157">
        <f t="shared" ref="Z1157:Z1220" si="282">N1204</f>
        <v>0</v>
      </c>
      <c r="AA1157">
        <f t="shared" ref="AA1157:AA1220" si="283">O1252</f>
        <v>0</v>
      </c>
      <c r="AB1157">
        <f t="shared" ref="AB1157:AB1220" si="284">P1252</f>
        <v>0</v>
      </c>
      <c r="AC1157">
        <f t="shared" ref="AC1157:AC1220" si="285">Q1252</f>
        <v>0</v>
      </c>
      <c r="AD1157">
        <f t="shared" ref="AD1157:AD1220" si="286">R1252</f>
        <v>0</v>
      </c>
      <c r="AE1157">
        <f t="shared" ref="AE1157:AE1220" si="287">S1252</f>
        <v>0</v>
      </c>
      <c r="AF1157">
        <f t="shared" ref="AF1157:AF1220" si="288">T1252</f>
        <v>0</v>
      </c>
      <c r="AH1157">
        <f>SUM(table_2[[#This Row],[First dose, less than 21 days ago]:[Third dose or booster, at least 21 days ago]])</f>
        <v>0</v>
      </c>
      <c r="AI1157">
        <f>SUM(table_2[[#This Row],[Second dose, less than 21 days ago]:[Third dose or booster, at least 21 days ago]])</f>
        <v>0</v>
      </c>
      <c r="AJ1157">
        <f>table_2[[#This Row],[Third dose or booster, less than 21 days ago]]+table_2[[#This Row],[Third dose or booster, at least 21 days ago]]</f>
        <v>0</v>
      </c>
    </row>
    <row r="1158" spans="1:36" ht="45" x14ac:dyDescent="0.25">
      <c r="A1158" s="1" t="s">
        <v>460</v>
      </c>
      <c r="B1158" s="4">
        <v>2021</v>
      </c>
      <c r="C1158" s="1" t="s">
        <v>185</v>
      </c>
      <c r="D1158" s="1" t="s">
        <v>1132</v>
      </c>
      <c r="E1158" s="1" t="s">
        <v>84</v>
      </c>
      <c r="F1158" s="4" t="s">
        <v>1103</v>
      </c>
      <c r="G1158" s="4">
        <v>0</v>
      </c>
      <c r="H1158" s="4" t="s">
        <v>83</v>
      </c>
      <c r="I1158" s="1"/>
      <c r="J1158" s="4" t="s">
        <v>83</v>
      </c>
      <c r="K1158" s="4" t="s">
        <v>83</v>
      </c>
      <c r="L1158" s="22" t="str">
        <f t="shared" si="281"/>
        <v>0</v>
      </c>
      <c r="M1158" s="26">
        <f>IF(table_2[[#This Row],[Count of deaths2]]=1,(M1157+1),M1157)</f>
        <v>88</v>
      </c>
      <c r="Z1158">
        <f t="shared" si="282"/>
        <v>0</v>
      </c>
      <c r="AA1158">
        <f t="shared" si="283"/>
        <v>0</v>
      </c>
      <c r="AB1158">
        <f t="shared" si="284"/>
        <v>0</v>
      </c>
      <c r="AC1158">
        <f t="shared" si="285"/>
        <v>0</v>
      </c>
      <c r="AD1158">
        <f t="shared" si="286"/>
        <v>0</v>
      </c>
      <c r="AE1158">
        <f t="shared" si="287"/>
        <v>0</v>
      </c>
      <c r="AF1158">
        <f t="shared" si="288"/>
        <v>0</v>
      </c>
      <c r="AH1158">
        <f>SUM(table_2[[#This Row],[First dose, less than 21 days ago]:[Third dose or booster, at least 21 days ago]])</f>
        <v>0</v>
      </c>
      <c r="AI1158">
        <f>SUM(table_2[[#This Row],[Second dose, less than 21 days ago]:[Third dose or booster, at least 21 days ago]])</f>
        <v>0</v>
      </c>
      <c r="AJ1158">
        <f>table_2[[#This Row],[Third dose or booster, less than 21 days ago]]+table_2[[#This Row],[Third dose or booster, at least 21 days ago]]</f>
        <v>0</v>
      </c>
    </row>
    <row r="1159" spans="1:36" ht="45" x14ac:dyDescent="0.25">
      <c r="A1159" s="1" t="s">
        <v>460</v>
      </c>
      <c r="B1159" s="4">
        <v>2021</v>
      </c>
      <c r="C1159" s="1" t="s">
        <v>185</v>
      </c>
      <c r="D1159" s="1" t="s">
        <v>1132</v>
      </c>
      <c r="E1159" s="1" t="s">
        <v>85</v>
      </c>
      <c r="F1159" s="4" t="s">
        <v>1103</v>
      </c>
      <c r="G1159" s="4">
        <v>0</v>
      </c>
      <c r="H1159" s="4" t="s">
        <v>83</v>
      </c>
      <c r="I1159" s="1"/>
      <c r="J1159" s="4" t="s">
        <v>83</v>
      </c>
      <c r="K1159" s="4" t="s">
        <v>83</v>
      </c>
      <c r="L1159" s="22" t="str">
        <f t="shared" si="281"/>
        <v>0</v>
      </c>
      <c r="M1159" s="26">
        <f>IF(table_2[[#This Row],[Count of deaths2]]=1,(M1158+1),M1158)</f>
        <v>88</v>
      </c>
      <c r="Z1159">
        <f t="shared" si="282"/>
        <v>0</v>
      </c>
      <c r="AA1159">
        <f t="shared" si="283"/>
        <v>0</v>
      </c>
      <c r="AB1159">
        <f t="shared" si="284"/>
        <v>0</v>
      </c>
      <c r="AC1159">
        <f t="shared" si="285"/>
        <v>0</v>
      </c>
      <c r="AD1159">
        <f t="shared" si="286"/>
        <v>0</v>
      </c>
      <c r="AE1159">
        <f t="shared" si="287"/>
        <v>0</v>
      </c>
      <c r="AF1159">
        <f t="shared" si="288"/>
        <v>0</v>
      </c>
      <c r="AH1159">
        <f>SUM(table_2[[#This Row],[First dose, less than 21 days ago]:[Third dose or booster, at least 21 days ago]])</f>
        <v>0</v>
      </c>
      <c r="AI1159">
        <f>SUM(table_2[[#This Row],[Second dose, less than 21 days ago]:[Third dose or booster, at least 21 days ago]])</f>
        <v>0</v>
      </c>
      <c r="AJ1159">
        <f>table_2[[#This Row],[Third dose or booster, less than 21 days ago]]+table_2[[#This Row],[Third dose or booster, at least 21 days ago]]</f>
        <v>0</v>
      </c>
    </row>
    <row r="1160" spans="1:36" ht="30" x14ac:dyDescent="0.25">
      <c r="A1160" s="1" t="s">
        <v>460</v>
      </c>
      <c r="B1160" s="4">
        <v>2021</v>
      </c>
      <c r="C1160" s="1" t="s">
        <v>185</v>
      </c>
      <c r="D1160" s="1" t="s">
        <v>1147</v>
      </c>
      <c r="E1160" s="1" t="s">
        <v>62</v>
      </c>
      <c r="F1160" s="4" t="s">
        <v>1479</v>
      </c>
      <c r="G1160" s="4">
        <v>10632</v>
      </c>
      <c r="H1160" s="4" t="s">
        <v>3564</v>
      </c>
      <c r="I1160" s="1"/>
      <c r="J1160" s="4" t="s">
        <v>3565</v>
      </c>
      <c r="K1160" s="4" t="s">
        <v>3566</v>
      </c>
      <c r="L1160" s="22" t="str">
        <f t="shared" si="281"/>
        <v>64</v>
      </c>
      <c r="M1160" s="26">
        <f>IF(table_2[[#This Row],[Count of deaths2]]=1,(M1159+1),M1159)</f>
        <v>88</v>
      </c>
      <c r="Z1160">
        <f t="shared" si="282"/>
        <v>0</v>
      </c>
      <c r="AA1160">
        <f t="shared" si="283"/>
        <v>0</v>
      </c>
      <c r="AB1160">
        <f t="shared" si="284"/>
        <v>0</v>
      </c>
      <c r="AC1160">
        <f t="shared" si="285"/>
        <v>0</v>
      </c>
      <c r="AD1160">
        <f t="shared" si="286"/>
        <v>0</v>
      </c>
      <c r="AE1160">
        <f t="shared" si="287"/>
        <v>0</v>
      </c>
      <c r="AF1160">
        <f t="shared" si="288"/>
        <v>0</v>
      </c>
      <c r="AH1160">
        <f>SUM(table_2[[#This Row],[First dose, less than 21 days ago]:[Third dose or booster, at least 21 days ago]])</f>
        <v>0</v>
      </c>
      <c r="AI1160">
        <f>SUM(table_2[[#This Row],[Second dose, less than 21 days ago]:[Third dose or booster, at least 21 days ago]])</f>
        <v>0</v>
      </c>
      <c r="AJ1160">
        <f>table_2[[#This Row],[Third dose or booster, less than 21 days ago]]+table_2[[#This Row],[Third dose or booster, at least 21 days ago]]</f>
        <v>0</v>
      </c>
    </row>
    <row r="1161" spans="1:36" ht="30" x14ac:dyDescent="0.25">
      <c r="A1161" s="1" t="s">
        <v>460</v>
      </c>
      <c r="B1161" s="4">
        <v>2021</v>
      </c>
      <c r="C1161" s="1" t="s">
        <v>185</v>
      </c>
      <c r="D1161" s="1" t="s">
        <v>1147</v>
      </c>
      <c r="E1161" s="1" t="s">
        <v>66</v>
      </c>
      <c r="F1161" s="4" t="s">
        <v>1101</v>
      </c>
      <c r="G1161" s="4">
        <v>206</v>
      </c>
      <c r="H1161" s="4" t="s">
        <v>83</v>
      </c>
      <c r="I1161" s="1"/>
      <c r="J1161" s="4" t="s">
        <v>83</v>
      </c>
      <c r="K1161" s="4" t="s">
        <v>83</v>
      </c>
      <c r="L1161" s="22">
        <f t="shared" si="281"/>
        <v>1</v>
      </c>
      <c r="M1161" s="26">
        <f>IF(table_2[[#This Row],[Count of deaths2]]=1,(M1160+1),M1160)</f>
        <v>89</v>
      </c>
      <c r="Z1161">
        <f t="shared" si="282"/>
        <v>0</v>
      </c>
      <c r="AA1161">
        <f t="shared" si="283"/>
        <v>0</v>
      </c>
      <c r="AB1161">
        <f t="shared" si="284"/>
        <v>0</v>
      </c>
      <c r="AC1161">
        <f t="shared" si="285"/>
        <v>0</v>
      </c>
      <c r="AD1161">
        <f t="shared" si="286"/>
        <v>0</v>
      </c>
      <c r="AE1161">
        <f t="shared" si="287"/>
        <v>0</v>
      </c>
      <c r="AF1161">
        <f t="shared" si="288"/>
        <v>0</v>
      </c>
      <c r="AH1161">
        <f>SUM(table_2[[#This Row],[First dose, less than 21 days ago]:[Third dose or booster, at least 21 days ago]])</f>
        <v>0</v>
      </c>
      <c r="AI1161">
        <f>SUM(table_2[[#This Row],[Second dose, less than 21 days ago]:[Third dose or booster, at least 21 days ago]])</f>
        <v>0</v>
      </c>
      <c r="AJ1161">
        <f>table_2[[#This Row],[Third dose or booster, less than 21 days ago]]+table_2[[#This Row],[Third dose or booster, at least 21 days ago]]</f>
        <v>0</v>
      </c>
    </row>
    <row r="1162" spans="1:36" ht="30" x14ac:dyDescent="0.25">
      <c r="A1162" s="1" t="s">
        <v>460</v>
      </c>
      <c r="B1162" s="4">
        <v>2021</v>
      </c>
      <c r="C1162" s="1" t="s">
        <v>185</v>
      </c>
      <c r="D1162" s="1" t="s">
        <v>1147</v>
      </c>
      <c r="E1162" s="1" t="s">
        <v>70</v>
      </c>
      <c r="F1162" s="4" t="s">
        <v>527</v>
      </c>
      <c r="G1162" s="4">
        <v>2368</v>
      </c>
      <c r="H1162" s="4" t="s">
        <v>3567</v>
      </c>
      <c r="I1162" s="1" t="s">
        <v>234</v>
      </c>
      <c r="J1162" s="4" t="s">
        <v>3568</v>
      </c>
      <c r="K1162" s="4" t="s">
        <v>3569</v>
      </c>
      <c r="L1162" s="22" t="str">
        <f t="shared" si="281"/>
        <v>17</v>
      </c>
      <c r="M1162" s="26">
        <f>IF(table_2[[#This Row],[Count of deaths2]]=1,(M1161+1),M1161)</f>
        <v>89</v>
      </c>
      <c r="Z1162">
        <f t="shared" si="282"/>
        <v>0</v>
      </c>
      <c r="AA1162">
        <f t="shared" si="283"/>
        <v>0</v>
      </c>
      <c r="AB1162">
        <f t="shared" si="284"/>
        <v>0</v>
      </c>
      <c r="AC1162">
        <f t="shared" si="285"/>
        <v>0</v>
      </c>
      <c r="AD1162">
        <f t="shared" si="286"/>
        <v>0</v>
      </c>
      <c r="AE1162">
        <f t="shared" si="287"/>
        <v>0</v>
      </c>
      <c r="AF1162">
        <f t="shared" si="288"/>
        <v>0</v>
      </c>
      <c r="AH1162">
        <f>SUM(table_2[[#This Row],[First dose, less than 21 days ago]:[Third dose or booster, at least 21 days ago]])</f>
        <v>0</v>
      </c>
      <c r="AI1162">
        <f>SUM(table_2[[#This Row],[Second dose, less than 21 days ago]:[Third dose or booster, at least 21 days ago]])</f>
        <v>0</v>
      </c>
      <c r="AJ1162">
        <f>table_2[[#This Row],[Third dose or booster, less than 21 days ago]]+table_2[[#This Row],[Third dose or booster, at least 21 days ago]]</f>
        <v>0</v>
      </c>
    </row>
    <row r="1163" spans="1:36" ht="30" x14ac:dyDescent="0.25">
      <c r="A1163" s="1" t="s">
        <v>460</v>
      </c>
      <c r="B1163" s="4">
        <v>2021</v>
      </c>
      <c r="C1163" s="1" t="s">
        <v>185</v>
      </c>
      <c r="D1163" s="1" t="s">
        <v>1147</v>
      </c>
      <c r="E1163" s="1" t="s">
        <v>74</v>
      </c>
      <c r="F1163" s="4" t="s">
        <v>1101</v>
      </c>
      <c r="G1163" s="4">
        <v>860</v>
      </c>
      <c r="H1163" s="4" t="s">
        <v>83</v>
      </c>
      <c r="I1163" s="1"/>
      <c r="J1163" s="4" t="s">
        <v>83</v>
      </c>
      <c r="K1163" s="4" t="s">
        <v>83</v>
      </c>
      <c r="L1163" s="22">
        <f t="shared" si="281"/>
        <v>1</v>
      </c>
      <c r="M1163" s="26">
        <f>IF(table_2[[#This Row],[Count of deaths2]]=1,(M1162+1),M1162)</f>
        <v>90</v>
      </c>
      <c r="Z1163">
        <f t="shared" si="282"/>
        <v>0</v>
      </c>
      <c r="AA1163">
        <f t="shared" si="283"/>
        <v>0</v>
      </c>
      <c r="AB1163">
        <f t="shared" si="284"/>
        <v>0</v>
      </c>
      <c r="AC1163">
        <f t="shared" si="285"/>
        <v>0</v>
      </c>
      <c r="AD1163">
        <f t="shared" si="286"/>
        <v>0</v>
      </c>
      <c r="AE1163">
        <f t="shared" si="287"/>
        <v>0</v>
      </c>
      <c r="AF1163">
        <f t="shared" si="288"/>
        <v>0</v>
      </c>
      <c r="AH1163">
        <f>SUM(table_2[[#This Row],[First dose, less than 21 days ago]:[Third dose or booster, at least 21 days ago]])</f>
        <v>0</v>
      </c>
      <c r="AI1163">
        <f>SUM(table_2[[#This Row],[Second dose, less than 21 days ago]:[Third dose or booster, at least 21 days ago]])</f>
        <v>0</v>
      </c>
      <c r="AJ1163">
        <f>table_2[[#This Row],[Third dose or booster, less than 21 days ago]]+table_2[[#This Row],[Third dose or booster, at least 21 days ago]]</f>
        <v>0</v>
      </c>
    </row>
    <row r="1164" spans="1:36" ht="30" x14ac:dyDescent="0.25">
      <c r="A1164" s="1" t="s">
        <v>460</v>
      </c>
      <c r="B1164" s="4">
        <v>2021</v>
      </c>
      <c r="C1164" s="1" t="s">
        <v>185</v>
      </c>
      <c r="D1164" s="1" t="s">
        <v>1147</v>
      </c>
      <c r="E1164" s="1" t="s">
        <v>1102</v>
      </c>
      <c r="F1164" s="4" t="s">
        <v>1387</v>
      </c>
      <c r="G1164" s="4">
        <v>351365</v>
      </c>
      <c r="H1164" s="4" t="s">
        <v>2047</v>
      </c>
      <c r="I1164" s="1"/>
      <c r="J1164" s="4" t="s">
        <v>2754</v>
      </c>
      <c r="K1164" s="4" t="s">
        <v>3570</v>
      </c>
      <c r="L1164" s="22" t="str">
        <f t="shared" si="281"/>
        <v>179</v>
      </c>
      <c r="M1164" s="26">
        <f>IF(table_2[[#This Row],[Count of deaths2]]=1,(M1163+1),M1163)</f>
        <v>90</v>
      </c>
      <c r="Z1164">
        <f t="shared" si="282"/>
        <v>0</v>
      </c>
      <c r="AA1164">
        <f t="shared" si="283"/>
        <v>0</v>
      </c>
      <c r="AB1164">
        <f t="shared" si="284"/>
        <v>0</v>
      </c>
      <c r="AC1164">
        <f t="shared" si="285"/>
        <v>0</v>
      </c>
      <c r="AD1164">
        <f t="shared" si="286"/>
        <v>0</v>
      </c>
      <c r="AE1164">
        <f t="shared" si="287"/>
        <v>0</v>
      </c>
      <c r="AF1164">
        <f t="shared" si="288"/>
        <v>0</v>
      </c>
      <c r="AH1164">
        <f>SUM(table_2[[#This Row],[First dose, less than 21 days ago]:[Third dose or booster, at least 21 days ago]])</f>
        <v>0</v>
      </c>
      <c r="AI1164">
        <f>SUM(table_2[[#This Row],[Second dose, less than 21 days ago]:[Third dose or booster, at least 21 days ago]])</f>
        <v>0</v>
      </c>
      <c r="AJ1164">
        <f>table_2[[#This Row],[Third dose or booster, less than 21 days ago]]+table_2[[#This Row],[Third dose or booster, at least 21 days ago]]</f>
        <v>0</v>
      </c>
    </row>
    <row r="1165" spans="1:36" ht="45" x14ac:dyDescent="0.25">
      <c r="A1165" s="1" t="s">
        <v>460</v>
      </c>
      <c r="B1165" s="4">
        <v>2021</v>
      </c>
      <c r="C1165" s="1" t="s">
        <v>185</v>
      </c>
      <c r="D1165" s="1" t="s">
        <v>1147</v>
      </c>
      <c r="E1165" s="1" t="s">
        <v>84</v>
      </c>
      <c r="F1165" s="4" t="s">
        <v>1103</v>
      </c>
      <c r="G1165" s="4">
        <v>0</v>
      </c>
      <c r="H1165" s="4" t="s">
        <v>83</v>
      </c>
      <c r="I1165" s="1"/>
      <c r="J1165" s="4" t="s">
        <v>83</v>
      </c>
      <c r="K1165" s="4" t="s">
        <v>83</v>
      </c>
      <c r="L1165" s="22" t="str">
        <f t="shared" si="281"/>
        <v>0</v>
      </c>
      <c r="M1165" s="26">
        <f>IF(table_2[[#This Row],[Count of deaths2]]=1,(M1164+1),M1164)</f>
        <v>90</v>
      </c>
      <c r="Z1165">
        <f t="shared" si="282"/>
        <v>0</v>
      </c>
      <c r="AA1165">
        <f t="shared" si="283"/>
        <v>0</v>
      </c>
      <c r="AB1165">
        <f t="shared" si="284"/>
        <v>0</v>
      </c>
      <c r="AC1165">
        <f t="shared" si="285"/>
        <v>0</v>
      </c>
      <c r="AD1165">
        <f t="shared" si="286"/>
        <v>0</v>
      </c>
      <c r="AE1165">
        <f t="shared" si="287"/>
        <v>0</v>
      </c>
      <c r="AF1165">
        <f t="shared" si="288"/>
        <v>0</v>
      </c>
      <c r="AH1165">
        <f>SUM(table_2[[#This Row],[First dose, less than 21 days ago]:[Third dose or booster, at least 21 days ago]])</f>
        <v>0</v>
      </c>
      <c r="AI1165">
        <f>SUM(table_2[[#This Row],[Second dose, less than 21 days ago]:[Third dose or booster, at least 21 days ago]])</f>
        <v>0</v>
      </c>
      <c r="AJ1165">
        <f>table_2[[#This Row],[Third dose or booster, less than 21 days ago]]+table_2[[#This Row],[Third dose or booster, at least 21 days ago]]</f>
        <v>0</v>
      </c>
    </row>
    <row r="1166" spans="1:36" ht="45" x14ac:dyDescent="0.25">
      <c r="A1166" s="1" t="s">
        <v>460</v>
      </c>
      <c r="B1166" s="4">
        <v>2021</v>
      </c>
      <c r="C1166" s="1" t="s">
        <v>185</v>
      </c>
      <c r="D1166" s="1" t="s">
        <v>1147</v>
      </c>
      <c r="E1166" s="1" t="s">
        <v>85</v>
      </c>
      <c r="F1166" s="4" t="s">
        <v>1103</v>
      </c>
      <c r="G1166" s="4">
        <v>0</v>
      </c>
      <c r="H1166" s="4" t="s">
        <v>83</v>
      </c>
      <c r="I1166" s="1"/>
      <c r="J1166" s="4" t="s">
        <v>83</v>
      </c>
      <c r="K1166" s="4" t="s">
        <v>83</v>
      </c>
      <c r="L1166" s="22" t="str">
        <f t="shared" si="281"/>
        <v>0</v>
      </c>
      <c r="M1166" s="26">
        <f>IF(table_2[[#This Row],[Count of deaths2]]=1,(M1165+1),M1165)</f>
        <v>90</v>
      </c>
      <c r="Z1166">
        <f t="shared" si="282"/>
        <v>0</v>
      </c>
      <c r="AA1166">
        <f t="shared" si="283"/>
        <v>0</v>
      </c>
      <c r="AB1166">
        <f t="shared" si="284"/>
        <v>0</v>
      </c>
      <c r="AC1166">
        <f t="shared" si="285"/>
        <v>0</v>
      </c>
      <c r="AD1166">
        <f t="shared" si="286"/>
        <v>0</v>
      </c>
      <c r="AE1166">
        <f t="shared" si="287"/>
        <v>0</v>
      </c>
      <c r="AF1166">
        <f t="shared" si="288"/>
        <v>0</v>
      </c>
      <c r="AH1166">
        <f>SUM(table_2[[#This Row],[First dose, less than 21 days ago]:[Third dose or booster, at least 21 days ago]])</f>
        <v>0</v>
      </c>
      <c r="AI1166">
        <f>SUM(table_2[[#This Row],[Second dose, less than 21 days ago]:[Third dose or booster, at least 21 days ago]])</f>
        <v>0</v>
      </c>
      <c r="AJ1166">
        <f>table_2[[#This Row],[Third dose or booster, less than 21 days ago]]+table_2[[#This Row],[Third dose or booster, at least 21 days ago]]</f>
        <v>0</v>
      </c>
    </row>
    <row r="1167" spans="1:36" ht="30" x14ac:dyDescent="0.25">
      <c r="A1167" s="1" t="s">
        <v>460</v>
      </c>
      <c r="B1167" s="4">
        <v>2021</v>
      </c>
      <c r="C1167" s="1" t="s">
        <v>185</v>
      </c>
      <c r="D1167" s="1" t="s">
        <v>1162</v>
      </c>
      <c r="E1167" s="1" t="s">
        <v>62</v>
      </c>
      <c r="F1167" s="4" t="s">
        <v>2909</v>
      </c>
      <c r="G1167" s="4">
        <v>4422</v>
      </c>
      <c r="H1167" s="4" t="s">
        <v>3571</v>
      </c>
      <c r="I1167" s="1"/>
      <c r="J1167" s="4" t="s">
        <v>3572</v>
      </c>
      <c r="K1167" s="4" t="s">
        <v>1874</v>
      </c>
      <c r="L1167" s="22" t="str">
        <f t="shared" si="281"/>
        <v>63</v>
      </c>
      <c r="M1167" s="26">
        <f>IF(table_2[[#This Row],[Count of deaths2]]=1,(M1166+1),M1166)</f>
        <v>90</v>
      </c>
      <c r="Z1167">
        <f t="shared" si="282"/>
        <v>0</v>
      </c>
      <c r="AA1167">
        <f t="shared" si="283"/>
        <v>0</v>
      </c>
      <c r="AB1167">
        <f t="shared" si="284"/>
        <v>0</v>
      </c>
      <c r="AC1167">
        <f t="shared" si="285"/>
        <v>0</v>
      </c>
      <c r="AD1167">
        <f t="shared" si="286"/>
        <v>0</v>
      </c>
      <c r="AE1167">
        <f t="shared" si="287"/>
        <v>0</v>
      </c>
      <c r="AF1167">
        <f t="shared" si="288"/>
        <v>0</v>
      </c>
      <c r="AH1167">
        <f>SUM(table_2[[#This Row],[First dose, less than 21 days ago]:[Third dose or booster, at least 21 days ago]])</f>
        <v>0</v>
      </c>
      <c r="AI1167">
        <f>SUM(table_2[[#This Row],[Second dose, less than 21 days ago]:[Third dose or booster, at least 21 days ago]])</f>
        <v>0</v>
      </c>
      <c r="AJ1167">
        <f>table_2[[#This Row],[Third dose or booster, less than 21 days ago]]+table_2[[#This Row],[Third dose or booster, at least 21 days ago]]</f>
        <v>0</v>
      </c>
    </row>
    <row r="1168" spans="1:36" ht="30" x14ac:dyDescent="0.25">
      <c r="A1168" s="1" t="s">
        <v>460</v>
      </c>
      <c r="B1168" s="4">
        <v>2021</v>
      </c>
      <c r="C1168" s="1" t="s">
        <v>185</v>
      </c>
      <c r="D1168" s="1" t="s">
        <v>1162</v>
      </c>
      <c r="E1168" s="1" t="s">
        <v>66</v>
      </c>
      <c r="F1168" s="4" t="s">
        <v>1101</v>
      </c>
      <c r="G1168" s="4">
        <v>79</v>
      </c>
      <c r="H1168" s="4" t="s">
        <v>83</v>
      </c>
      <c r="I1168" s="1"/>
      <c r="J1168" s="4" t="s">
        <v>83</v>
      </c>
      <c r="K1168" s="4" t="s">
        <v>83</v>
      </c>
      <c r="L1168" s="22">
        <f t="shared" si="281"/>
        <v>1</v>
      </c>
      <c r="M1168" s="26">
        <f>IF(table_2[[#This Row],[Count of deaths2]]=1,(M1167+1),M1167)</f>
        <v>91</v>
      </c>
      <c r="Z1168">
        <f t="shared" si="282"/>
        <v>0</v>
      </c>
      <c r="AA1168">
        <f t="shared" si="283"/>
        <v>0</v>
      </c>
      <c r="AB1168">
        <f t="shared" si="284"/>
        <v>0</v>
      </c>
      <c r="AC1168">
        <f t="shared" si="285"/>
        <v>0</v>
      </c>
      <c r="AD1168">
        <f t="shared" si="286"/>
        <v>0</v>
      </c>
      <c r="AE1168">
        <f t="shared" si="287"/>
        <v>0</v>
      </c>
      <c r="AF1168">
        <f t="shared" si="288"/>
        <v>0</v>
      </c>
      <c r="AH1168">
        <f>SUM(table_2[[#This Row],[First dose, less than 21 days ago]:[Third dose or booster, at least 21 days ago]])</f>
        <v>0</v>
      </c>
      <c r="AI1168">
        <f>SUM(table_2[[#This Row],[Second dose, less than 21 days ago]:[Third dose or booster, at least 21 days ago]])</f>
        <v>0</v>
      </c>
      <c r="AJ1168">
        <f>table_2[[#This Row],[Third dose or booster, less than 21 days ago]]+table_2[[#This Row],[Third dose or booster, at least 21 days ago]]</f>
        <v>0</v>
      </c>
    </row>
    <row r="1169" spans="1:36" ht="30" x14ac:dyDescent="0.25">
      <c r="A1169" s="1" t="s">
        <v>460</v>
      </c>
      <c r="B1169" s="4">
        <v>2021</v>
      </c>
      <c r="C1169" s="1" t="s">
        <v>185</v>
      </c>
      <c r="D1169" s="1" t="s">
        <v>1162</v>
      </c>
      <c r="E1169" s="1" t="s">
        <v>70</v>
      </c>
      <c r="F1169" s="4" t="s">
        <v>1270</v>
      </c>
      <c r="G1169" s="4">
        <v>1241</v>
      </c>
      <c r="H1169" s="4" t="s">
        <v>3573</v>
      </c>
      <c r="I1169" s="1" t="s">
        <v>234</v>
      </c>
      <c r="J1169" s="4" t="s">
        <v>3574</v>
      </c>
      <c r="K1169" s="4" t="s">
        <v>3575</v>
      </c>
      <c r="L1169" s="22" t="str">
        <f t="shared" si="281"/>
        <v>12</v>
      </c>
      <c r="M1169" s="26">
        <f>IF(table_2[[#This Row],[Count of deaths2]]=1,(M1168+1),M1168)</f>
        <v>91</v>
      </c>
      <c r="Z1169">
        <f t="shared" si="282"/>
        <v>0</v>
      </c>
      <c r="AA1169">
        <f t="shared" si="283"/>
        <v>0</v>
      </c>
      <c r="AB1169">
        <f t="shared" si="284"/>
        <v>0</v>
      </c>
      <c r="AC1169">
        <f t="shared" si="285"/>
        <v>0</v>
      </c>
      <c r="AD1169">
        <f t="shared" si="286"/>
        <v>0</v>
      </c>
      <c r="AE1169">
        <f t="shared" si="287"/>
        <v>0</v>
      </c>
      <c r="AF1169">
        <f t="shared" si="288"/>
        <v>0</v>
      </c>
      <c r="AH1169">
        <f>SUM(table_2[[#This Row],[First dose, less than 21 days ago]:[Third dose or booster, at least 21 days ago]])</f>
        <v>0</v>
      </c>
      <c r="AI1169">
        <f>SUM(table_2[[#This Row],[Second dose, less than 21 days ago]:[Third dose or booster, at least 21 days ago]])</f>
        <v>0</v>
      </c>
      <c r="AJ1169">
        <f>table_2[[#This Row],[Third dose or booster, less than 21 days ago]]+table_2[[#This Row],[Third dose or booster, at least 21 days ago]]</f>
        <v>0</v>
      </c>
    </row>
    <row r="1170" spans="1:36" ht="30" x14ac:dyDescent="0.25">
      <c r="A1170" s="1" t="s">
        <v>460</v>
      </c>
      <c r="B1170" s="4">
        <v>2021</v>
      </c>
      <c r="C1170" s="1" t="s">
        <v>185</v>
      </c>
      <c r="D1170" s="1" t="s">
        <v>1162</v>
      </c>
      <c r="E1170" s="1" t="s">
        <v>74</v>
      </c>
      <c r="F1170" s="4" t="s">
        <v>1101</v>
      </c>
      <c r="G1170" s="4">
        <v>388</v>
      </c>
      <c r="H1170" s="4" t="s">
        <v>83</v>
      </c>
      <c r="I1170" s="1"/>
      <c r="J1170" s="4" t="s">
        <v>83</v>
      </c>
      <c r="K1170" s="4" t="s">
        <v>83</v>
      </c>
      <c r="L1170" s="22">
        <f t="shared" si="281"/>
        <v>1</v>
      </c>
      <c r="M1170" s="26">
        <f>IF(table_2[[#This Row],[Count of deaths2]]=1,(M1169+1),M1169)</f>
        <v>92</v>
      </c>
      <c r="Z1170">
        <f t="shared" si="282"/>
        <v>0</v>
      </c>
      <c r="AA1170">
        <f t="shared" si="283"/>
        <v>0</v>
      </c>
      <c r="AB1170">
        <f t="shared" si="284"/>
        <v>0</v>
      </c>
      <c r="AC1170">
        <f t="shared" si="285"/>
        <v>0</v>
      </c>
      <c r="AD1170">
        <f t="shared" si="286"/>
        <v>0</v>
      </c>
      <c r="AE1170">
        <f t="shared" si="287"/>
        <v>0</v>
      </c>
      <c r="AF1170">
        <f t="shared" si="288"/>
        <v>0</v>
      </c>
      <c r="AH1170">
        <f>SUM(table_2[[#This Row],[First dose, less than 21 days ago]:[Third dose or booster, at least 21 days ago]])</f>
        <v>0</v>
      </c>
      <c r="AI1170">
        <f>SUM(table_2[[#This Row],[Second dose, less than 21 days ago]:[Third dose or booster, at least 21 days ago]])</f>
        <v>0</v>
      </c>
      <c r="AJ1170">
        <f>table_2[[#This Row],[Third dose or booster, less than 21 days ago]]+table_2[[#This Row],[Third dose or booster, at least 21 days ago]]</f>
        <v>0</v>
      </c>
    </row>
    <row r="1171" spans="1:36" ht="30" x14ac:dyDescent="0.25">
      <c r="A1171" s="1" t="s">
        <v>460</v>
      </c>
      <c r="B1171" s="4">
        <v>2021</v>
      </c>
      <c r="C1171" s="1" t="s">
        <v>185</v>
      </c>
      <c r="D1171" s="1" t="s">
        <v>1162</v>
      </c>
      <c r="E1171" s="1" t="s">
        <v>1102</v>
      </c>
      <c r="F1171" s="4" t="s">
        <v>2333</v>
      </c>
      <c r="G1171" s="4">
        <v>167672</v>
      </c>
      <c r="H1171" s="4" t="s">
        <v>3576</v>
      </c>
      <c r="I1171" s="1"/>
      <c r="J1171" s="4" t="s">
        <v>3577</v>
      </c>
      <c r="K1171" s="4" t="s">
        <v>3578</v>
      </c>
      <c r="L1171" s="22" t="str">
        <f t="shared" si="281"/>
        <v>279</v>
      </c>
      <c r="M1171" s="26">
        <f>IF(table_2[[#This Row],[Count of deaths2]]=1,(M1170+1),M1170)</f>
        <v>92</v>
      </c>
      <c r="Z1171">
        <f t="shared" si="282"/>
        <v>0</v>
      </c>
      <c r="AA1171">
        <f t="shared" si="283"/>
        <v>0</v>
      </c>
      <c r="AB1171">
        <f t="shared" si="284"/>
        <v>0</v>
      </c>
      <c r="AC1171">
        <f t="shared" si="285"/>
        <v>0</v>
      </c>
      <c r="AD1171">
        <f t="shared" si="286"/>
        <v>0</v>
      </c>
      <c r="AE1171">
        <f t="shared" si="287"/>
        <v>0</v>
      </c>
      <c r="AF1171">
        <f t="shared" si="288"/>
        <v>0</v>
      </c>
      <c r="AH1171">
        <f>SUM(table_2[[#This Row],[First dose, less than 21 days ago]:[Third dose or booster, at least 21 days ago]])</f>
        <v>0</v>
      </c>
      <c r="AI1171">
        <f>SUM(table_2[[#This Row],[Second dose, less than 21 days ago]:[Third dose or booster, at least 21 days ago]])</f>
        <v>0</v>
      </c>
      <c r="AJ1171">
        <f>table_2[[#This Row],[Third dose or booster, less than 21 days ago]]+table_2[[#This Row],[Third dose or booster, at least 21 days ago]]</f>
        <v>0</v>
      </c>
    </row>
    <row r="1172" spans="1:36" ht="45" x14ac:dyDescent="0.25">
      <c r="A1172" s="1" t="s">
        <v>460</v>
      </c>
      <c r="B1172" s="4">
        <v>2021</v>
      </c>
      <c r="C1172" s="1" t="s">
        <v>185</v>
      </c>
      <c r="D1172" s="1" t="s">
        <v>1162</v>
      </c>
      <c r="E1172" s="1" t="s">
        <v>84</v>
      </c>
      <c r="F1172" s="4" t="s">
        <v>1103</v>
      </c>
      <c r="G1172" s="4">
        <v>0</v>
      </c>
      <c r="H1172" s="4" t="s">
        <v>83</v>
      </c>
      <c r="I1172" s="1"/>
      <c r="J1172" s="4" t="s">
        <v>83</v>
      </c>
      <c r="K1172" s="4" t="s">
        <v>83</v>
      </c>
      <c r="L1172" s="22" t="str">
        <f t="shared" si="281"/>
        <v>0</v>
      </c>
      <c r="M1172" s="26">
        <f>IF(table_2[[#This Row],[Count of deaths2]]=1,(M1171+1),M1171)</f>
        <v>92</v>
      </c>
      <c r="Z1172">
        <f t="shared" si="282"/>
        <v>0</v>
      </c>
      <c r="AA1172">
        <f t="shared" si="283"/>
        <v>0</v>
      </c>
      <c r="AB1172">
        <f t="shared" si="284"/>
        <v>0</v>
      </c>
      <c r="AC1172">
        <f t="shared" si="285"/>
        <v>0</v>
      </c>
      <c r="AD1172">
        <f t="shared" si="286"/>
        <v>0</v>
      </c>
      <c r="AE1172">
        <f t="shared" si="287"/>
        <v>0</v>
      </c>
      <c r="AF1172">
        <f t="shared" si="288"/>
        <v>0</v>
      </c>
      <c r="AH1172">
        <f>SUM(table_2[[#This Row],[First dose, less than 21 days ago]:[Third dose or booster, at least 21 days ago]])</f>
        <v>0</v>
      </c>
      <c r="AI1172">
        <f>SUM(table_2[[#This Row],[Second dose, less than 21 days ago]:[Third dose or booster, at least 21 days ago]])</f>
        <v>0</v>
      </c>
      <c r="AJ1172">
        <f>table_2[[#This Row],[Third dose or booster, less than 21 days ago]]+table_2[[#This Row],[Third dose or booster, at least 21 days ago]]</f>
        <v>0</v>
      </c>
    </row>
    <row r="1173" spans="1:36" ht="45" x14ac:dyDescent="0.25">
      <c r="A1173" s="1" t="s">
        <v>460</v>
      </c>
      <c r="B1173" s="4">
        <v>2021</v>
      </c>
      <c r="C1173" s="1" t="s">
        <v>185</v>
      </c>
      <c r="D1173" s="1" t="s">
        <v>1162</v>
      </c>
      <c r="E1173" s="1" t="s">
        <v>85</v>
      </c>
      <c r="F1173" s="4" t="s">
        <v>1103</v>
      </c>
      <c r="G1173" s="4">
        <v>0</v>
      </c>
      <c r="H1173" s="4" t="s">
        <v>83</v>
      </c>
      <c r="I1173" s="1"/>
      <c r="J1173" s="4" t="s">
        <v>83</v>
      </c>
      <c r="K1173" s="4" t="s">
        <v>83</v>
      </c>
      <c r="L1173" s="22" t="str">
        <f t="shared" si="281"/>
        <v>0</v>
      </c>
      <c r="M1173" s="26">
        <f>IF(table_2[[#This Row],[Count of deaths2]]=1,(M1172+1),M1172)</f>
        <v>92</v>
      </c>
      <c r="Z1173">
        <f t="shared" si="282"/>
        <v>0</v>
      </c>
      <c r="AA1173">
        <f t="shared" si="283"/>
        <v>0</v>
      </c>
      <c r="AB1173">
        <f t="shared" si="284"/>
        <v>0</v>
      </c>
      <c r="AC1173">
        <f t="shared" si="285"/>
        <v>0</v>
      </c>
      <c r="AD1173">
        <f t="shared" si="286"/>
        <v>0</v>
      </c>
      <c r="AE1173">
        <f t="shared" si="287"/>
        <v>0</v>
      </c>
      <c r="AF1173">
        <f t="shared" si="288"/>
        <v>0</v>
      </c>
      <c r="AH1173">
        <f>SUM(table_2[[#This Row],[First dose, less than 21 days ago]:[Third dose or booster, at least 21 days ago]])</f>
        <v>0</v>
      </c>
      <c r="AI1173">
        <f>SUM(table_2[[#This Row],[Second dose, less than 21 days ago]:[Third dose or booster, at least 21 days ago]])</f>
        <v>0</v>
      </c>
      <c r="AJ1173">
        <f>table_2[[#This Row],[Third dose or booster, less than 21 days ago]]+table_2[[#This Row],[Third dose or booster, at least 21 days ago]]</f>
        <v>0</v>
      </c>
    </row>
    <row r="1174" spans="1:36" ht="30" x14ac:dyDescent="0.25">
      <c r="A1174" s="1" t="s">
        <v>460</v>
      </c>
      <c r="B1174" s="4">
        <v>2021</v>
      </c>
      <c r="C1174" s="1" t="s">
        <v>185</v>
      </c>
      <c r="D1174" s="1" t="s">
        <v>1183</v>
      </c>
      <c r="E1174" s="1" t="s">
        <v>62</v>
      </c>
      <c r="F1174" s="4" t="s">
        <v>2016</v>
      </c>
      <c r="G1174" s="4">
        <v>1289</v>
      </c>
      <c r="H1174" s="4" t="s">
        <v>3579</v>
      </c>
      <c r="I1174" s="1"/>
      <c r="J1174" s="4" t="s">
        <v>3580</v>
      </c>
      <c r="K1174" s="4" t="s">
        <v>3581</v>
      </c>
      <c r="L1174" s="22" t="str">
        <f t="shared" si="281"/>
        <v>21</v>
      </c>
      <c r="M1174" s="26">
        <f>IF(table_2[[#This Row],[Count of deaths2]]=1,(M1173+1),M1173)</f>
        <v>92</v>
      </c>
      <c r="Z1174">
        <f t="shared" si="282"/>
        <v>0</v>
      </c>
      <c r="AA1174">
        <f t="shared" si="283"/>
        <v>0</v>
      </c>
      <c r="AB1174">
        <f t="shared" si="284"/>
        <v>0</v>
      </c>
      <c r="AC1174">
        <f t="shared" si="285"/>
        <v>0</v>
      </c>
      <c r="AD1174">
        <f t="shared" si="286"/>
        <v>0</v>
      </c>
      <c r="AE1174">
        <f t="shared" si="287"/>
        <v>0</v>
      </c>
      <c r="AF1174">
        <f t="shared" si="288"/>
        <v>0</v>
      </c>
      <c r="AH1174">
        <f>SUM(table_2[[#This Row],[First dose, less than 21 days ago]:[Third dose or booster, at least 21 days ago]])</f>
        <v>0</v>
      </c>
      <c r="AI1174">
        <f>SUM(table_2[[#This Row],[Second dose, less than 21 days ago]:[Third dose or booster, at least 21 days ago]])</f>
        <v>0</v>
      </c>
      <c r="AJ1174">
        <f>table_2[[#This Row],[Third dose or booster, less than 21 days ago]]+table_2[[#This Row],[Third dose or booster, at least 21 days ago]]</f>
        <v>0</v>
      </c>
    </row>
    <row r="1175" spans="1:36" ht="30" x14ac:dyDescent="0.25">
      <c r="A1175" s="1" t="s">
        <v>460</v>
      </c>
      <c r="B1175" s="4">
        <v>2021</v>
      </c>
      <c r="C1175" s="1" t="s">
        <v>185</v>
      </c>
      <c r="D1175" s="1" t="s">
        <v>1183</v>
      </c>
      <c r="E1175" s="1" t="s">
        <v>66</v>
      </c>
      <c r="F1175" s="4" t="s">
        <v>1101</v>
      </c>
      <c r="G1175" s="4">
        <v>23</v>
      </c>
      <c r="H1175" s="4" t="s">
        <v>83</v>
      </c>
      <c r="I1175" s="1"/>
      <c r="J1175" s="4" t="s">
        <v>83</v>
      </c>
      <c r="K1175" s="4" t="s">
        <v>83</v>
      </c>
      <c r="L1175" s="22">
        <f t="shared" si="281"/>
        <v>1</v>
      </c>
      <c r="M1175" s="26">
        <f>IF(table_2[[#This Row],[Count of deaths2]]=1,(M1174+1),M1174)</f>
        <v>93</v>
      </c>
      <c r="Z1175">
        <f t="shared" si="282"/>
        <v>0</v>
      </c>
      <c r="AA1175">
        <f t="shared" si="283"/>
        <v>0</v>
      </c>
      <c r="AB1175">
        <f t="shared" si="284"/>
        <v>0</v>
      </c>
      <c r="AC1175">
        <f t="shared" si="285"/>
        <v>0</v>
      </c>
      <c r="AD1175">
        <f t="shared" si="286"/>
        <v>0</v>
      </c>
      <c r="AE1175">
        <f t="shared" si="287"/>
        <v>0</v>
      </c>
      <c r="AF1175">
        <f t="shared" si="288"/>
        <v>0</v>
      </c>
      <c r="AH1175">
        <f>SUM(table_2[[#This Row],[First dose, less than 21 days ago]:[Third dose or booster, at least 21 days ago]])</f>
        <v>0</v>
      </c>
      <c r="AI1175">
        <f>SUM(table_2[[#This Row],[Second dose, less than 21 days ago]:[Third dose or booster, at least 21 days ago]])</f>
        <v>0</v>
      </c>
      <c r="AJ1175">
        <f>table_2[[#This Row],[Third dose or booster, less than 21 days ago]]+table_2[[#This Row],[Third dose or booster, at least 21 days ago]]</f>
        <v>0</v>
      </c>
    </row>
    <row r="1176" spans="1:36" ht="30" x14ac:dyDescent="0.25">
      <c r="A1176" s="1" t="s">
        <v>460</v>
      </c>
      <c r="B1176" s="4">
        <v>2021</v>
      </c>
      <c r="C1176" s="1" t="s">
        <v>185</v>
      </c>
      <c r="D1176" s="1" t="s">
        <v>1183</v>
      </c>
      <c r="E1176" s="1" t="s">
        <v>70</v>
      </c>
      <c r="F1176" s="4" t="s">
        <v>1743</v>
      </c>
      <c r="G1176" s="4">
        <v>454</v>
      </c>
      <c r="H1176" s="4" t="s">
        <v>3582</v>
      </c>
      <c r="I1176" s="1" t="s">
        <v>234</v>
      </c>
      <c r="J1176" s="4" t="s">
        <v>3583</v>
      </c>
      <c r="K1176" s="4" t="s">
        <v>3584</v>
      </c>
      <c r="L1176" s="22" t="str">
        <f t="shared" si="281"/>
        <v>8</v>
      </c>
      <c r="M1176" s="26">
        <f>IF(table_2[[#This Row],[Count of deaths2]]=1,(M1175+1),M1175)</f>
        <v>93</v>
      </c>
      <c r="Z1176">
        <f t="shared" si="282"/>
        <v>0</v>
      </c>
      <c r="AA1176">
        <f t="shared" si="283"/>
        <v>0</v>
      </c>
      <c r="AB1176">
        <f t="shared" si="284"/>
        <v>0</v>
      </c>
      <c r="AC1176">
        <f t="shared" si="285"/>
        <v>0</v>
      </c>
      <c r="AD1176">
        <f t="shared" si="286"/>
        <v>0</v>
      </c>
      <c r="AE1176">
        <f t="shared" si="287"/>
        <v>0</v>
      </c>
      <c r="AF1176">
        <f t="shared" si="288"/>
        <v>0</v>
      </c>
      <c r="AH1176">
        <f>SUM(table_2[[#This Row],[First dose, less than 21 days ago]:[Third dose or booster, at least 21 days ago]])</f>
        <v>0</v>
      </c>
      <c r="AI1176">
        <f>SUM(table_2[[#This Row],[Second dose, less than 21 days ago]:[Third dose or booster, at least 21 days ago]])</f>
        <v>0</v>
      </c>
      <c r="AJ1176">
        <f>table_2[[#This Row],[Third dose or booster, less than 21 days ago]]+table_2[[#This Row],[Third dose or booster, at least 21 days ago]]</f>
        <v>0</v>
      </c>
    </row>
    <row r="1177" spans="1:36" ht="30" x14ac:dyDescent="0.25">
      <c r="A1177" s="1" t="s">
        <v>460</v>
      </c>
      <c r="B1177" s="4">
        <v>2021</v>
      </c>
      <c r="C1177" s="1" t="s">
        <v>185</v>
      </c>
      <c r="D1177" s="1" t="s">
        <v>1183</v>
      </c>
      <c r="E1177" s="1" t="s">
        <v>74</v>
      </c>
      <c r="F1177" s="4" t="s">
        <v>1101</v>
      </c>
      <c r="G1177" s="4">
        <v>138</v>
      </c>
      <c r="H1177" s="4" t="s">
        <v>83</v>
      </c>
      <c r="I1177" s="1"/>
      <c r="J1177" s="4" t="s">
        <v>83</v>
      </c>
      <c r="K1177" s="4" t="s">
        <v>83</v>
      </c>
      <c r="L1177" s="22">
        <f t="shared" si="281"/>
        <v>1</v>
      </c>
      <c r="M1177" s="26">
        <f>IF(table_2[[#This Row],[Count of deaths2]]=1,(M1176+1),M1176)</f>
        <v>94</v>
      </c>
      <c r="Z1177">
        <f t="shared" si="282"/>
        <v>0</v>
      </c>
      <c r="AA1177">
        <f t="shared" si="283"/>
        <v>0</v>
      </c>
      <c r="AB1177">
        <f t="shared" si="284"/>
        <v>0</v>
      </c>
      <c r="AC1177">
        <f t="shared" si="285"/>
        <v>0</v>
      </c>
      <c r="AD1177">
        <f t="shared" si="286"/>
        <v>0</v>
      </c>
      <c r="AE1177">
        <f t="shared" si="287"/>
        <v>0</v>
      </c>
      <c r="AF1177">
        <f t="shared" si="288"/>
        <v>0</v>
      </c>
      <c r="AH1177">
        <f>SUM(table_2[[#This Row],[First dose, less than 21 days ago]:[Third dose or booster, at least 21 days ago]])</f>
        <v>0</v>
      </c>
      <c r="AI1177">
        <f>SUM(table_2[[#This Row],[Second dose, less than 21 days ago]:[Third dose or booster, at least 21 days ago]])</f>
        <v>0</v>
      </c>
      <c r="AJ1177">
        <f>table_2[[#This Row],[Third dose or booster, less than 21 days ago]]+table_2[[#This Row],[Third dose or booster, at least 21 days ago]]</f>
        <v>0</v>
      </c>
    </row>
    <row r="1178" spans="1:36" ht="60" x14ac:dyDescent="0.25">
      <c r="A1178" s="1" t="s">
        <v>460</v>
      </c>
      <c r="B1178" s="4">
        <v>2021</v>
      </c>
      <c r="C1178" s="1" t="s">
        <v>185</v>
      </c>
      <c r="D1178" s="1" t="s">
        <v>1183</v>
      </c>
      <c r="E1178" s="1" t="s">
        <v>1102</v>
      </c>
      <c r="F1178" s="4" t="s">
        <v>3585</v>
      </c>
      <c r="G1178" s="4">
        <v>36702</v>
      </c>
      <c r="H1178" s="4" t="s">
        <v>3586</v>
      </c>
      <c r="I1178" s="1"/>
      <c r="J1178" s="4" t="s">
        <v>3587</v>
      </c>
      <c r="K1178" s="4" t="s">
        <v>3588</v>
      </c>
      <c r="L1178" s="22" t="str">
        <f t="shared" si="281"/>
        <v>146</v>
      </c>
      <c r="M1178" s="26">
        <f>IF(table_2[[#This Row],[Count of deaths2]]=1,(M1177+1),M1177)</f>
        <v>94</v>
      </c>
      <c r="N1178" s="23" t="s">
        <v>11464</v>
      </c>
      <c r="O1178" s="24" t="s">
        <v>66</v>
      </c>
      <c r="P1178" s="24" t="s">
        <v>70</v>
      </c>
      <c r="Q1178" s="24" t="s">
        <v>74</v>
      </c>
      <c r="R1178" s="24" t="s">
        <v>1102</v>
      </c>
      <c r="S1178" s="24" t="s">
        <v>84</v>
      </c>
      <c r="T1178" s="24" t="s">
        <v>85</v>
      </c>
      <c r="U1178" s="24" t="s">
        <v>11475</v>
      </c>
      <c r="V1178" s="24" t="s">
        <v>11475</v>
      </c>
      <c r="W1178" s="24" t="s">
        <v>11482</v>
      </c>
      <c r="Z1178">
        <f t="shared" si="282"/>
        <v>0</v>
      </c>
      <c r="AA1178">
        <f t="shared" si="283"/>
        <v>0</v>
      </c>
      <c r="AB1178">
        <f t="shared" si="284"/>
        <v>0</v>
      </c>
      <c r="AC1178">
        <f t="shared" si="285"/>
        <v>0</v>
      </c>
      <c r="AD1178">
        <f t="shared" si="286"/>
        <v>0</v>
      </c>
      <c r="AE1178">
        <f t="shared" si="287"/>
        <v>0</v>
      </c>
      <c r="AF1178">
        <f t="shared" si="288"/>
        <v>0</v>
      </c>
      <c r="AH1178">
        <f>SUM(table_2[[#This Row],[First dose, less than 21 days ago]:[Third dose or booster, at least 21 days ago]])</f>
        <v>0</v>
      </c>
      <c r="AI1178">
        <f>SUM(table_2[[#This Row],[Second dose, less than 21 days ago]:[Third dose or booster, at least 21 days ago]])</f>
        <v>0</v>
      </c>
      <c r="AJ1178">
        <f>table_2[[#This Row],[Third dose or booster, less than 21 days ago]]+table_2[[#This Row],[Third dose or booster, at least 21 days ago]]</f>
        <v>0</v>
      </c>
    </row>
    <row r="1179" spans="1:36" ht="45" x14ac:dyDescent="0.25">
      <c r="A1179" s="1" t="s">
        <v>460</v>
      </c>
      <c r="B1179" s="4">
        <v>2021</v>
      </c>
      <c r="C1179" s="1" t="s">
        <v>185</v>
      </c>
      <c r="D1179" s="1" t="s">
        <v>1183</v>
      </c>
      <c r="E1179" s="1" t="s">
        <v>84</v>
      </c>
      <c r="F1179" s="4" t="s">
        <v>1103</v>
      </c>
      <c r="G1179" s="4">
        <v>0</v>
      </c>
      <c r="H1179" s="4" t="s">
        <v>83</v>
      </c>
      <c r="I1179" s="1"/>
      <c r="J1179" s="4" t="s">
        <v>83</v>
      </c>
      <c r="K1179" s="4" t="s">
        <v>83</v>
      </c>
      <c r="L1179" s="22" t="str">
        <f t="shared" si="281"/>
        <v>0</v>
      </c>
      <c r="M1179" s="26">
        <f>IF(table_2[[#This Row],[Count of deaths2]]=1,(M1178+1),M1178)</f>
        <v>94</v>
      </c>
      <c r="N1179" s="23" t="s">
        <v>11465</v>
      </c>
      <c r="O1179" s="23" t="s">
        <v>11465</v>
      </c>
      <c r="P1179" s="23" t="s">
        <v>11465</v>
      </c>
      <c r="Q1179" s="23" t="s">
        <v>11465</v>
      </c>
      <c r="R1179" s="23" t="s">
        <v>11465</v>
      </c>
      <c r="S1179" s="23" t="s">
        <v>11465</v>
      </c>
      <c r="T1179" s="23" t="s">
        <v>11465</v>
      </c>
      <c r="U1179" s="23" t="s">
        <v>11476</v>
      </c>
      <c r="V1179" s="23" t="s">
        <v>11477</v>
      </c>
      <c r="W1179" s="23" t="s">
        <v>11465</v>
      </c>
      <c r="Z1179">
        <f t="shared" si="282"/>
        <v>0</v>
      </c>
      <c r="AA1179">
        <f t="shared" si="283"/>
        <v>0</v>
      </c>
      <c r="AB1179">
        <f t="shared" si="284"/>
        <v>0</v>
      </c>
      <c r="AC1179">
        <f t="shared" si="285"/>
        <v>0</v>
      </c>
      <c r="AD1179">
        <f t="shared" si="286"/>
        <v>0</v>
      </c>
      <c r="AE1179">
        <f t="shared" si="287"/>
        <v>0</v>
      </c>
      <c r="AF1179">
        <f t="shared" si="288"/>
        <v>0</v>
      </c>
      <c r="AH1179">
        <f>SUM(table_2[[#This Row],[First dose, less than 21 days ago]:[Third dose or booster, at least 21 days ago]])</f>
        <v>0</v>
      </c>
      <c r="AI1179">
        <f>SUM(table_2[[#This Row],[Second dose, less than 21 days ago]:[Third dose or booster, at least 21 days ago]])</f>
        <v>0</v>
      </c>
      <c r="AJ1179">
        <f>table_2[[#This Row],[Third dose or booster, less than 21 days ago]]+table_2[[#This Row],[Third dose or booster, at least 21 days ago]]</f>
        <v>0</v>
      </c>
    </row>
    <row r="1180" spans="1:36" ht="45" x14ac:dyDescent="0.25">
      <c r="A1180" s="1" t="s">
        <v>460</v>
      </c>
      <c r="B1180" s="4">
        <v>2021</v>
      </c>
      <c r="C1180" s="1" t="s">
        <v>185</v>
      </c>
      <c r="D1180" s="1" t="s">
        <v>1183</v>
      </c>
      <c r="E1180" s="1" t="s">
        <v>85</v>
      </c>
      <c r="F1180" s="4" t="s">
        <v>1103</v>
      </c>
      <c r="G1180" s="4">
        <v>0</v>
      </c>
      <c r="H1180" s="4" t="s">
        <v>83</v>
      </c>
      <c r="I1180" s="1"/>
      <c r="J1180" s="4" t="s">
        <v>83</v>
      </c>
      <c r="K1180" s="4" t="s">
        <v>83</v>
      </c>
      <c r="L1180" s="22" t="str">
        <f t="shared" si="281"/>
        <v>0</v>
      </c>
      <c r="M1180" s="26">
        <f>IF(table_2[[#This Row],[Count of deaths2]]=1,(M1179+1),M1179)</f>
        <v>94</v>
      </c>
      <c r="N1180">
        <f>$L1132+$L1139+$L1146+$L1153+$L1160+$L1167+$L1174</f>
        <v>334</v>
      </c>
      <c r="O1180">
        <f>$L1133+$L1140+$L1147+$L1154+$L1161+$L1168+$L1175</f>
        <v>7</v>
      </c>
      <c r="P1180">
        <f>$L1134+$L1141+$L1148+$L1155+$L1162+$L1169+$L1176</f>
        <v>68</v>
      </c>
      <c r="Q1180">
        <f>$L1135+$L1142+$L1149+$L1156+$L1163+$L1170+$L1177</f>
        <v>7</v>
      </c>
      <c r="R1180">
        <f>$L1136+$L1143+$L1150+$L1157+$L1164+$L1171+$L1178</f>
        <v>756</v>
      </c>
      <c r="S1180">
        <f>$L1137+$L1144+$L1151+$L1158+$L1165+$L1172+$L1179</f>
        <v>0</v>
      </c>
      <c r="T1180">
        <f>$L1138+$L1145+$L1152+$L1159+$L1166+$L1173+$L1180</f>
        <v>0</v>
      </c>
      <c r="U1180">
        <f>SUM(table_2[[#This Row],[Column1]:[Column7]])</f>
        <v>1172</v>
      </c>
      <c r="V1180" s="21">
        <f>table_2[[#This Row],[Count of deaths2]]+L1179+L1178+L1177+L1176+L1175+L1174+L1173+L1172+L1171+L1170+L1169+L1168+L1167+L1166+L1165+L1164+L1163+L1162+L1161+L1160+L1159+L1158+L1157+L1156+L1155+L1154+L1153+L1152+L1151+L1150+L1149+L1148+L1147+L1146+L1145+L1144+L1143+L1142+L1141+L1140+L1139+L1138+L1137+L1136+L1135+L1134+L1133+L1132</f>
        <v>1172</v>
      </c>
      <c r="W1180">
        <f>'Table 8'!G585</f>
        <v>0</v>
      </c>
      <c r="X1180">
        <f>X1131+14</f>
        <v>340</v>
      </c>
      <c r="Z1180" t="str">
        <f t="shared" si="282"/>
        <v xml:space="preserve">Unvaccinated </v>
      </c>
      <c r="AA1180">
        <f t="shared" si="283"/>
        <v>0</v>
      </c>
      <c r="AB1180">
        <f t="shared" si="284"/>
        <v>0</v>
      </c>
      <c r="AC1180">
        <f t="shared" si="285"/>
        <v>0</v>
      </c>
      <c r="AD1180">
        <f t="shared" si="286"/>
        <v>0</v>
      </c>
      <c r="AE1180">
        <f t="shared" si="287"/>
        <v>0</v>
      </c>
      <c r="AF1180">
        <f t="shared" si="288"/>
        <v>0</v>
      </c>
      <c r="AH1180">
        <f>SUM(table_2[[#This Row],[First dose, less than 21 days ago]:[Third dose or booster, at least 21 days ago]])</f>
        <v>0</v>
      </c>
      <c r="AI1180">
        <f>SUM(table_2[[#This Row],[Second dose, less than 21 days ago]:[Third dose or booster, at least 21 days ago]])</f>
        <v>0</v>
      </c>
      <c r="AJ1180">
        <f>table_2[[#This Row],[Third dose or booster, less than 21 days ago]]+table_2[[#This Row],[Third dose or booster, at least 21 days ago]]</f>
        <v>0</v>
      </c>
    </row>
    <row r="1181" spans="1:36" s="46" customFormat="1" ht="30" x14ac:dyDescent="0.25">
      <c r="A1181" s="43" t="s">
        <v>460</v>
      </c>
      <c r="B1181" s="44">
        <v>2021</v>
      </c>
      <c r="C1181" s="43" t="s">
        <v>207</v>
      </c>
      <c r="D1181" s="43" t="s">
        <v>1089</v>
      </c>
      <c r="E1181" s="43" t="s">
        <v>62</v>
      </c>
      <c r="F1181" s="44" t="s">
        <v>2321</v>
      </c>
      <c r="G1181" s="44">
        <v>240743</v>
      </c>
      <c r="H1181" s="44" t="s">
        <v>3215</v>
      </c>
      <c r="I1181" s="43"/>
      <c r="J1181" s="44" t="s">
        <v>502</v>
      </c>
      <c r="K1181" s="44" t="s">
        <v>3589</v>
      </c>
      <c r="L1181" s="45" t="str">
        <f t="shared" si="281"/>
        <v>36</v>
      </c>
      <c r="M1181" s="26">
        <f>IF(table_2[[#This Row],[Count of deaths2]]=1,(M1180+1),M1180)</f>
        <v>94</v>
      </c>
      <c r="Z1181" s="46" t="str">
        <f t="shared" si="282"/>
        <v>Total</v>
      </c>
      <c r="AA1181" s="46" t="str">
        <f t="shared" si="283"/>
        <v>First dose, less than 21 days ago</v>
      </c>
      <c r="AB1181" s="46" t="str">
        <f t="shared" si="284"/>
        <v>First dose, at least 21 days ago</v>
      </c>
      <c r="AC1181" s="46" t="str">
        <f t="shared" si="285"/>
        <v>Second dose, less than 21 days ago</v>
      </c>
      <c r="AD1181" s="46" t="str">
        <f t="shared" si="286"/>
        <v>Second dose, at least 21 days ago</v>
      </c>
      <c r="AE1181" s="46" t="str">
        <f t="shared" si="287"/>
        <v>Third dose or booster, less than 21 days ago</v>
      </c>
      <c r="AF1181" s="46" t="str">
        <f t="shared" si="288"/>
        <v>Third dose or booster, at least 21 days ago</v>
      </c>
      <c r="AH1181" s="46">
        <f>SUM(table_2[[#This Row],[First dose, less than 21 days ago]:[Third dose or booster, at least 21 days ago]])</f>
        <v>0</v>
      </c>
      <c r="AI1181" s="46">
        <f>SUM(table_2[[#This Row],[Second dose, less than 21 days ago]:[Third dose or booster, at least 21 days ago]])</f>
        <v>0</v>
      </c>
      <c r="AJ1181" s="46" t="e">
        <f>table_2[[#This Row],[Third dose or booster, less than 21 days ago]]+table_2[[#This Row],[Third dose or booster, at least 21 days ago]]</f>
        <v>#VALUE!</v>
      </c>
    </row>
    <row r="1182" spans="1:36" ht="30" x14ac:dyDescent="0.25">
      <c r="A1182" s="1" t="s">
        <v>460</v>
      </c>
      <c r="B1182" s="4">
        <v>2021</v>
      </c>
      <c r="C1182" s="1" t="s">
        <v>207</v>
      </c>
      <c r="D1182" s="1" t="s">
        <v>1089</v>
      </c>
      <c r="E1182" s="1" t="s">
        <v>66</v>
      </c>
      <c r="F1182" s="4" t="s">
        <v>1101</v>
      </c>
      <c r="G1182" s="4">
        <v>20392</v>
      </c>
      <c r="H1182" s="4" t="s">
        <v>83</v>
      </c>
      <c r="I1182" s="1"/>
      <c r="J1182" s="4" t="s">
        <v>83</v>
      </c>
      <c r="K1182" s="4" t="s">
        <v>83</v>
      </c>
      <c r="L1182" s="22">
        <f t="shared" si="281"/>
        <v>1</v>
      </c>
      <c r="M1182" s="26">
        <f>IF(table_2[[#This Row],[Count of deaths2]]=1,(M1181+1),M1181)</f>
        <v>95</v>
      </c>
      <c r="Z1182">
        <f t="shared" si="282"/>
        <v>589</v>
      </c>
      <c r="AA1182" t="str">
        <f t="shared" si="283"/>
        <v>Total</v>
      </c>
      <c r="AB1182" t="str">
        <f t="shared" si="284"/>
        <v>Total</v>
      </c>
      <c r="AC1182" t="str">
        <f t="shared" si="285"/>
        <v>Total</v>
      </c>
      <c r="AD1182" t="str">
        <f t="shared" si="286"/>
        <v>Total</v>
      </c>
      <c r="AE1182" t="str">
        <f t="shared" si="287"/>
        <v>Total</v>
      </c>
      <c r="AF1182" t="str">
        <f t="shared" si="288"/>
        <v>Total</v>
      </c>
      <c r="AH1182">
        <f>SUM(table_2[[#This Row],[First dose, less than 21 days ago]:[Third dose or booster, at least 21 days ago]])</f>
        <v>0</v>
      </c>
      <c r="AI1182">
        <f>SUM(table_2[[#This Row],[Second dose, less than 21 days ago]:[Third dose or booster, at least 21 days ago]])</f>
        <v>0</v>
      </c>
      <c r="AJ1182" t="e">
        <f>table_2[[#This Row],[Third dose or booster, less than 21 days ago]]+table_2[[#This Row],[Third dose or booster, at least 21 days ago]]</f>
        <v>#VALUE!</v>
      </c>
    </row>
    <row r="1183" spans="1:36" ht="30" x14ac:dyDescent="0.25">
      <c r="A1183" s="1" t="s">
        <v>460</v>
      </c>
      <c r="B1183" s="4">
        <v>2021</v>
      </c>
      <c r="C1183" s="1" t="s">
        <v>207</v>
      </c>
      <c r="D1183" s="1" t="s">
        <v>1089</v>
      </c>
      <c r="E1183" s="1" t="s">
        <v>70</v>
      </c>
      <c r="F1183" s="4" t="s">
        <v>1097</v>
      </c>
      <c r="G1183" s="4">
        <v>220981</v>
      </c>
      <c r="H1183" s="4" t="s">
        <v>3483</v>
      </c>
      <c r="I1183" s="1" t="s">
        <v>234</v>
      </c>
      <c r="J1183" s="4" t="s">
        <v>3470</v>
      </c>
      <c r="K1183" s="4" t="s">
        <v>3422</v>
      </c>
      <c r="L1183" s="22" t="str">
        <f t="shared" si="281"/>
        <v>4</v>
      </c>
      <c r="M1183" s="26">
        <f>IF(table_2[[#This Row],[Count of deaths2]]=1,(M1182+1),M1182)</f>
        <v>95</v>
      </c>
      <c r="Z1183">
        <f t="shared" si="282"/>
        <v>0</v>
      </c>
      <c r="AA1183">
        <f t="shared" si="283"/>
        <v>7</v>
      </c>
      <c r="AB1183">
        <f t="shared" si="284"/>
        <v>91</v>
      </c>
      <c r="AC1183">
        <f t="shared" si="285"/>
        <v>7</v>
      </c>
      <c r="AD1183">
        <f t="shared" si="286"/>
        <v>2068</v>
      </c>
      <c r="AE1183">
        <f t="shared" si="287"/>
        <v>7</v>
      </c>
      <c r="AF1183">
        <f t="shared" si="288"/>
        <v>0</v>
      </c>
      <c r="AH1183">
        <f>SUM(table_2[[#This Row],[First dose, less than 21 days ago]:[Third dose or booster, at least 21 days ago]])</f>
        <v>2180</v>
      </c>
      <c r="AI1183">
        <f>SUM(table_2[[#This Row],[Second dose, less than 21 days ago]:[Third dose or booster, at least 21 days ago]])</f>
        <v>2082</v>
      </c>
      <c r="AJ1183">
        <f>table_2[[#This Row],[Third dose or booster, less than 21 days ago]]+table_2[[#This Row],[Third dose or booster, at least 21 days ago]]</f>
        <v>7</v>
      </c>
    </row>
    <row r="1184" spans="1:36" ht="30" x14ac:dyDescent="0.25">
      <c r="A1184" s="1" t="s">
        <v>460</v>
      </c>
      <c r="B1184" s="4">
        <v>2021</v>
      </c>
      <c r="C1184" s="1" t="s">
        <v>207</v>
      </c>
      <c r="D1184" s="1" t="s">
        <v>1089</v>
      </c>
      <c r="E1184" s="1" t="s">
        <v>74</v>
      </c>
      <c r="F1184" s="4" t="s">
        <v>1101</v>
      </c>
      <c r="G1184" s="4">
        <v>127428</v>
      </c>
      <c r="H1184" s="4" t="s">
        <v>83</v>
      </c>
      <c r="I1184" s="1"/>
      <c r="J1184" s="4" t="s">
        <v>83</v>
      </c>
      <c r="K1184" s="4" t="s">
        <v>83</v>
      </c>
      <c r="L1184" s="22">
        <f t="shared" si="281"/>
        <v>1</v>
      </c>
      <c r="M1184" s="26">
        <f>IF(table_2[[#This Row],[Count of deaths2]]=1,(M1183+1),M1183)</f>
        <v>96</v>
      </c>
      <c r="Z1184">
        <f t="shared" si="282"/>
        <v>0</v>
      </c>
      <c r="AA1184">
        <f t="shared" si="283"/>
        <v>0</v>
      </c>
      <c r="AB1184">
        <f t="shared" si="284"/>
        <v>0</v>
      </c>
      <c r="AC1184">
        <f t="shared" si="285"/>
        <v>0</v>
      </c>
      <c r="AD1184">
        <f t="shared" si="286"/>
        <v>0</v>
      </c>
      <c r="AE1184">
        <f t="shared" si="287"/>
        <v>0</v>
      </c>
      <c r="AF1184">
        <f t="shared" si="288"/>
        <v>0</v>
      </c>
      <c r="AH1184">
        <f>SUM(table_2[[#This Row],[First dose, less than 21 days ago]:[Third dose or booster, at least 21 days ago]])</f>
        <v>0</v>
      </c>
      <c r="AI1184">
        <f>SUM(table_2[[#This Row],[Second dose, less than 21 days ago]:[Third dose or booster, at least 21 days ago]])</f>
        <v>0</v>
      </c>
      <c r="AJ1184">
        <f>table_2[[#This Row],[Third dose or booster, less than 21 days ago]]+table_2[[#This Row],[Third dose or booster, at least 21 days ago]]</f>
        <v>0</v>
      </c>
    </row>
    <row r="1185" spans="1:36" ht="30" x14ac:dyDescent="0.25">
      <c r="A1185" s="1" t="s">
        <v>460</v>
      </c>
      <c r="B1185" s="4">
        <v>2021</v>
      </c>
      <c r="C1185" s="1" t="s">
        <v>207</v>
      </c>
      <c r="D1185" s="1" t="s">
        <v>1089</v>
      </c>
      <c r="E1185" s="1" t="s">
        <v>1102</v>
      </c>
      <c r="F1185" s="4" t="s">
        <v>1270</v>
      </c>
      <c r="G1185" s="4">
        <v>338900</v>
      </c>
      <c r="H1185" s="4" t="s">
        <v>1825</v>
      </c>
      <c r="I1185" s="1" t="s">
        <v>234</v>
      </c>
      <c r="J1185" s="4" t="s">
        <v>3590</v>
      </c>
      <c r="K1185" s="4" t="s">
        <v>3218</v>
      </c>
      <c r="L1185" s="22" t="str">
        <f t="shared" si="281"/>
        <v>12</v>
      </c>
      <c r="M1185" s="26">
        <f>IF(table_2[[#This Row],[Count of deaths2]]=1,(M1184+1),M1184)</f>
        <v>96</v>
      </c>
      <c r="Z1185">
        <f t="shared" si="282"/>
        <v>0</v>
      </c>
      <c r="AA1185">
        <f t="shared" si="283"/>
        <v>0</v>
      </c>
      <c r="AB1185">
        <f t="shared" si="284"/>
        <v>0</v>
      </c>
      <c r="AC1185">
        <f t="shared" si="285"/>
        <v>0</v>
      </c>
      <c r="AD1185">
        <f t="shared" si="286"/>
        <v>0</v>
      </c>
      <c r="AE1185">
        <f t="shared" si="287"/>
        <v>0</v>
      </c>
      <c r="AF1185">
        <f t="shared" si="288"/>
        <v>0</v>
      </c>
      <c r="AH1185">
        <f>SUM(table_2[[#This Row],[First dose, less than 21 days ago]:[Third dose or booster, at least 21 days ago]])</f>
        <v>0</v>
      </c>
      <c r="AI1185">
        <f>SUM(table_2[[#This Row],[Second dose, less than 21 days ago]:[Third dose or booster, at least 21 days ago]])</f>
        <v>0</v>
      </c>
      <c r="AJ1185">
        <f>table_2[[#This Row],[Third dose or booster, less than 21 days ago]]+table_2[[#This Row],[Third dose or booster, at least 21 days ago]]</f>
        <v>0</v>
      </c>
    </row>
    <row r="1186" spans="1:36" ht="45" x14ac:dyDescent="0.25">
      <c r="A1186" s="1" t="s">
        <v>460</v>
      </c>
      <c r="B1186" s="4">
        <v>2021</v>
      </c>
      <c r="C1186" s="1" t="s">
        <v>207</v>
      </c>
      <c r="D1186" s="1" t="s">
        <v>1089</v>
      </c>
      <c r="E1186" s="1" t="s">
        <v>84</v>
      </c>
      <c r="F1186" s="4" t="s">
        <v>1103</v>
      </c>
      <c r="G1186" s="4">
        <v>0</v>
      </c>
      <c r="H1186" s="4" t="s">
        <v>83</v>
      </c>
      <c r="I1186" s="1"/>
      <c r="J1186" s="4" t="s">
        <v>83</v>
      </c>
      <c r="K1186" s="4" t="s">
        <v>83</v>
      </c>
      <c r="L1186" s="22" t="str">
        <f t="shared" si="281"/>
        <v>0</v>
      </c>
      <c r="M1186" s="26">
        <f>IF(table_2[[#This Row],[Count of deaths2]]=1,(M1185+1),M1185)</f>
        <v>96</v>
      </c>
      <c r="Z1186">
        <f t="shared" si="282"/>
        <v>0</v>
      </c>
      <c r="AA1186">
        <f t="shared" si="283"/>
        <v>0</v>
      </c>
      <c r="AB1186">
        <f t="shared" si="284"/>
        <v>0</v>
      </c>
      <c r="AC1186">
        <f t="shared" si="285"/>
        <v>0</v>
      </c>
      <c r="AD1186">
        <f t="shared" si="286"/>
        <v>0</v>
      </c>
      <c r="AE1186">
        <f t="shared" si="287"/>
        <v>0</v>
      </c>
      <c r="AF1186">
        <f t="shared" si="288"/>
        <v>0</v>
      </c>
      <c r="AH1186">
        <f>SUM(table_2[[#This Row],[First dose, less than 21 days ago]:[Third dose or booster, at least 21 days ago]])</f>
        <v>0</v>
      </c>
      <c r="AI1186">
        <f>SUM(table_2[[#This Row],[Second dose, less than 21 days ago]:[Third dose or booster, at least 21 days ago]])</f>
        <v>0</v>
      </c>
      <c r="AJ1186">
        <f>table_2[[#This Row],[Third dose or booster, less than 21 days ago]]+table_2[[#This Row],[Third dose or booster, at least 21 days ago]]</f>
        <v>0</v>
      </c>
    </row>
    <row r="1187" spans="1:36" ht="45" x14ac:dyDescent="0.25">
      <c r="A1187" s="1" t="s">
        <v>460</v>
      </c>
      <c r="B1187" s="4">
        <v>2021</v>
      </c>
      <c r="C1187" s="1" t="s">
        <v>207</v>
      </c>
      <c r="D1187" s="1" t="s">
        <v>1089</v>
      </c>
      <c r="E1187" s="1" t="s">
        <v>85</v>
      </c>
      <c r="F1187" s="4" t="s">
        <v>1103</v>
      </c>
      <c r="G1187" s="4">
        <v>0</v>
      </c>
      <c r="H1187" s="4" t="s">
        <v>83</v>
      </c>
      <c r="I1187" s="1"/>
      <c r="J1187" s="4" t="s">
        <v>83</v>
      </c>
      <c r="K1187" s="4" t="s">
        <v>83</v>
      </c>
      <c r="L1187" s="22" t="str">
        <f t="shared" si="281"/>
        <v>0</v>
      </c>
      <c r="M1187" s="26">
        <f>IF(table_2[[#This Row],[Count of deaths2]]=1,(M1186+1),M1186)</f>
        <v>96</v>
      </c>
      <c r="Z1187">
        <f t="shared" si="282"/>
        <v>0</v>
      </c>
      <c r="AA1187">
        <f t="shared" si="283"/>
        <v>0</v>
      </c>
      <c r="AB1187">
        <f t="shared" si="284"/>
        <v>0</v>
      </c>
      <c r="AC1187">
        <f t="shared" si="285"/>
        <v>0</v>
      </c>
      <c r="AD1187">
        <f t="shared" si="286"/>
        <v>0</v>
      </c>
      <c r="AE1187">
        <f t="shared" si="287"/>
        <v>0</v>
      </c>
      <c r="AF1187">
        <f t="shared" si="288"/>
        <v>0</v>
      </c>
      <c r="AH1187">
        <f>SUM(table_2[[#This Row],[First dose, less than 21 days ago]:[Third dose or booster, at least 21 days ago]])</f>
        <v>0</v>
      </c>
      <c r="AI1187">
        <f>SUM(table_2[[#This Row],[Second dose, less than 21 days ago]:[Third dose or booster, at least 21 days ago]])</f>
        <v>0</v>
      </c>
      <c r="AJ1187">
        <f>table_2[[#This Row],[Third dose or booster, less than 21 days ago]]+table_2[[#This Row],[Third dose or booster, at least 21 days ago]]</f>
        <v>0</v>
      </c>
    </row>
    <row r="1188" spans="1:36" ht="30" x14ac:dyDescent="0.25">
      <c r="A1188" s="1" t="s">
        <v>460</v>
      </c>
      <c r="B1188" s="4">
        <v>2021</v>
      </c>
      <c r="C1188" s="1" t="s">
        <v>207</v>
      </c>
      <c r="D1188" s="1" t="s">
        <v>1104</v>
      </c>
      <c r="E1188" s="1" t="s">
        <v>62</v>
      </c>
      <c r="F1188" s="4" t="s">
        <v>1221</v>
      </c>
      <c r="G1188" s="4">
        <v>63270</v>
      </c>
      <c r="H1188" s="4" t="s">
        <v>3591</v>
      </c>
      <c r="I1188" s="1"/>
      <c r="J1188" s="4" t="s">
        <v>3299</v>
      </c>
      <c r="K1188" s="4" t="s">
        <v>3592</v>
      </c>
      <c r="L1188" s="22" t="str">
        <f t="shared" si="281"/>
        <v>39</v>
      </c>
      <c r="M1188" s="26">
        <f>IF(table_2[[#This Row],[Count of deaths2]]=1,(M1187+1),M1187)</f>
        <v>96</v>
      </c>
      <c r="Z1188">
        <f t="shared" si="282"/>
        <v>0</v>
      </c>
      <c r="AA1188">
        <f t="shared" si="283"/>
        <v>0</v>
      </c>
      <c r="AB1188">
        <f t="shared" si="284"/>
        <v>0</v>
      </c>
      <c r="AC1188">
        <f t="shared" si="285"/>
        <v>0</v>
      </c>
      <c r="AD1188">
        <f t="shared" si="286"/>
        <v>0</v>
      </c>
      <c r="AE1188">
        <f t="shared" si="287"/>
        <v>0</v>
      </c>
      <c r="AF1188">
        <f t="shared" si="288"/>
        <v>0</v>
      </c>
      <c r="AH1188">
        <f>SUM(table_2[[#This Row],[First dose, less than 21 days ago]:[Third dose or booster, at least 21 days ago]])</f>
        <v>0</v>
      </c>
      <c r="AI1188">
        <f>SUM(table_2[[#This Row],[Second dose, less than 21 days ago]:[Third dose or booster, at least 21 days ago]])</f>
        <v>0</v>
      </c>
      <c r="AJ1188">
        <f>table_2[[#This Row],[Third dose or booster, less than 21 days ago]]+table_2[[#This Row],[Third dose or booster, at least 21 days ago]]</f>
        <v>0</v>
      </c>
    </row>
    <row r="1189" spans="1:36" ht="30" x14ac:dyDescent="0.25">
      <c r="A1189" s="1" t="s">
        <v>460</v>
      </c>
      <c r="B1189" s="4">
        <v>2021</v>
      </c>
      <c r="C1189" s="1" t="s">
        <v>207</v>
      </c>
      <c r="D1189" s="1" t="s">
        <v>1104</v>
      </c>
      <c r="E1189" s="1" t="s">
        <v>66</v>
      </c>
      <c r="F1189" s="4" t="s">
        <v>1101</v>
      </c>
      <c r="G1189" s="4">
        <v>2049</v>
      </c>
      <c r="H1189" s="4" t="s">
        <v>83</v>
      </c>
      <c r="I1189" s="1"/>
      <c r="J1189" s="4" t="s">
        <v>83</v>
      </c>
      <c r="K1189" s="4" t="s">
        <v>83</v>
      </c>
      <c r="L1189" s="22">
        <f t="shared" si="281"/>
        <v>1</v>
      </c>
      <c r="M1189" s="26">
        <f>IF(table_2[[#This Row],[Count of deaths2]]=1,(M1188+1),M1188)</f>
        <v>97</v>
      </c>
      <c r="Z1189">
        <f t="shared" si="282"/>
        <v>0</v>
      </c>
      <c r="AA1189">
        <f t="shared" si="283"/>
        <v>0</v>
      </c>
      <c r="AB1189">
        <f t="shared" si="284"/>
        <v>0</v>
      </c>
      <c r="AC1189">
        <f t="shared" si="285"/>
        <v>0</v>
      </c>
      <c r="AD1189">
        <f t="shared" si="286"/>
        <v>0</v>
      </c>
      <c r="AE1189">
        <f t="shared" si="287"/>
        <v>0</v>
      </c>
      <c r="AF1189">
        <f t="shared" si="288"/>
        <v>0</v>
      </c>
      <c r="AH1189">
        <f>SUM(table_2[[#This Row],[First dose, less than 21 days ago]:[Third dose or booster, at least 21 days ago]])</f>
        <v>0</v>
      </c>
      <c r="AI1189">
        <f>SUM(table_2[[#This Row],[Second dose, less than 21 days ago]:[Third dose or booster, at least 21 days ago]])</f>
        <v>0</v>
      </c>
      <c r="AJ1189">
        <f>table_2[[#This Row],[Third dose or booster, less than 21 days ago]]+table_2[[#This Row],[Third dose or booster, at least 21 days ago]]</f>
        <v>0</v>
      </c>
    </row>
    <row r="1190" spans="1:36" ht="30" x14ac:dyDescent="0.25">
      <c r="A1190" s="1" t="s">
        <v>460</v>
      </c>
      <c r="B1190" s="4">
        <v>2021</v>
      </c>
      <c r="C1190" s="1" t="s">
        <v>207</v>
      </c>
      <c r="D1190" s="1" t="s">
        <v>1104</v>
      </c>
      <c r="E1190" s="1" t="s">
        <v>70</v>
      </c>
      <c r="F1190" s="4" t="s">
        <v>1671</v>
      </c>
      <c r="G1190" s="4">
        <v>21568</v>
      </c>
      <c r="H1190" s="4" t="s">
        <v>3593</v>
      </c>
      <c r="I1190" s="1" t="s">
        <v>234</v>
      </c>
      <c r="J1190" s="4" t="s">
        <v>3594</v>
      </c>
      <c r="K1190" s="4" t="s">
        <v>3512</v>
      </c>
      <c r="L1190" s="22" t="str">
        <f t="shared" si="281"/>
        <v>5</v>
      </c>
      <c r="M1190" s="26">
        <f>IF(table_2[[#This Row],[Count of deaths2]]=1,(M1189+1),M1189)</f>
        <v>97</v>
      </c>
      <c r="Z1190">
        <f t="shared" si="282"/>
        <v>0</v>
      </c>
      <c r="AA1190">
        <f t="shared" si="283"/>
        <v>0</v>
      </c>
      <c r="AB1190">
        <f t="shared" si="284"/>
        <v>0</v>
      </c>
      <c r="AC1190">
        <f t="shared" si="285"/>
        <v>0</v>
      </c>
      <c r="AD1190">
        <f t="shared" si="286"/>
        <v>0</v>
      </c>
      <c r="AE1190">
        <f t="shared" si="287"/>
        <v>0</v>
      </c>
      <c r="AF1190">
        <f t="shared" si="288"/>
        <v>0</v>
      </c>
      <c r="AH1190">
        <f>SUM(table_2[[#This Row],[First dose, less than 21 days ago]:[Third dose or booster, at least 21 days ago]])</f>
        <v>0</v>
      </c>
      <c r="AI1190">
        <f>SUM(table_2[[#This Row],[Second dose, less than 21 days ago]:[Third dose or booster, at least 21 days ago]])</f>
        <v>0</v>
      </c>
      <c r="AJ1190">
        <f>table_2[[#This Row],[Third dose or booster, less than 21 days ago]]+table_2[[#This Row],[Third dose or booster, at least 21 days ago]]</f>
        <v>0</v>
      </c>
    </row>
    <row r="1191" spans="1:36" ht="30" x14ac:dyDescent="0.25">
      <c r="A1191" s="1" t="s">
        <v>460</v>
      </c>
      <c r="B1191" s="4">
        <v>2021</v>
      </c>
      <c r="C1191" s="1" t="s">
        <v>207</v>
      </c>
      <c r="D1191" s="1" t="s">
        <v>1104</v>
      </c>
      <c r="E1191" s="1" t="s">
        <v>74</v>
      </c>
      <c r="F1191" s="4" t="s">
        <v>1101</v>
      </c>
      <c r="G1191" s="4">
        <v>23882</v>
      </c>
      <c r="H1191" s="4" t="s">
        <v>83</v>
      </c>
      <c r="I1191" s="1"/>
      <c r="J1191" s="4" t="s">
        <v>83</v>
      </c>
      <c r="K1191" s="4" t="s">
        <v>83</v>
      </c>
      <c r="L1191" s="22">
        <f t="shared" si="281"/>
        <v>1</v>
      </c>
      <c r="M1191" s="26">
        <f>IF(table_2[[#This Row],[Count of deaths2]]=1,(M1190+1),M1190)</f>
        <v>98</v>
      </c>
      <c r="Z1191">
        <f t="shared" si="282"/>
        <v>0</v>
      </c>
      <c r="AA1191">
        <f t="shared" si="283"/>
        <v>0</v>
      </c>
      <c r="AB1191">
        <f t="shared" si="284"/>
        <v>0</v>
      </c>
      <c r="AC1191">
        <f t="shared" si="285"/>
        <v>0</v>
      </c>
      <c r="AD1191">
        <f t="shared" si="286"/>
        <v>0</v>
      </c>
      <c r="AE1191">
        <f t="shared" si="287"/>
        <v>0</v>
      </c>
      <c r="AF1191">
        <f t="shared" si="288"/>
        <v>0</v>
      </c>
      <c r="AH1191">
        <f>SUM(table_2[[#This Row],[First dose, less than 21 days ago]:[Third dose or booster, at least 21 days ago]])</f>
        <v>0</v>
      </c>
      <c r="AI1191">
        <f>SUM(table_2[[#This Row],[Second dose, less than 21 days ago]:[Third dose or booster, at least 21 days ago]])</f>
        <v>0</v>
      </c>
      <c r="AJ1191">
        <f>table_2[[#This Row],[Third dose or booster, less than 21 days ago]]+table_2[[#This Row],[Third dose or booster, at least 21 days ago]]</f>
        <v>0</v>
      </c>
    </row>
    <row r="1192" spans="1:36" ht="30" x14ac:dyDescent="0.25">
      <c r="A1192" s="1" t="s">
        <v>460</v>
      </c>
      <c r="B1192" s="4">
        <v>2021</v>
      </c>
      <c r="C1192" s="1" t="s">
        <v>207</v>
      </c>
      <c r="D1192" s="1" t="s">
        <v>1104</v>
      </c>
      <c r="E1192" s="1" t="s">
        <v>1102</v>
      </c>
      <c r="F1192" s="4" t="s">
        <v>2621</v>
      </c>
      <c r="G1192" s="4">
        <v>355584</v>
      </c>
      <c r="H1192" s="4" t="s">
        <v>3595</v>
      </c>
      <c r="I1192" s="1"/>
      <c r="J1192" s="4" t="s">
        <v>3516</v>
      </c>
      <c r="K1192" s="4" t="s">
        <v>3596</v>
      </c>
      <c r="L1192" s="22" t="str">
        <f t="shared" si="281"/>
        <v>24</v>
      </c>
      <c r="M1192" s="26">
        <f>IF(table_2[[#This Row],[Count of deaths2]]=1,(M1191+1),M1191)</f>
        <v>98</v>
      </c>
      <c r="Z1192">
        <f t="shared" si="282"/>
        <v>0</v>
      </c>
      <c r="AA1192">
        <f t="shared" si="283"/>
        <v>0</v>
      </c>
      <c r="AB1192">
        <f t="shared" si="284"/>
        <v>0</v>
      </c>
      <c r="AC1192">
        <f t="shared" si="285"/>
        <v>0</v>
      </c>
      <c r="AD1192">
        <f t="shared" si="286"/>
        <v>0</v>
      </c>
      <c r="AE1192">
        <f t="shared" si="287"/>
        <v>0</v>
      </c>
      <c r="AF1192">
        <f t="shared" si="288"/>
        <v>0</v>
      </c>
      <c r="AH1192">
        <f>SUM(table_2[[#This Row],[First dose, less than 21 days ago]:[Third dose or booster, at least 21 days ago]])</f>
        <v>0</v>
      </c>
      <c r="AI1192">
        <f>SUM(table_2[[#This Row],[Second dose, less than 21 days ago]:[Third dose or booster, at least 21 days ago]])</f>
        <v>0</v>
      </c>
      <c r="AJ1192">
        <f>table_2[[#This Row],[Third dose or booster, less than 21 days ago]]+table_2[[#This Row],[Third dose or booster, at least 21 days ago]]</f>
        <v>0</v>
      </c>
    </row>
    <row r="1193" spans="1:36" ht="45" x14ac:dyDescent="0.25">
      <c r="A1193" s="1" t="s">
        <v>460</v>
      </c>
      <c r="B1193" s="4">
        <v>2021</v>
      </c>
      <c r="C1193" s="1" t="s">
        <v>207</v>
      </c>
      <c r="D1193" s="1" t="s">
        <v>1104</v>
      </c>
      <c r="E1193" s="1" t="s">
        <v>84</v>
      </c>
      <c r="F1193" s="4" t="s">
        <v>1103</v>
      </c>
      <c r="G1193" s="4">
        <v>0</v>
      </c>
      <c r="H1193" s="4" t="s">
        <v>83</v>
      </c>
      <c r="I1193" s="1"/>
      <c r="J1193" s="4" t="s">
        <v>83</v>
      </c>
      <c r="K1193" s="4" t="s">
        <v>83</v>
      </c>
      <c r="L1193" s="22" t="str">
        <f t="shared" si="281"/>
        <v>0</v>
      </c>
      <c r="M1193" s="26">
        <f>IF(table_2[[#This Row],[Count of deaths2]]=1,(M1192+1),M1192)</f>
        <v>98</v>
      </c>
      <c r="Z1193">
        <f t="shared" si="282"/>
        <v>0</v>
      </c>
      <c r="AA1193">
        <f t="shared" si="283"/>
        <v>0</v>
      </c>
      <c r="AB1193">
        <f t="shared" si="284"/>
        <v>0</v>
      </c>
      <c r="AC1193">
        <f t="shared" si="285"/>
        <v>0</v>
      </c>
      <c r="AD1193">
        <f t="shared" si="286"/>
        <v>0</v>
      </c>
      <c r="AE1193">
        <f t="shared" si="287"/>
        <v>0</v>
      </c>
      <c r="AF1193">
        <f t="shared" si="288"/>
        <v>0</v>
      </c>
      <c r="AH1193">
        <f>SUM(table_2[[#This Row],[First dose, less than 21 days ago]:[Third dose or booster, at least 21 days ago]])</f>
        <v>0</v>
      </c>
      <c r="AI1193">
        <f>SUM(table_2[[#This Row],[Second dose, less than 21 days ago]:[Third dose or booster, at least 21 days ago]])</f>
        <v>0</v>
      </c>
      <c r="AJ1193">
        <f>table_2[[#This Row],[Third dose or booster, less than 21 days ago]]+table_2[[#This Row],[Third dose or booster, at least 21 days ago]]</f>
        <v>0</v>
      </c>
    </row>
    <row r="1194" spans="1:36" ht="45" x14ac:dyDescent="0.25">
      <c r="A1194" s="1" t="s">
        <v>460</v>
      </c>
      <c r="B1194" s="4">
        <v>2021</v>
      </c>
      <c r="C1194" s="1" t="s">
        <v>207</v>
      </c>
      <c r="D1194" s="1" t="s">
        <v>1104</v>
      </c>
      <c r="E1194" s="1" t="s">
        <v>85</v>
      </c>
      <c r="F1194" s="4" t="s">
        <v>1103</v>
      </c>
      <c r="G1194" s="4">
        <v>0</v>
      </c>
      <c r="H1194" s="4" t="s">
        <v>83</v>
      </c>
      <c r="I1194" s="1"/>
      <c r="J1194" s="4" t="s">
        <v>83</v>
      </c>
      <c r="K1194" s="4" t="s">
        <v>83</v>
      </c>
      <c r="L1194" s="22" t="str">
        <f t="shared" si="281"/>
        <v>0</v>
      </c>
      <c r="M1194" s="26">
        <f>IF(table_2[[#This Row],[Count of deaths2]]=1,(M1193+1),M1193)</f>
        <v>98</v>
      </c>
      <c r="Z1194">
        <f t="shared" si="282"/>
        <v>0</v>
      </c>
      <c r="AA1194">
        <f t="shared" si="283"/>
        <v>0</v>
      </c>
      <c r="AB1194">
        <f t="shared" si="284"/>
        <v>0</v>
      </c>
      <c r="AC1194">
        <f t="shared" si="285"/>
        <v>0</v>
      </c>
      <c r="AD1194">
        <f t="shared" si="286"/>
        <v>0</v>
      </c>
      <c r="AE1194">
        <f t="shared" si="287"/>
        <v>0</v>
      </c>
      <c r="AF1194">
        <f t="shared" si="288"/>
        <v>0</v>
      </c>
      <c r="AH1194">
        <f>SUM(table_2[[#This Row],[First dose, less than 21 days ago]:[Third dose or booster, at least 21 days ago]])</f>
        <v>0</v>
      </c>
      <c r="AI1194">
        <f>SUM(table_2[[#This Row],[Second dose, less than 21 days ago]:[Third dose or booster, at least 21 days ago]])</f>
        <v>0</v>
      </c>
      <c r="AJ1194">
        <f>table_2[[#This Row],[Third dose or booster, less than 21 days ago]]+table_2[[#This Row],[Third dose or booster, at least 21 days ago]]</f>
        <v>0</v>
      </c>
    </row>
    <row r="1195" spans="1:36" ht="30" x14ac:dyDescent="0.25">
      <c r="A1195" s="1" t="s">
        <v>460</v>
      </c>
      <c r="B1195" s="4">
        <v>2021</v>
      </c>
      <c r="C1195" s="1" t="s">
        <v>207</v>
      </c>
      <c r="D1195" s="1" t="s">
        <v>1116</v>
      </c>
      <c r="E1195" s="1" t="s">
        <v>62</v>
      </c>
      <c r="F1195" s="4" t="s">
        <v>2042</v>
      </c>
      <c r="G1195" s="4">
        <v>40770</v>
      </c>
      <c r="H1195" s="4" t="s">
        <v>3597</v>
      </c>
      <c r="I1195" s="1"/>
      <c r="J1195" s="4" t="s">
        <v>3598</v>
      </c>
      <c r="K1195" s="4" t="s">
        <v>3599</v>
      </c>
      <c r="L1195" s="22" t="str">
        <f t="shared" si="281"/>
        <v>118</v>
      </c>
      <c r="M1195" s="26">
        <f>IF(table_2[[#This Row],[Count of deaths2]]=1,(M1194+1),M1194)</f>
        <v>98</v>
      </c>
      <c r="Z1195">
        <f t="shared" si="282"/>
        <v>0</v>
      </c>
      <c r="AA1195">
        <f t="shared" si="283"/>
        <v>0</v>
      </c>
      <c r="AB1195">
        <f t="shared" si="284"/>
        <v>0</v>
      </c>
      <c r="AC1195">
        <f t="shared" si="285"/>
        <v>0</v>
      </c>
      <c r="AD1195">
        <f t="shared" si="286"/>
        <v>0</v>
      </c>
      <c r="AE1195">
        <f t="shared" si="287"/>
        <v>0</v>
      </c>
      <c r="AF1195">
        <f t="shared" si="288"/>
        <v>0</v>
      </c>
      <c r="AH1195">
        <f>SUM(table_2[[#This Row],[First dose, less than 21 days ago]:[Third dose or booster, at least 21 days ago]])</f>
        <v>0</v>
      </c>
      <c r="AI1195">
        <f>SUM(table_2[[#This Row],[Second dose, less than 21 days ago]:[Third dose or booster, at least 21 days ago]])</f>
        <v>0</v>
      </c>
      <c r="AJ1195">
        <f>table_2[[#This Row],[Third dose or booster, less than 21 days ago]]+table_2[[#This Row],[Third dose or booster, at least 21 days ago]]</f>
        <v>0</v>
      </c>
    </row>
    <row r="1196" spans="1:36" ht="30" x14ac:dyDescent="0.25">
      <c r="A1196" s="1" t="s">
        <v>460</v>
      </c>
      <c r="B1196" s="4">
        <v>2021</v>
      </c>
      <c r="C1196" s="1" t="s">
        <v>207</v>
      </c>
      <c r="D1196" s="1" t="s">
        <v>1116</v>
      </c>
      <c r="E1196" s="1" t="s">
        <v>66</v>
      </c>
      <c r="F1196" s="4" t="s">
        <v>1101</v>
      </c>
      <c r="G1196" s="4">
        <v>934</v>
      </c>
      <c r="H1196" s="4" t="s">
        <v>83</v>
      </c>
      <c r="I1196" s="1"/>
      <c r="J1196" s="4" t="s">
        <v>83</v>
      </c>
      <c r="K1196" s="4" t="s">
        <v>83</v>
      </c>
      <c r="L1196" s="22">
        <f t="shared" si="281"/>
        <v>1</v>
      </c>
      <c r="M1196" s="26">
        <f>IF(table_2[[#This Row],[Count of deaths2]]=1,(M1195+1),M1195)</f>
        <v>99</v>
      </c>
      <c r="Z1196">
        <f t="shared" si="282"/>
        <v>0</v>
      </c>
      <c r="AA1196">
        <f t="shared" si="283"/>
        <v>0</v>
      </c>
      <c r="AB1196">
        <f t="shared" si="284"/>
        <v>0</v>
      </c>
      <c r="AC1196">
        <f t="shared" si="285"/>
        <v>0</v>
      </c>
      <c r="AD1196">
        <f t="shared" si="286"/>
        <v>0</v>
      </c>
      <c r="AE1196">
        <f t="shared" si="287"/>
        <v>0</v>
      </c>
      <c r="AF1196">
        <f t="shared" si="288"/>
        <v>0</v>
      </c>
      <c r="AH1196">
        <f>SUM(table_2[[#This Row],[First dose, less than 21 days ago]:[Third dose or booster, at least 21 days ago]])</f>
        <v>0</v>
      </c>
      <c r="AI1196">
        <f>SUM(table_2[[#This Row],[Second dose, less than 21 days ago]:[Third dose or booster, at least 21 days ago]])</f>
        <v>0</v>
      </c>
      <c r="AJ1196">
        <f>table_2[[#This Row],[Third dose or booster, less than 21 days ago]]+table_2[[#This Row],[Third dose or booster, at least 21 days ago]]</f>
        <v>0</v>
      </c>
    </row>
    <row r="1197" spans="1:36" ht="30" x14ac:dyDescent="0.25">
      <c r="A1197" s="1" t="s">
        <v>460</v>
      </c>
      <c r="B1197" s="4">
        <v>2021</v>
      </c>
      <c r="C1197" s="1" t="s">
        <v>207</v>
      </c>
      <c r="D1197" s="1" t="s">
        <v>1116</v>
      </c>
      <c r="E1197" s="1" t="s">
        <v>70</v>
      </c>
      <c r="F1197" s="4" t="s">
        <v>1981</v>
      </c>
      <c r="G1197" s="4">
        <v>9818</v>
      </c>
      <c r="H1197" s="4" t="s">
        <v>1098</v>
      </c>
      <c r="I1197" s="1" t="s">
        <v>234</v>
      </c>
      <c r="J1197" s="4" t="s">
        <v>3600</v>
      </c>
      <c r="K1197" s="4" t="s">
        <v>3601</v>
      </c>
      <c r="L1197" s="22" t="str">
        <f t="shared" si="281"/>
        <v>11</v>
      </c>
      <c r="M1197" s="26">
        <f>IF(table_2[[#This Row],[Count of deaths2]]=1,(M1196+1),M1196)</f>
        <v>99</v>
      </c>
      <c r="Z1197">
        <f t="shared" si="282"/>
        <v>0</v>
      </c>
      <c r="AA1197">
        <f t="shared" si="283"/>
        <v>0</v>
      </c>
      <c r="AB1197">
        <f t="shared" si="284"/>
        <v>0</v>
      </c>
      <c r="AC1197">
        <f t="shared" si="285"/>
        <v>0</v>
      </c>
      <c r="AD1197">
        <f t="shared" si="286"/>
        <v>0</v>
      </c>
      <c r="AE1197">
        <f t="shared" si="287"/>
        <v>0</v>
      </c>
      <c r="AF1197">
        <f t="shared" si="288"/>
        <v>0</v>
      </c>
      <c r="AH1197">
        <f>SUM(table_2[[#This Row],[First dose, less than 21 days ago]:[Third dose or booster, at least 21 days ago]])</f>
        <v>0</v>
      </c>
      <c r="AI1197">
        <f>SUM(table_2[[#This Row],[Second dose, less than 21 days ago]:[Third dose or booster, at least 21 days ago]])</f>
        <v>0</v>
      </c>
      <c r="AJ1197">
        <f>table_2[[#This Row],[Third dose or booster, less than 21 days ago]]+table_2[[#This Row],[Third dose or booster, at least 21 days ago]]</f>
        <v>0</v>
      </c>
    </row>
    <row r="1198" spans="1:36" ht="30" x14ac:dyDescent="0.25">
      <c r="A1198" s="1" t="s">
        <v>460</v>
      </c>
      <c r="B1198" s="4">
        <v>2021</v>
      </c>
      <c r="C1198" s="1" t="s">
        <v>207</v>
      </c>
      <c r="D1198" s="1" t="s">
        <v>1116</v>
      </c>
      <c r="E1198" s="1" t="s">
        <v>74</v>
      </c>
      <c r="F1198" s="4" t="s">
        <v>1101</v>
      </c>
      <c r="G1198" s="4">
        <v>3604</v>
      </c>
      <c r="H1198" s="4" t="s">
        <v>83</v>
      </c>
      <c r="I1198" s="1"/>
      <c r="J1198" s="4" t="s">
        <v>83</v>
      </c>
      <c r="K1198" s="4" t="s">
        <v>83</v>
      </c>
      <c r="L1198" s="22">
        <f t="shared" si="281"/>
        <v>1</v>
      </c>
      <c r="M1198" s="26">
        <f>IF(table_2[[#This Row],[Count of deaths2]]=1,(M1197+1),M1197)</f>
        <v>100</v>
      </c>
      <c r="Z1198">
        <f t="shared" si="282"/>
        <v>0</v>
      </c>
      <c r="AA1198">
        <f t="shared" si="283"/>
        <v>0</v>
      </c>
      <c r="AB1198">
        <f t="shared" si="284"/>
        <v>0</v>
      </c>
      <c r="AC1198">
        <f t="shared" si="285"/>
        <v>0</v>
      </c>
      <c r="AD1198">
        <f t="shared" si="286"/>
        <v>0</v>
      </c>
      <c r="AE1198">
        <f t="shared" si="287"/>
        <v>0</v>
      </c>
      <c r="AF1198">
        <f t="shared" si="288"/>
        <v>0</v>
      </c>
      <c r="AH1198">
        <f>SUM(table_2[[#This Row],[First dose, less than 21 days ago]:[Third dose or booster, at least 21 days ago]])</f>
        <v>0</v>
      </c>
      <c r="AI1198">
        <f>SUM(table_2[[#This Row],[Second dose, less than 21 days ago]:[Third dose or booster, at least 21 days ago]])</f>
        <v>0</v>
      </c>
      <c r="AJ1198">
        <f>table_2[[#This Row],[Third dose or booster, less than 21 days ago]]+table_2[[#This Row],[Third dose or booster, at least 21 days ago]]</f>
        <v>0</v>
      </c>
    </row>
    <row r="1199" spans="1:36" ht="30" x14ac:dyDescent="0.25">
      <c r="A1199" s="1" t="s">
        <v>460</v>
      </c>
      <c r="B1199" s="4">
        <v>2021</v>
      </c>
      <c r="C1199" s="1" t="s">
        <v>207</v>
      </c>
      <c r="D1199" s="1" t="s">
        <v>1116</v>
      </c>
      <c r="E1199" s="1" t="s">
        <v>1102</v>
      </c>
      <c r="F1199" s="4" t="s">
        <v>3602</v>
      </c>
      <c r="G1199" s="4">
        <v>490246</v>
      </c>
      <c r="H1199" s="4" t="s">
        <v>3603</v>
      </c>
      <c r="I1199" s="1"/>
      <c r="J1199" s="4" t="s">
        <v>3604</v>
      </c>
      <c r="K1199" s="4" t="s">
        <v>3214</v>
      </c>
      <c r="L1199" s="22" t="str">
        <f t="shared" si="281"/>
        <v>80</v>
      </c>
      <c r="M1199" s="26">
        <f>IF(table_2[[#This Row],[Count of deaths2]]=1,(M1198+1),M1198)</f>
        <v>100</v>
      </c>
      <c r="Z1199">
        <f t="shared" si="282"/>
        <v>0</v>
      </c>
      <c r="AA1199">
        <f t="shared" si="283"/>
        <v>0</v>
      </c>
      <c r="AB1199">
        <f t="shared" si="284"/>
        <v>0</v>
      </c>
      <c r="AC1199">
        <f t="shared" si="285"/>
        <v>0</v>
      </c>
      <c r="AD1199">
        <f t="shared" si="286"/>
        <v>0</v>
      </c>
      <c r="AE1199">
        <f t="shared" si="287"/>
        <v>0</v>
      </c>
      <c r="AF1199">
        <f t="shared" si="288"/>
        <v>0</v>
      </c>
      <c r="AH1199">
        <f>SUM(table_2[[#This Row],[First dose, less than 21 days ago]:[Third dose or booster, at least 21 days ago]])</f>
        <v>0</v>
      </c>
      <c r="AI1199">
        <f>SUM(table_2[[#This Row],[Second dose, less than 21 days ago]:[Third dose or booster, at least 21 days ago]])</f>
        <v>0</v>
      </c>
      <c r="AJ1199">
        <f>table_2[[#This Row],[Third dose or booster, less than 21 days ago]]+table_2[[#This Row],[Third dose or booster, at least 21 days ago]]</f>
        <v>0</v>
      </c>
    </row>
    <row r="1200" spans="1:36" ht="45" x14ac:dyDescent="0.25">
      <c r="A1200" s="1" t="s">
        <v>460</v>
      </c>
      <c r="B1200" s="4">
        <v>2021</v>
      </c>
      <c r="C1200" s="1" t="s">
        <v>207</v>
      </c>
      <c r="D1200" s="1" t="s">
        <v>1116</v>
      </c>
      <c r="E1200" s="1" t="s">
        <v>84</v>
      </c>
      <c r="F1200" s="4" t="s">
        <v>1103</v>
      </c>
      <c r="G1200" s="4">
        <v>0</v>
      </c>
      <c r="H1200" s="4" t="s">
        <v>83</v>
      </c>
      <c r="I1200" s="1"/>
      <c r="J1200" s="4" t="s">
        <v>83</v>
      </c>
      <c r="K1200" s="4" t="s">
        <v>83</v>
      </c>
      <c r="L1200" s="22" t="str">
        <f t="shared" si="281"/>
        <v>0</v>
      </c>
      <c r="M1200" s="26">
        <f>IF(table_2[[#This Row],[Count of deaths2]]=1,(M1199+1),M1199)</f>
        <v>100</v>
      </c>
      <c r="Z1200">
        <f t="shared" si="282"/>
        <v>0</v>
      </c>
      <c r="AA1200">
        <f t="shared" si="283"/>
        <v>0</v>
      </c>
      <c r="AB1200">
        <f t="shared" si="284"/>
        <v>0</v>
      </c>
      <c r="AC1200">
        <f t="shared" si="285"/>
        <v>0</v>
      </c>
      <c r="AD1200">
        <f t="shared" si="286"/>
        <v>0</v>
      </c>
      <c r="AE1200">
        <f t="shared" si="287"/>
        <v>0</v>
      </c>
      <c r="AF1200">
        <f t="shared" si="288"/>
        <v>0</v>
      </c>
      <c r="AH1200">
        <f>SUM(table_2[[#This Row],[First dose, less than 21 days ago]:[Third dose or booster, at least 21 days ago]])</f>
        <v>0</v>
      </c>
      <c r="AI1200">
        <f>SUM(table_2[[#This Row],[Second dose, less than 21 days ago]:[Third dose or booster, at least 21 days ago]])</f>
        <v>0</v>
      </c>
      <c r="AJ1200">
        <f>table_2[[#This Row],[Third dose or booster, less than 21 days ago]]+table_2[[#This Row],[Third dose or booster, at least 21 days ago]]</f>
        <v>0</v>
      </c>
    </row>
    <row r="1201" spans="1:36" ht="45" x14ac:dyDescent="0.25">
      <c r="A1201" s="1" t="s">
        <v>460</v>
      </c>
      <c r="B1201" s="4">
        <v>2021</v>
      </c>
      <c r="C1201" s="1" t="s">
        <v>207</v>
      </c>
      <c r="D1201" s="1" t="s">
        <v>1116</v>
      </c>
      <c r="E1201" s="1" t="s">
        <v>85</v>
      </c>
      <c r="F1201" s="4" t="s">
        <v>1103</v>
      </c>
      <c r="G1201" s="4">
        <v>0</v>
      </c>
      <c r="H1201" s="4" t="s">
        <v>83</v>
      </c>
      <c r="I1201" s="1"/>
      <c r="J1201" s="4" t="s">
        <v>83</v>
      </c>
      <c r="K1201" s="4" t="s">
        <v>83</v>
      </c>
      <c r="L1201" s="22" t="str">
        <f t="shared" si="281"/>
        <v>0</v>
      </c>
      <c r="M1201" s="26">
        <f>IF(table_2[[#This Row],[Count of deaths2]]=1,(M1200+1),M1200)</f>
        <v>100</v>
      </c>
      <c r="Z1201">
        <f t="shared" si="282"/>
        <v>0</v>
      </c>
      <c r="AA1201">
        <f t="shared" si="283"/>
        <v>0</v>
      </c>
      <c r="AB1201">
        <f t="shared" si="284"/>
        <v>0</v>
      </c>
      <c r="AC1201">
        <f t="shared" si="285"/>
        <v>0</v>
      </c>
      <c r="AD1201">
        <f t="shared" si="286"/>
        <v>0</v>
      </c>
      <c r="AE1201">
        <f t="shared" si="287"/>
        <v>0</v>
      </c>
      <c r="AF1201">
        <f t="shared" si="288"/>
        <v>0</v>
      </c>
      <c r="AH1201">
        <f>SUM(table_2[[#This Row],[First dose, less than 21 days ago]:[Third dose or booster, at least 21 days ago]])</f>
        <v>0</v>
      </c>
      <c r="AI1201">
        <f>SUM(table_2[[#This Row],[Second dose, less than 21 days ago]:[Third dose or booster, at least 21 days ago]])</f>
        <v>0</v>
      </c>
      <c r="AJ1201">
        <f>table_2[[#This Row],[Third dose or booster, less than 21 days ago]]+table_2[[#This Row],[Third dose or booster, at least 21 days ago]]</f>
        <v>0</v>
      </c>
    </row>
    <row r="1202" spans="1:36" ht="30" x14ac:dyDescent="0.25">
      <c r="A1202" s="1" t="s">
        <v>460</v>
      </c>
      <c r="B1202" s="4">
        <v>2021</v>
      </c>
      <c r="C1202" s="1" t="s">
        <v>207</v>
      </c>
      <c r="D1202" s="1" t="s">
        <v>1132</v>
      </c>
      <c r="E1202" s="1" t="s">
        <v>62</v>
      </c>
      <c r="F1202" s="4" t="s">
        <v>2467</v>
      </c>
      <c r="G1202" s="4">
        <v>22259</v>
      </c>
      <c r="H1202" s="4" t="s">
        <v>122</v>
      </c>
      <c r="I1202" s="1"/>
      <c r="J1202" s="4" t="s">
        <v>3605</v>
      </c>
      <c r="K1202" s="4" t="s">
        <v>3606</v>
      </c>
      <c r="L1202" s="22" t="str">
        <f t="shared" si="281"/>
        <v>129</v>
      </c>
      <c r="M1202" s="26">
        <f>IF(table_2[[#This Row],[Count of deaths2]]=1,(M1201+1),M1201)</f>
        <v>100</v>
      </c>
      <c r="Z1202">
        <f t="shared" si="282"/>
        <v>0</v>
      </c>
      <c r="AA1202">
        <f t="shared" si="283"/>
        <v>0</v>
      </c>
      <c r="AB1202">
        <f t="shared" si="284"/>
        <v>0</v>
      </c>
      <c r="AC1202">
        <f t="shared" si="285"/>
        <v>0</v>
      </c>
      <c r="AD1202">
        <f t="shared" si="286"/>
        <v>0</v>
      </c>
      <c r="AE1202">
        <f t="shared" si="287"/>
        <v>0</v>
      </c>
      <c r="AF1202">
        <f t="shared" si="288"/>
        <v>0</v>
      </c>
      <c r="AH1202">
        <f>SUM(table_2[[#This Row],[First dose, less than 21 days ago]:[Third dose or booster, at least 21 days ago]])</f>
        <v>0</v>
      </c>
      <c r="AI1202">
        <f>SUM(table_2[[#This Row],[Second dose, less than 21 days ago]:[Third dose or booster, at least 21 days ago]])</f>
        <v>0</v>
      </c>
      <c r="AJ1202">
        <f>table_2[[#This Row],[Third dose or booster, less than 21 days ago]]+table_2[[#This Row],[Third dose or booster, at least 21 days ago]]</f>
        <v>0</v>
      </c>
    </row>
    <row r="1203" spans="1:36" ht="30" x14ac:dyDescent="0.25">
      <c r="A1203" s="1" t="s">
        <v>460</v>
      </c>
      <c r="B1203" s="4">
        <v>2021</v>
      </c>
      <c r="C1203" s="1" t="s">
        <v>207</v>
      </c>
      <c r="D1203" s="1" t="s">
        <v>1132</v>
      </c>
      <c r="E1203" s="1" t="s">
        <v>66</v>
      </c>
      <c r="F1203" s="4" t="s">
        <v>1101</v>
      </c>
      <c r="G1203" s="4">
        <v>360</v>
      </c>
      <c r="H1203" s="4" t="s">
        <v>83</v>
      </c>
      <c r="I1203" s="1"/>
      <c r="J1203" s="4" t="s">
        <v>83</v>
      </c>
      <c r="K1203" s="4" t="s">
        <v>83</v>
      </c>
      <c r="L1203" s="22">
        <f t="shared" si="281"/>
        <v>1</v>
      </c>
      <c r="M1203" s="26">
        <f>IF(table_2[[#This Row],[Count of deaths2]]=1,(M1202+1),M1202)</f>
        <v>101</v>
      </c>
      <c r="Z1203">
        <f t="shared" si="282"/>
        <v>0</v>
      </c>
      <c r="AA1203">
        <f t="shared" si="283"/>
        <v>0</v>
      </c>
      <c r="AB1203">
        <f t="shared" si="284"/>
        <v>0</v>
      </c>
      <c r="AC1203">
        <f t="shared" si="285"/>
        <v>0</v>
      </c>
      <c r="AD1203">
        <f t="shared" si="286"/>
        <v>0</v>
      </c>
      <c r="AE1203">
        <f t="shared" si="287"/>
        <v>0</v>
      </c>
      <c r="AF1203">
        <f t="shared" si="288"/>
        <v>0</v>
      </c>
      <c r="AH1203">
        <f>SUM(table_2[[#This Row],[First dose, less than 21 days ago]:[Third dose or booster, at least 21 days ago]])</f>
        <v>0</v>
      </c>
      <c r="AI1203">
        <f>SUM(table_2[[#This Row],[Second dose, less than 21 days ago]:[Third dose or booster, at least 21 days ago]])</f>
        <v>0</v>
      </c>
      <c r="AJ1203">
        <f>table_2[[#This Row],[Third dose or booster, less than 21 days ago]]+table_2[[#This Row],[Third dose or booster, at least 21 days ago]]</f>
        <v>0</v>
      </c>
    </row>
    <row r="1204" spans="1:36" ht="30" x14ac:dyDescent="0.25">
      <c r="A1204" s="1" t="s">
        <v>460</v>
      </c>
      <c r="B1204" s="4">
        <v>2021</v>
      </c>
      <c r="C1204" s="1" t="s">
        <v>207</v>
      </c>
      <c r="D1204" s="1" t="s">
        <v>1132</v>
      </c>
      <c r="E1204" s="1" t="s">
        <v>70</v>
      </c>
      <c r="F1204" s="4" t="s">
        <v>1125</v>
      </c>
      <c r="G1204" s="4">
        <v>4356</v>
      </c>
      <c r="H1204" s="4" t="s">
        <v>3607</v>
      </c>
      <c r="I1204" s="1" t="s">
        <v>234</v>
      </c>
      <c r="J1204" s="4" t="s">
        <v>2484</v>
      </c>
      <c r="K1204" s="4" t="s">
        <v>3608</v>
      </c>
      <c r="L1204" s="22" t="str">
        <f t="shared" si="281"/>
        <v>14</v>
      </c>
      <c r="M1204" s="26">
        <f>IF(table_2[[#This Row],[Count of deaths2]]=1,(M1203+1),M1203)</f>
        <v>101</v>
      </c>
      <c r="Z1204">
        <f t="shared" si="282"/>
        <v>0</v>
      </c>
      <c r="AA1204">
        <f t="shared" si="283"/>
        <v>0</v>
      </c>
      <c r="AB1204">
        <f t="shared" si="284"/>
        <v>0</v>
      </c>
      <c r="AC1204">
        <f t="shared" si="285"/>
        <v>0</v>
      </c>
      <c r="AD1204">
        <f t="shared" si="286"/>
        <v>0</v>
      </c>
      <c r="AE1204">
        <f t="shared" si="287"/>
        <v>0</v>
      </c>
      <c r="AF1204">
        <f t="shared" si="288"/>
        <v>0</v>
      </c>
      <c r="AH1204">
        <f>SUM(table_2[[#This Row],[First dose, less than 21 days ago]:[Third dose or booster, at least 21 days ago]])</f>
        <v>0</v>
      </c>
      <c r="AI1204">
        <f>SUM(table_2[[#This Row],[Second dose, less than 21 days ago]:[Third dose or booster, at least 21 days ago]])</f>
        <v>0</v>
      </c>
      <c r="AJ1204">
        <f>table_2[[#This Row],[Third dose or booster, less than 21 days ago]]+table_2[[#This Row],[Third dose or booster, at least 21 days ago]]</f>
        <v>0</v>
      </c>
    </row>
    <row r="1205" spans="1:36" ht="30" x14ac:dyDescent="0.25">
      <c r="A1205" s="1" t="s">
        <v>460</v>
      </c>
      <c r="B1205" s="4">
        <v>2021</v>
      </c>
      <c r="C1205" s="1" t="s">
        <v>207</v>
      </c>
      <c r="D1205" s="1" t="s">
        <v>1132</v>
      </c>
      <c r="E1205" s="1" t="s">
        <v>74</v>
      </c>
      <c r="F1205" s="4" t="s">
        <v>1101</v>
      </c>
      <c r="G1205" s="4">
        <v>1244</v>
      </c>
      <c r="H1205" s="4" t="s">
        <v>83</v>
      </c>
      <c r="I1205" s="1"/>
      <c r="J1205" s="4" t="s">
        <v>83</v>
      </c>
      <c r="K1205" s="4" t="s">
        <v>83</v>
      </c>
      <c r="L1205" s="22">
        <f t="shared" si="281"/>
        <v>1</v>
      </c>
      <c r="M1205" s="26">
        <f>IF(table_2[[#This Row],[Count of deaths2]]=1,(M1204+1),M1204)</f>
        <v>102</v>
      </c>
      <c r="Z1205">
        <f t="shared" si="282"/>
        <v>0</v>
      </c>
      <c r="AA1205">
        <f t="shared" si="283"/>
        <v>0</v>
      </c>
      <c r="AB1205">
        <f t="shared" si="284"/>
        <v>0</v>
      </c>
      <c r="AC1205">
        <f t="shared" si="285"/>
        <v>0</v>
      </c>
      <c r="AD1205">
        <f t="shared" si="286"/>
        <v>0</v>
      </c>
      <c r="AE1205">
        <f t="shared" si="287"/>
        <v>0</v>
      </c>
      <c r="AF1205">
        <f t="shared" si="288"/>
        <v>0</v>
      </c>
      <c r="AH1205">
        <f>SUM(table_2[[#This Row],[First dose, less than 21 days ago]:[Third dose or booster, at least 21 days ago]])</f>
        <v>0</v>
      </c>
      <c r="AI1205">
        <f>SUM(table_2[[#This Row],[Second dose, less than 21 days ago]:[Third dose or booster, at least 21 days ago]])</f>
        <v>0</v>
      </c>
      <c r="AJ1205">
        <f>table_2[[#This Row],[Third dose or booster, less than 21 days ago]]+table_2[[#This Row],[Third dose or booster, at least 21 days ago]]</f>
        <v>0</v>
      </c>
    </row>
    <row r="1206" spans="1:36" ht="30" x14ac:dyDescent="0.25">
      <c r="A1206" s="1" t="s">
        <v>460</v>
      </c>
      <c r="B1206" s="4">
        <v>2021</v>
      </c>
      <c r="C1206" s="1" t="s">
        <v>207</v>
      </c>
      <c r="D1206" s="1" t="s">
        <v>1132</v>
      </c>
      <c r="E1206" s="1" t="s">
        <v>1102</v>
      </c>
      <c r="F1206" s="4" t="s">
        <v>1387</v>
      </c>
      <c r="G1206" s="4">
        <v>419675</v>
      </c>
      <c r="H1206" s="4" t="s">
        <v>490</v>
      </c>
      <c r="I1206" s="1"/>
      <c r="J1206" s="4" t="s">
        <v>2164</v>
      </c>
      <c r="K1206" s="4" t="s">
        <v>3609</v>
      </c>
      <c r="L1206" s="22" t="str">
        <f t="shared" si="281"/>
        <v>179</v>
      </c>
      <c r="M1206" s="26">
        <f>IF(table_2[[#This Row],[Count of deaths2]]=1,(M1205+1),M1205)</f>
        <v>102</v>
      </c>
      <c r="Z1206">
        <f t="shared" si="282"/>
        <v>0</v>
      </c>
      <c r="AA1206">
        <f t="shared" si="283"/>
        <v>0</v>
      </c>
      <c r="AB1206">
        <f t="shared" si="284"/>
        <v>0</v>
      </c>
      <c r="AC1206">
        <f t="shared" si="285"/>
        <v>0</v>
      </c>
      <c r="AD1206">
        <f t="shared" si="286"/>
        <v>0</v>
      </c>
      <c r="AE1206">
        <f t="shared" si="287"/>
        <v>0</v>
      </c>
      <c r="AF1206">
        <f t="shared" si="288"/>
        <v>0</v>
      </c>
      <c r="AH1206">
        <f>SUM(table_2[[#This Row],[First dose, less than 21 days ago]:[Third dose or booster, at least 21 days ago]])</f>
        <v>0</v>
      </c>
      <c r="AI1206">
        <f>SUM(table_2[[#This Row],[Second dose, less than 21 days ago]:[Third dose or booster, at least 21 days ago]])</f>
        <v>0</v>
      </c>
      <c r="AJ1206">
        <f>table_2[[#This Row],[Third dose or booster, less than 21 days ago]]+table_2[[#This Row],[Third dose or booster, at least 21 days ago]]</f>
        <v>0</v>
      </c>
    </row>
    <row r="1207" spans="1:36" ht="45" x14ac:dyDescent="0.25">
      <c r="A1207" s="1" t="s">
        <v>460</v>
      </c>
      <c r="B1207" s="4">
        <v>2021</v>
      </c>
      <c r="C1207" s="1" t="s">
        <v>207</v>
      </c>
      <c r="D1207" s="1" t="s">
        <v>1132</v>
      </c>
      <c r="E1207" s="1" t="s">
        <v>84</v>
      </c>
      <c r="F1207" s="4" t="s">
        <v>1103</v>
      </c>
      <c r="G1207" s="4">
        <v>0</v>
      </c>
      <c r="H1207" s="4" t="s">
        <v>83</v>
      </c>
      <c r="I1207" s="1"/>
      <c r="J1207" s="4" t="s">
        <v>83</v>
      </c>
      <c r="K1207" s="4" t="s">
        <v>83</v>
      </c>
      <c r="L1207" s="22" t="str">
        <f t="shared" si="281"/>
        <v>0</v>
      </c>
      <c r="M1207" s="26">
        <f>IF(table_2[[#This Row],[Count of deaths2]]=1,(M1206+1),M1206)</f>
        <v>102</v>
      </c>
      <c r="Z1207">
        <f t="shared" si="282"/>
        <v>0</v>
      </c>
      <c r="AA1207">
        <f t="shared" si="283"/>
        <v>0</v>
      </c>
      <c r="AB1207">
        <f t="shared" si="284"/>
        <v>0</v>
      </c>
      <c r="AC1207">
        <f t="shared" si="285"/>
        <v>0</v>
      </c>
      <c r="AD1207">
        <f t="shared" si="286"/>
        <v>0</v>
      </c>
      <c r="AE1207">
        <f t="shared" si="287"/>
        <v>0</v>
      </c>
      <c r="AF1207">
        <f t="shared" si="288"/>
        <v>0</v>
      </c>
      <c r="AH1207">
        <f>SUM(table_2[[#This Row],[First dose, less than 21 days ago]:[Third dose or booster, at least 21 days ago]])</f>
        <v>0</v>
      </c>
      <c r="AI1207">
        <f>SUM(table_2[[#This Row],[Second dose, less than 21 days ago]:[Third dose or booster, at least 21 days ago]])</f>
        <v>0</v>
      </c>
      <c r="AJ1207">
        <f>table_2[[#This Row],[Third dose or booster, less than 21 days ago]]+table_2[[#This Row],[Third dose or booster, at least 21 days ago]]</f>
        <v>0</v>
      </c>
    </row>
    <row r="1208" spans="1:36" ht="45" x14ac:dyDescent="0.25">
      <c r="A1208" s="1" t="s">
        <v>460</v>
      </c>
      <c r="B1208" s="4">
        <v>2021</v>
      </c>
      <c r="C1208" s="1" t="s">
        <v>207</v>
      </c>
      <c r="D1208" s="1" t="s">
        <v>1132</v>
      </c>
      <c r="E1208" s="1" t="s">
        <v>85</v>
      </c>
      <c r="F1208" s="4" t="s">
        <v>1103</v>
      </c>
      <c r="G1208" s="4">
        <v>0</v>
      </c>
      <c r="H1208" s="4" t="s">
        <v>83</v>
      </c>
      <c r="I1208" s="1"/>
      <c r="J1208" s="4" t="s">
        <v>83</v>
      </c>
      <c r="K1208" s="4" t="s">
        <v>83</v>
      </c>
      <c r="L1208" s="22" t="str">
        <f t="shared" si="281"/>
        <v>0</v>
      </c>
      <c r="M1208" s="26">
        <f>IF(table_2[[#This Row],[Count of deaths2]]=1,(M1207+1),M1207)</f>
        <v>102</v>
      </c>
      <c r="Z1208">
        <f t="shared" si="282"/>
        <v>0</v>
      </c>
      <c r="AA1208">
        <f t="shared" si="283"/>
        <v>0</v>
      </c>
      <c r="AB1208">
        <f t="shared" si="284"/>
        <v>0</v>
      </c>
      <c r="AC1208">
        <f t="shared" si="285"/>
        <v>0</v>
      </c>
      <c r="AD1208">
        <f t="shared" si="286"/>
        <v>0</v>
      </c>
      <c r="AE1208">
        <f t="shared" si="287"/>
        <v>0</v>
      </c>
      <c r="AF1208">
        <f t="shared" si="288"/>
        <v>0</v>
      </c>
      <c r="AH1208">
        <f>SUM(table_2[[#This Row],[First dose, less than 21 days ago]:[Third dose or booster, at least 21 days ago]])</f>
        <v>0</v>
      </c>
      <c r="AI1208">
        <f>SUM(table_2[[#This Row],[Second dose, less than 21 days ago]:[Third dose or booster, at least 21 days ago]])</f>
        <v>0</v>
      </c>
      <c r="AJ1208">
        <f>table_2[[#This Row],[Third dose or booster, less than 21 days ago]]+table_2[[#This Row],[Third dose or booster, at least 21 days ago]]</f>
        <v>0</v>
      </c>
    </row>
    <row r="1209" spans="1:36" ht="30" x14ac:dyDescent="0.25">
      <c r="A1209" s="1" t="s">
        <v>460</v>
      </c>
      <c r="B1209" s="4">
        <v>2021</v>
      </c>
      <c r="C1209" s="1" t="s">
        <v>207</v>
      </c>
      <c r="D1209" s="1" t="s">
        <v>1147</v>
      </c>
      <c r="E1209" s="1" t="s">
        <v>62</v>
      </c>
      <c r="F1209" s="4" t="s">
        <v>2767</v>
      </c>
      <c r="G1209" s="4">
        <v>10473</v>
      </c>
      <c r="H1209" s="4" t="s">
        <v>3610</v>
      </c>
      <c r="I1209" s="1"/>
      <c r="J1209" s="4" t="s">
        <v>3611</v>
      </c>
      <c r="K1209" s="4" t="s">
        <v>3612</v>
      </c>
      <c r="L1209" s="22" t="str">
        <f t="shared" si="281"/>
        <v>117</v>
      </c>
      <c r="M1209" s="26">
        <f>IF(table_2[[#This Row],[Count of deaths2]]=1,(M1208+1),M1208)</f>
        <v>102</v>
      </c>
      <c r="Z1209">
        <f t="shared" si="282"/>
        <v>0</v>
      </c>
      <c r="AA1209">
        <f t="shared" si="283"/>
        <v>0</v>
      </c>
      <c r="AB1209">
        <f t="shared" si="284"/>
        <v>0</v>
      </c>
      <c r="AC1209">
        <f t="shared" si="285"/>
        <v>0</v>
      </c>
      <c r="AD1209">
        <f t="shared" si="286"/>
        <v>0</v>
      </c>
      <c r="AE1209">
        <f t="shared" si="287"/>
        <v>0</v>
      </c>
      <c r="AF1209">
        <f t="shared" si="288"/>
        <v>0</v>
      </c>
      <c r="AH1209">
        <f>SUM(table_2[[#This Row],[First dose, less than 21 days ago]:[Third dose or booster, at least 21 days ago]])</f>
        <v>0</v>
      </c>
      <c r="AI1209">
        <f>SUM(table_2[[#This Row],[Second dose, less than 21 days ago]:[Third dose or booster, at least 21 days ago]])</f>
        <v>0</v>
      </c>
      <c r="AJ1209">
        <f>table_2[[#This Row],[Third dose or booster, less than 21 days ago]]+table_2[[#This Row],[Third dose or booster, at least 21 days ago]]</f>
        <v>0</v>
      </c>
    </row>
    <row r="1210" spans="1:36" ht="30" x14ac:dyDescent="0.25">
      <c r="A1210" s="1" t="s">
        <v>460</v>
      </c>
      <c r="B1210" s="4">
        <v>2021</v>
      </c>
      <c r="C1210" s="1" t="s">
        <v>207</v>
      </c>
      <c r="D1210" s="1" t="s">
        <v>1147</v>
      </c>
      <c r="E1210" s="1" t="s">
        <v>66</v>
      </c>
      <c r="F1210" s="4" t="s">
        <v>1101</v>
      </c>
      <c r="G1210" s="4">
        <v>118</v>
      </c>
      <c r="H1210" s="4" t="s">
        <v>83</v>
      </c>
      <c r="I1210" s="1"/>
      <c r="J1210" s="4" t="s">
        <v>83</v>
      </c>
      <c r="K1210" s="4" t="s">
        <v>83</v>
      </c>
      <c r="L1210" s="22">
        <f t="shared" si="281"/>
        <v>1</v>
      </c>
      <c r="M1210" s="26">
        <f>IF(table_2[[#This Row],[Count of deaths2]]=1,(M1209+1),M1209)</f>
        <v>103</v>
      </c>
      <c r="Z1210">
        <f t="shared" si="282"/>
        <v>0</v>
      </c>
      <c r="AA1210">
        <f t="shared" si="283"/>
        <v>0</v>
      </c>
      <c r="AB1210">
        <f t="shared" si="284"/>
        <v>0</v>
      </c>
      <c r="AC1210">
        <f t="shared" si="285"/>
        <v>0</v>
      </c>
      <c r="AD1210">
        <f t="shared" si="286"/>
        <v>0</v>
      </c>
      <c r="AE1210">
        <f t="shared" si="287"/>
        <v>0</v>
      </c>
      <c r="AF1210">
        <f t="shared" si="288"/>
        <v>0</v>
      </c>
      <c r="AH1210">
        <f>SUM(table_2[[#This Row],[First dose, less than 21 days ago]:[Third dose or booster, at least 21 days ago]])</f>
        <v>0</v>
      </c>
      <c r="AI1210">
        <f>SUM(table_2[[#This Row],[Second dose, less than 21 days ago]:[Third dose or booster, at least 21 days ago]])</f>
        <v>0</v>
      </c>
      <c r="AJ1210">
        <f>table_2[[#This Row],[Third dose or booster, less than 21 days ago]]+table_2[[#This Row],[Third dose or booster, at least 21 days ago]]</f>
        <v>0</v>
      </c>
    </row>
    <row r="1211" spans="1:36" ht="30" x14ac:dyDescent="0.25">
      <c r="A1211" s="1" t="s">
        <v>460</v>
      </c>
      <c r="B1211" s="4">
        <v>2021</v>
      </c>
      <c r="C1211" s="1" t="s">
        <v>207</v>
      </c>
      <c r="D1211" s="1" t="s">
        <v>1147</v>
      </c>
      <c r="E1211" s="1" t="s">
        <v>70</v>
      </c>
      <c r="F1211" s="4" t="s">
        <v>2016</v>
      </c>
      <c r="G1211" s="4">
        <v>1967</v>
      </c>
      <c r="H1211" s="4" t="s">
        <v>3613</v>
      </c>
      <c r="I1211" s="1"/>
      <c r="J1211" s="4" t="s">
        <v>3614</v>
      </c>
      <c r="K1211" s="4" t="s">
        <v>3615</v>
      </c>
      <c r="L1211" s="22" t="str">
        <f t="shared" si="281"/>
        <v>21</v>
      </c>
      <c r="M1211" s="26">
        <f>IF(table_2[[#This Row],[Count of deaths2]]=1,(M1210+1),M1210)</f>
        <v>103</v>
      </c>
      <c r="Z1211">
        <f t="shared" si="282"/>
        <v>0</v>
      </c>
      <c r="AA1211">
        <f t="shared" si="283"/>
        <v>0</v>
      </c>
      <c r="AB1211">
        <f t="shared" si="284"/>
        <v>0</v>
      </c>
      <c r="AC1211">
        <f t="shared" si="285"/>
        <v>0</v>
      </c>
      <c r="AD1211">
        <f t="shared" si="286"/>
        <v>0</v>
      </c>
      <c r="AE1211">
        <f t="shared" si="287"/>
        <v>0</v>
      </c>
      <c r="AF1211">
        <f t="shared" si="288"/>
        <v>0</v>
      </c>
      <c r="AH1211">
        <f>SUM(table_2[[#This Row],[First dose, less than 21 days ago]:[Third dose or booster, at least 21 days ago]])</f>
        <v>0</v>
      </c>
      <c r="AI1211">
        <f>SUM(table_2[[#This Row],[Second dose, less than 21 days ago]:[Third dose or booster, at least 21 days ago]])</f>
        <v>0</v>
      </c>
      <c r="AJ1211">
        <f>table_2[[#This Row],[Third dose or booster, less than 21 days ago]]+table_2[[#This Row],[Third dose or booster, at least 21 days ago]]</f>
        <v>0</v>
      </c>
    </row>
    <row r="1212" spans="1:36" ht="30" x14ac:dyDescent="0.25">
      <c r="A1212" s="1" t="s">
        <v>460</v>
      </c>
      <c r="B1212" s="4">
        <v>2021</v>
      </c>
      <c r="C1212" s="1" t="s">
        <v>207</v>
      </c>
      <c r="D1212" s="1" t="s">
        <v>1147</v>
      </c>
      <c r="E1212" s="1" t="s">
        <v>74</v>
      </c>
      <c r="F1212" s="4" t="s">
        <v>1101</v>
      </c>
      <c r="G1212" s="4">
        <v>409</v>
      </c>
      <c r="H1212" s="4" t="s">
        <v>83</v>
      </c>
      <c r="I1212" s="1"/>
      <c r="J1212" s="4" t="s">
        <v>83</v>
      </c>
      <c r="K1212" s="4" t="s">
        <v>83</v>
      </c>
      <c r="L1212" s="22">
        <f t="shared" si="281"/>
        <v>1</v>
      </c>
      <c r="M1212" s="26">
        <f>IF(table_2[[#This Row],[Count of deaths2]]=1,(M1211+1),M1211)</f>
        <v>104</v>
      </c>
      <c r="Z1212">
        <f t="shared" si="282"/>
        <v>0</v>
      </c>
      <c r="AA1212">
        <f t="shared" si="283"/>
        <v>0</v>
      </c>
      <c r="AB1212">
        <f t="shared" si="284"/>
        <v>0</v>
      </c>
      <c r="AC1212">
        <f t="shared" si="285"/>
        <v>0</v>
      </c>
      <c r="AD1212">
        <f t="shared" si="286"/>
        <v>0</v>
      </c>
      <c r="AE1212">
        <f t="shared" si="287"/>
        <v>0</v>
      </c>
      <c r="AF1212">
        <f t="shared" si="288"/>
        <v>0</v>
      </c>
      <c r="AH1212">
        <f>SUM(table_2[[#This Row],[First dose, less than 21 days ago]:[Third dose or booster, at least 21 days ago]])</f>
        <v>0</v>
      </c>
      <c r="AI1212">
        <f>SUM(table_2[[#This Row],[Second dose, less than 21 days ago]:[Third dose or booster, at least 21 days ago]])</f>
        <v>0</v>
      </c>
      <c r="AJ1212">
        <f>table_2[[#This Row],[Third dose or booster, less than 21 days ago]]+table_2[[#This Row],[Third dose or booster, at least 21 days ago]]</f>
        <v>0</v>
      </c>
    </row>
    <row r="1213" spans="1:36" ht="30" x14ac:dyDescent="0.25">
      <c r="A1213" s="1" t="s">
        <v>460</v>
      </c>
      <c r="B1213" s="4">
        <v>2021</v>
      </c>
      <c r="C1213" s="1" t="s">
        <v>207</v>
      </c>
      <c r="D1213" s="1" t="s">
        <v>1147</v>
      </c>
      <c r="E1213" s="1" t="s">
        <v>1102</v>
      </c>
      <c r="F1213" s="4" t="s">
        <v>3616</v>
      </c>
      <c r="G1213" s="4">
        <v>353150</v>
      </c>
      <c r="H1213" s="4" t="s">
        <v>3617</v>
      </c>
      <c r="I1213" s="1"/>
      <c r="J1213" s="4" t="s">
        <v>3618</v>
      </c>
      <c r="K1213" s="4" t="s">
        <v>1449</v>
      </c>
      <c r="L1213" s="22" t="str">
        <f t="shared" si="281"/>
        <v>408</v>
      </c>
      <c r="M1213" s="26">
        <f>IF(table_2[[#This Row],[Count of deaths2]]=1,(M1212+1),M1212)</f>
        <v>104</v>
      </c>
      <c r="Z1213">
        <f t="shared" si="282"/>
        <v>0</v>
      </c>
      <c r="AA1213">
        <f t="shared" si="283"/>
        <v>0</v>
      </c>
      <c r="AB1213">
        <f t="shared" si="284"/>
        <v>0</v>
      </c>
      <c r="AC1213">
        <f t="shared" si="285"/>
        <v>0</v>
      </c>
      <c r="AD1213">
        <f t="shared" si="286"/>
        <v>0</v>
      </c>
      <c r="AE1213">
        <f t="shared" si="287"/>
        <v>0</v>
      </c>
      <c r="AF1213">
        <f t="shared" si="288"/>
        <v>0</v>
      </c>
      <c r="AH1213">
        <f>SUM(table_2[[#This Row],[First dose, less than 21 days ago]:[Third dose or booster, at least 21 days ago]])</f>
        <v>0</v>
      </c>
      <c r="AI1213">
        <f>SUM(table_2[[#This Row],[Second dose, less than 21 days ago]:[Third dose or booster, at least 21 days ago]])</f>
        <v>0</v>
      </c>
      <c r="AJ1213">
        <f>table_2[[#This Row],[Third dose or booster, less than 21 days ago]]+table_2[[#This Row],[Third dose or booster, at least 21 days ago]]</f>
        <v>0</v>
      </c>
    </row>
    <row r="1214" spans="1:36" ht="45" x14ac:dyDescent="0.25">
      <c r="A1214" s="1" t="s">
        <v>460</v>
      </c>
      <c r="B1214" s="4">
        <v>2021</v>
      </c>
      <c r="C1214" s="1" t="s">
        <v>207</v>
      </c>
      <c r="D1214" s="1" t="s">
        <v>1147</v>
      </c>
      <c r="E1214" s="1" t="s">
        <v>84</v>
      </c>
      <c r="F1214" s="4" t="s">
        <v>1103</v>
      </c>
      <c r="G1214" s="4">
        <v>0</v>
      </c>
      <c r="H1214" s="4" t="s">
        <v>83</v>
      </c>
      <c r="I1214" s="1"/>
      <c r="J1214" s="4" t="s">
        <v>83</v>
      </c>
      <c r="K1214" s="4" t="s">
        <v>83</v>
      </c>
      <c r="L1214" s="22" t="str">
        <f t="shared" si="281"/>
        <v>0</v>
      </c>
      <c r="M1214" s="26">
        <f>IF(table_2[[#This Row],[Count of deaths2]]=1,(M1213+1),M1213)</f>
        <v>104</v>
      </c>
      <c r="Z1214">
        <f t="shared" si="282"/>
        <v>0</v>
      </c>
      <c r="AA1214">
        <f t="shared" si="283"/>
        <v>0</v>
      </c>
      <c r="AB1214">
        <f t="shared" si="284"/>
        <v>0</v>
      </c>
      <c r="AC1214">
        <f t="shared" si="285"/>
        <v>0</v>
      </c>
      <c r="AD1214">
        <f t="shared" si="286"/>
        <v>0</v>
      </c>
      <c r="AE1214">
        <f t="shared" si="287"/>
        <v>0</v>
      </c>
      <c r="AF1214">
        <f t="shared" si="288"/>
        <v>0</v>
      </c>
      <c r="AH1214">
        <f>SUM(table_2[[#This Row],[First dose, less than 21 days ago]:[Third dose or booster, at least 21 days ago]])</f>
        <v>0</v>
      </c>
      <c r="AI1214">
        <f>SUM(table_2[[#This Row],[Second dose, less than 21 days ago]:[Third dose or booster, at least 21 days ago]])</f>
        <v>0</v>
      </c>
      <c r="AJ1214">
        <f>table_2[[#This Row],[Third dose or booster, less than 21 days ago]]+table_2[[#This Row],[Third dose or booster, at least 21 days ago]]</f>
        <v>0</v>
      </c>
    </row>
    <row r="1215" spans="1:36" ht="45" x14ac:dyDescent="0.25">
      <c r="A1215" s="1" t="s">
        <v>460</v>
      </c>
      <c r="B1215" s="4">
        <v>2021</v>
      </c>
      <c r="C1215" s="1" t="s">
        <v>207</v>
      </c>
      <c r="D1215" s="1" t="s">
        <v>1147</v>
      </c>
      <c r="E1215" s="1" t="s">
        <v>85</v>
      </c>
      <c r="F1215" s="4" t="s">
        <v>1103</v>
      </c>
      <c r="G1215" s="4">
        <v>0</v>
      </c>
      <c r="H1215" s="4" t="s">
        <v>83</v>
      </c>
      <c r="I1215" s="1"/>
      <c r="J1215" s="4" t="s">
        <v>83</v>
      </c>
      <c r="K1215" s="4" t="s">
        <v>83</v>
      </c>
      <c r="L1215" s="22" t="str">
        <f t="shared" si="281"/>
        <v>0</v>
      </c>
      <c r="M1215" s="26">
        <f>IF(table_2[[#This Row],[Count of deaths2]]=1,(M1214+1),M1214)</f>
        <v>104</v>
      </c>
      <c r="Z1215">
        <f t="shared" si="282"/>
        <v>0</v>
      </c>
      <c r="AA1215">
        <f t="shared" si="283"/>
        <v>0</v>
      </c>
      <c r="AB1215">
        <f t="shared" si="284"/>
        <v>0</v>
      </c>
      <c r="AC1215">
        <f t="shared" si="285"/>
        <v>0</v>
      </c>
      <c r="AD1215">
        <f t="shared" si="286"/>
        <v>0</v>
      </c>
      <c r="AE1215">
        <f t="shared" si="287"/>
        <v>0</v>
      </c>
      <c r="AF1215">
        <f t="shared" si="288"/>
        <v>0</v>
      </c>
      <c r="AH1215">
        <f>SUM(table_2[[#This Row],[First dose, less than 21 days ago]:[Third dose or booster, at least 21 days ago]])</f>
        <v>0</v>
      </c>
      <c r="AI1215">
        <f>SUM(table_2[[#This Row],[Second dose, less than 21 days ago]:[Third dose or booster, at least 21 days ago]])</f>
        <v>0</v>
      </c>
      <c r="AJ1215">
        <f>table_2[[#This Row],[Third dose or booster, less than 21 days ago]]+table_2[[#This Row],[Third dose or booster, at least 21 days ago]]</f>
        <v>0</v>
      </c>
    </row>
    <row r="1216" spans="1:36" ht="30" x14ac:dyDescent="0.25">
      <c r="A1216" s="1" t="s">
        <v>460</v>
      </c>
      <c r="B1216" s="4">
        <v>2021</v>
      </c>
      <c r="C1216" s="1" t="s">
        <v>207</v>
      </c>
      <c r="D1216" s="1" t="s">
        <v>1162</v>
      </c>
      <c r="E1216" s="1" t="s">
        <v>62</v>
      </c>
      <c r="F1216" s="4" t="s">
        <v>1820</v>
      </c>
      <c r="G1216" s="4">
        <v>4325</v>
      </c>
      <c r="H1216" s="4" t="s">
        <v>3619</v>
      </c>
      <c r="I1216" s="1"/>
      <c r="J1216" s="4" t="s">
        <v>3620</v>
      </c>
      <c r="K1216" s="4" t="s">
        <v>3621</v>
      </c>
      <c r="L1216" s="22" t="str">
        <f t="shared" si="281"/>
        <v>108</v>
      </c>
      <c r="M1216" s="26">
        <f>IF(table_2[[#This Row],[Count of deaths2]]=1,(M1215+1),M1215)</f>
        <v>104</v>
      </c>
      <c r="Z1216">
        <f t="shared" si="282"/>
        <v>0</v>
      </c>
      <c r="AA1216">
        <f t="shared" si="283"/>
        <v>0</v>
      </c>
      <c r="AB1216">
        <f t="shared" si="284"/>
        <v>0</v>
      </c>
      <c r="AC1216">
        <f t="shared" si="285"/>
        <v>0</v>
      </c>
      <c r="AD1216">
        <f t="shared" si="286"/>
        <v>0</v>
      </c>
      <c r="AE1216">
        <f t="shared" si="287"/>
        <v>0</v>
      </c>
      <c r="AF1216">
        <f t="shared" si="288"/>
        <v>0</v>
      </c>
      <c r="AH1216">
        <f>SUM(table_2[[#This Row],[First dose, less than 21 days ago]:[Third dose or booster, at least 21 days ago]])</f>
        <v>0</v>
      </c>
      <c r="AI1216">
        <f>SUM(table_2[[#This Row],[Second dose, less than 21 days ago]:[Third dose or booster, at least 21 days ago]])</f>
        <v>0</v>
      </c>
      <c r="AJ1216">
        <f>table_2[[#This Row],[Third dose or booster, less than 21 days ago]]+table_2[[#This Row],[Third dose or booster, at least 21 days ago]]</f>
        <v>0</v>
      </c>
    </row>
    <row r="1217" spans="1:36" ht="30" x14ac:dyDescent="0.25">
      <c r="A1217" s="1" t="s">
        <v>460</v>
      </c>
      <c r="B1217" s="4">
        <v>2021</v>
      </c>
      <c r="C1217" s="1" t="s">
        <v>207</v>
      </c>
      <c r="D1217" s="1" t="s">
        <v>1162</v>
      </c>
      <c r="E1217" s="1" t="s">
        <v>66</v>
      </c>
      <c r="F1217" s="4" t="s">
        <v>1112</v>
      </c>
      <c r="G1217" s="4">
        <v>48</v>
      </c>
      <c r="H1217" s="4" t="s">
        <v>3622</v>
      </c>
      <c r="I1217" s="1" t="s">
        <v>234</v>
      </c>
      <c r="J1217" s="4" t="s">
        <v>3623</v>
      </c>
      <c r="K1217" s="4" t="s">
        <v>3624</v>
      </c>
      <c r="L1217" s="22" t="str">
        <f t="shared" si="281"/>
        <v>3</v>
      </c>
      <c r="M1217" s="26">
        <f>IF(table_2[[#This Row],[Count of deaths2]]=1,(M1216+1),M1216)</f>
        <v>104</v>
      </c>
      <c r="Z1217">
        <f t="shared" si="282"/>
        <v>0</v>
      </c>
      <c r="AA1217">
        <f t="shared" si="283"/>
        <v>0</v>
      </c>
      <c r="AB1217">
        <f t="shared" si="284"/>
        <v>0</v>
      </c>
      <c r="AC1217">
        <f t="shared" si="285"/>
        <v>0</v>
      </c>
      <c r="AD1217">
        <f t="shared" si="286"/>
        <v>0</v>
      </c>
      <c r="AE1217">
        <f t="shared" si="287"/>
        <v>0</v>
      </c>
      <c r="AF1217">
        <f t="shared" si="288"/>
        <v>0</v>
      </c>
      <c r="AH1217">
        <f>SUM(table_2[[#This Row],[First dose, less than 21 days ago]:[Third dose or booster, at least 21 days ago]])</f>
        <v>0</v>
      </c>
      <c r="AI1217">
        <f>SUM(table_2[[#This Row],[Second dose, less than 21 days ago]:[Third dose or booster, at least 21 days ago]])</f>
        <v>0</v>
      </c>
      <c r="AJ1217">
        <f>table_2[[#This Row],[Third dose or booster, less than 21 days ago]]+table_2[[#This Row],[Third dose or booster, at least 21 days ago]]</f>
        <v>0</v>
      </c>
    </row>
    <row r="1218" spans="1:36" ht="30" x14ac:dyDescent="0.25">
      <c r="A1218" s="1" t="s">
        <v>460</v>
      </c>
      <c r="B1218" s="4">
        <v>2021</v>
      </c>
      <c r="C1218" s="1" t="s">
        <v>207</v>
      </c>
      <c r="D1218" s="1" t="s">
        <v>1162</v>
      </c>
      <c r="E1218" s="1" t="s">
        <v>70</v>
      </c>
      <c r="F1218" s="4" t="s">
        <v>527</v>
      </c>
      <c r="G1218" s="4">
        <v>1022</v>
      </c>
      <c r="H1218" s="4" t="s">
        <v>3625</v>
      </c>
      <c r="I1218" s="1" t="s">
        <v>234</v>
      </c>
      <c r="J1218" s="4" t="s">
        <v>3626</v>
      </c>
      <c r="K1218" s="4" t="s">
        <v>3627</v>
      </c>
      <c r="L1218" s="22" t="str">
        <f t="shared" si="281"/>
        <v>17</v>
      </c>
      <c r="M1218" s="26">
        <f>IF(table_2[[#This Row],[Count of deaths2]]=1,(M1217+1),M1217)</f>
        <v>104</v>
      </c>
      <c r="Z1218">
        <f t="shared" si="282"/>
        <v>0</v>
      </c>
      <c r="AA1218">
        <f t="shared" si="283"/>
        <v>0</v>
      </c>
      <c r="AB1218">
        <f t="shared" si="284"/>
        <v>0</v>
      </c>
      <c r="AC1218">
        <f t="shared" si="285"/>
        <v>0</v>
      </c>
      <c r="AD1218">
        <f t="shared" si="286"/>
        <v>0</v>
      </c>
      <c r="AE1218">
        <f t="shared" si="287"/>
        <v>0</v>
      </c>
      <c r="AF1218">
        <f t="shared" si="288"/>
        <v>0</v>
      </c>
      <c r="AH1218">
        <f>SUM(table_2[[#This Row],[First dose, less than 21 days ago]:[Third dose or booster, at least 21 days ago]])</f>
        <v>0</v>
      </c>
      <c r="AI1218">
        <f>SUM(table_2[[#This Row],[Second dose, less than 21 days ago]:[Third dose or booster, at least 21 days ago]])</f>
        <v>0</v>
      </c>
      <c r="AJ1218">
        <f>table_2[[#This Row],[Third dose or booster, less than 21 days ago]]+table_2[[#This Row],[Third dose or booster, at least 21 days ago]]</f>
        <v>0</v>
      </c>
    </row>
    <row r="1219" spans="1:36" ht="30" x14ac:dyDescent="0.25">
      <c r="A1219" s="1" t="s">
        <v>460</v>
      </c>
      <c r="B1219" s="4">
        <v>2021</v>
      </c>
      <c r="C1219" s="1" t="s">
        <v>207</v>
      </c>
      <c r="D1219" s="1" t="s">
        <v>1162</v>
      </c>
      <c r="E1219" s="1" t="s">
        <v>74</v>
      </c>
      <c r="F1219" s="4" t="s">
        <v>1101</v>
      </c>
      <c r="G1219" s="4">
        <v>179</v>
      </c>
      <c r="H1219" s="4" t="s">
        <v>83</v>
      </c>
      <c r="I1219" s="1"/>
      <c r="J1219" s="4" t="s">
        <v>83</v>
      </c>
      <c r="K1219" s="4" t="s">
        <v>83</v>
      </c>
      <c r="L1219" s="22">
        <f t="shared" si="281"/>
        <v>1</v>
      </c>
      <c r="M1219" s="26">
        <f>IF(table_2[[#This Row],[Count of deaths2]]=1,(M1218+1),M1218)</f>
        <v>105</v>
      </c>
      <c r="Z1219">
        <f t="shared" si="282"/>
        <v>0</v>
      </c>
      <c r="AA1219">
        <f t="shared" si="283"/>
        <v>0</v>
      </c>
      <c r="AB1219">
        <f t="shared" si="284"/>
        <v>0</v>
      </c>
      <c r="AC1219">
        <f t="shared" si="285"/>
        <v>0</v>
      </c>
      <c r="AD1219">
        <f t="shared" si="286"/>
        <v>0</v>
      </c>
      <c r="AE1219">
        <f t="shared" si="287"/>
        <v>0</v>
      </c>
      <c r="AF1219">
        <f t="shared" si="288"/>
        <v>0</v>
      </c>
      <c r="AH1219">
        <f>SUM(table_2[[#This Row],[First dose, less than 21 days ago]:[Third dose or booster, at least 21 days ago]])</f>
        <v>0</v>
      </c>
      <c r="AI1219">
        <f>SUM(table_2[[#This Row],[Second dose, less than 21 days ago]:[Third dose or booster, at least 21 days ago]])</f>
        <v>0</v>
      </c>
      <c r="AJ1219">
        <f>table_2[[#This Row],[Third dose or booster, less than 21 days ago]]+table_2[[#This Row],[Third dose or booster, at least 21 days ago]]</f>
        <v>0</v>
      </c>
    </row>
    <row r="1220" spans="1:36" ht="30" x14ac:dyDescent="0.25">
      <c r="A1220" s="1" t="s">
        <v>460</v>
      </c>
      <c r="B1220" s="4">
        <v>2021</v>
      </c>
      <c r="C1220" s="1" t="s">
        <v>207</v>
      </c>
      <c r="D1220" s="1" t="s">
        <v>1162</v>
      </c>
      <c r="E1220" s="1" t="s">
        <v>1102</v>
      </c>
      <c r="F1220" s="4" t="s">
        <v>3628</v>
      </c>
      <c r="G1220" s="4">
        <v>168330</v>
      </c>
      <c r="H1220" s="4" t="s">
        <v>3629</v>
      </c>
      <c r="I1220" s="1"/>
      <c r="J1220" s="4" t="s">
        <v>3630</v>
      </c>
      <c r="K1220" s="4" t="s">
        <v>3631</v>
      </c>
      <c r="L1220" s="22" t="str">
        <f t="shared" si="281"/>
        <v>560</v>
      </c>
      <c r="M1220" s="26">
        <f>IF(table_2[[#This Row],[Count of deaths2]]=1,(M1219+1),M1219)</f>
        <v>105</v>
      </c>
      <c r="Z1220">
        <f t="shared" si="282"/>
        <v>0</v>
      </c>
      <c r="AA1220">
        <f t="shared" si="283"/>
        <v>0</v>
      </c>
      <c r="AB1220">
        <f t="shared" si="284"/>
        <v>0</v>
      </c>
      <c r="AC1220">
        <f t="shared" si="285"/>
        <v>0</v>
      </c>
      <c r="AD1220">
        <f t="shared" si="286"/>
        <v>0</v>
      </c>
      <c r="AE1220">
        <f t="shared" si="287"/>
        <v>0</v>
      </c>
      <c r="AF1220">
        <f t="shared" si="288"/>
        <v>0</v>
      </c>
      <c r="AH1220">
        <f>SUM(table_2[[#This Row],[First dose, less than 21 days ago]:[Third dose or booster, at least 21 days ago]])</f>
        <v>0</v>
      </c>
      <c r="AI1220">
        <f>SUM(table_2[[#This Row],[Second dose, less than 21 days ago]:[Third dose or booster, at least 21 days ago]])</f>
        <v>0</v>
      </c>
      <c r="AJ1220">
        <f>table_2[[#This Row],[Third dose or booster, less than 21 days ago]]+table_2[[#This Row],[Third dose or booster, at least 21 days ago]]</f>
        <v>0</v>
      </c>
    </row>
    <row r="1221" spans="1:36" ht="45" x14ac:dyDescent="0.25">
      <c r="A1221" s="1" t="s">
        <v>460</v>
      </c>
      <c r="B1221" s="4">
        <v>2021</v>
      </c>
      <c r="C1221" s="1" t="s">
        <v>207</v>
      </c>
      <c r="D1221" s="1" t="s">
        <v>1162</v>
      </c>
      <c r="E1221" s="1" t="s">
        <v>84</v>
      </c>
      <c r="F1221" s="4" t="s">
        <v>1103</v>
      </c>
      <c r="G1221" s="4">
        <v>0</v>
      </c>
      <c r="H1221" s="4" t="s">
        <v>83</v>
      </c>
      <c r="I1221" s="1"/>
      <c r="J1221" s="4" t="s">
        <v>83</v>
      </c>
      <c r="K1221" s="4" t="s">
        <v>83</v>
      </c>
      <c r="L1221" s="22" t="str">
        <f t="shared" ref="L1221:L1284" si="289">IF(F1221="&lt;3",1,F1221)</f>
        <v>0</v>
      </c>
      <c r="M1221" s="26">
        <f>IF(table_2[[#This Row],[Count of deaths2]]=1,(M1220+1),M1220)</f>
        <v>105</v>
      </c>
      <c r="Z1221">
        <f t="shared" ref="Z1221:Z1284" si="290">N1268</f>
        <v>0</v>
      </c>
      <c r="AA1221">
        <f t="shared" ref="AA1221:AA1284" si="291">O1316</f>
        <v>0</v>
      </c>
      <c r="AB1221">
        <f t="shared" ref="AB1221:AB1284" si="292">P1316</f>
        <v>0</v>
      </c>
      <c r="AC1221">
        <f t="shared" ref="AC1221:AC1284" si="293">Q1316</f>
        <v>0</v>
      </c>
      <c r="AD1221">
        <f t="shared" ref="AD1221:AD1284" si="294">R1316</f>
        <v>0</v>
      </c>
      <c r="AE1221">
        <f t="shared" ref="AE1221:AE1284" si="295">S1316</f>
        <v>0</v>
      </c>
      <c r="AF1221">
        <f t="shared" ref="AF1221:AF1284" si="296">T1316</f>
        <v>0</v>
      </c>
      <c r="AH1221">
        <f>SUM(table_2[[#This Row],[First dose, less than 21 days ago]:[Third dose or booster, at least 21 days ago]])</f>
        <v>0</v>
      </c>
      <c r="AI1221">
        <f>SUM(table_2[[#This Row],[Second dose, less than 21 days ago]:[Third dose or booster, at least 21 days ago]])</f>
        <v>0</v>
      </c>
      <c r="AJ1221">
        <f>table_2[[#This Row],[Third dose or booster, less than 21 days ago]]+table_2[[#This Row],[Third dose or booster, at least 21 days ago]]</f>
        <v>0</v>
      </c>
    </row>
    <row r="1222" spans="1:36" ht="45" x14ac:dyDescent="0.25">
      <c r="A1222" s="1" t="s">
        <v>460</v>
      </c>
      <c r="B1222" s="4">
        <v>2021</v>
      </c>
      <c r="C1222" s="1" t="s">
        <v>207</v>
      </c>
      <c r="D1222" s="1" t="s">
        <v>1162</v>
      </c>
      <c r="E1222" s="1" t="s">
        <v>85</v>
      </c>
      <c r="F1222" s="4" t="s">
        <v>1103</v>
      </c>
      <c r="G1222" s="4">
        <v>0</v>
      </c>
      <c r="H1222" s="4" t="s">
        <v>83</v>
      </c>
      <c r="I1222" s="1"/>
      <c r="J1222" s="4" t="s">
        <v>83</v>
      </c>
      <c r="K1222" s="4" t="s">
        <v>83</v>
      </c>
      <c r="L1222" s="22" t="str">
        <f t="shared" si="289"/>
        <v>0</v>
      </c>
      <c r="M1222" s="26">
        <f>IF(table_2[[#This Row],[Count of deaths2]]=1,(M1221+1),M1221)</f>
        <v>105</v>
      </c>
      <c r="Z1222">
        <f t="shared" si="290"/>
        <v>0</v>
      </c>
      <c r="AA1222">
        <f t="shared" si="291"/>
        <v>0</v>
      </c>
      <c r="AB1222">
        <f t="shared" si="292"/>
        <v>0</v>
      </c>
      <c r="AC1222">
        <f t="shared" si="293"/>
        <v>0</v>
      </c>
      <c r="AD1222">
        <f t="shared" si="294"/>
        <v>0</v>
      </c>
      <c r="AE1222">
        <f t="shared" si="295"/>
        <v>0</v>
      </c>
      <c r="AF1222">
        <f t="shared" si="296"/>
        <v>0</v>
      </c>
      <c r="AH1222">
        <f>SUM(table_2[[#This Row],[First dose, less than 21 days ago]:[Third dose or booster, at least 21 days ago]])</f>
        <v>0</v>
      </c>
      <c r="AI1222">
        <f>SUM(table_2[[#This Row],[Second dose, less than 21 days ago]:[Third dose or booster, at least 21 days ago]])</f>
        <v>0</v>
      </c>
      <c r="AJ1222">
        <f>table_2[[#This Row],[Third dose or booster, less than 21 days ago]]+table_2[[#This Row],[Third dose or booster, at least 21 days ago]]</f>
        <v>0</v>
      </c>
    </row>
    <row r="1223" spans="1:36" ht="30" x14ac:dyDescent="0.25">
      <c r="A1223" s="1" t="s">
        <v>460</v>
      </c>
      <c r="B1223" s="4">
        <v>2021</v>
      </c>
      <c r="C1223" s="1" t="s">
        <v>207</v>
      </c>
      <c r="D1223" s="1" t="s">
        <v>1183</v>
      </c>
      <c r="E1223" s="1" t="s">
        <v>62</v>
      </c>
      <c r="F1223" s="4" t="s">
        <v>2471</v>
      </c>
      <c r="G1223" s="4">
        <v>1265</v>
      </c>
      <c r="H1223" s="4" t="s">
        <v>3632</v>
      </c>
      <c r="I1223" s="1"/>
      <c r="J1223" s="4" t="s">
        <v>3633</v>
      </c>
      <c r="K1223" s="4" t="s">
        <v>3634</v>
      </c>
      <c r="L1223" s="22" t="str">
        <f t="shared" si="289"/>
        <v>42</v>
      </c>
      <c r="M1223" s="26">
        <f>IF(table_2[[#This Row],[Count of deaths2]]=1,(M1222+1),M1222)</f>
        <v>105</v>
      </c>
      <c r="Z1223">
        <f t="shared" si="290"/>
        <v>0</v>
      </c>
      <c r="AA1223">
        <f t="shared" si="291"/>
        <v>0</v>
      </c>
      <c r="AB1223">
        <f t="shared" si="292"/>
        <v>0</v>
      </c>
      <c r="AC1223">
        <f t="shared" si="293"/>
        <v>0</v>
      </c>
      <c r="AD1223">
        <f t="shared" si="294"/>
        <v>0</v>
      </c>
      <c r="AE1223">
        <f t="shared" si="295"/>
        <v>0</v>
      </c>
      <c r="AF1223">
        <f t="shared" si="296"/>
        <v>0</v>
      </c>
      <c r="AH1223">
        <f>SUM(table_2[[#This Row],[First dose, less than 21 days ago]:[Third dose or booster, at least 21 days ago]])</f>
        <v>0</v>
      </c>
      <c r="AI1223">
        <f>SUM(table_2[[#This Row],[Second dose, less than 21 days ago]:[Third dose or booster, at least 21 days ago]])</f>
        <v>0</v>
      </c>
      <c r="AJ1223">
        <f>table_2[[#This Row],[Third dose or booster, less than 21 days ago]]+table_2[[#This Row],[Third dose or booster, at least 21 days ago]]</f>
        <v>0</v>
      </c>
    </row>
    <row r="1224" spans="1:36" ht="30" x14ac:dyDescent="0.25">
      <c r="A1224" s="1" t="s">
        <v>460</v>
      </c>
      <c r="B1224" s="4">
        <v>2021</v>
      </c>
      <c r="C1224" s="1" t="s">
        <v>207</v>
      </c>
      <c r="D1224" s="1" t="s">
        <v>1183</v>
      </c>
      <c r="E1224" s="1" t="s">
        <v>66</v>
      </c>
      <c r="F1224" s="4" t="s">
        <v>1101</v>
      </c>
      <c r="G1224" s="4">
        <v>11</v>
      </c>
      <c r="H1224" s="4" t="s">
        <v>83</v>
      </c>
      <c r="I1224" s="1"/>
      <c r="J1224" s="4" t="s">
        <v>83</v>
      </c>
      <c r="K1224" s="4" t="s">
        <v>83</v>
      </c>
      <c r="L1224" s="22">
        <f t="shared" si="289"/>
        <v>1</v>
      </c>
      <c r="M1224" s="26">
        <f>IF(table_2[[#This Row],[Count of deaths2]]=1,(M1223+1),M1223)</f>
        <v>106</v>
      </c>
      <c r="Z1224">
        <f t="shared" si="290"/>
        <v>0</v>
      </c>
      <c r="AA1224">
        <f t="shared" si="291"/>
        <v>0</v>
      </c>
      <c r="AB1224">
        <f t="shared" si="292"/>
        <v>0</v>
      </c>
      <c r="AC1224">
        <f t="shared" si="293"/>
        <v>0</v>
      </c>
      <c r="AD1224">
        <f t="shared" si="294"/>
        <v>0</v>
      </c>
      <c r="AE1224">
        <f t="shared" si="295"/>
        <v>0</v>
      </c>
      <c r="AF1224">
        <f t="shared" si="296"/>
        <v>0</v>
      </c>
      <c r="AH1224">
        <f>SUM(table_2[[#This Row],[First dose, less than 21 days ago]:[Third dose or booster, at least 21 days ago]])</f>
        <v>0</v>
      </c>
      <c r="AI1224">
        <f>SUM(table_2[[#This Row],[Second dose, less than 21 days ago]:[Third dose or booster, at least 21 days ago]])</f>
        <v>0</v>
      </c>
      <c r="AJ1224">
        <f>table_2[[#This Row],[Third dose or booster, less than 21 days ago]]+table_2[[#This Row],[Third dose or booster, at least 21 days ago]]</f>
        <v>0</v>
      </c>
    </row>
    <row r="1225" spans="1:36" ht="30" x14ac:dyDescent="0.25">
      <c r="A1225" s="1" t="s">
        <v>460</v>
      </c>
      <c r="B1225" s="4">
        <v>2021</v>
      </c>
      <c r="C1225" s="1" t="s">
        <v>207</v>
      </c>
      <c r="D1225" s="1" t="s">
        <v>1183</v>
      </c>
      <c r="E1225" s="1" t="s">
        <v>70</v>
      </c>
      <c r="F1225" s="4" t="s">
        <v>1981</v>
      </c>
      <c r="G1225" s="4">
        <v>367</v>
      </c>
      <c r="H1225" s="4" t="s">
        <v>3635</v>
      </c>
      <c r="I1225" s="1" t="s">
        <v>234</v>
      </c>
      <c r="J1225" s="4" t="s">
        <v>3636</v>
      </c>
      <c r="K1225" s="4" t="s">
        <v>3637</v>
      </c>
      <c r="L1225" s="22" t="str">
        <f t="shared" si="289"/>
        <v>11</v>
      </c>
      <c r="M1225" s="26">
        <f>IF(table_2[[#This Row],[Count of deaths2]]=1,(M1224+1),M1224)</f>
        <v>106</v>
      </c>
      <c r="Z1225">
        <f t="shared" si="290"/>
        <v>0</v>
      </c>
      <c r="AA1225">
        <f t="shared" si="291"/>
        <v>0</v>
      </c>
      <c r="AB1225">
        <f t="shared" si="292"/>
        <v>0</v>
      </c>
      <c r="AC1225">
        <f t="shared" si="293"/>
        <v>0</v>
      </c>
      <c r="AD1225">
        <f t="shared" si="294"/>
        <v>0</v>
      </c>
      <c r="AE1225">
        <f t="shared" si="295"/>
        <v>0</v>
      </c>
      <c r="AF1225">
        <f t="shared" si="296"/>
        <v>0</v>
      </c>
      <c r="AH1225">
        <f>SUM(table_2[[#This Row],[First dose, less than 21 days ago]:[Third dose or booster, at least 21 days ago]])</f>
        <v>0</v>
      </c>
      <c r="AI1225">
        <f>SUM(table_2[[#This Row],[Second dose, less than 21 days ago]:[Third dose or booster, at least 21 days ago]])</f>
        <v>0</v>
      </c>
      <c r="AJ1225">
        <f>table_2[[#This Row],[Third dose or booster, less than 21 days ago]]+table_2[[#This Row],[Third dose or booster, at least 21 days ago]]</f>
        <v>0</v>
      </c>
    </row>
    <row r="1226" spans="1:36" ht="30" x14ac:dyDescent="0.25">
      <c r="A1226" s="1" t="s">
        <v>460</v>
      </c>
      <c r="B1226" s="4">
        <v>2021</v>
      </c>
      <c r="C1226" s="1" t="s">
        <v>207</v>
      </c>
      <c r="D1226" s="1" t="s">
        <v>1183</v>
      </c>
      <c r="E1226" s="1" t="s">
        <v>74</v>
      </c>
      <c r="F1226" s="4" t="s">
        <v>1101</v>
      </c>
      <c r="G1226" s="4">
        <v>62</v>
      </c>
      <c r="H1226" s="4" t="s">
        <v>83</v>
      </c>
      <c r="I1226" s="1"/>
      <c r="J1226" s="4" t="s">
        <v>83</v>
      </c>
      <c r="K1226" s="4" t="s">
        <v>83</v>
      </c>
      <c r="L1226" s="22">
        <f t="shared" si="289"/>
        <v>1</v>
      </c>
      <c r="M1226" s="26">
        <f>IF(table_2[[#This Row],[Count of deaths2]]=1,(M1225+1),M1225)</f>
        <v>107</v>
      </c>
      <c r="Z1226">
        <f t="shared" si="290"/>
        <v>0</v>
      </c>
      <c r="AA1226">
        <f t="shared" si="291"/>
        <v>0</v>
      </c>
      <c r="AB1226">
        <f t="shared" si="292"/>
        <v>0</v>
      </c>
      <c r="AC1226">
        <f t="shared" si="293"/>
        <v>0</v>
      </c>
      <c r="AD1226">
        <f t="shared" si="294"/>
        <v>0</v>
      </c>
      <c r="AE1226">
        <f t="shared" si="295"/>
        <v>0</v>
      </c>
      <c r="AF1226">
        <f t="shared" si="296"/>
        <v>0</v>
      </c>
      <c r="AH1226">
        <f>SUM(table_2[[#This Row],[First dose, less than 21 days ago]:[Third dose or booster, at least 21 days ago]])</f>
        <v>0</v>
      </c>
      <c r="AI1226">
        <f>SUM(table_2[[#This Row],[Second dose, less than 21 days ago]:[Third dose or booster, at least 21 days ago]])</f>
        <v>0</v>
      </c>
      <c r="AJ1226">
        <f>table_2[[#This Row],[Third dose or booster, less than 21 days ago]]+table_2[[#This Row],[Third dose or booster, at least 21 days ago]]</f>
        <v>0</v>
      </c>
    </row>
    <row r="1227" spans="1:36" ht="60" x14ac:dyDescent="0.25">
      <c r="A1227" s="1" t="s">
        <v>460</v>
      </c>
      <c r="B1227" s="4">
        <v>2021</v>
      </c>
      <c r="C1227" s="1" t="s">
        <v>207</v>
      </c>
      <c r="D1227" s="1" t="s">
        <v>1183</v>
      </c>
      <c r="E1227" s="1" t="s">
        <v>1102</v>
      </c>
      <c r="F1227" s="4" t="s">
        <v>1995</v>
      </c>
      <c r="G1227" s="4">
        <v>37036</v>
      </c>
      <c r="H1227" s="4" t="s">
        <v>3638</v>
      </c>
      <c r="I1227" s="1"/>
      <c r="J1227" s="4" t="s">
        <v>3639</v>
      </c>
      <c r="K1227" s="4" t="s">
        <v>3640</v>
      </c>
      <c r="L1227" s="22" t="str">
        <f t="shared" si="289"/>
        <v>299</v>
      </c>
      <c r="M1227" s="26">
        <f>IF(table_2[[#This Row],[Count of deaths2]]=1,(M1226+1),M1226)</f>
        <v>107</v>
      </c>
      <c r="N1227" s="23" t="s">
        <v>11464</v>
      </c>
      <c r="O1227" s="24" t="s">
        <v>66</v>
      </c>
      <c r="P1227" s="24" t="s">
        <v>70</v>
      </c>
      <c r="Q1227" s="24" t="s">
        <v>74</v>
      </c>
      <c r="R1227" s="24" t="s">
        <v>1102</v>
      </c>
      <c r="S1227" s="24" t="s">
        <v>84</v>
      </c>
      <c r="T1227" s="24" t="s">
        <v>85</v>
      </c>
      <c r="U1227" s="24" t="s">
        <v>11475</v>
      </c>
      <c r="V1227" s="24" t="s">
        <v>11475</v>
      </c>
      <c r="W1227" s="24" t="s">
        <v>11482</v>
      </c>
      <c r="Z1227">
        <f t="shared" si="290"/>
        <v>0</v>
      </c>
      <c r="AA1227">
        <f t="shared" si="291"/>
        <v>0</v>
      </c>
      <c r="AB1227">
        <f t="shared" si="292"/>
        <v>0</v>
      </c>
      <c r="AC1227">
        <f t="shared" si="293"/>
        <v>0</v>
      </c>
      <c r="AD1227">
        <f t="shared" si="294"/>
        <v>0</v>
      </c>
      <c r="AE1227">
        <f t="shared" si="295"/>
        <v>0</v>
      </c>
      <c r="AF1227">
        <f t="shared" si="296"/>
        <v>0</v>
      </c>
      <c r="AH1227">
        <f>SUM(table_2[[#This Row],[First dose, less than 21 days ago]:[Third dose or booster, at least 21 days ago]])</f>
        <v>0</v>
      </c>
      <c r="AI1227">
        <f>SUM(table_2[[#This Row],[Second dose, less than 21 days ago]:[Third dose or booster, at least 21 days ago]])</f>
        <v>0</v>
      </c>
      <c r="AJ1227">
        <f>table_2[[#This Row],[Third dose or booster, less than 21 days ago]]+table_2[[#This Row],[Third dose or booster, at least 21 days ago]]</f>
        <v>0</v>
      </c>
    </row>
    <row r="1228" spans="1:36" ht="45" x14ac:dyDescent="0.25">
      <c r="A1228" s="1" t="s">
        <v>460</v>
      </c>
      <c r="B1228" s="4">
        <v>2021</v>
      </c>
      <c r="C1228" s="1" t="s">
        <v>207</v>
      </c>
      <c r="D1228" s="1" t="s">
        <v>1183</v>
      </c>
      <c r="E1228" s="1" t="s">
        <v>84</v>
      </c>
      <c r="F1228" s="4" t="s">
        <v>1103</v>
      </c>
      <c r="G1228" s="4">
        <v>0</v>
      </c>
      <c r="H1228" s="4" t="s">
        <v>83</v>
      </c>
      <c r="I1228" s="1"/>
      <c r="J1228" s="4" t="s">
        <v>83</v>
      </c>
      <c r="K1228" s="4" t="s">
        <v>83</v>
      </c>
      <c r="L1228" s="22" t="str">
        <f t="shared" si="289"/>
        <v>0</v>
      </c>
      <c r="M1228" s="26">
        <f>IF(table_2[[#This Row],[Count of deaths2]]=1,(M1227+1),M1227)</f>
        <v>107</v>
      </c>
      <c r="N1228" s="23" t="s">
        <v>11465</v>
      </c>
      <c r="O1228" s="23" t="s">
        <v>11465</v>
      </c>
      <c r="P1228" s="23" t="s">
        <v>11465</v>
      </c>
      <c r="Q1228" s="23" t="s">
        <v>11465</v>
      </c>
      <c r="R1228" s="23" t="s">
        <v>11465</v>
      </c>
      <c r="S1228" s="23" t="s">
        <v>11465</v>
      </c>
      <c r="T1228" s="23" t="s">
        <v>11465</v>
      </c>
      <c r="U1228" s="23" t="s">
        <v>11476</v>
      </c>
      <c r="V1228" s="23" t="s">
        <v>11477</v>
      </c>
      <c r="W1228" s="23" t="s">
        <v>11465</v>
      </c>
      <c r="Z1228">
        <f t="shared" si="290"/>
        <v>0</v>
      </c>
      <c r="AA1228">
        <f t="shared" si="291"/>
        <v>0</v>
      </c>
      <c r="AB1228">
        <f t="shared" si="292"/>
        <v>0</v>
      </c>
      <c r="AC1228">
        <f t="shared" si="293"/>
        <v>0</v>
      </c>
      <c r="AD1228">
        <f t="shared" si="294"/>
        <v>0</v>
      </c>
      <c r="AE1228">
        <f t="shared" si="295"/>
        <v>0</v>
      </c>
      <c r="AF1228">
        <f t="shared" si="296"/>
        <v>0</v>
      </c>
      <c r="AH1228">
        <f>SUM(table_2[[#This Row],[First dose, less than 21 days ago]:[Third dose or booster, at least 21 days ago]])</f>
        <v>0</v>
      </c>
      <c r="AI1228">
        <f>SUM(table_2[[#This Row],[Second dose, less than 21 days ago]:[Third dose or booster, at least 21 days ago]])</f>
        <v>0</v>
      </c>
      <c r="AJ1228">
        <f>table_2[[#This Row],[Third dose or booster, less than 21 days ago]]+table_2[[#This Row],[Third dose or booster, at least 21 days ago]]</f>
        <v>0</v>
      </c>
    </row>
    <row r="1229" spans="1:36" ht="45" x14ac:dyDescent="0.25">
      <c r="A1229" s="1" t="s">
        <v>460</v>
      </c>
      <c r="B1229" s="4">
        <v>2021</v>
      </c>
      <c r="C1229" s="1" t="s">
        <v>207</v>
      </c>
      <c r="D1229" s="1" t="s">
        <v>1183</v>
      </c>
      <c r="E1229" s="1" t="s">
        <v>85</v>
      </c>
      <c r="F1229" s="4" t="s">
        <v>1103</v>
      </c>
      <c r="G1229" s="4">
        <v>0</v>
      </c>
      <c r="H1229" s="4" t="s">
        <v>83</v>
      </c>
      <c r="I1229" s="1"/>
      <c r="J1229" s="4" t="s">
        <v>83</v>
      </c>
      <c r="K1229" s="4" t="s">
        <v>83</v>
      </c>
      <c r="L1229" s="22" t="str">
        <f t="shared" si="289"/>
        <v>0</v>
      </c>
      <c r="M1229" s="26">
        <f>IF(table_2[[#This Row],[Count of deaths2]]=1,(M1228+1),M1228)</f>
        <v>107</v>
      </c>
      <c r="N1229">
        <f>$L1181+$L1188+$L1195+$L1202+$L1209+$L1216+$L1223</f>
        <v>589</v>
      </c>
      <c r="O1229">
        <f>$L1182+$L1189+$L1196+$L1203+$L1210+$L1217+$L1224</f>
        <v>9</v>
      </c>
      <c r="P1229">
        <f>$L1183+$L1190+$L1197+$L1204+$L1211+$L1218+$L1225</f>
        <v>83</v>
      </c>
      <c r="Q1229">
        <f>$L1184+$L1191+$L1198+$L1205+$L1212+$L1219+$L1226</f>
        <v>7</v>
      </c>
      <c r="R1229">
        <f>$L1185+$L1192+$L1199+$L1206+$L1213+$L1220+$L1227</f>
        <v>1562</v>
      </c>
      <c r="S1229">
        <f>$L1186+$L1193+$L1200+$L1207+$L1214+$L1221+$L1228</f>
        <v>0</v>
      </c>
      <c r="T1229">
        <f>$L1187+$L1194+$L1201+$L1208+$L1215+$L1222+$L1229</f>
        <v>0</v>
      </c>
      <c r="U1229">
        <f>SUM(table_2[[#This Row],[Column1]:[Column7]])</f>
        <v>2250</v>
      </c>
      <c r="V1229" s="21">
        <f>table_2[[#This Row],[Count of deaths2]]+L1228+L1227+L1226+L1225+L1224+L1223+L1222+L1221+L1220+L1219+L1218+L1217+L1216+L1215+L1214+L1213+L1212+L1211+L1210+L1209+L1208+L1207+L1206+L1205+L1204+L1203+L1202+L1201+L1200+L1199+L1198+L1197+L1196+L1195+L1194+L1193+L1192+L1191+L1190+L1189+L1188+L1187+L1186+L1185+L1184+L1183+L1182+L1181</f>
        <v>2250</v>
      </c>
      <c r="W1229">
        <f>'Table 8'!G634</f>
        <v>0</v>
      </c>
      <c r="X1229">
        <f>X1180+14</f>
        <v>354</v>
      </c>
      <c r="Z1229" t="str">
        <f t="shared" si="290"/>
        <v xml:space="preserve">Unvaccinated </v>
      </c>
      <c r="AA1229">
        <f t="shared" si="291"/>
        <v>0</v>
      </c>
      <c r="AB1229">
        <f t="shared" si="292"/>
        <v>0</v>
      </c>
      <c r="AC1229">
        <f t="shared" si="293"/>
        <v>0</v>
      </c>
      <c r="AD1229">
        <f t="shared" si="294"/>
        <v>0</v>
      </c>
      <c r="AE1229">
        <f t="shared" si="295"/>
        <v>0</v>
      </c>
      <c r="AF1229">
        <f t="shared" si="296"/>
        <v>0</v>
      </c>
      <c r="AH1229">
        <f>SUM(table_2[[#This Row],[First dose, less than 21 days ago]:[Third dose or booster, at least 21 days ago]])</f>
        <v>0</v>
      </c>
      <c r="AI1229">
        <f>SUM(table_2[[#This Row],[Second dose, less than 21 days ago]:[Third dose or booster, at least 21 days ago]])</f>
        <v>0</v>
      </c>
      <c r="AJ1229">
        <f>table_2[[#This Row],[Third dose or booster, less than 21 days ago]]+table_2[[#This Row],[Third dose or booster, at least 21 days ago]]</f>
        <v>0</v>
      </c>
    </row>
    <row r="1230" spans="1:36" s="46" customFormat="1" ht="30" x14ac:dyDescent="0.25">
      <c r="A1230" s="43" t="s">
        <v>460</v>
      </c>
      <c r="B1230" s="44">
        <v>2021</v>
      </c>
      <c r="C1230" s="43" t="s">
        <v>229</v>
      </c>
      <c r="D1230" s="43" t="s">
        <v>1089</v>
      </c>
      <c r="E1230" s="43" t="s">
        <v>62</v>
      </c>
      <c r="F1230" s="44" t="s">
        <v>2621</v>
      </c>
      <c r="G1230" s="44">
        <v>217372</v>
      </c>
      <c r="H1230" s="44" t="s">
        <v>3432</v>
      </c>
      <c r="I1230" s="43"/>
      <c r="J1230" s="44" t="s">
        <v>3641</v>
      </c>
      <c r="K1230" s="44" t="s">
        <v>3642</v>
      </c>
      <c r="L1230" s="45" t="str">
        <f t="shared" si="289"/>
        <v>24</v>
      </c>
      <c r="M1230" s="26">
        <f>IF(table_2[[#This Row],[Count of deaths2]]=1,(M1229+1),M1229)</f>
        <v>107</v>
      </c>
      <c r="Z1230" s="46" t="str">
        <f t="shared" si="290"/>
        <v>Total</v>
      </c>
      <c r="AA1230" s="46" t="str">
        <f t="shared" si="291"/>
        <v>First dose, less than 21 days ago</v>
      </c>
      <c r="AB1230" s="46" t="str">
        <f t="shared" si="292"/>
        <v>First dose, at least 21 days ago</v>
      </c>
      <c r="AC1230" s="46" t="str">
        <f t="shared" si="293"/>
        <v>Second dose, less than 21 days ago</v>
      </c>
      <c r="AD1230" s="46" t="str">
        <f t="shared" si="294"/>
        <v>Second dose, at least 21 days ago</v>
      </c>
      <c r="AE1230" s="46" t="str">
        <f t="shared" si="295"/>
        <v>Third dose or booster, less than 21 days ago</v>
      </c>
      <c r="AF1230" s="46" t="str">
        <f t="shared" si="296"/>
        <v>Third dose or booster, at least 21 days ago</v>
      </c>
      <c r="AH1230" s="46">
        <f>SUM(table_2[[#This Row],[First dose, less than 21 days ago]:[Third dose or booster, at least 21 days ago]])</f>
        <v>0</v>
      </c>
      <c r="AI1230" s="46">
        <f>SUM(table_2[[#This Row],[Second dose, less than 21 days ago]:[Third dose or booster, at least 21 days ago]])</f>
        <v>0</v>
      </c>
      <c r="AJ1230" s="46" t="e">
        <f>table_2[[#This Row],[Third dose or booster, less than 21 days ago]]+table_2[[#This Row],[Third dose or booster, at least 21 days ago]]</f>
        <v>#VALUE!</v>
      </c>
    </row>
    <row r="1231" spans="1:36" ht="30" x14ac:dyDescent="0.25">
      <c r="A1231" s="1" t="s">
        <v>460</v>
      </c>
      <c r="B1231" s="4">
        <v>2021</v>
      </c>
      <c r="C1231" s="1" t="s">
        <v>229</v>
      </c>
      <c r="D1231" s="1" t="s">
        <v>1089</v>
      </c>
      <c r="E1231" s="1" t="s">
        <v>66</v>
      </c>
      <c r="F1231" s="4" t="s">
        <v>1101</v>
      </c>
      <c r="G1231" s="4">
        <v>10393</v>
      </c>
      <c r="H1231" s="4" t="s">
        <v>83</v>
      </c>
      <c r="I1231" s="1"/>
      <c r="J1231" s="4" t="s">
        <v>83</v>
      </c>
      <c r="K1231" s="4" t="s">
        <v>83</v>
      </c>
      <c r="L1231" s="22">
        <f t="shared" si="289"/>
        <v>1</v>
      </c>
      <c r="M1231" s="26">
        <f>IF(table_2[[#This Row],[Count of deaths2]]=1,(M1230+1),M1230)</f>
        <v>108</v>
      </c>
      <c r="Z1231">
        <f t="shared" si="290"/>
        <v>496</v>
      </c>
      <c r="AA1231" t="str">
        <f t="shared" si="291"/>
        <v>Total</v>
      </c>
      <c r="AB1231" t="str">
        <f t="shared" si="292"/>
        <v>Total</v>
      </c>
      <c r="AC1231" t="str">
        <f t="shared" si="293"/>
        <v>Total</v>
      </c>
      <c r="AD1231" t="str">
        <f t="shared" si="294"/>
        <v>Total</v>
      </c>
      <c r="AE1231" t="str">
        <f t="shared" si="295"/>
        <v>Total</v>
      </c>
      <c r="AF1231" t="str">
        <f t="shared" si="296"/>
        <v>Total</v>
      </c>
      <c r="AH1231">
        <f>SUM(table_2[[#This Row],[First dose, less than 21 days ago]:[Third dose or booster, at least 21 days ago]])</f>
        <v>0</v>
      </c>
      <c r="AI1231">
        <f>SUM(table_2[[#This Row],[Second dose, less than 21 days ago]:[Third dose or booster, at least 21 days ago]])</f>
        <v>0</v>
      </c>
      <c r="AJ1231" t="e">
        <f>table_2[[#This Row],[Third dose or booster, less than 21 days ago]]+table_2[[#This Row],[Third dose or booster, at least 21 days ago]]</f>
        <v>#VALUE!</v>
      </c>
    </row>
    <row r="1232" spans="1:36" ht="30" x14ac:dyDescent="0.25">
      <c r="A1232" s="1" t="s">
        <v>460</v>
      </c>
      <c r="B1232" s="4">
        <v>2021</v>
      </c>
      <c r="C1232" s="1" t="s">
        <v>229</v>
      </c>
      <c r="D1232" s="1" t="s">
        <v>1089</v>
      </c>
      <c r="E1232" s="1" t="s">
        <v>70</v>
      </c>
      <c r="F1232" s="4" t="s">
        <v>1101</v>
      </c>
      <c r="G1232" s="4">
        <v>94178</v>
      </c>
      <c r="H1232" s="4" t="s">
        <v>83</v>
      </c>
      <c r="I1232" s="1"/>
      <c r="J1232" s="4" t="s">
        <v>83</v>
      </c>
      <c r="K1232" s="4" t="s">
        <v>83</v>
      </c>
      <c r="L1232" s="22">
        <f t="shared" si="289"/>
        <v>1</v>
      </c>
      <c r="M1232" s="26">
        <f>IF(table_2[[#This Row],[Count of deaths2]]=1,(M1231+1),M1231)</f>
        <v>109</v>
      </c>
      <c r="Z1232">
        <f t="shared" si="290"/>
        <v>0</v>
      </c>
      <c r="AA1232">
        <f t="shared" si="291"/>
        <v>7</v>
      </c>
      <c r="AB1232">
        <f t="shared" si="292"/>
        <v>69</v>
      </c>
      <c r="AC1232">
        <f t="shared" si="293"/>
        <v>7</v>
      </c>
      <c r="AD1232">
        <f t="shared" si="294"/>
        <v>2129</v>
      </c>
      <c r="AE1232">
        <f t="shared" si="295"/>
        <v>142</v>
      </c>
      <c r="AF1232">
        <f t="shared" si="296"/>
        <v>29</v>
      </c>
      <c r="AH1232">
        <f>SUM(table_2[[#This Row],[First dose, less than 21 days ago]:[Third dose or booster, at least 21 days ago]])</f>
        <v>2383</v>
      </c>
      <c r="AI1232">
        <f>SUM(table_2[[#This Row],[Second dose, less than 21 days ago]:[Third dose or booster, at least 21 days ago]])</f>
        <v>2307</v>
      </c>
      <c r="AJ1232">
        <f>table_2[[#This Row],[Third dose or booster, less than 21 days ago]]+table_2[[#This Row],[Third dose or booster, at least 21 days ago]]</f>
        <v>171</v>
      </c>
    </row>
    <row r="1233" spans="1:36" ht="30" x14ac:dyDescent="0.25">
      <c r="A1233" s="1" t="s">
        <v>460</v>
      </c>
      <c r="B1233" s="4">
        <v>2021</v>
      </c>
      <c r="C1233" s="1" t="s">
        <v>229</v>
      </c>
      <c r="D1233" s="1" t="s">
        <v>1089</v>
      </c>
      <c r="E1233" s="1" t="s">
        <v>74</v>
      </c>
      <c r="F1233" s="4" t="s">
        <v>1101</v>
      </c>
      <c r="G1233" s="4">
        <v>88797</v>
      </c>
      <c r="H1233" s="4" t="s">
        <v>83</v>
      </c>
      <c r="I1233" s="1"/>
      <c r="J1233" s="4" t="s">
        <v>83</v>
      </c>
      <c r="K1233" s="4" t="s">
        <v>83</v>
      </c>
      <c r="L1233" s="22">
        <f t="shared" si="289"/>
        <v>1</v>
      </c>
      <c r="M1233" s="26">
        <f>IF(table_2[[#This Row],[Count of deaths2]]=1,(M1232+1),M1232)</f>
        <v>110</v>
      </c>
      <c r="Z1233">
        <f t="shared" si="290"/>
        <v>0</v>
      </c>
      <c r="AA1233">
        <f t="shared" si="291"/>
        <v>0</v>
      </c>
      <c r="AB1233">
        <f t="shared" si="292"/>
        <v>0</v>
      </c>
      <c r="AC1233">
        <f t="shared" si="293"/>
        <v>0</v>
      </c>
      <c r="AD1233">
        <f t="shared" si="294"/>
        <v>0</v>
      </c>
      <c r="AE1233">
        <f t="shared" si="295"/>
        <v>0</v>
      </c>
      <c r="AF1233">
        <f t="shared" si="296"/>
        <v>0</v>
      </c>
      <c r="AH1233">
        <f>SUM(table_2[[#This Row],[First dose, less than 21 days ago]:[Third dose or booster, at least 21 days ago]])</f>
        <v>0</v>
      </c>
      <c r="AI1233">
        <f>SUM(table_2[[#This Row],[Second dose, less than 21 days ago]:[Third dose or booster, at least 21 days ago]])</f>
        <v>0</v>
      </c>
      <c r="AJ1233">
        <f>table_2[[#This Row],[Third dose or booster, less than 21 days ago]]+table_2[[#This Row],[Third dose or booster, at least 21 days ago]]</f>
        <v>0</v>
      </c>
    </row>
    <row r="1234" spans="1:36" ht="30" x14ac:dyDescent="0.25">
      <c r="A1234" s="1" t="s">
        <v>460</v>
      </c>
      <c r="B1234" s="4">
        <v>2021</v>
      </c>
      <c r="C1234" s="1" t="s">
        <v>229</v>
      </c>
      <c r="D1234" s="1" t="s">
        <v>1089</v>
      </c>
      <c r="E1234" s="1" t="s">
        <v>1102</v>
      </c>
      <c r="F1234" s="4" t="s">
        <v>1093</v>
      </c>
      <c r="G1234" s="4">
        <v>505939</v>
      </c>
      <c r="H1234" s="4" t="s">
        <v>3296</v>
      </c>
      <c r="I1234" s="1" t="s">
        <v>234</v>
      </c>
      <c r="J1234" s="4" t="s">
        <v>3419</v>
      </c>
      <c r="K1234" s="4" t="s">
        <v>3516</v>
      </c>
      <c r="L1234" s="22" t="str">
        <f t="shared" si="289"/>
        <v>13</v>
      </c>
      <c r="M1234" s="26">
        <f>IF(table_2[[#This Row],[Count of deaths2]]=1,(M1233+1),M1233)</f>
        <v>110</v>
      </c>
      <c r="Z1234">
        <f t="shared" si="290"/>
        <v>0</v>
      </c>
      <c r="AA1234">
        <f t="shared" si="291"/>
        <v>0</v>
      </c>
      <c r="AB1234">
        <f t="shared" si="292"/>
        <v>0</v>
      </c>
      <c r="AC1234">
        <f t="shared" si="293"/>
        <v>0</v>
      </c>
      <c r="AD1234">
        <f t="shared" si="294"/>
        <v>0</v>
      </c>
      <c r="AE1234">
        <f t="shared" si="295"/>
        <v>0</v>
      </c>
      <c r="AF1234">
        <f t="shared" si="296"/>
        <v>0</v>
      </c>
      <c r="AH1234">
        <f>SUM(table_2[[#This Row],[First dose, less than 21 days ago]:[Third dose or booster, at least 21 days ago]])</f>
        <v>0</v>
      </c>
      <c r="AI1234">
        <f>SUM(table_2[[#This Row],[Second dose, less than 21 days ago]:[Third dose or booster, at least 21 days ago]])</f>
        <v>0</v>
      </c>
      <c r="AJ1234">
        <f>table_2[[#This Row],[Third dose or booster, less than 21 days ago]]+table_2[[#This Row],[Third dose or booster, at least 21 days ago]]</f>
        <v>0</v>
      </c>
    </row>
    <row r="1235" spans="1:36" ht="45" x14ac:dyDescent="0.25">
      <c r="A1235" s="1" t="s">
        <v>460</v>
      </c>
      <c r="B1235" s="4">
        <v>2021</v>
      </c>
      <c r="C1235" s="1" t="s">
        <v>229</v>
      </c>
      <c r="D1235" s="1" t="s">
        <v>1089</v>
      </c>
      <c r="E1235" s="1" t="s">
        <v>84</v>
      </c>
      <c r="F1235" s="4" t="s">
        <v>1101</v>
      </c>
      <c r="G1235" s="4">
        <v>697</v>
      </c>
      <c r="H1235" s="4" t="s">
        <v>83</v>
      </c>
      <c r="I1235" s="1"/>
      <c r="J1235" s="4" t="s">
        <v>83</v>
      </c>
      <c r="K1235" s="4" t="s">
        <v>83</v>
      </c>
      <c r="L1235" s="22">
        <f t="shared" si="289"/>
        <v>1</v>
      </c>
      <c r="M1235" s="26">
        <f>IF(table_2[[#This Row],[Count of deaths2]]=1,(M1234+1),M1234)</f>
        <v>111</v>
      </c>
      <c r="Z1235">
        <f t="shared" si="290"/>
        <v>0</v>
      </c>
      <c r="AA1235">
        <f t="shared" si="291"/>
        <v>0</v>
      </c>
      <c r="AB1235">
        <f t="shared" si="292"/>
        <v>0</v>
      </c>
      <c r="AC1235">
        <f t="shared" si="293"/>
        <v>0</v>
      </c>
      <c r="AD1235">
        <f t="shared" si="294"/>
        <v>0</v>
      </c>
      <c r="AE1235">
        <f t="shared" si="295"/>
        <v>0</v>
      </c>
      <c r="AF1235">
        <f t="shared" si="296"/>
        <v>0</v>
      </c>
      <c r="AH1235">
        <f>SUM(table_2[[#This Row],[First dose, less than 21 days ago]:[Third dose or booster, at least 21 days ago]])</f>
        <v>0</v>
      </c>
      <c r="AI1235">
        <f>SUM(table_2[[#This Row],[Second dose, less than 21 days ago]:[Third dose or booster, at least 21 days ago]])</f>
        <v>0</v>
      </c>
      <c r="AJ1235">
        <f>table_2[[#This Row],[Third dose or booster, less than 21 days ago]]+table_2[[#This Row],[Third dose or booster, at least 21 days ago]]</f>
        <v>0</v>
      </c>
    </row>
    <row r="1236" spans="1:36" ht="45" x14ac:dyDescent="0.25">
      <c r="A1236" s="1" t="s">
        <v>460</v>
      </c>
      <c r="B1236" s="4">
        <v>2021</v>
      </c>
      <c r="C1236" s="1" t="s">
        <v>229</v>
      </c>
      <c r="D1236" s="1" t="s">
        <v>1089</v>
      </c>
      <c r="E1236" s="1" t="s">
        <v>85</v>
      </c>
      <c r="F1236" s="4" t="s">
        <v>1103</v>
      </c>
      <c r="G1236" s="4">
        <v>0</v>
      </c>
      <c r="H1236" s="4" t="s">
        <v>83</v>
      </c>
      <c r="I1236" s="1"/>
      <c r="J1236" s="4" t="s">
        <v>83</v>
      </c>
      <c r="K1236" s="4" t="s">
        <v>83</v>
      </c>
      <c r="L1236" s="22" t="str">
        <f t="shared" si="289"/>
        <v>0</v>
      </c>
      <c r="M1236" s="26">
        <f>IF(table_2[[#This Row],[Count of deaths2]]=1,(M1235+1),M1235)</f>
        <v>111</v>
      </c>
      <c r="Z1236">
        <f t="shared" si="290"/>
        <v>0</v>
      </c>
      <c r="AA1236">
        <f t="shared" si="291"/>
        <v>0</v>
      </c>
      <c r="AB1236">
        <f t="shared" si="292"/>
        <v>0</v>
      </c>
      <c r="AC1236">
        <f t="shared" si="293"/>
        <v>0</v>
      </c>
      <c r="AD1236">
        <f t="shared" si="294"/>
        <v>0</v>
      </c>
      <c r="AE1236">
        <f t="shared" si="295"/>
        <v>0</v>
      </c>
      <c r="AF1236">
        <f t="shared" si="296"/>
        <v>0</v>
      </c>
      <c r="AH1236">
        <f>SUM(table_2[[#This Row],[First dose, less than 21 days ago]:[Third dose or booster, at least 21 days ago]])</f>
        <v>0</v>
      </c>
      <c r="AI1236">
        <f>SUM(table_2[[#This Row],[Second dose, less than 21 days ago]:[Third dose or booster, at least 21 days ago]])</f>
        <v>0</v>
      </c>
      <c r="AJ1236">
        <f>table_2[[#This Row],[Third dose or booster, less than 21 days ago]]+table_2[[#This Row],[Third dose or booster, at least 21 days ago]]</f>
        <v>0</v>
      </c>
    </row>
    <row r="1237" spans="1:36" ht="30" x14ac:dyDescent="0.25">
      <c r="A1237" s="1" t="s">
        <v>460</v>
      </c>
      <c r="B1237" s="4">
        <v>2021</v>
      </c>
      <c r="C1237" s="1" t="s">
        <v>229</v>
      </c>
      <c r="D1237" s="1" t="s">
        <v>1104</v>
      </c>
      <c r="E1237" s="1" t="s">
        <v>62</v>
      </c>
      <c r="F1237" s="4" t="s">
        <v>2302</v>
      </c>
      <c r="G1237" s="4">
        <v>59482</v>
      </c>
      <c r="H1237" s="4" t="s">
        <v>3643</v>
      </c>
      <c r="I1237" s="1"/>
      <c r="J1237" s="4" t="s">
        <v>475</v>
      </c>
      <c r="K1237" s="4" t="s">
        <v>733</v>
      </c>
      <c r="L1237" s="22" t="str">
        <f t="shared" si="289"/>
        <v>34</v>
      </c>
      <c r="M1237" s="26">
        <f>IF(table_2[[#This Row],[Count of deaths2]]=1,(M1236+1),M1236)</f>
        <v>111</v>
      </c>
      <c r="Z1237">
        <f t="shared" si="290"/>
        <v>0</v>
      </c>
      <c r="AA1237">
        <f t="shared" si="291"/>
        <v>0</v>
      </c>
      <c r="AB1237">
        <f t="shared" si="292"/>
        <v>0</v>
      </c>
      <c r="AC1237">
        <f t="shared" si="293"/>
        <v>0</v>
      </c>
      <c r="AD1237">
        <f t="shared" si="294"/>
        <v>0</v>
      </c>
      <c r="AE1237">
        <f t="shared" si="295"/>
        <v>0</v>
      </c>
      <c r="AF1237">
        <f t="shared" si="296"/>
        <v>0</v>
      </c>
      <c r="AH1237">
        <f>SUM(table_2[[#This Row],[First dose, less than 21 days ago]:[Third dose or booster, at least 21 days ago]])</f>
        <v>0</v>
      </c>
      <c r="AI1237">
        <f>SUM(table_2[[#This Row],[Second dose, less than 21 days ago]:[Third dose or booster, at least 21 days ago]])</f>
        <v>0</v>
      </c>
      <c r="AJ1237">
        <f>table_2[[#This Row],[Third dose or booster, less than 21 days ago]]+table_2[[#This Row],[Third dose or booster, at least 21 days ago]]</f>
        <v>0</v>
      </c>
    </row>
    <row r="1238" spans="1:36" ht="30" x14ac:dyDescent="0.25">
      <c r="A1238" s="1" t="s">
        <v>460</v>
      </c>
      <c r="B1238" s="4">
        <v>2021</v>
      </c>
      <c r="C1238" s="1" t="s">
        <v>229</v>
      </c>
      <c r="D1238" s="1" t="s">
        <v>1104</v>
      </c>
      <c r="E1238" s="1" t="s">
        <v>66</v>
      </c>
      <c r="F1238" s="4" t="s">
        <v>1101</v>
      </c>
      <c r="G1238" s="4">
        <v>1297</v>
      </c>
      <c r="H1238" s="4" t="s">
        <v>83</v>
      </c>
      <c r="I1238" s="1"/>
      <c r="J1238" s="4" t="s">
        <v>83</v>
      </c>
      <c r="K1238" s="4" t="s">
        <v>83</v>
      </c>
      <c r="L1238" s="22">
        <f t="shared" si="289"/>
        <v>1</v>
      </c>
      <c r="M1238" s="26">
        <f>IF(table_2[[#This Row],[Count of deaths2]]=1,(M1237+1),M1237)</f>
        <v>112</v>
      </c>
      <c r="Z1238">
        <f t="shared" si="290"/>
        <v>0</v>
      </c>
      <c r="AA1238">
        <f t="shared" si="291"/>
        <v>0</v>
      </c>
      <c r="AB1238">
        <f t="shared" si="292"/>
        <v>0</v>
      </c>
      <c r="AC1238">
        <f t="shared" si="293"/>
        <v>0</v>
      </c>
      <c r="AD1238">
        <f t="shared" si="294"/>
        <v>0</v>
      </c>
      <c r="AE1238">
        <f t="shared" si="295"/>
        <v>0</v>
      </c>
      <c r="AF1238">
        <f t="shared" si="296"/>
        <v>0</v>
      </c>
      <c r="AH1238">
        <f>SUM(table_2[[#This Row],[First dose, less than 21 days ago]:[Third dose or booster, at least 21 days ago]])</f>
        <v>0</v>
      </c>
      <c r="AI1238">
        <f>SUM(table_2[[#This Row],[Second dose, less than 21 days ago]:[Third dose or booster, at least 21 days ago]])</f>
        <v>0</v>
      </c>
      <c r="AJ1238">
        <f>table_2[[#This Row],[Third dose or booster, less than 21 days ago]]+table_2[[#This Row],[Third dose or booster, at least 21 days ago]]</f>
        <v>0</v>
      </c>
    </row>
    <row r="1239" spans="1:36" ht="30" x14ac:dyDescent="0.25">
      <c r="A1239" s="1" t="s">
        <v>460</v>
      </c>
      <c r="B1239" s="4">
        <v>2021</v>
      </c>
      <c r="C1239" s="1" t="s">
        <v>229</v>
      </c>
      <c r="D1239" s="1" t="s">
        <v>1104</v>
      </c>
      <c r="E1239" s="1" t="s">
        <v>70</v>
      </c>
      <c r="F1239" s="4" t="s">
        <v>2008</v>
      </c>
      <c r="G1239" s="4">
        <v>14386</v>
      </c>
      <c r="H1239" s="4" t="s">
        <v>3644</v>
      </c>
      <c r="I1239" s="1" t="s">
        <v>234</v>
      </c>
      <c r="J1239" s="4" t="s">
        <v>2758</v>
      </c>
      <c r="K1239" s="4" t="s">
        <v>3645</v>
      </c>
      <c r="L1239" s="22" t="str">
        <f t="shared" si="289"/>
        <v>7</v>
      </c>
      <c r="M1239" s="26">
        <f>IF(table_2[[#This Row],[Count of deaths2]]=1,(M1238+1),M1238)</f>
        <v>112</v>
      </c>
      <c r="Z1239">
        <f t="shared" si="290"/>
        <v>0</v>
      </c>
      <c r="AA1239">
        <f t="shared" si="291"/>
        <v>0</v>
      </c>
      <c r="AB1239">
        <f t="shared" si="292"/>
        <v>0</v>
      </c>
      <c r="AC1239">
        <f t="shared" si="293"/>
        <v>0</v>
      </c>
      <c r="AD1239">
        <f t="shared" si="294"/>
        <v>0</v>
      </c>
      <c r="AE1239">
        <f t="shared" si="295"/>
        <v>0</v>
      </c>
      <c r="AF1239">
        <f t="shared" si="296"/>
        <v>0</v>
      </c>
      <c r="AH1239">
        <f>SUM(table_2[[#This Row],[First dose, less than 21 days ago]:[Third dose or booster, at least 21 days ago]])</f>
        <v>0</v>
      </c>
      <c r="AI1239">
        <f>SUM(table_2[[#This Row],[Second dose, less than 21 days ago]:[Third dose or booster, at least 21 days ago]])</f>
        <v>0</v>
      </c>
      <c r="AJ1239">
        <f>table_2[[#This Row],[Third dose or booster, less than 21 days ago]]+table_2[[#This Row],[Third dose or booster, at least 21 days ago]]</f>
        <v>0</v>
      </c>
    </row>
    <row r="1240" spans="1:36" ht="30" x14ac:dyDescent="0.25">
      <c r="A1240" s="1" t="s">
        <v>460</v>
      </c>
      <c r="B1240" s="4">
        <v>2021</v>
      </c>
      <c r="C1240" s="1" t="s">
        <v>229</v>
      </c>
      <c r="D1240" s="1" t="s">
        <v>1104</v>
      </c>
      <c r="E1240" s="1" t="s">
        <v>74</v>
      </c>
      <c r="F1240" s="4" t="s">
        <v>1101</v>
      </c>
      <c r="G1240" s="4">
        <v>5196</v>
      </c>
      <c r="H1240" s="4" t="s">
        <v>83</v>
      </c>
      <c r="I1240" s="1"/>
      <c r="J1240" s="4" t="s">
        <v>83</v>
      </c>
      <c r="K1240" s="4" t="s">
        <v>83</v>
      </c>
      <c r="L1240" s="22">
        <f t="shared" si="289"/>
        <v>1</v>
      </c>
      <c r="M1240" s="26">
        <f>IF(table_2[[#This Row],[Count of deaths2]]=1,(M1239+1),M1239)</f>
        <v>113</v>
      </c>
      <c r="Z1240">
        <f t="shared" si="290"/>
        <v>0</v>
      </c>
      <c r="AA1240">
        <f t="shared" si="291"/>
        <v>0</v>
      </c>
      <c r="AB1240">
        <f t="shared" si="292"/>
        <v>0</v>
      </c>
      <c r="AC1240">
        <f t="shared" si="293"/>
        <v>0</v>
      </c>
      <c r="AD1240">
        <f t="shared" si="294"/>
        <v>0</v>
      </c>
      <c r="AE1240">
        <f t="shared" si="295"/>
        <v>0</v>
      </c>
      <c r="AF1240">
        <f t="shared" si="296"/>
        <v>0</v>
      </c>
      <c r="AH1240">
        <f>SUM(table_2[[#This Row],[First dose, less than 21 days ago]:[Third dose or booster, at least 21 days ago]])</f>
        <v>0</v>
      </c>
      <c r="AI1240">
        <f>SUM(table_2[[#This Row],[Second dose, less than 21 days ago]:[Third dose or booster, at least 21 days ago]])</f>
        <v>0</v>
      </c>
      <c r="AJ1240">
        <f>table_2[[#This Row],[Third dose or booster, less than 21 days ago]]+table_2[[#This Row],[Third dose or booster, at least 21 days ago]]</f>
        <v>0</v>
      </c>
    </row>
    <row r="1241" spans="1:36" ht="30" x14ac:dyDescent="0.25">
      <c r="A1241" s="1" t="s">
        <v>460</v>
      </c>
      <c r="B1241" s="4">
        <v>2021</v>
      </c>
      <c r="C1241" s="1" t="s">
        <v>229</v>
      </c>
      <c r="D1241" s="1" t="s">
        <v>1104</v>
      </c>
      <c r="E1241" s="1" t="s">
        <v>1102</v>
      </c>
      <c r="F1241" s="4" t="s">
        <v>2621</v>
      </c>
      <c r="G1241" s="4">
        <v>369764</v>
      </c>
      <c r="H1241" s="4" t="s">
        <v>3544</v>
      </c>
      <c r="I1241" s="1"/>
      <c r="J1241" s="4" t="s">
        <v>3427</v>
      </c>
      <c r="K1241" s="4" t="s">
        <v>3646</v>
      </c>
      <c r="L1241" s="22" t="str">
        <f t="shared" si="289"/>
        <v>24</v>
      </c>
      <c r="M1241" s="26">
        <f>IF(table_2[[#This Row],[Count of deaths2]]=1,(M1240+1),M1240)</f>
        <v>113</v>
      </c>
      <c r="Z1241">
        <f t="shared" si="290"/>
        <v>0</v>
      </c>
      <c r="AA1241">
        <f t="shared" si="291"/>
        <v>0</v>
      </c>
      <c r="AB1241">
        <f t="shared" si="292"/>
        <v>0</v>
      </c>
      <c r="AC1241">
        <f t="shared" si="293"/>
        <v>0</v>
      </c>
      <c r="AD1241">
        <f t="shared" si="294"/>
        <v>0</v>
      </c>
      <c r="AE1241">
        <f t="shared" si="295"/>
        <v>0</v>
      </c>
      <c r="AF1241">
        <f t="shared" si="296"/>
        <v>0</v>
      </c>
      <c r="AH1241">
        <f>SUM(table_2[[#This Row],[First dose, less than 21 days ago]:[Third dose or booster, at least 21 days ago]])</f>
        <v>0</v>
      </c>
      <c r="AI1241">
        <f>SUM(table_2[[#This Row],[Second dose, less than 21 days ago]:[Third dose or booster, at least 21 days ago]])</f>
        <v>0</v>
      </c>
      <c r="AJ1241">
        <f>table_2[[#This Row],[Third dose or booster, less than 21 days ago]]+table_2[[#This Row],[Third dose or booster, at least 21 days ago]]</f>
        <v>0</v>
      </c>
    </row>
    <row r="1242" spans="1:36" ht="45" x14ac:dyDescent="0.25">
      <c r="A1242" s="1" t="s">
        <v>460</v>
      </c>
      <c r="B1242" s="4">
        <v>2021</v>
      </c>
      <c r="C1242" s="1" t="s">
        <v>229</v>
      </c>
      <c r="D1242" s="1" t="s">
        <v>1104</v>
      </c>
      <c r="E1242" s="1" t="s">
        <v>84</v>
      </c>
      <c r="F1242" s="4" t="s">
        <v>1101</v>
      </c>
      <c r="G1242" s="4">
        <v>804</v>
      </c>
      <c r="H1242" s="4" t="s">
        <v>83</v>
      </c>
      <c r="I1242" s="1"/>
      <c r="J1242" s="4" t="s">
        <v>83</v>
      </c>
      <c r="K1242" s="4" t="s">
        <v>83</v>
      </c>
      <c r="L1242" s="22">
        <f t="shared" si="289"/>
        <v>1</v>
      </c>
      <c r="M1242" s="26">
        <f>IF(table_2[[#This Row],[Count of deaths2]]=1,(M1241+1),M1241)</f>
        <v>114</v>
      </c>
      <c r="Z1242">
        <f t="shared" si="290"/>
        <v>0</v>
      </c>
      <c r="AA1242">
        <f t="shared" si="291"/>
        <v>0</v>
      </c>
      <c r="AB1242">
        <f t="shared" si="292"/>
        <v>0</v>
      </c>
      <c r="AC1242">
        <f t="shared" si="293"/>
        <v>0</v>
      </c>
      <c r="AD1242">
        <f t="shared" si="294"/>
        <v>0</v>
      </c>
      <c r="AE1242">
        <f t="shared" si="295"/>
        <v>0</v>
      </c>
      <c r="AF1242">
        <f t="shared" si="296"/>
        <v>0</v>
      </c>
      <c r="AH1242">
        <f>SUM(table_2[[#This Row],[First dose, less than 21 days ago]:[Third dose or booster, at least 21 days ago]])</f>
        <v>0</v>
      </c>
      <c r="AI1242">
        <f>SUM(table_2[[#This Row],[Second dose, less than 21 days ago]:[Third dose or booster, at least 21 days ago]])</f>
        <v>0</v>
      </c>
      <c r="AJ1242">
        <f>table_2[[#This Row],[Third dose or booster, less than 21 days ago]]+table_2[[#This Row],[Third dose or booster, at least 21 days ago]]</f>
        <v>0</v>
      </c>
    </row>
    <row r="1243" spans="1:36" ht="45" x14ac:dyDescent="0.25">
      <c r="A1243" s="1" t="s">
        <v>460</v>
      </c>
      <c r="B1243" s="4">
        <v>2021</v>
      </c>
      <c r="C1243" s="1" t="s">
        <v>229</v>
      </c>
      <c r="D1243" s="1" t="s">
        <v>1104</v>
      </c>
      <c r="E1243" s="1" t="s">
        <v>85</v>
      </c>
      <c r="F1243" s="4" t="s">
        <v>1103</v>
      </c>
      <c r="G1243" s="4">
        <v>0</v>
      </c>
      <c r="H1243" s="4" t="s">
        <v>83</v>
      </c>
      <c r="I1243" s="1"/>
      <c r="J1243" s="4" t="s">
        <v>83</v>
      </c>
      <c r="K1243" s="4" t="s">
        <v>83</v>
      </c>
      <c r="L1243" s="22" t="str">
        <f t="shared" si="289"/>
        <v>0</v>
      </c>
      <c r="M1243" s="26">
        <f>IF(table_2[[#This Row],[Count of deaths2]]=1,(M1242+1),M1242)</f>
        <v>114</v>
      </c>
      <c r="Z1243">
        <f t="shared" si="290"/>
        <v>0</v>
      </c>
      <c r="AA1243">
        <f t="shared" si="291"/>
        <v>0</v>
      </c>
      <c r="AB1243">
        <f t="shared" si="292"/>
        <v>0</v>
      </c>
      <c r="AC1243">
        <f t="shared" si="293"/>
        <v>0</v>
      </c>
      <c r="AD1243">
        <f t="shared" si="294"/>
        <v>0</v>
      </c>
      <c r="AE1243">
        <f t="shared" si="295"/>
        <v>0</v>
      </c>
      <c r="AF1243">
        <f t="shared" si="296"/>
        <v>0</v>
      </c>
      <c r="AH1243">
        <f>SUM(table_2[[#This Row],[First dose, less than 21 days ago]:[Third dose or booster, at least 21 days ago]])</f>
        <v>0</v>
      </c>
      <c r="AI1243">
        <f>SUM(table_2[[#This Row],[Second dose, less than 21 days ago]:[Third dose or booster, at least 21 days ago]])</f>
        <v>0</v>
      </c>
      <c r="AJ1243">
        <f>table_2[[#This Row],[Third dose or booster, less than 21 days ago]]+table_2[[#This Row],[Third dose or booster, at least 21 days ago]]</f>
        <v>0</v>
      </c>
    </row>
    <row r="1244" spans="1:36" ht="30" x14ac:dyDescent="0.25">
      <c r="A1244" s="1" t="s">
        <v>460</v>
      </c>
      <c r="B1244" s="4">
        <v>2021</v>
      </c>
      <c r="C1244" s="1" t="s">
        <v>229</v>
      </c>
      <c r="D1244" s="1" t="s">
        <v>1116</v>
      </c>
      <c r="E1244" s="1" t="s">
        <v>62</v>
      </c>
      <c r="F1244" s="4" t="s">
        <v>3318</v>
      </c>
      <c r="G1244" s="4">
        <v>38622</v>
      </c>
      <c r="H1244" s="4" t="s">
        <v>3647</v>
      </c>
      <c r="I1244" s="1"/>
      <c r="J1244" s="4" t="s">
        <v>3648</v>
      </c>
      <c r="K1244" s="4" t="s">
        <v>3649</v>
      </c>
      <c r="L1244" s="22" t="str">
        <f t="shared" si="289"/>
        <v>83</v>
      </c>
      <c r="M1244" s="26">
        <f>IF(table_2[[#This Row],[Count of deaths2]]=1,(M1243+1),M1243)</f>
        <v>114</v>
      </c>
      <c r="Z1244">
        <f t="shared" si="290"/>
        <v>0</v>
      </c>
      <c r="AA1244">
        <f t="shared" si="291"/>
        <v>0</v>
      </c>
      <c r="AB1244">
        <f t="shared" si="292"/>
        <v>0</v>
      </c>
      <c r="AC1244">
        <f t="shared" si="293"/>
        <v>0</v>
      </c>
      <c r="AD1244">
        <f t="shared" si="294"/>
        <v>0</v>
      </c>
      <c r="AE1244">
        <f t="shared" si="295"/>
        <v>0</v>
      </c>
      <c r="AF1244">
        <f t="shared" si="296"/>
        <v>0</v>
      </c>
      <c r="AH1244">
        <f>SUM(table_2[[#This Row],[First dose, less than 21 days ago]:[Third dose or booster, at least 21 days ago]])</f>
        <v>0</v>
      </c>
      <c r="AI1244">
        <f>SUM(table_2[[#This Row],[Second dose, less than 21 days ago]:[Third dose or booster, at least 21 days ago]])</f>
        <v>0</v>
      </c>
      <c r="AJ1244">
        <f>table_2[[#This Row],[Third dose or booster, less than 21 days ago]]+table_2[[#This Row],[Third dose or booster, at least 21 days ago]]</f>
        <v>0</v>
      </c>
    </row>
    <row r="1245" spans="1:36" ht="30" x14ac:dyDescent="0.25">
      <c r="A1245" s="1" t="s">
        <v>460</v>
      </c>
      <c r="B1245" s="4">
        <v>2021</v>
      </c>
      <c r="C1245" s="1" t="s">
        <v>229</v>
      </c>
      <c r="D1245" s="1" t="s">
        <v>1116</v>
      </c>
      <c r="E1245" s="1" t="s">
        <v>66</v>
      </c>
      <c r="F1245" s="4" t="s">
        <v>1101</v>
      </c>
      <c r="G1245" s="4">
        <v>607</v>
      </c>
      <c r="H1245" s="4" t="s">
        <v>83</v>
      </c>
      <c r="I1245" s="1"/>
      <c r="J1245" s="4" t="s">
        <v>83</v>
      </c>
      <c r="K1245" s="4" t="s">
        <v>83</v>
      </c>
      <c r="L1245" s="22">
        <f t="shared" si="289"/>
        <v>1</v>
      </c>
      <c r="M1245" s="26">
        <f>IF(table_2[[#This Row],[Count of deaths2]]=1,(M1244+1),M1244)</f>
        <v>115</v>
      </c>
      <c r="Z1245">
        <f t="shared" si="290"/>
        <v>0</v>
      </c>
      <c r="AA1245">
        <f t="shared" si="291"/>
        <v>0</v>
      </c>
      <c r="AB1245">
        <f t="shared" si="292"/>
        <v>0</v>
      </c>
      <c r="AC1245">
        <f t="shared" si="293"/>
        <v>0</v>
      </c>
      <c r="AD1245">
        <f t="shared" si="294"/>
        <v>0</v>
      </c>
      <c r="AE1245">
        <f t="shared" si="295"/>
        <v>0</v>
      </c>
      <c r="AF1245">
        <f t="shared" si="296"/>
        <v>0</v>
      </c>
      <c r="AH1245">
        <f>SUM(table_2[[#This Row],[First dose, less than 21 days ago]:[Third dose or booster, at least 21 days ago]])</f>
        <v>0</v>
      </c>
      <c r="AI1245">
        <f>SUM(table_2[[#This Row],[Second dose, less than 21 days ago]:[Third dose or booster, at least 21 days ago]])</f>
        <v>0</v>
      </c>
      <c r="AJ1245">
        <f>table_2[[#This Row],[Third dose or booster, less than 21 days ago]]+table_2[[#This Row],[Third dose or booster, at least 21 days ago]]</f>
        <v>0</v>
      </c>
    </row>
    <row r="1246" spans="1:36" ht="30" x14ac:dyDescent="0.25">
      <c r="A1246" s="1" t="s">
        <v>460</v>
      </c>
      <c r="B1246" s="4">
        <v>2021</v>
      </c>
      <c r="C1246" s="1" t="s">
        <v>229</v>
      </c>
      <c r="D1246" s="1" t="s">
        <v>1116</v>
      </c>
      <c r="E1246" s="1" t="s">
        <v>70</v>
      </c>
      <c r="F1246" s="4" t="s">
        <v>1371</v>
      </c>
      <c r="G1246" s="4">
        <v>8036</v>
      </c>
      <c r="H1246" s="4" t="s">
        <v>3650</v>
      </c>
      <c r="I1246" s="1" t="s">
        <v>234</v>
      </c>
      <c r="J1246" s="4" t="s">
        <v>3651</v>
      </c>
      <c r="K1246" s="4" t="s">
        <v>3652</v>
      </c>
      <c r="L1246" s="22" t="str">
        <f t="shared" si="289"/>
        <v>9</v>
      </c>
      <c r="M1246" s="26">
        <f>IF(table_2[[#This Row],[Count of deaths2]]=1,(M1245+1),M1245)</f>
        <v>115</v>
      </c>
      <c r="Z1246">
        <f t="shared" si="290"/>
        <v>0</v>
      </c>
      <c r="AA1246">
        <f t="shared" si="291"/>
        <v>0</v>
      </c>
      <c r="AB1246">
        <f t="shared" si="292"/>
        <v>0</v>
      </c>
      <c r="AC1246">
        <f t="shared" si="293"/>
        <v>0</v>
      </c>
      <c r="AD1246">
        <f t="shared" si="294"/>
        <v>0</v>
      </c>
      <c r="AE1246">
        <f t="shared" si="295"/>
        <v>0</v>
      </c>
      <c r="AF1246">
        <f t="shared" si="296"/>
        <v>0</v>
      </c>
      <c r="AH1246">
        <f>SUM(table_2[[#This Row],[First dose, less than 21 days ago]:[Third dose or booster, at least 21 days ago]])</f>
        <v>0</v>
      </c>
      <c r="AI1246">
        <f>SUM(table_2[[#This Row],[Second dose, less than 21 days ago]:[Third dose or booster, at least 21 days ago]])</f>
        <v>0</v>
      </c>
      <c r="AJ1246">
        <f>table_2[[#This Row],[Third dose or booster, less than 21 days ago]]+table_2[[#This Row],[Third dose or booster, at least 21 days ago]]</f>
        <v>0</v>
      </c>
    </row>
    <row r="1247" spans="1:36" ht="30" x14ac:dyDescent="0.25">
      <c r="A1247" s="1" t="s">
        <v>460</v>
      </c>
      <c r="B1247" s="4">
        <v>2021</v>
      </c>
      <c r="C1247" s="1" t="s">
        <v>229</v>
      </c>
      <c r="D1247" s="1" t="s">
        <v>1116</v>
      </c>
      <c r="E1247" s="1" t="s">
        <v>74</v>
      </c>
      <c r="F1247" s="4" t="s">
        <v>1101</v>
      </c>
      <c r="G1247" s="4">
        <v>1719</v>
      </c>
      <c r="H1247" s="4" t="s">
        <v>83</v>
      </c>
      <c r="I1247" s="1"/>
      <c r="J1247" s="4" t="s">
        <v>83</v>
      </c>
      <c r="K1247" s="4" t="s">
        <v>83</v>
      </c>
      <c r="L1247" s="22">
        <f t="shared" si="289"/>
        <v>1</v>
      </c>
      <c r="M1247" s="26">
        <f>IF(table_2[[#This Row],[Count of deaths2]]=1,(M1246+1),M1246)</f>
        <v>116</v>
      </c>
      <c r="Z1247">
        <f t="shared" si="290"/>
        <v>0</v>
      </c>
      <c r="AA1247">
        <f t="shared" si="291"/>
        <v>0</v>
      </c>
      <c r="AB1247">
        <f t="shared" si="292"/>
        <v>0</v>
      </c>
      <c r="AC1247">
        <f t="shared" si="293"/>
        <v>0</v>
      </c>
      <c r="AD1247">
        <f t="shared" si="294"/>
        <v>0</v>
      </c>
      <c r="AE1247">
        <f t="shared" si="295"/>
        <v>0</v>
      </c>
      <c r="AF1247">
        <f t="shared" si="296"/>
        <v>0</v>
      </c>
      <c r="AH1247">
        <f>SUM(table_2[[#This Row],[First dose, less than 21 days ago]:[Third dose or booster, at least 21 days ago]])</f>
        <v>0</v>
      </c>
      <c r="AI1247">
        <f>SUM(table_2[[#This Row],[Second dose, less than 21 days ago]:[Third dose or booster, at least 21 days ago]])</f>
        <v>0</v>
      </c>
      <c r="AJ1247">
        <f>table_2[[#This Row],[Third dose or booster, less than 21 days ago]]+table_2[[#This Row],[Third dose or booster, at least 21 days ago]]</f>
        <v>0</v>
      </c>
    </row>
    <row r="1248" spans="1:36" ht="30" x14ac:dyDescent="0.25">
      <c r="A1248" s="1" t="s">
        <v>460</v>
      </c>
      <c r="B1248" s="4">
        <v>2021</v>
      </c>
      <c r="C1248" s="1" t="s">
        <v>229</v>
      </c>
      <c r="D1248" s="1" t="s">
        <v>1116</v>
      </c>
      <c r="E1248" s="1" t="s">
        <v>1102</v>
      </c>
      <c r="F1248" s="4" t="s">
        <v>1321</v>
      </c>
      <c r="G1248" s="4">
        <v>476920</v>
      </c>
      <c r="H1248" s="4" t="s">
        <v>3653</v>
      </c>
      <c r="I1248" s="1"/>
      <c r="J1248" s="4" t="s">
        <v>3654</v>
      </c>
      <c r="K1248" s="4" t="s">
        <v>560</v>
      </c>
      <c r="L1248" s="22" t="str">
        <f t="shared" si="289"/>
        <v>98</v>
      </c>
      <c r="M1248" s="26">
        <f>IF(table_2[[#This Row],[Count of deaths2]]=1,(M1247+1),M1247)</f>
        <v>116</v>
      </c>
      <c r="Z1248">
        <f t="shared" si="290"/>
        <v>0</v>
      </c>
      <c r="AA1248">
        <f t="shared" si="291"/>
        <v>0</v>
      </c>
      <c r="AB1248">
        <f t="shared" si="292"/>
        <v>0</v>
      </c>
      <c r="AC1248">
        <f t="shared" si="293"/>
        <v>0</v>
      </c>
      <c r="AD1248">
        <f t="shared" si="294"/>
        <v>0</v>
      </c>
      <c r="AE1248">
        <f t="shared" si="295"/>
        <v>0</v>
      </c>
      <c r="AF1248">
        <f t="shared" si="296"/>
        <v>0</v>
      </c>
      <c r="AH1248">
        <f>SUM(table_2[[#This Row],[First dose, less than 21 days ago]:[Third dose or booster, at least 21 days ago]])</f>
        <v>0</v>
      </c>
      <c r="AI1248">
        <f>SUM(table_2[[#This Row],[Second dose, less than 21 days ago]:[Third dose or booster, at least 21 days ago]])</f>
        <v>0</v>
      </c>
      <c r="AJ1248">
        <f>table_2[[#This Row],[Third dose or booster, less than 21 days ago]]+table_2[[#This Row],[Third dose or booster, at least 21 days ago]]</f>
        <v>0</v>
      </c>
    </row>
    <row r="1249" spans="1:36" ht="45" x14ac:dyDescent="0.25">
      <c r="A1249" s="1" t="s">
        <v>460</v>
      </c>
      <c r="B1249" s="4">
        <v>2021</v>
      </c>
      <c r="C1249" s="1" t="s">
        <v>229</v>
      </c>
      <c r="D1249" s="1" t="s">
        <v>1116</v>
      </c>
      <c r="E1249" s="1" t="s">
        <v>84</v>
      </c>
      <c r="F1249" s="4" t="s">
        <v>1101</v>
      </c>
      <c r="G1249" s="4">
        <v>1665</v>
      </c>
      <c r="H1249" s="4" t="s">
        <v>83</v>
      </c>
      <c r="I1249" s="1"/>
      <c r="J1249" s="4" t="s">
        <v>83</v>
      </c>
      <c r="K1249" s="4" t="s">
        <v>83</v>
      </c>
      <c r="L1249" s="22">
        <f t="shared" si="289"/>
        <v>1</v>
      </c>
      <c r="M1249" s="26">
        <f>IF(table_2[[#This Row],[Count of deaths2]]=1,(M1248+1),M1248)</f>
        <v>117</v>
      </c>
      <c r="Z1249">
        <f t="shared" si="290"/>
        <v>0</v>
      </c>
      <c r="AA1249">
        <f t="shared" si="291"/>
        <v>0</v>
      </c>
      <c r="AB1249">
        <f t="shared" si="292"/>
        <v>0</v>
      </c>
      <c r="AC1249">
        <f t="shared" si="293"/>
        <v>0</v>
      </c>
      <c r="AD1249">
        <f t="shared" si="294"/>
        <v>0</v>
      </c>
      <c r="AE1249">
        <f t="shared" si="295"/>
        <v>0</v>
      </c>
      <c r="AF1249">
        <f t="shared" si="296"/>
        <v>0</v>
      </c>
      <c r="AH1249">
        <f>SUM(table_2[[#This Row],[First dose, less than 21 days ago]:[Third dose or booster, at least 21 days ago]])</f>
        <v>0</v>
      </c>
      <c r="AI1249">
        <f>SUM(table_2[[#This Row],[Second dose, less than 21 days ago]:[Third dose or booster, at least 21 days ago]])</f>
        <v>0</v>
      </c>
      <c r="AJ1249">
        <f>table_2[[#This Row],[Third dose or booster, less than 21 days ago]]+table_2[[#This Row],[Third dose or booster, at least 21 days ago]]</f>
        <v>0</v>
      </c>
    </row>
    <row r="1250" spans="1:36" ht="45" x14ac:dyDescent="0.25">
      <c r="A1250" s="1" t="s">
        <v>460</v>
      </c>
      <c r="B1250" s="4">
        <v>2021</v>
      </c>
      <c r="C1250" s="1" t="s">
        <v>229</v>
      </c>
      <c r="D1250" s="1" t="s">
        <v>1116</v>
      </c>
      <c r="E1250" s="1" t="s">
        <v>85</v>
      </c>
      <c r="F1250" s="4" t="s">
        <v>1103</v>
      </c>
      <c r="G1250" s="4">
        <v>0</v>
      </c>
      <c r="H1250" s="4" t="s">
        <v>83</v>
      </c>
      <c r="I1250" s="1"/>
      <c r="J1250" s="4" t="s">
        <v>83</v>
      </c>
      <c r="K1250" s="4" t="s">
        <v>83</v>
      </c>
      <c r="L1250" s="22" t="str">
        <f t="shared" si="289"/>
        <v>0</v>
      </c>
      <c r="M1250" s="26">
        <f>IF(table_2[[#This Row],[Count of deaths2]]=1,(M1249+1),M1249)</f>
        <v>117</v>
      </c>
      <c r="Z1250">
        <f t="shared" si="290"/>
        <v>0</v>
      </c>
      <c r="AA1250">
        <f t="shared" si="291"/>
        <v>0</v>
      </c>
      <c r="AB1250">
        <f t="shared" si="292"/>
        <v>0</v>
      </c>
      <c r="AC1250">
        <f t="shared" si="293"/>
        <v>0</v>
      </c>
      <c r="AD1250">
        <f t="shared" si="294"/>
        <v>0</v>
      </c>
      <c r="AE1250">
        <f t="shared" si="295"/>
        <v>0</v>
      </c>
      <c r="AF1250">
        <f t="shared" si="296"/>
        <v>0</v>
      </c>
      <c r="AH1250">
        <f>SUM(table_2[[#This Row],[First dose, less than 21 days ago]:[Third dose or booster, at least 21 days ago]])</f>
        <v>0</v>
      </c>
      <c r="AI1250">
        <f>SUM(table_2[[#This Row],[Second dose, less than 21 days ago]:[Third dose or booster, at least 21 days ago]])</f>
        <v>0</v>
      </c>
      <c r="AJ1250">
        <f>table_2[[#This Row],[Third dose or booster, less than 21 days ago]]+table_2[[#This Row],[Third dose or booster, at least 21 days ago]]</f>
        <v>0</v>
      </c>
    </row>
    <row r="1251" spans="1:36" ht="30" x14ac:dyDescent="0.25">
      <c r="A1251" s="1" t="s">
        <v>460</v>
      </c>
      <c r="B1251" s="4">
        <v>2021</v>
      </c>
      <c r="C1251" s="1" t="s">
        <v>229</v>
      </c>
      <c r="D1251" s="1" t="s">
        <v>1132</v>
      </c>
      <c r="E1251" s="1" t="s">
        <v>62</v>
      </c>
      <c r="F1251" s="4" t="s">
        <v>3115</v>
      </c>
      <c r="G1251" s="4">
        <v>21275</v>
      </c>
      <c r="H1251" s="4" t="s">
        <v>3655</v>
      </c>
      <c r="I1251" s="1"/>
      <c r="J1251" s="4" t="s">
        <v>3656</v>
      </c>
      <c r="K1251" s="4" t="s">
        <v>3657</v>
      </c>
      <c r="L1251" s="22" t="str">
        <f t="shared" si="289"/>
        <v>106</v>
      </c>
      <c r="M1251" s="26">
        <f>IF(table_2[[#This Row],[Count of deaths2]]=1,(M1250+1),M1250)</f>
        <v>117</v>
      </c>
      <c r="Z1251">
        <f t="shared" si="290"/>
        <v>0</v>
      </c>
      <c r="AA1251">
        <f t="shared" si="291"/>
        <v>0</v>
      </c>
      <c r="AB1251">
        <f t="shared" si="292"/>
        <v>0</v>
      </c>
      <c r="AC1251">
        <f t="shared" si="293"/>
        <v>0</v>
      </c>
      <c r="AD1251">
        <f t="shared" si="294"/>
        <v>0</v>
      </c>
      <c r="AE1251">
        <f t="shared" si="295"/>
        <v>0</v>
      </c>
      <c r="AF1251">
        <f t="shared" si="296"/>
        <v>0</v>
      </c>
      <c r="AH1251">
        <f>SUM(table_2[[#This Row],[First dose, less than 21 days ago]:[Third dose or booster, at least 21 days ago]])</f>
        <v>0</v>
      </c>
      <c r="AI1251">
        <f>SUM(table_2[[#This Row],[Second dose, less than 21 days ago]:[Third dose or booster, at least 21 days ago]])</f>
        <v>0</v>
      </c>
      <c r="AJ1251">
        <f>table_2[[#This Row],[Third dose or booster, less than 21 days ago]]+table_2[[#This Row],[Third dose or booster, at least 21 days ago]]</f>
        <v>0</v>
      </c>
    </row>
    <row r="1252" spans="1:36" ht="30" x14ac:dyDescent="0.25">
      <c r="A1252" s="1" t="s">
        <v>460</v>
      </c>
      <c r="B1252" s="4">
        <v>2021</v>
      </c>
      <c r="C1252" s="1" t="s">
        <v>229</v>
      </c>
      <c r="D1252" s="1" t="s">
        <v>1132</v>
      </c>
      <c r="E1252" s="1" t="s">
        <v>66</v>
      </c>
      <c r="F1252" s="4" t="s">
        <v>1101</v>
      </c>
      <c r="G1252" s="4">
        <v>232</v>
      </c>
      <c r="H1252" s="4" t="s">
        <v>83</v>
      </c>
      <c r="I1252" s="1"/>
      <c r="J1252" s="4" t="s">
        <v>83</v>
      </c>
      <c r="K1252" s="4" t="s">
        <v>83</v>
      </c>
      <c r="L1252" s="22">
        <f t="shared" si="289"/>
        <v>1</v>
      </c>
      <c r="M1252" s="26">
        <f>IF(table_2[[#This Row],[Count of deaths2]]=1,(M1251+1),M1251)</f>
        <v>118</v>
      </c>
      <c r="Z1252">
        <f t="shared" si="290"/>
        <v>0</v>
      </c>
      <c r="AA1252">
        <f t="shared" si="291"/>
        <v>0</v>
      </c>
      <c r="AB1252">
        <f t="shared" si="292"/>
        <v>0</v>
      </c>
      <c r="AC1252">
        <f t="shared" si="293"/>
        <v>0</v>
      </c>
      <c r="AD1252">
        <f t="shared" si="294"/>
        <v>0</v>
      </c>
      <c r="AE1252">
        <f t="shared" si="295"/>
        <v>0</v>
      </c>
      <c r="AF1252">
        <f t="shared" si="296"/>
        <v>0</v>
      </c>
      <c r="AH1252">
        <f>SUM(table_2[[#This Row],[First dose, less than 21 days ago]:[Third dose or booster, at least 21 days ago]])</f>
        <v>0</v>
      </c>
      <c r="AI1252">
        <f>SUM(table_2[[#This Row],[Second dose, less than 21 days ago]:[Third dose or booster, at least 21 days ago]])</f>
        <v>0</v>
      </c>
      <c r="AJ1252">
        <f>table_2[[#This Row],[Third dose or booster, less than 21 days ago]]+table_2[[#This Row],[Third dose or booster, at least 21 days ago]]</f>
        <v>0</v>
      </c>
    </row>
    <row r="1253" spans="1:36" ht="30" x14ac:dyDescent="0.25">
      <c r="A1253" s="1" t="s">
        <v>460</v>
      </c>
      <c r="B1253" s="4">
        <v>2021</v>
      </c>
      <c r="C1253" s="1" t="s">
        <v>229</v>
      </c>
      <c r="D1253" s="1" t="s">
        <v>1132</v>
      </c>
      <c r="E1253" s="1" t="s">
        <v>70</v>
      </c>
      <c r="F1253" s="4" t="s">
        <v>1141</v>
      </c>
      <c r="G1253" s="4">
        <v>3681</v>
      </c>
      <c r="H1253" s="4" t="s">
        <v>3658</v>
      </c>
      <c r="I1253" s="1"/>
      <c r="J1253" s="4" t="s">
        <v>3659</v>
      </c>
      <c r="K1253" s="4" t="s">
        <v>3660</v>
      </c>
      <c r="L1253" s="22" t="str">
        <f t="shared" si="289"/>
        <v>20</v>
      </c>
      <c r="M1253" s="26">
        <f>IF(table_2[[#This Row],[Count of deaths2]]=1,(M1252+1),M1252)</f>
        <v>118</v>
      </c>
      <c r="Z1253">
        <f t="shared" si="290"/>
        <v>0</v>
      </c>
      <c r="AA1253">
        <f t="shared" si="291"/>
        <v>0</v>
      </c>
      <c r="AB1253">
        <f t="shared" si="292"/>
        <v>0</v>
      </c>
      <c r="AC1253">
        <f t="shared" si="293"/>
        <v>0</v>
      </c>
      <c r="AD1253">
        <f t="shared" si="294"/>
        <v>0</v>
      </c>
      <c r="AE1253">
        <f t="shared" si="295"/>
        <v>0</v>
      </c>
      <c r="AF1253">
        <f t="shared" si="296"/>
        <v>0</v>
      </c>
      <c r="AH1253">
        <f>SUM(table_2[[#This Row],[First dose, less than 21 days ago]:[Third dose or booster, at least 21 days ago]])</f>
        <v>0</v>
      </c>
      <c r="AI1253">
        <f>SUM(table_2[[#This Row],[Second dose, less than 21 days ago]:[Third dose or booster, at least 21 days ago]])</f>
        <v>0</v>
      </c>
      <c r="AJ1253">
        <f>table_2[[#This Row],[Third dose or booster, less than 21 days ago]]+table_2[[#This Row],[Third dose or booster, at least 21 days ago]]</f>
        <v>0</v>
      </c>
    </row>
    <row r="1254" spans="1:36" ht="30" x14ac:dyDescent="0.25">
      <c r="A1254" s="1" t="s">
        <v>460</v>
      </c>
      <c r="B1254" s="4">
        <v>2021</v>
      </c>
      <c r="C1254" s="1" t="s">
        <v>229</v>
      </c>
      <c r="D1254" s="1" t="s">
        <v>1132</v>
      </c>
      <c r="E1254" s="1" t="s">
        <v>74</v>
      </c>
      <c r="F1254" s="4" t="s">
        <v>1101</v>
      </c>
      <c r="G1254" s="4">
        <v>650</v>
      </c>
      <c r="H1254" s="4" t="s">
        <v>83</v>
      </c>
      <c r="I1254" s="1"/>
      <c r="J1254" s="4" t="s">
        <v>83</v>
      </c>
      <c r="K1254" s="4" t="s">
        <v>83</v>
      </c>
      <c r="L1254" s="22">
        <f t="shared" si="289"/>
        <v>1</v>
      </c>
      <c r="M1254" s="26">
        <f>IF(table_2[[#This Row],[Count of deaths2]]=1,(M1253+1),M1253)</f>
        <v>119</v>
      </c>
      <c r="Z1254">
        <f t="shared" si="290"/>
        <v>0</v>
      </c>
      <c r="AA1254">
        <f t="shared" si="291"/>
        <v>0</v>
      </c>
      <c r="AB1254">
        <f t="shared" si="292"/>
        <v>0</v>
      </c>
      <c r="AC1254">
        <f t="shared" si="293"/>
        <v>0</v>
      </c>
      <c r="AD1254">
        <f t="shared" si="294"/>
        <v>0</v>
      </c>
      <c r="AE1254">
        <f t="shared" si="295"/>
        <v>0</v>
      </c>
      <c r="AF1254">
        <f t="shared" si="296"/>
        <v>0</v>
      </c>
      <c r="AH1254">
        <f>SUM(table_2[[#This Row],[First dose, less than 21 days ago]:[Third dose or booster, at least 21 days ago]])</f>
        <v>0</v>
      </c>
      <c r="AI1254">
        <f>SUM(table_2[[#This Row],[Second dose, less than 21 days ago]:[Third dose or booster, at least 21 days ago]])</f>
        <v>0</v>
      </c>
      <c r="AJ1254">
        <f>table_2[[#This Row],[Third dose or booster, less than 21 days ago]]+table_2[[#This Row],[Third dose or booster, at least 21 days ago]]</f>
        <v>0</v>
      </c>
    </row>
    <row r="1255" spans="1:36" ht="30" x14ac:dyDescent="0.25">
      <c r="A1255" s="1" t="s">
        <v>460</v>
      </c>
      <c r="B1255" s="4">
        <v>2021</v>
      </c>
      <c r="C1255" s="1" t="s">
        <v>229</v>
      </c>
      <c r="D1255" s="1" t="s">
        <v>1132</v>
      </c>
      <c r="E1255" s="1" t="s">
        <v>1102</v>
      </c>
      <c r="F1255" s="4" t="s">
        <v>3661</v>
      </c>
      <c r="G1255" s="4">
        <v>407137</v>
      </c>
      <c r="H1255" s="4" t="s">
        <v>3662</v>
      </c>
      <c r="I1255" s="1"/>
      <c r="J1255" s="4" t="s">
        <v>3663</v>
      </c>
      <c r="K1255" s="4" t="s">
        <v>1461</v>
      </c>
      <c r="L1255" s="22" t="str">
        <f t="shared" si="289"/>
        <v>251</v>
      </c>
      <c r="M1255" s="26">
        <f>IF(table_2[[#This Row],[Count of deaths2]]=1,(M1254+1),M1254)</f>
        <v>119</v>
      </c>
      <c r="Z1255">
        <f t="shared" si="290"/>
        <v>0</v>
      </c>
      <c r="AA1255">
        <f t="shared" si="291"/>
        <v>0</v>
      </c>
      <c r="AB1255">
        <f t="shared" si="292"/>
        <v>0</v>
      </c>
      <c r="AC1255">
        <f t="shared" si="293"/>
        <v>0</v>
      </c>
      <c r="AD1255">
        <f t="shared" si="294"/>
        <v>0</v>
      </c>
      <c r="AE1255">
        <f t="shared" si="295"/>
        <v>0</v>
      </c>
      <c r="AF1255">
        <f t="shared" si="296"/>
        <v>0</v>
      </c>
      <c r="AH1255">
        <f>SUM(table_2[[#This Row],[First dose, less than 21 days ago]:[Third dose or booster, at least 21 days ago]])</f>
        <v>0</v>
      </c>
      <c r="AI1255">
        <f>SUM(table_2[[#This Row],[Second dose, less than 21 days ago]:[Third dose or booster, at least 21 days ago]])</f>
        <v>0</v>
      </c>
      <c r="AJ1255">
        <f>table_2[[#This Row],[Third dose or booster, less than 21 days ago]]+table_2[[#This Row],[Third dose or booster, at least 21 days ago]]</f>
        <v>0</v>
      </c>
    </row>
    <row r="1256" spans="1:36" ht="45" x14ac:dyDescent="0.25">
      <c r="A1256" s="1" t="s">
        <v>460</v>
      </c>
      <c r="B1256" s="4">
        <v>2021</v>
      </c>
      <c r="C1256" s="1" t="s">
        <v>229</v>
      </c>
      <c r="D1256" s="1" t="s">
        <v>1132</v>
      </c>
      <c r="E1256" s="1" t="s">
        <v>84</v>
      </c>
      <c r="F1256" s="4" t="s">
        <v>1101</v>
      </c>
      <c r="G1256" s="4">
        <v>1237</v>
      </c>
      <c r="H1256" s="4" t="s">
        <v>83</v>
      </c>
      <c r="I1256" s="1"/>
      <c r="J1256" s="4" t="s">
        <v>83</v>
      </c>
      <c r="K1256" s="4" t="s">
        <v>83</v>
      </c>
      <c r="L1256" s="22">
        <f t="shared" si="289"/>
        <v>1</v>
      </c>
      <c r="M1256" s="26">
        <f>IF(table_2[[#This Row],[Count of deaths2]]=1,(M1255+1),M1255)</f>
        <v>120</v>
      </c>
      <c r="Z1256">
        <f t="shared" si="290"/>
        <v>0</v>
      </c>
      <c r="AA1256">
        <f t="shared" si="291"/>
        <v>0</v>
      </c>
      <c r="AB1256">
        <f t="shared" si="292"/>
        <v>0</v>
      </c>
      <c r="AC1256">
        <f t="shared" si="293"/>
        <v>0</v>
      </c>
      <c r="AD1256">
        <f t="shared" si="294"/>
        <v>0</v>
      </c>
      <c r="AE1256">
        <f t="shared" si="295"/>
        <v>0</v>
      </c>
      <c r="AF1256">
        <f t="shared" si="296"/>
        <v>0</v>
      </c>
      <c r="AH1256">
        <f>SUM(table_2[[#This Row],[First dose, less than 21 days ago]:[Third dose or booster, at least 21 days ago]])</f>
        <v>0</v>
      </c>
      <c r="AI1256">
        <f>SUM(table_2[[#This Row],[Second dose, less than 21 days ago]:[Third dose or booster, at least 21 days ago]])</f>
        <v>0</v>
      </c>
      <c r="AJ1256">
        <f>table_2[[#This Row],[Third dose or booster, less than 21 days ago]]+table_2[[#This Row],[Third dose or booster, at least 21 days ago]]</f>
        <v>0</v>
      </c>
    </row>
    <row r="1257" spans="1:36" ht="45" x14ac:dyDescent="0.25">
      <c r="A1257" s="1" t="s">
        <v>460</v>
      </c>
      <c r="B1257" s="4">
        <v>2021</v>
      </c>
      <c r="C1257" s="1" t="s">
        <v>229</v>
      </c>
      <c r="D1257" s="1" t="s">
        <v>1132</v>
      </c>
      <c r="E1257" s="1" t="s">
        <v>85</v>
      </c>
      <c r="F1257" s="4" t="s">
        <v>1103</v>
      </c>
      <c r="G1257" s="4">
        <v>0</v>
      </c>
      <c r="H1257" s="4" t="s">
        <v>83</v>
      </c>
      <c r="I1257" s="1"/>
      <c r="J1257" s="4" t="s">
        <v>83</v>
      </c>
      <c r="K1257" s="4" t="s">
        <v>83</v>
      </c>
      <c r="L1257" s="22" t="str">
        <f t="shared" si="289"/>
        <v>0</v>
      </c>
      <c r="M1257" s="26">
        <f>IF(table_2[[#This Row],[Count of deaths2]]=1,(M1256+1),M1256)</f>
        <v>120</v>
      </c>
      <c r="Z1257">
        <f t="shared" si="290"/>
        <v>0</v>
      </c>
      <c r="AA1257">
        <f t="shared" si="291"/>
        <v>0</v>
      </c>
      <c r="AB1257">
        <f t="shared" si="292"/>
        <v>0</v>
      </c>
      <c r="AC1257">
        <f t="shared" si="293"/>
        <v>0</v>
      </c>
      <c r="AD1257">
        <f t="shared" si="294"/>
        <v>0</v>
      </c>
      <c r="AE1257">
        <f t="shared" si="295"/>
        <v>0</v>
      </c>
      <c r="AF1257">
        <f t="shared" si="296"/>
        <v>0</v>
      </c>
      <c r="AH1257">
        <f>SUM(table_2[[#This Row],[First dose, less than 21 days ago]:[Third dose or booster, at least 21 days ago]])</f>
        <v>0</v>
      </c>
      <c r="AI1257">
        <f>SUM(table_2[[#This Row],[Second dose, less than 21 days ago]:[Third dose or booster, at least 21 days ago]])</f>
        <v>0</v>
      </c>
      <c r="AJ1257">
        <f>table_2[[#This Row],[Third dose or booster, less than 21 days ago]]+table_2[[#This Row],[Third dose or booster, at least 21 days ago]]</f>
        <v>0</v>
      </c>
    </row>
    <row r="1258" spans="1:36" ht="30" x14ac:dyDescent="0.25">
      <c r="A1258" s="1" t="s">
        <v>460</v>
      </c>
      <c r="B1258" s="4">
        <v>2021</v>
      </c>
      <c r="C1258" s="1" t="s">
        <v>229</v>
      </c>
      <c r="D1258" s="1" t="s">
        <v>1147</v>
      </c>
      <c r="E1258" s="1" t="s">
        <v>62</v>
      </c>
      <c r="F1258" s="4" t="s">
        <v>3664</v>
      </c>
      <c r="G1258" s="4">
        <v>10051</v>
      </c>
      <c r="H1258" s="4" t="s">
        <v>389</v>
      </c>
      <c r="I1258" s="1"/>
      <c r="J1258" s="4" t="s">
        <v>3459</v>
      </c>
      <c r="K1258" s="4" t="s">
        <v>3665</v>
      </c>
      <c r="L1258" s="22" t="str">
        <f t="shared" si="289"/>
        <v>101</v>
      </c>
      <c r="M1258" s="26">
        <f>IF(table_2[[#This Row],[Count of deaths2]]=1,(M1257+1),M1257)</f>
        <v>120</v>
      </c>
      <c r="Z1258">
        <f t="shared" si="290"/>
        <v>0</v>
      </c>
      <c r="AA1258">
        <f t="shared" si="291"/>
        <v>0</v>
      </c>
      <c r="AB1258">
        <f t="shared" si="292"/>
        <v>0</v>
      </c>
      <c r="AC1258">
        <f t="shared" si="293"/>
        <v>0</v>
      </c>
      <c r="AD1258">
        <f t="shared" si="294"/>
        <v>0</v>
      </c>
      <c r="AE1258">
        <f t="shared" si="295"/>
        <v>0</v>
      </c>
      <c r="AF1258">
        <f t="shared" si="296"/>
        <v>0</v>
      </c>
      <c r="AH1258">
        <f>SUM(table_2[[#This Row],[First dose, less than 21 days ago]:[Third dose or booster, at least 21 days ago]])</f>
        <v>0</v>
      </c>
      <c r="AI1258">
        <f>SUM(table_2[[#This Row],[Second dose, less than 21 days ago]:[Third dose or booster, at least 21 days ago]])</f>
        <v>0</v>
      </c>
      <c r="AJ1258">
        <f>table_2[[#This Row],[Third dose or booster, less than 21 days ago]]+table_2[[#This Row],[Third dose or booster, at least 21 days ago]]</f>
        <v>0</v>
      </c>
    </row>
    <row r="1259" spans="1:36" ht="30" x14ac:dyDescent="0.25">
      <c r="A1259" s="1" t="s">
        <v>460</v>
      </c>
      <c r="B1259" s="4">
        <v>2021</v>
      </c>
      <c r="C1259" s="1" t="s">
        <v>229</v>
      </c>
      <c r="D1259" s="1" t="s">
        <v>1147</v>
      </c>
      <c r="E1259" s="1" t="s">
        <v>66</v>
      </c>
      <c r="F1259" s="4" t="s">
        <v>1101</v>
      </c>
      <c r="G1259" s="4">
        <v>72</v>
      </c>
      <c r="H1259" s="4" t="s">
        <v>83</v>
      </c>
      <c r="I1259" s="1"/>
      <c r="J1259" s="4" t="s">
        <v>83</v>
      </c>
      <c r="K1259" s="4" t="s">
        <v>83</v>
      </c>
      <c r="L1259" s="22">
        <f t="shared" si="289"/>
        <v>1</v>
      </c>
      <c r="M1259" s="26">
        <f>IF(table_2[[#This Row],[Count of deaths2]]=1,(M1258+1),M1258)</f>
        <v>121</v>
      </c>
      <c r="Z1259">
        <f t="shared" si="290"/>
        <v>0</v>
      </c>
      <c r="AA1259">
        <f t="shared" si="291"/>
        <v>0</v>
      </c>
      <c r="AB1259">
        <f t="shared" si="292"/>
        <v>0</v>
      </c>
      <c r="AC1259">
        <f t="shared" si="293"/>
        <v>0</v>
      </c>
      <c r="AD1259">
        <f t="shared" si="294"/>
        <v>0</v>
      </c>
      <c r="AE1259">
        <f t="shared" si="295"/>
        <v>0</v>
      </c>
      <c r="AF1259">
        <f t="shared" si="296"/>
        <v>0</v>
      </c>
      <c r="AH1259">
        <f>SUM(table_2[[#This Row],[First dose, less than 21 days ago]:[Third dose or booster, at least 21 days ago]])</f>
        <v>0</v>
      </c>
      <c r="AI1259">
        <f>SUM(table_2[[#This Row],[Second dose, less than 21 days ago]:[Third dose or booster, at least 21 days ago]])</f>
        <v>0</v>
      </c>
      <c r="AJ1259">
        <f>table_2[[#This Row],[Third dose or booster, less than 21 days ago]]+table_2[[#This Row],[Third dose or booster, at least 21 days ago]]</f>
        <v>0</v>
      </c>
    </row>
    <row r="1260" spans="1:36" ht="30" x14ac:dyDescent="0.25">
      <c r="A1260" s="1" t="s">
        <v>460</v>
      </c>
      <c r="B1260" s="4">
        <v>2021</v>
      </c>
      <c r="C1260" s="1" t="s">
        <v>229</v>
      </c>
      <c r="D1260" s="1" t="s">
        <v>1147</v>
      </c>
      <c r="E1260" s="1" t="s">
        <v>70</v>
      </c>
      <c r="F1260" s="4" t="s">
        <v>1691</v>
      </c>
      <c r="G1260" s="4">
        <v>1693</v>
      </c>
      <c r="H1260" s="4" t="s">
        <v>3666</v>
      </c>
      <c r="I1260" s="1"/>
      <c r="J1260" s="4" t="s">
        <v>3667</v>
      </c>
      <c r="K1260" s="4" t="s">
        <v>3668</v>
      </c>
      <c r="L1260" s="22" t="str">
        <f t="shared" si="289"/>
        <v>22</v>
      </c>
      <c r="M1260" s="26">
        <f>IF(table_2[[#This Row],[Count of deaths2]]=1,(M1259+1),M1259)</f>
        <v>121</v>
      </c>
      <c r="Z1260">
        <f t="shared" si="290"/>
        <v>0</v>
      </c>
      <c r="AA1260">
        <f t="shared" si="291"/>
        <v>0</v>
      </c>
      <c r="AB1260">
        <f t="shared" si="292"/>
        <v>0</v>
      </c>
      <c r="AC1260">
        <f t="shared" si="293"/>
        <v>0</v>
      </c>
      <c r="AD1260">
        <f t="shared" si="294"/>
        <v>0</v>
      </c>
      <c r="AE1260">
        <f t="shared" si="295"/>
        <v>0</v>
      </c>
      <c r="AF1260">
        <f t="shared" si="296"/>
        <v>0</v>
      </c>
      <c r="AH1260">
        <f>SUM(table_2[[#This Row],[First dose, less than 21 days ago]:[Third dose or booster, at least 21 days ago]])</f>
        <v>0</v>
      </c>
      <c r="AI1260">
        <f>SUM(table_2[[#This Row],[Second dose, less than 21 days ago]:[Third dose or booster, at least 21 days ago]])</f>
        <v>0</v>
      </c>
      <c r="AJ1260">
        <f>table_2[[#This Row],[Third dose or booster, less than 21 days ago]]+table_2[[#This Row],[Third dose or booster, at least 21 days ago]]</f>
        <v>0</v>
      </c>
    </row>
    <row r="1261" spans="1:36" ht="30" x14ac:dyDescent="0.25">
      <c r="A1261" s="1" t="s">
        <v>460</v>
      </c>
      <c r="B1261" s="4">
        <v>2021</v>
      </c>
      <c r="C1261" s="1" t="s">
        <v>229</v>
      </c>
      <c r="D1261" s="1" t="s">
        <v>1147</v>
      </c>
      <c r="E1261" s="1" t="s">
        <v>74</v>
      </c>
      <c r="F1261" s="4" t="s">
        <v>1101</v>
      </c>
      <c r="G1261" s="4">
        <v>222</v>
      </c>
      <c r="H1261" s="4" t="s">
        <v>83</v>
      </c>
      <c r="I1261" s="1"/>
      <c r="J1261" s="4" t="s">
        <v>83</v>
      </c>
      <c r="K1261" s="4" t="s">
        <v>83</v>
      </c>
      <c r="L1261" s="22">
        <f t="shared" si="289"/>
        <v>1</v>
      </c>
      <c r="M1261" s="26">
        <f>IF(table_2[[#This Row],[Count of deaths2]]=1,(M1260+1),M1260)</f>
        <v>122</v>
      </c>
      <c r="Z1261">
        <f t="shared" si="290"/>
        <v>0</v>
      </c>
      <c r="AA1261">
        <f t="shared" si="291"/>
        <v>0</v>
      </c>
      <c r="AB1261">
        <f t="shared" si="292"/>
        <v>0</v>
      </c>
      <c r="AC1261">
        <f t="shared" si="293"/>
        <v>0</v>
      </c>
      <c r="AD1261">
        <f t="shared" si="294"/>
        <v>0</v>
      </c>
      <c r="AE1261">
        <f t="shared" si="295"/>
        <v>0</v>
      </c>
      <c r="AF1261">
        <f t="shared" si="296"/>
        <v>0</v>
      </c>
      <c r="AH1261">
        <f>SUM(table_2[[#This Row],[First dose, less than 21 days ago]:[Third dose or booster, at least 21 days ago]])</f>
        <v>0</v>
      </c>
      <c r="AI1261">
        <f>SUM(table_2[[#This Row],[Second dose, less than 21 days ago]:[Third dose or booster, at least 21 days ago]])</f>
        <v>0</v>
      </c>
      <c r="AJ1261">
        <f>table_2[[#This Row],[Third dose or booster, less than 21 days ago]]+table_2[[#This Row],[Third dose or booster, at least 21 days ago]]</f>
        <v>0</v>
      </c>
    </row>
    <row r="1262" spans="1:36" ht="30" x14ac:dyDescent="0.25">
      <c r="A1262" s="1" t="s">
        <v>460</v>
      </c>
      <c r="B1262" s="4">
        <v>2021</v>
      </c>
      <c r="C1262" s="1" t="s">
        <v>229</v>
      </c>
      <c r="D1262" s="1" t="s">
        <v>1147</v>
      </c>
      <c r="E1262" s="1" t="s">
        <v>1102</v>
      </c>
      <c r="F1262" s="4" t="s">
        <v>3669</v>
      </c>
      <c r="G1262" s="4">
        <v>341193</v>
      </c>
      <c r="H1262" s="4" t="s">
        <v>3120</v>
      </c>
      <c r="I1262" s="1"/>
      <c r="J1262" s="4" t="s">
        <v>3670</v>
      </c>
      <c r="K1262" s="4" t="s">
        <v>3671</v>
      </c>
      <c r="L1262" s="22" t="str">
        <f t="shared" si="289"/>
        <v>582</v>
      </c>
      <c r="M1262" s="26">
        <f>IF(table_2[[#This Row],[Count of deaths2]]=1,(M1261+1),M1261)</f>
        <v>122</v>
      </c>
      <c r="Z1262">
        <f t="shared" si="290"/>
        <v>0</v>
      </c>
      <c r="AA1262">
        <f t="shared" si="291"/>
        <v>0</v>
      </c>
      <c r="AB1262">
        <f t="shared" si="292"/>
        <v>0</v>
      </c>
      <c r="AC1262">
        <f t="shared" si="293"/>
        <v>0</v>
      </c>
      <c r="AD1262">
        <f t="shared" si="294"/>
        <v>0</v>
      </c>
      <c r="AE1262">
        <f t="shared" si="295"/>
        <v>0</v>
      </c>
      <c r="AF1262">
        <f t="shared" si="296"/>
        <v>0</v>
      </c>
      <c r="AH1262">
        <f>SUM(table_2[[#This Row],[First dose, less than 21 days ago]:[Third dose or booster, at least 21 days ago]])</f>
        <v>0</v>
      </c>
      <c r="AI1262">
        <f>SUM(table_2[[#This Row],[Second dose, less than 21 days ago]:[Third dose or booster, at least 21 days ago]])</f>
        <v>0</v>
      </c>
      <c r="AJ1262">
        <f>table_2[[#This Row],[Third dose or booster, less than 21 days ago]]+table_2[[#This Row],[Third dose or booster, at least 21 days ago]]</f>
        <v>0</v>
      </c>
    </row>
    <row r="1263" spans="1:36" ht="45" x14ac:dyDescent="0.25">
      <c r="A1263" s="1" t="s">
        <v>460</v>
      </c>
      <c r="B1263" s="4">
        <v>2021</v>
      </c>
      <c r="C1263" s="1" t="s">
        <v>229</v>
      </c>
      <c r="D1263" s="1" t="s">
        <v>1147</v>
      </c>
      <c r="E1263" s="1" t="s">
        <v>84</v>
      </c>
      <c r="F1263" s="4" t="s">
        <v>1101</v>
      </c>
      <c r="G1263" s="4">
        <v>1496</v>
      </c>
      <c r="H1263" s="4" t="s">
        <v>83</v>
      </c>
      <c r="I1263" s="1"/>
      <c r="J1263" s="4" t="s">
        <v>83</v>
      </c>
      <c r="K1263" s="4" t="s">
        <v>83</v>
      </c>
      <c r="L1263" s="22">
        <f t="shared" si="289"/>
        <v>1</v>
      </c>
      <c r="M1263" s="26">
        <f>IF(table_2[[#This Row],[Count of deaths2]]=1,(M1262+1),M1262)</f>
        <v>123</v>
      </c>
      <c r="Z1263">
        <f t="shared" si="290"/>
        <v>0</v>
      </c>
      <c r="AA1263">
        <f t="shared" si="291"/>
        <v>0</v>
      </c>
      <c r="AB1263">
        <f t="shared" si="292"/>
        <v>0</v>
      </c>
      <c r="AC1263">
        <f t="shared" si="293"/>
        <v>0</v>
      </c>
      <c r="AD1263">
        <f t="shared" si="294"/>
        <v>0</v>
      </c>
      <c r="AE1263">
        <f t="shared" si="295"/>
        <v>0</v>
      </c>
      <c r="AF1263">
        <f t="shared" si="296"/>
        <v>0</v>
      </c>
      <c r="AH1263">
        <f>SUM(table_2[[#This Row],[First dose, less than 21 days ago]:[Third dose or booster, at least 21 days ago]])</f>
        <v>0</v>
      </c>
      <c r="AI1263">
        <f>SUM(table_2[[#This Row],[Second dose, less than 21 days ago]:[Third dose or booster, at least 21 days ago]])</f>
        <v>0</v>
      </c>
      <c r="AJ1263">
        <f>table_2[[#This Row],[Third dose or booster, less than 21 days ago]]+table_2[[#This Row],[Third dose or booster, at least 21 days ago]]</f>
        <v>0</v>
      </c>
    </row>
    <row r="1264" spans="1:36" ht="45" x14ac:dyDescent="0.25">
      <c r="A1264" s="1" t="s">
        <v>460</v>
      </c>
      <c r="B1264" s="4">
        <v>2021</v>
      </c>
      <c r="C1264" s="1" t="s">
        <v>229</v>
      </c>
      <c r="D1264" s="1" t="s">
        <v>1147</v>
      </c>
      <c r="E1264" s="1" t="s">
        <v>85</v>
      </c>
      <c r="F1264" s="4" t="s">
        <v>1103</v>
      </c>
      <c r="G1264" s="4">
        <v>0</v>
      </c>
      <c r="H1264" s="4" t="s">
        <v>83</v>
      </c>
      <c r="I1264" s="1"/>
      <c r="J1264" s="4" t="s">
        <v>83</v>
      </c>
      <c r="K1264" s="4" t="s">
        <v>83</v>
      </c>
      <c r="L1264" s="22" t="str">
        <f t="shared" si="289"/>
        <v>0</v>
      </c>
      <c r="M1264" s="26">
        <f>IF(table_2[[#This Row],[Count of deaths2]]=1,(M1263+1),M1263)</f>
        <v>123</v>
      </c>
      <c r="Z1264">
        <f t="shared" si="290"/>
        <v>0</v>
      </c>
      <c r="AA1264">
        <f t="shared" si="291"/>
        <v>0</v>
      </c>
      <c r="AB1264">
        <f t="shared" si="292"/>
        <v>0</v>
      </c>
      <c r="AC1264">
        <f t="shared" si="293"/>
        <v>0</v>
      </c>
      <c r="AD1264">
        <f t="shared" si="294"/>
        <v>0</v>
      </c>
      <c r="AE1264">
        <f t="shared" si="295"/>
        <v>0</v>
      </c>
      <c r="AF1264">
        <f t="shared" si="296"/>
        <v>0</v>
      </c>
      <c r="AH1264">
        <f>SUM(table_2[[#This Row],[First dose, less than 21 days ago]:[Third dose or booster, at least 21 days ago]])</f>
        <v>0</v>
      </c>
      <c r="AI1264">
        <f>SUM(table_2[[#This Row],[Second dose, less than 21 days ago]:[Third dose or booster, at least 21 days ago]])</f>
        <v>0</v>
      </c>
      <c r="AJ1264">
        <f>table_2[[#This Row],[Third dose or booster, less than 21 days ago]]+table_2[[#This Row],[Third dose or booster, at least 21 days ago]]</f>
        <v>0</v>
      </c>
    </row>
    <row r="1265" spans="1:36" ht="30" x14ac:dyDescent="0.25">
      <c r="A1265" s="1" t="s">
        <v>460</v>
      </c>
      <c r="B1265" s="4">
        <v>2021</v>
      </c>
      <c r="C1265" s="1" t="s">
        <v>229</v>
      </c>
      <c r="D1265" s="1" t="s">
        <v>1162</v>
      </c>
      <c r="E1265" s="1" t="s">
        <v>62</v>
      </c>
      <c r="F1265" s="4" t="s">
        <v>1820</v>
      </c>
      <c r="G1265" s="4">
        <v>4123</v>
      </c>
      <c r="H1265" s="4" t="s">
        <v>2546</v>
      </c>
      <c r="I1265" s="1"/>
      <c r="J1265" s="4" t="s">
        <v>3672</v>
      </c>
      <c r="K1265" s="4" t="s">
        <v>3673</v>
      </c>
      <c r="L1265" s="22" t="str">
        <f t="shared" si="289"/>
        <v>108</v>
      </c>
      <c r="M1265" s="26">
        <f>IF(table_2[[#This Row],[Count of deaths2]]=1,(M1264+1),M1264)</f>
        <v>123</v>
      </c>
      <c r="Z1265">
        <f t="shared" si="290"/>
        <v>0</v>
      </c>
      <c r="AA1265">
        <f t="shared" si="291"/>
        <v>0</v>
      </c>
      <c r="AB1265">
        <f t="shared" si="292"/>
        <v>0</v>
      </c>
      <c r="AC1265">
        <f t="shared" si="293"/>
        <v>0</v>
      </c>
      <c r="AD1265">
        <f t="shared" si="294"/>
        <v>0</v>
      </c>
      <c r="AE1265">
        <f t="shared" si="295"/>
        <v>0</v>
      </c>
      <c r="AF1265">
        <f t="shared" si="296"/>
        <v>0</v>
      </c>
      <c r="AH1265">
        <f>SUM(table_2[[#This Row],[First dose, less than 21 days ago]:[Third dose or booster, at least 21 days ago]])</f>
        <v>0</v>
      </c>
      <c r="AI1265">
        <f>SUM(table_2[[#This Row],[Second dose, less than 21 days ago]:[Third dose or booster, at least 21 days ago]])</f>
        <v>0</v>
      </c>
      <c r="AJ1265">
        <f>table_2[[#This Row],[Third dose or booster, less than 21 days ago]]+table_2[[#This Row],[Third dose or booster, at least 21 days ago]]</f>
        <v>0</v>
      </c>
    </row>
    <row r="1266" spans="1:36" ht="30" x14ac:dyDescent="0.25">
      <c r="A1266" s="1" t="s">
        <v>460</v>
      </c>
      <c r="B1266" s="4">
        <v>2021</v>
      </c>
      <c r="C1266" s="1" t="s">
        <v>229</v>
      </c>
      <c r="D1266" s="1" t="s">
        <v>1162</v>
      </c>
      <c r="E1266" s="1" t="s">
        <v>66</v>
      </c>
      <c r="F1266" s="4" t="s">
        <v>1101</v>
      </c>
      <c r="G1266" s="4">
        <v>27</v>
      </c>
      <c r="H1266" s="4" t="s">
        <v>83</v>
      </c>
      <c r="I1266" s="1"/>
      <c r="J1266" s="4" t="s">
        <v>83</v>
      </c>
      <c r="K1266" s="4" t="s">
        <v>83</v>
      </c>
      <c r="L1266" s="22">
        <f t="shared" si="289"/>
        <v>1</v>
      </c>
      <c r="M1266" s="26">
        <f>IF(table_2[[#This Row],[Count of deaths2]]=1,(M1265+1),M1265)</f>
        <v>124</v>
      </c>
      <c r="Z1266">
        <f t="shared" si="290"/>
        <v>0</v>
      </c>
      <c r="AA1266">
        <f t="shared" si="291"/>
        <v>0</v>
      </c>
      <c r="AB1266">
        <f t="shared" si="292"/>
        <v>0</v>
      </c>
      <c r="AC1266">
        <f t="shared" si="293"/>
        <v>0</v>
      </c>
      <c r="AD1266">
        <f t="shared" si="294"/>
        <v>0</v>
      </c>
      <c r="AE1266">
        <f t="shared" si="295"/>
        <v>0</v>
      </c>
      <c r="AF1266">
        <f t="shared" si="296"/>
        <v>0</v>
      </c>
      <c r="AH1266">
        <f>SUM(table_2[[#This Row],[First dose, less than 21 days ago]:[Third dose or booster, at least 21 days ago]])</f>
        <v>0</v>
      </c>
      <c r="AI1266">
        <f>SUM(table_2[[#This Row],[Second dose, less than 21 days ago]:[Third dose or booster, at least 21 days ago]])</f>
        <v>0</v>
      </c>
      <c r="AJ1266">
        <f>table_2[[#This Row],[Third dose or booster, less than 21 days ago]]+table_2[[#This Row],[Third dose or booster, at least 21 days ago]]</f>
        <v>0</v>
      </c>
    </row>
    <row r="1267" spans="1:36" ht="30" x14ac:dyDescent="0.25">
      <c r="A1267" s="1" t="s">
        <v>460</v>
      </c>
      <c r="B1267" s="4">
        <v>2021</v>
      </c>
      <c r="C1267" s="1" t="s">
        <v>229</v>
      </c>
      <c r="D1267" s="1" t="s">
        <v>1162</v>
      </c>
      <c r="E1267" s="1" t="s">
        <v>70</v>
      </c>
      <c r="F1267" s="4" t="s">
        <v>1141</v>
      </c>
      <c r="G1267" s="4">
        <v>884</v>
      </c>
      <c r="H1267" s="4" t="s">
        <v>3674</v>
      </c>
      <c r="I1267" s="1"/>
      <c r="J1267" s="4" t="s">
        <v>3675</v>
      </c>
      <c r="K1267" s="4" t="s">
        <v>3676</v>
      </c>
      <c r="L1267" s="22" t="str">
        <f t="shared" si="289"/>
        <v>20</v>
      </c>
      <c r="M1267" s="26">
        <f>IF(table_2[[#This Row],[Count of deaths2]]=1,(M1266+1),M1266)</f>
        <v>124</v>
      </c>
      <c r="Z1267">
        <f t="shared" si="290"/>
        <v>0</v>
      </c>
      <c r="AA1267">
        <f t="shared" si="291"/>
        <v>0</v>
      </c>
      <c r="AB1267">
        <f t="shared" si="292"/>
        <v>0</v>
      </c>
      <c r="AC1267">
        <f t="shared" si="293"/>
        <v>0</v>
      </c>
      <c r="AD1267">
        <f t="shared" si="294"/>
        <v>0</v>
      </c>
      <c r="AE1267">
        <f t="shared" si="295"/>
        <v>0</v>
      </c>
      <c r="AF1267">
        <f t="shared" si="296"/>
        <v>0</v>
      </c>
      <c r="AH1267">
        <f>SUM(table_2[[#This Row],[First dose, less than 21 days ago]:[Third dose or booster, at least 21 days ago]])</f>
        <v>0</v>
      </c>
      <c r="AI1267">
        <f>SUM(table_2[[#This Row],[Second dose, less than 21 days ago]:[Third dose or booster, at least 21 days ago]])</f>
        <v>0</v>
      </c>
      <c r="AJ1267">
        <f>table_2[[#This Row],[Third dose or booster, less than 21 days ago]]+table_2[[#This Row],[Third dose or booster, at least 21 days ago]]</f>
        <v>0</v>
      </c>
    </row>
    <row r="1268" spans="1:36" ht="30" x14ac:dyDescent="0.25">
      <c r="A1268" s="1" t="s">
        <v>460</v>
      </c>
      <c r="B1268" s="4">
        <v>2021</v>
      </c>
      <c r="C1268" s="1" t="s">
        <v>229</v>
      </c>
      <c r="D1268" s="1" t="s">
        <v>1162</v>
      </c>
      <c r="E1268" s="1" t="s">
        <v>74</v>
      </c>
      <c r="F1268" s="4" t="s">
        <v>1101</v>
      </c>
      <c r="G1268" s="4">
        <v>91</v>
      </c>
      <c r="H1268" s="4" t="s">
        <v>83</v>
      </c>
      <c r="I1268" s="1"/>
      <c r="J1268" s="4" t="s">
        <v>83</v>
      </c>
      <c r="K1268" s="4" t="s">
        <v>83</v>
      </c>
      <c r="L1268" s="22">
        <f t="shared" si="289"/>
        <v>1</v>
      </c>
      <c r="M1268" s="26">
        <f>IF(table_2[[#This Row],[Count of deaths2]]=1,(M1267+1),M1267)</f>
        <v>125</v>
      </c>
      <c r="Z1268">
        <f t="shared" si="290"/>
        <v>0</v>
      </c>
      <c r="AA1268">
        <f t="shared" si="291"/>
        <v>0</v>
      </c>
      <c r="AB1268">
        <f t="shared" si="292"/>
        <v>0</v>
      </c>
      <c r="AC1268">
        <f t="shared" si="293"/>
        <v>0</v>
      </c>
      <c r="AD1268">
        <f t="shared" si="294"/>
        <v>0</v>
      </c>
      <c r="AE1268">
        <f t="shared" si="295"/>
        <v>0</v>
      </c>
      <c r="AF1268">
        <f t="shared" si="296"/>
        <v>0</v>
      </c>
      <c r="AH1268">
        <f>SUM(table_2[[#This Row],[First dose, less than 21 days ago]:[Third dose or booster, at least 21 days ago]])</f>
        <v>0</v>
      </c>
      <c r="AI1268">
        <f>SUM(table_2[[#This Row],[Second dose, less than 21 days ago]:[Third dose or booster, at least 21 days ago]])</f>
        <v>0</v>
      </c>
      <c r="AJ1268">
        <f>table_2[[#This Row],[Third dose or booster, less than 21 days ago]]+table_2[[#This Row],[Third dose or booster, at least 21 days ago]]</f>
        <v>0</v>
      </c>
    </row>
    <row r="1269" spans="1:36" ht="30" x14ac:dyDescent="0.25">
      <c r="A1269" s="1" t="s">
        <v>460</v>
      </c>
      <c r="B1269" s="4">
        <v>2021</v>
      </c>
      <c r="C1269" s="1" t="s">
        <v>229</v>
      </c>
      <c r="D1269" s="1" t="s">
        <v>1162</v>
      </c>
      <c r="E1269" s="1" t="s">
        <v>1102</v>
      </c>
      <c r="F1269" s="4" t="s">
        <v>3677</v>
      </c>
      <c r="G1269" s="4">
        <v>159721</v>
      </c>
      <c r="H1269" s="4" t="s">
        <v>3678</v>
      </c>
      <c r="I1269" s="1"/>
      <c r="J1269" s="4" t="s">
        <v>3679</v>
      </c>
      <c r="K1269" s="4" t="s">
        <v>3680</v>
      </c>
      <c r="L1269" s="22" t="str">
        <f t="shared" si="289"/>
        <v>732</v>
      </c>
      <c r="M1269" s="26">
        <f>IF(table_2[[#This Row],[Count of deaths2]]=1,(M1268+1),M1268)</f>
        <v>125</v>
      </c>
      <c r="Z1269">
        <f t="shared" si="290"/>
        <v>0</v>
      </c>
      <c r="AA1269">
        <f t="shared" si="291"/>
        <v>0</v>
      </c>
      <c r="AB1269">
        <f t="shared" si="292"/>
        <v>0</v>
      </c>
      <c r="AC1269">
        <f t="shared" si="293"/>
        <v>0</v>
      </c>
      <c r="AD1269">
        <f t="shared" si="294"/>
        <v>0</v>
      </c>
      <c r="AE1269">
        <f t="shared" si="295"/>
        <v>0</v>
      </c>
      <c r="AF1269">
        <f t="shared" si="296"/>
        <v>0</v>
      </c>
      <c r="AH1269">
        <f>SUM(table_2[[#This Row],[First dose, less than 21 days ago]:[Third dose or booster, at least 21 days ago]])</f>
        <v>0</v>
      </c>
      <c r="AI1269">
        <f>SUM(table_2[[#This Row],[Second dose, less than 21 days ago]:[Third dose or booster, at least 21 days ago]])</f>
        <v>0</v>
      </c>
      <c r="AJ1269">
        <f>table_2[[#This Row],[Third dose or booster, less than 21 days ago]]+table_2[[#This Row],[Third dose or booster, at least 21 days ago]]</f>
        <v>0</v>
      </c>
    </row>
    <row r="1270" spans="1:36" ht="45" x14ac:dyDescent="0.25">
      <c r="A1270" s="1" t="s">
        <v>460</v>
      </c>
      <c r="B1270" s="4">
        <v>2021</v>
      </c>
      <c r="C1270" s="1" t="s">
        <v>229</v>
      </c>
      <c r="D1270" s="1" t="s">
        <v>1162</v>
      </c>
      <c r="E1270" s="1" t="s">
        <v>84</v>
      </c>
      <c r="F1270" s="4" t="s">
        <v>1101</v>
      </c>
      <c r="G1270" s="4">
        <v>3628</v>
      </c>
      <c r="H1270" s="4" t="s">
        <v>83</v>
      </c>
      <c r="I1270" s="1"/>
      <c r="J1270" s="4" t="s">
        <v>83</v>
      </c>
      <c r="K1270" s="4" t="s">
        <v>83</v>
      </c>
      <c r="L1270" s="22">
        <f t="shared" si="289"/>
        <v>1</v>
      </c>
      <c r="M1270" s="26">
        <f>IF(table_2[[#This Row],[Count of deaths2]]=1,(M1269+1),M1269)</f>
        <v>126</v>
      </c>
      <c r="Z1270">
        <f t="shared" si="290"/>
        <v>0</v>
      </c>
      <c r="AA1270">
        <f t="shared" si="291"/>
        <v>0</v>
      </c>
      <c r="AB1270">
        <f t="shared" si="292"/>
        <v>0</v>
      </c>
      <c r="AC1270">
        <f t="shared" si="293"/>
        <v>0</v>
      </c>
      <c r="AD1270">
        <f t="shared" si="294"/>
        <v>0</v>
      </c>
      <c r="AE1270">
        <f t="shared" si="295"/>
        <v>0</v>
      </c>
      <c r="AF1270">
        <f t="shared" si="296"/>
        <v>0</v>
      </c>
      <c r="AH1270">
        <f>SUM(table_2[[#This Row],[First dose, less than 21 days ago]:[Third dose or booster, at least 21 days ago]])</f>
        <v>0</v>
      </c>
      <c r="AI1270">
        <f>SUM(table_2[[#This Row],[Second dose, less than 21 days ago]:[Third dose or booster, at least 21 days ago]])</f>
        <v>0</v>
      </c>
      <c r="AJ1270">
        <f>table_2[[#This Row],[Third dose or booster, less than 21 days ago]]+table_2[[#This Row],[Third dose or booster, at least 21 days ago]]</f>
        <v>0</v>
      </c>
    </row>
    <row r="1271" spans="1:36" ht="45" x14ac:dyDescent="0.25">
      <c r="A1271" s="1" t="s">
        <v>460</v>
      </c>
      <c r="B1271" s="4">
        <v>2021</v>
      </c>
      <c r="C1271" s="1" t="s">
        <v>229</v>
      </c>
      <c r="D1271" s="1" t="s">
        <v>1162</v>
      </c>
      <c r="E1271" s="1" t="s">
        <v>85</v>
      </c>
      <c r="F1271" s="4" t="s">
        <v>1103</v>
      </c>
      <c r="G1271" s="4">
        <v>0</v>
      </c>
      <c r="H1271" s="4" t="s">
        <v>83</v>
      </c>
      <c r="I1271" s="1"/>
      <c r="J1271" s="4" t="s">
        <v>83</v>
      </c>
      <c r="K1271" s="4" t="s">
        <v>83</v>
      </c>
      <c r="L1271" s="22" t="str">
        <f t="shared" si="289"/>
        <v>0</v>
      </c>
      <c r="M1271" s="26">
        <f>IF(table_2[[#This Row],[Count of deaths2]]=1,(M1270+1),M1270)</f>
        <v>126</v>
      </c>
      <c r="Z1271">
        <f t="shared" si="290"/>
        <v>0</v>
      </c>
      <c r="AA1271">
        <f t="shared" si="291"/>
        <v>0</v>
      </c>
      <c r="AB1271">
        <f t="shared" si="292"/>
        <v>0</v>
      </c>
      <c r="AC1271">
        <f t="shared" si="293"/>
        <v>0</v>
      </c>
      <c r="AD1271">
        <f t="shared" si="294"/>
        <v>0</v>
      </c>
      <c r="AE1271">
        <f t="shared" si="295"/>
        <v>0</v>
      </c>
      <c r="AF1271">
        <f t="shared" si="296"/>
        <v>0</v>
      </c>
      <c r="AH1271">
        <f>SUM(table_2[[#This Row],[First dose, less than 21 days ago]:[Third dose or booster, at least 21 days ago]])</f>
        <v>0</v>
      </c>
      <c r="AI1271">
        <f>SUM(table_2[[#This Row],[Second dose, less than 21 days ago]:[Third dose or booster, at least 21 days ago]])</f>
        <v>0</v>
      </c>
      <c r="AJ1271">
        <f>table_2[[#This Row],[Third dose or booster, less than 21 days ago]]+table_2[[#This Row],[Third dose or booster, at least 21 days ago]]</f>
        <v>0</v>
      </c>
    </row>
    <row r="1272" spans="1:36" ht="30" x14ac:dyDescent="0.25">
      <c r="A1272" s="1" t="s">
        <v>460</v>
      </c>
      <c r="B1272" s="4">
        <v>2021</v>
      </c>
      <c r="C1272" s="1" t="s">
        <v>229</v>
      </c>
      <c r="D1272" s="1" t="s">
        <v>1183</v>
      </c>
      <c r="E1272" s="1" t="s">
        <v>62</v>
      </c>
      <c r="F1272" s="4" t="s">
        <v>2751</v>
      </c>
      <c r="G1272" s="4">
        <v>1209</v>
      </c>
      <c r="H1272" s="4" t="s">
        <v>3681</v>
      </c>
      <c r="I1272" s="1"/>
      <c r="J1272" s="4" t="s">
        <v>3682</v>
      </c>
      <c r="K1272" s="4" t="s">
        <v>3683</v>
      </c>
      <c r="L1272" s="22" t="str">
        <f t="shared" si="289"/>
        <v>40</v>
      </c>
      <c r="M1272" s="26">
        <f>IF(table_2[[#This Row],[Count of deaths2]]=1,(M1271+1),M1271)</f>
        <v>126</v>
      </c>
      <c r="Z1272">
        <f t="shared" si="290"/>
        <v>0</v>
      </c>
      <c r="AA1272">
        <f t="shared" si="291"/>
        <v>0</v>
      </c>
      <c r="AB1272">
        <f t="shared" si="292"/>
        <v>0</v>
      </c>
      <c r="AC1272">
        <f t="shared" si="293"/>
        <v>0</v>
      </c>
      <c r="AD1272">
        <f t="shared" si="294"/>
        <v>0</v>
      </c>
      <c r="AE1272">
        <f t="shared" si="295"/>
        <v>0</v>
      </c>
      <c r="AF1272">
        <f t="shared" si="296"/>
        <v>0</v>
      </c>
      <c r="AH1272">
        <f>SUM(table_2[[#This Row],[First dose, less than 21 days ago]:[Third dose or booster, at least 21 days ago]])</f>
        <v>0</v>
      </c>
      <c r="AI1272">
        <f>SUM(table_2[[#This Row],[Second dose, less than 21 days ago]:[Third dose or booster, at least 21 days ago]])</f>
        <v>0</v>
      </c>
      <c r="AJ1272">
        <f>table_2[[#This Row],[Third dose or booster, less than 21 days ago]]+table_2[[#This Row],[Third dose or booster, at least 21 days ago]]</f>
        <v>0</v>
      </c>
    </row>
    <row r="1273" spans="1:36" ht="30" x14ac:dyDescent="0.25">
      <c r="A1273" s="1" t="s">
        <v>460</v>
      </c>
      <c r="B1273" s="4">
        <v>2021</v>
      </c>
      <c r="C1273" s="1" t="s">
        <v>229</v>
      </c>
      <c r="D1273" s="1" t="s">
        <v>1183</v>
      </c>
      <c r="E1273" s="1" t="s">
        <v>66</v>
      </c>
      <c r="F1273" s="4" t="s">
        <v>1101</v>
      </c>
      <c r="G1273" s="4">
        <v>7</v>
      </c>
      <c r="H1273" s="4" t="s">
        <v>83</v>
      </c>
      <c r="I1273" s="1"/>
      <c r="J1273" s="4" t="s">
        <v>83</v>
      </c>
      <c r="K1273" s="4" t="s">
        <v>83</v>
      </c>
      <c r="L1273" s="22">
        <f t="shared" si="289"/>
        <v>1</v>
      </c>
      <c r="M1273" s="26">
        <f>IF(table_2[[#This Row],[Count of deaths2]]=1,(M1272+1),M1272)</f>
        <v>127</v>
      </c>
      <c r="Z1273">
        <f t="shared" si="290"/>
        <v>0</v>
      </c>
      <c r="AA1273">
        <f t="shared" si="291"/>
        <v>0</v>
      </c>
      <c r="AB1273">
        <f t="shared" si="292"/>
        <v>0</v>
      </c>
      <c r="AC1273">
        <f t="shared" si="293"/>
        <v>0</v>
      </c>
      <c r="AD1273">
        <f t="shared" si="294"/>
        <v>0</v>
      </c>
      <c r="AE1273">
        <f t="shared" si="295"/>
        <v>0</v>
      </c>
      <c r="AF1273">
        <f t="shared" si="296"/>
        <v>0</v>
      </c>
      <c r="AH1273">
        <f>SUM(table_2[[#This Row],[First dose, less than 21 days ago]:[Third dose or booster, at least 21 days ago]])</f>
        <v>0</v>
      </c>
      <c r="AI1273">
        <f>SUM(table_2[[#This Row],[Second dose, less than 21 days ago]:[Third dose or booster, at least 21 days ago]])</f>
        <v>0</v>
      </c>
      <c r="AJ1273">
        <f>table_2[[#This Row],[Third dose or booster, less than 21 days ago]]+table_2[[#This Row],[Third dose or booster, at least 21 days ago]]</f>
        <v>0</v>
      </c>
    </row>
    <row r="1274" spans="1:36" ht="30" x14ac:dyDescent="0.25">
      <c r="A1274" s="1" t="s">
        <v>460</v>
      </c>
      <c r="B1274" s="4">
        <v>2021</v>
      </c>
      <c r="C1274" s="1" t="s">
        <v>229</v>
      </c>
      <c r="D1274" s="1" t="s">
        <v>1183</v>
      </c>
      <c r="E1274" s="1" t="s">
        <v>70</v>
      </c>
      <c r="F1274" s="4" t="s">
        <v>1270</v>
      </c>
      <c r="G1274" s="4">
        <v>318</v>
      </c>
      <c r="H1274" s="4" t="s">
        <v>3684</v>
      </c>
      <c r="I1274" s="1" t="s">
        <v>234</v>
      </c>
      <c r="J1274" s="4" t="s">
        <v>3685</v>
      </c>
      <c r="K1274" s="4" t="s">
        <v>3686</v>
      </c>
      <c r="L1274" s="22" t="str">
        <f t="shared" si="289"/>
        <v>12</v>
      </c>
      <c r="M1274" s="26">
        <f>IF(table_2[[#This Row],[Count of deaths2]]=1,(M1273+1),M1273)</f>
        <v>127</v>
      </c>
      <c r="Z1274">
        <f t="shared" si="290"/>
        <v>0</v>
      </c>
      <c r="AA1274">
        <f t="shared" si="291"/>
        <v>0</v>
      </c>
      <c r="AB1274">
        <f t="shared" si="292"/>
        <v>0</v>
      </c>
      <c r="AC1274">
        <f t="shared" si="293"/>
        <v>0</v>
      </c>
      <c r="AD1274">
        <f t="shared" si="294"/>
        <v>0</v>
      </c>
      <c r="AE1274">
        <f t="shared" si="295"/>
        <v>0</v>
      </c>
      <c r="AF1274">
        <f t="shared" si="296"/>
        <v>0</v>
      </c>
      <c r="AH1274">
        <f>SUM(table_2[[#This Row],[First dose, less than 21 days ago]:[Third dose or booster, at least 21 days ago]])</f>
        <v>0</v>
      </c>
      <c r="AI1274">
        <f>SUM(table_2[[#This Row],[Second dose, less than 21 days ago]:[Third dose or booster, at least 21 days ago]])</f>
        <v>0</v>
      </c>
      <c r="AJ1274">
        <f>table_2[[#This Row],[Third dose or booster, less than 21 days ago]]+table_2[[#This Row],[Third dose or booster, at least 21 days ago]]</f>
        <v>0</v>
      </c>
    </row>
    <row r="1275" spans="1:36" ht="30" x14ac:dyDescent="0.25">
      <c r="A1275" s="1" t="s">
        <v>460</v>
      </c>
      <c r="B1275" s="4">
        <v>2021</v>
      </c>
      <c r="C1275" s="1" t="s">
        <v>229</v>
      </c>
      <c r="D1275" s="1" t="s">
        <v>1183</v>
      </c>
      <c r="E1275" s="1" t="s">
        <v>74</v>
      </c>
      <c r="F1275" s="4" t="s">
        <v>1101</v>
      </c>
      <c r="G1275" s="4">
        <v>25</v>
      </c>
      <c r="H1275" s="4" t="s">
        <v>83</v>
      </c>
      <c r="I1275" s="1"/>
      <c r="J1275" s="4" t="s">
        <v>83</v>
      </c>
      <c r="K1275" s="4" t="s">
        <v>83</v>
      </c>
      <c r="L1275" s="22">
        <f t="shared" si="289"/>
        <v>1</v>
      </c>
      <c r="M1275" s="26">
        <f>IF(table_2[[#This Row],[Count of deaths2]]=1,(M1274+1),M1274)</f>
        <v>128</v>
      </c>
      <c r="Z1275">
        <f t="shared" si="290"/>
        <v>0</v>
      </c>
      <c r="AA1275">
        <f t="shared" si="291"/>
        <v>0</v>
      </c>
      <c r="AB1275">
        <f t="shared" si="292"/>
        <v>0</v>
      </c>
      <c r="AC1275">
        <f t="shared" si="293"/>
        <v>0</v>
      </c>
      <c r="AD1275">
        <f t="shared" si="294"/>
        <v>0</v>
      </c>
      <c r="AE1275">
        <f t="shared" si="295"/>
        <v>0</v>
      </c>
      <c r="AF1275">
        <f t="shared" si="296"/>
        <v>0</v>
      </c>
      <c r="AH1275">
        <f>SUM(table_2[[#This Row],[First dose, less than 21 days ago]:[Third dose or booster, at least 21 days ago]])</f>
        <v>0</v>
      </c>
      <c r="AI1275">
        <f>SUM(table_2[[#This Row],[Second dose, less than 21 days ago]:[Third dose or booster, at least 21 days ago]])</f>
        <v>0</v>
      </c>
      <c r="AJ1275">
        <f>table_2[[#This Row],[Third dose or booster, less than 21 days ago]]+table_2[[#This Row],[Third dose or booster, at least 21 days ago]]</f>
        <v>0</v>
      </c>
    </row>
    <row r="1276" spans="1:36" ht="60" x14ac:dyDescent="0.25">
      <c r="A1276" s="1" t="s">
        <v>460</v>
      </c>
      <c r="B1276" s="4">
        <v>2021</v>
      </c>
      <c r="C1276" s="1" t="s">
        <v>229</v>
      </c>
      <c r="D1276" s="1" t="s">
        <v>1183</v>
      </c>
      <c r="E1276" s="1" t="s">
        <v>1102</v>
      </c>
      <c r="F1276" s="4" t="s">
        <v>3687</v>
      </c>
      <c r="G1276" s="4">
        <v>35487</v>
      </c>
      <c r="H1276" s="4" t="s">
        <v>3688</v>
      </c>
      <c r="I1276" s="1"/>
      <c r="J1276" s="4" t="s">
        <v>3689</v>
      </c>
      <c r="K1276" s="4" t="s">
        <v>3690</v>
      </c>
      <c r="L1276" s="22" t="str">
        <f t="shared" si="289"/>
        <v>368</v>
      </c>
      <c r="M1276" s="26">
        <f>IF(table_2[[#This Row],[Count of deaths2]]=1,(M1275+1),M1275)</f>
        <v>128</v>
      </c>
      <c r="N1276" s="23" t="s">
        <v>11464</v>
      </c>
      <c r="O1276" s="24" t="s">
        <v>66</v>
      </c>
      <c r="P1276" s="24" t="s">
        <v>70</v>
      </c>
      <c r="Q1276" s="24" t="s">
        <v>74</v>
      </c>
      <c r="R1276" s="24" t="s">
        <v>1102</v>
      </c>
      <c r="S1276" s="24" t="s">
        <v>84</v>
      </c>
      <c r="T1276" s="24" t="s">
        <v>85</v>
      </c>
      <c r="U1276" s="24" t="s">
        <v>11475</v>
      </c>
      <c r="V1276" s="24" t="s">
        <v>11475</v>
      </c>
      <c r="W1276" s="24" t="s">
        <v>11482</v>
      </c>
      <c r="Z1276">
        <f t="shared" si="290"/>
        <v>0</v>
      </c>
      <c r="AA1276">
        <f t="shared" si="291"/>
        <v>0</v>
      </c>
      <c r="AB1276">
        <f t="shared" si="292"/>
        <v>0</v>
      </c>
      <c r="AC1276">
        <f t="shared" si="293"/>
        <v>0</v>
      </c>
      <c r="AD1276">
        <f t="shared" si="294"/>
        <v>0</v>
      </c>
      <c r="AE1276">
        <f t="shared" si="295"/>
        <v>0</v>
      </c>
      <c r="AF1276">
        <f t="shared" si="296"/>
        <v>0</v>
      </c>
      <c r="AH1276">
        <f>SUM(table_2[[#This Row],[First dose, less than 21 days ago]:[Third dose or booster, at least 21 days ago]])</f>
        <v>0</v>
      </c>
      <c r="AI1276">
        <f>SUM(table_2[[#This Row],[Second dose, less than 21 days ago]:[Third dose or booster, at least 21 days ago]])</f>
        <v>0</v>
      </c>
      <c r="AJ1276">
        <f>table_2[[#This Row],[Third dose or booster, less than 21 days ago]]+table_2[[#This Row],[Third dose or booster, at least 21 days ago]]</f>
        <v>0</v>
      </c>
    </row>
    <row r="1277" spans="1:36" ht="45" x14ac:dyDescent="0.25">
      <c r="A1277" s="1" t="s">
        <v>460</v>
      </c>
      <c r="B1277" s="4">
        <v>2021</v>
      </c>
      <c r="C1277" s="1" t="s">
        <v>229</v>
      </c>
      <c r="D1277" s="1" t="s">
        <v>1183</v>
      </c>
      <c r="E1277" s="1" t="s">
        <v>84</v>
      </c>
      <c r="F1277" s="4" t="s">
        <v>1101</v>
      </c>
      <c r="G1277" s="4">
        <v>573</v>
      </c>
      <c r="H1277" s="4" t="s">
        <v>83</v>
      </c>
      <c r="I1277" s="1"/>
      <c r="J1277" s="4" t="s">
        <v>83</v>
      </c>
      <c r="K1277" s="4" t="s">
        <v>83</v>
      </c>
      <c r="L1277" s="22">
        <f t="shared" si="289"/>
        <v>1</v>
      </c>
      <c r="M1277" s="26">
        <f>IF(table_2[[#This Row],[Count of deaths2]]=1,(M1276+1),M1276)</f>
        <v>129</v>
      </c>
      <c r="N1277" s="23" t="s">
        <v>11465</v>
      </c>
      <c r="O1277" s="23" t="s">
        <v>11465</v>
      </c>
      <c r="P1277" s="23" t="s">
        <v>11465</v>
      </c>
      <c r="Q1277" s="23" t="s">
        <v>11465</v>
      </c>
      <c r="R1277" s="23" t="s">
        <v>11465</v>
      </c>
      <c r="S1277" s="23" t="s">
        <v>11465</v>
      </c>
      <c r="T1277" s="23" t="s">
        <v>11465</v>
      </c>
      <c r="U1277" s="23" t="s">
        <v>11476</v>
      </c>
      <c r="V1277" s="23" t="s">
        <v>11477</v>
      </c>
      <c r="W1277" s="23" t="s">
        <v>11465</v>
      </c>
      <c r="Z1277">
        <f t="shared" si="290"/>
        <v>0</v>
      </c>
      <c r="AA1277">
        <f t="shared" si="291"/>
        <v>0</v>
      </c>
      <c r="AB1277">
        <f t="shared" si="292"/>
        <v>0</v>
      </c>
      <c r="AC1277">
        <f t="shared" si="293"/>
        <v>0</v>
      </c>
      <c r="AD1277">
        <f t="shared" si="294"/>
        <v>0</v>
      </c>
      <c r="AE1277">
        <f t="shared" si="295"/>
        <v>0</v>
      </c>
      <c r="AF1277">
        <f t="shared" si="296"/>
        <v>0</v>
      </c>
      <c r="AH1277">
        <f>SUM(table_2[[#This Row],[First dose, less than 21 days ago]:[Third dose or booster, at least 21 days ago]])</f>
        <v>0</v>
      </c>
      <c r="AI1277">
        <f>SUM(table_2[[#This Row],[Second dose, less than 21 days ago]:[Third dose or booster, at least 21 days ago]])</f>
        <v>0</v>
      </c>
      <c r="AJ1277">
        <f>table_2[[#This Row],[Third dose or booster, less than 21 days ago]]+table_2[[#This Row],[Third dose or booster, at least 21 days ago]]</f>
        <v>0</v>
      </c>
    </row>
    <row r="1278" spans="1:36" ht="45" x14ac:dyDescent="0.25">
      <c r="A1278" s="1" t="s">
        <v>460</v>
      </c>
      <c r="B1278" s="4">
        <v>2021</v>
      </c>
      <c r="C1278" s="1" t="s">
        <v>229</v>
      </c>
      <c r="D1278" s="1" t="s">
        <v>1183</v>
      </c>
      <c r="E1278" s="1" t="s">
        <v>85</v>
      </c>
      <c r="F1278" s="4" t="s">
        <v>1103</v>
      </c>
      <c r="G1278" s="4">
        <v>0</v>
      </c>
      <c r="H1278" s="4" t="s">
        <v>83</v>
      </c>
      <c r="I1278" s="1"/>
      <c r="J1278" s="4" t="s">
        <v>83</v>
      </c>
      <c r="K1278" s="4" t="s">
        <v>83</v>
      </c>
      <c r="L1278" s="22" t="str">
        <f t="shared" si="289"/>
        <v>0</v>
      </c>
      <c r="M1278" s="26">
        <f>IF(table_2[[#This Row],[Count of deaths2]]=1,(M1277+1),M1277)</f>
        <v>129</v>
      </c>
      <c r="N1278">
        <f>$L1230+$L1237+$L1244+$L1251+$L1258+$L1265+$L1272</f>
        <v>496</v>
      </c>
      <c r="O1278">
        <f>$L1231+$L1238+$L1245+$L1252+$L1259+$L1266+$L1273</f>
        <v>7</v>
      </c>
      <c r="P1278">
        <f>$L1232+$L1239+$L1246+$L1253+$L1260+$L1267+$L1274</f>
        <v>91</v>
      </c>
      <c r="Q1278">
        <f>$L1233+$L1240+$L1247+$L1254+$L1261+$L1268+$L1275</f>
        <v>7</v>
      </c>
      <c r="R1278">
        <f>$L1234+$L1241+$L1248+$L1255+$L1262+$L1269+$L1276</f>
        <v>2068</v>
      </c>
      <c r="S1278">
        <f>$L1235+$L1242+$L1249+$L1256+$L1263+$L1270+$L1277</f>
        <v>7</v>
      </c>
      <c r="T1278">
        <f>$L1236+$L1243+$L1250+$L1257+$L1264+$L1271+$L1278</f>
        <v>0</v>
      </c>
      <c r="U1278">
        <f>SUM(table_2[[#This Row],[Column1]:[Column7]])</f>
        <v>2676</v>
      </c>
      <c r="V1278" s="21">
        <f>table_2[[#This Row],[Count of deaths2]]+L1277+L1276+L1275+L1274+L1273+L1272+L1271+L1270+L1269+L1268+L1267+L1266+L1265+L1264+L1263+L1262+L1261+L1260+L1259+L1258+L1257+L1256+L1255+L1254+L1253+L1252+L1251+L1250+L1249+L1248+L1247+L1246+L1245+L1244+L1243+L1242+L1241+L1240+L1239+L1238+L1237+L1236+L1235+L1234+L1233+L1232+L1231+L1230</f>
        <v>2676</v>
      </c>
      <c r="W1278">
        <f>'Table 8'!G683</f>
        <v>0</v>
      </c>
      <c r="X1278">
        <f>X1229+14</f>
        <v>368</v>
      </c>
      <c r="Z1278" t="str">
        <f t="shared" si="290"/>
        <v xml:space="preserve">Unvaccinated </v>
      </c>
      <c r="AA1278">
        <f t="shared" si="291"/>
        <v>0</v>
      </c>
      <c r="AB1278">
        <f t="shared" si="292"/>
        <v>0</v>
      </c>
      <c r="AC1278">
        <f t="shared" si="293"/>
        <v>0</v>
      </c>
      <c r="AD1278">
        <f t="shared" si="294"/>
        <v>0</v>
      </c>
      <c r="AE1278">
        <f t="shared" si="295"/>
        <v>0</v>
      </c>
      <c r="AF1278">
        <f t="shared" si="296"/>
        <v>0</v>
      </c>
      <c r="AH1278">
        <f>SUM(table_2[[#This Row],[First dose, less than 21 days ago]:[Third dose or booster, at least 21 days ago]])</f>
        <v>0</v>
      </c>
      <c r="AI1278">
        <f>SUM(table_2[[#This Row],[Second dose, less than 21 days ago]:[Third dose or booster, at least 21 days ago]])</f>
        <v>0</v>
      </c>
      <c r="AJ1278">
        <f>table_2[[#This Row],[Third dose or booster, less than 21 days ago]]+table_2[[#This Row],[Third dose or booster, at least 21 days ago]]</f>
        <v>0</v>
      </c>
    </row>
    <row r="1279" spans="1:36" s="46" customFormat="1" ht="30" x14ac:dyDescent="0.25">
      <c r="A1279" s="43" t="s">
        <v>460</v>
      </c>
      <c r="B1279" s="44">
        <v>2021</v>
      </c>
      <c r="C1279" s="43" t="s">
        <v>255</v>
      </c>
      <c r="D1279" s="43" t="s">
        <v>1089</v>
      </c>
      <c r="E1279" s="43" t="s">
        <v>62</v>
      </c>
      <c r="F1279" s="44" t="s">
        <v>2258</v>
      </c>
      <c r="G1279" s="44">
        <v>215176</v>
      </c>
      <c r="H1279" s="44" t="s">
        <v>3691</v>
      </c>
      <c r="I1279" s="43" t="s">
        <v>234</v>
      </c>
      <c r="J1279" s="44" t="s">
        <v>3692</v>
      </c>
      <c r="K1279" s="44" t="s">
        <v>2608</v>
      </c>
      <c r="L1279" s="45" t="str">
        <f t="shared" si="289"/>
        <v>16</v>
      </c>
      <c r="M1279" s="26">
        <f>IF(table_2[[#This Row],[Count of deaths2]]=1,(M1278+1),M1278)</f>
        <v>129</v>
      </c>
      <c r="Z1279" s="46" t="str">
        <f t="shared" si="290"/>
        <v>Total</v>
      </c>
      <c r="AA1279" s="46" t="str">
        <f t="shared" si="291"/>
        <v>First dose, less than 21 days ago</v>
      </c>
      <c r="AB1279" s="46" t="str">
        <f t="shared" si="292"/>
        <v>First dose, at least 21 days ago</v>
      </c>
      <c r="AC1279" s="46" t="str">
        <f t="shared" si="293"/>
        <v>Second dose, less than 21 days ago</v>
      </c>
      <c r="AD1279" s="46" t="str">
        <f t="shared" si="294"/>
        <v>Second dose, at least 21 days ago</v>
      </c>
      <c r="AE1279" s="46" t="str">
        <f t="shared" si="295"/>
        <v>Third dose or booster, less than 21 days ago</v>
      </c>
      <c r="AF1279" s="46" t="str">
        <f t="shared" si="296"/>
        <v>Third dose or booster, at least 21 days ago</v>
      </c>
      <c r="AH1279" s="46">
        <f>SUM(table_2[[#This Row],[First dose, less than 21 days ago]:[Third dose or booster, at least 21 days ago]])</f>
        <v>0</v>
      </c>
      <c r="AI1279" s="46">
        <f>SUM(table_2[[#This Row],[Second dose, less than 21 days ago]:[Third dose or booster, at least 21 days ago]])</f>
        <v>0</v>
      </c>
      <c r="AJ1279" s="46" t="e">
        <f>table_2[[#This Row],[Third dose or booster, less than 21 days ago]]+table_2[[#This Row],[Third dose or booster, at least 21 days ago]]</f>
        <v>#VALUE!</v>
      </c>
    </row>
    <row r="1280" spans="1:36" ht="30" x14ac:dyDescent="0.25">
      <c r="A1280" s="1" t="s">
        <v>460</v>
      </c>
      <c r="B1280" s="4">
        <v>2021</v>
      </c>
      <c r="C1280" s="1" t="s">
        <v>255</v>
      </c>
      <c r="D1280" s="1" t="s">
        <v>1089</v>
      </c>
      <c r="E1280" s="1" t="s">
        <v>66</v>
      </c>
      <c r="F1280" s="4" t="s">
        <v>1101</v>
      </c>
      <c r="G1280" s="4">
        <v>6357</v>
      </c>
      <c r="H1280" s="4" t="s">
        <v>83</v>
      </c>
      <c r="I1280" s="1"/>
      <c r="J1280" s="4" t="s">
        <v>83</v>
      </c>
      <c r="K1280" s="4" t="s">
        <v>83</v>
      </c>
      <c r="L1280" s="22">
        <f t="shared" si="289"/>
        <v>1</v>
      </c>
      <c r="M1280" s="26">
        <f>IF(table_2[[#This Row],[Count of deaths2]]=1,(M1279+1),M1279)</f>
        <v>130</v>
      </c>
      <c r="Z1280">
        <f t="shared" si="290"/>
        <v>427</v>
      </c>
      <c r="AA1280" t="str">
        <f t="shared" si="291"/>
        <v>Total</v>
      </c>
      <c r="AB1280" t="str">
        <f t="shared" si="292"/>
        <v>Total</v>
      </c>
      <c r="AC1280" t="str">
        <f t="shared" si="293"/>
        <v>Total</v>
      </c>
      <c r="AD1280" t="str">
        <f t="shared" si="294"/>
        <v>Total</v>
      </c>
      <c r="AE1280" t="str">
        <f t="shared" si="295"/>
        <v>Total</v>
      </c>
      <c r="AF1280" t="str">
        <f t="shared" si="296"/>
        <v>Total</v>
      </c>
      <c r="AH1280">
        <f>SUM(table_2[[#This Row],[First dose, less than 21 days ago]:[Third dose or booster, at least 21 days ago]])</f>
        <v>0</v>
      </c>
      <c r="AI1280">
        <f>SUM(table_2[[#This Row],[Second dose, less than 21 days ago]:[Third dose or booster, at least 21 days ago]])</f>
        <v>0</v>
      </c>
      <c r="AJ1280" t="e">
        <f>table_2[[#This Row],[Third dose or booster, less than 21 days ago]]+table_2[[#This Row],[Third dose or booster, at least 21 days ago]]</f>
        <v>#VALUE!</v>
      </c>
    </row>
    <row r="1281" spans="1:36" ht="30" x14ac:dyDescent="0.25">
      <c r="A1281" s="1" t="s">
        <v>460</v>
      </c>
      <c r="B1281" s="4">
        <v>2021</v>
      </c>
      <c r="C1281" s="1" t="s">
        <v>255</v>
      </c>
      <c r="D1281" s="1" t="s">
        <v>1089</v>
      </c>
      <c r="E1281" s="1" t="s">
        <v>70</v>
      </c>
      <c r="F1281" s="4" t="s">
        <v>1101</v>
      </c>
      <c r="G1281" s="4">
        <v>67278</v>
      </c>
      <c r="H1281" s="4" t="s">
        <v>83</v>
      </c>
      <c r="I1281" s="1"/>
      <c r="J1281" s="4" t="s">
        <v>83</v>
      </c>
      <c r="K1281" s="4" t="s">
        <v>83</v>
      </c>
      <c r="L1281" s="22">
        <f t="shared" si="289"/>
        <v>1</v>
      </c>
      <c r="M1281" s="26">
        <f>IF(table_2[[#This Row],[Count of deaths2]]=1,(M1280+1),M1280)</f>
        <v>131</v>
      </c>
      <c r="Z1281">
        <f t="shared" si="290"/>
        <v>0</v>
      </c>
      <c r="AA1281">
        <f t="shared" si="291"/>
        <v>9</v>
      </c>
      <c r="AB1281">
        <f t="shared" si="292"/>
        <v>60</v>
      </c>
      <c r="AC1281">
        <f t="shared" si="293"/>
        <v>7</v>
      </c>
      <c r="AD1281">
        <f t="shared" si="294"/>
        <v>1875</v>
      </c>
      <c r="AE1281">
        <f t="shared" si="295"/>
        <v>142</v>
      </c>
      <c r="AF1281">
        <f t="shared" si="296"/>
        <v>292</v>
      </c>
      <c r="AH1281">
        <f>SUM(table_2[[#This Row],[First dose, less than 21 days ago]:[Third dose or booster, at least 21 days ago]])</f>
        <v>2385</v>
      </c>
      <c r="AI1281">
        <f>SUM(table_2[[#This Row],[Second dose, less than 21 days ago]:[Third dose or booster, at least 21 days ago]])</f>
        <v>2316</v>
      </c>
      <c r="AJ1281">
        <f>table_2[[#This Row],[Third dose or booster, less than 21 days ago]]+table_2[[#This Row],[Third dose or booster, at least 21 days ago]]</f>
        <v>434</v>
      </c>
    </row>
    <row r="1282" spans="1:36" ht="30" x14ac:dyDescent="0.25">
      <c r="A1282" s="1" t="s">
        <v>460</v>
      </c>
      <c r="B1282" s="4">
        <v>2021</v>
      </c>
      <c r="C1282" s="1" t="s">
        <v>255</v>
      </c>
      <c r="D1282" s="1" t="s">
        <v>1089</v>
      </c>
      <c r="E1282" s="1" t="s">
        <v>74</v>
      </c>
      <c r="F1282" s="4" t="s">
        <v>1101</v>
      </c>
      <c r="G1282" s="4">
        <v>24789</v>
      </c>
      <c r="H1282" s="4" t="s">
        <v>83</v>
      </c>
      <c r="I1282" s="1"/>
      <c r="J1282" s="4" t="s">
        <v>83</v>
      </c>
      <c r="K1282" s="4" t="s">
        <v>83</v>
      </c>
      <c r="L1282" s="22">
        <f t="shared" si="289"/>
        <v>1</v>
      </c>
      <c r="M1282" s="26">
        <f>IF(table_2[[#This Row],[Count of deaths2]]=1,(M1281+1),M1281)</f>
        <v>132</v>
      </c>
      <c r="Z1282">
        <f t="shared" si="290"/>
        <v>0</v>
      </c>
      <c r="AA1282">
        <f t="shared" si="291"/>
        <v>0</v>
      </c>
      <c r="AB1282">
        <f t="shared" si="292"/>
        <v>0</v>
      </c>
      <c r="AC1282">
        <f t="shared" si="293"/>
        <v>0</v>
      </c>
      <c r="AD1282">
        <f t="shared" si="294"/>
        <v>0</v>
      </c>
      <c r="AE1282">
        <f t="shared" si="295"/>
        <v>0</v>
      </c>
      <c r="AF1282">
        <f t="shared" si="296"/>
        <v>0</v>
      </c>
      <c r="AH1282">
        <f>SUM(table_2[[#This Row],[First dose, less than 21 days ago]:[Third dose or booster, at least 21 days ago]])</f>
        <v>0</v>
      </c>
      <c r="AI1282">
        <f>SUM(table_2[[#This Row],[Second dose, less than 21 days ago]:[Third dose or booster, at least 21 days ago]])</f>
        <v>0</v>
      </c>
      <c r="AJ1282">
        <f>table_2[[#This Row],[Third dose or booster, less than 21 days ago]]+table_2[[#This Row],[Third dose or booster, at least 21 days ago]]</f>
        <v>0</v>
      </c>
    </row>
    <row r="1283" spans="1:36" ht="30" x14ac:dyDescent="0.25">
      <c r="A1283" s="1" t="s">
        <v>460</v>
      </c>
      <c r="B1283" s="4">
        <v>2021</v>
      </c>
      <c r="C1283" s="1" t="s">
        <v>255</v>
      </c>
      <c r="D1283" s="1" t="s">
        <v>1089</v>
      </c>
      <c r="E1283" s="1" t="s">
        <v>1102</v>
      </c>
      <c r="F1283" s="4" t="s">
        <v>1981</v>
      </c>
      <c r="G1283" s="4">
        <v>615560</v>
      </c>
      <c r="H1283" s="4" t="s">
        <v>3693</v>
      </c>
      <c r="I1283" s="1" t="s">
        <v>234</v>
      </c>
      <c r="J1283" s="4" t="s">
        <v>3363</v>
      </c>
      <c r="K1283" s="4" t="s">
        <v>519</v>
      </c>
      <c r="L1283" s="22" t="str">
        <f t="shared" si="289"/>
        <v>11</v>
      </c>
      <c r="M1283" s="26">
        <f>IF(table_2[[#This Row],[Count of deaths2]]=1,(M1282+1),M1282)</f>
        <v>132</v>
      </c>
      <c r="Z1283">
        <f t="shared" si="290"/>
        <v>0</v>
      </c>
      <c r="AA1283">
        <f t="shared" si="291"/>
        <v>0</v>
      </c>
      <c r="AB1283">
        <f t="shared" si="292"/>
        <v>0</v>
      </c>
      <c r="AC1283">
        <f t="shared" si="293"/>
        <v>0</v>
      </c>
      <c r="AD1283">
        <f t="shared" si="294"/>
        <v>0</v>
      </c>
      <c r="AE1283">
        <f t="shared" si="295"/>
        <v>0</v>
      </c>
      <c r="AF1283">
        <f t="shared" si="296"/>
        <v>0</v>
      </c>
      <c r="AH1283">
        <f>SUM(table_2[[#This Row],[First dose, less than 21 days ago]:[Third dose or booster, at least 21 days ago]])</f>
        <v>0</v>
      </c>
      <c r="AI1283">
        <f>SUM(table_2[[#This Row],[Second dose, less than 21 days ago]:[Third dose or booster, at least 21 days ago]])</f>
        <v>0</v>
      </c>
      <c r="AJ1283">
        <f>table_2[[#This Row],[Third dose or booster, less than 21 days ago]]+table_2[[#This Row],[Third dose or booster, at least 21 days ago]]</f>
        <v>0</v>
      </c>
    </row>
    <row r="1284" spans="1:36" ht="45" x14ac:dyDescent="0.25">
      <c r="A1284" s="1" t="s">
        <v>460</v>
      </c>
      <c r="B1284" s="4">
        <v>2021</v>
      </c>
      <c r="C1284" s="1" t="s">
        <v>255</v>
      </c>
      <c r="D1284" s="1" t="s">
        <v>1089</v>
      </c>
      <c r="E1284" s="1" t="s">
        <v>84</v>
      </c>
      <c r="F1284" s="4" t="s">
        <v>1101</v>
      </c>
      <c r="G1284" s="4">
        <v>14873</v>
      </c>
      <c r="H1284" s="4" t="s">
        <v>83</v>
      </c>
      <c r="I1284" s="1"/>
      <c r="J1284" s="4" t="s">
        <v>83</v>
      </c>
      <c r="K1284" s="4" t="s">
        <v>83</v>
      </c>
      <c r="L1284" s="22">
        <f t="shared" si="289"/>
        <v>1</v>
      </c>
      <c r="M1284" s="26">
        <f>IF(table_2[[#This Row],[Count of deaths2]]=1,(M1283+1),M1283)</f>
        <v>133</v>
      </c>
      <c r="Z1284">
        <f t="shared" si="290"/>
        <v>0</v>
      </c>
      <c r="AA1284">
        <f t="shared" si="291"/>
        <v>0</v>
      </c>
      <c r="AB1284">
        <f t="shared" si="292"/>
        <v>0</v>
      </c>
      <c r="AC1284">
        <f t="shared" si="293"/>
        <v>0</v>
      </c>
      <c r="AD1284">
        <f t="shared" si="294"/>
        <v>0</v>
      </c>
      <c r="AE1284">
        <f t="shared" si="295"/>
        <v>0</v>
      </c>
      <c r="AF1284">
        <f t="shared" si="296"/>
        <v>0</v>
      </c>
      <c r="AH1284">
        <f>SUM(table_2[[#This Row],[First dose, less than 21 days ago]:[Third dose or booster, at least 21 days ago]])</f>
        <v>0</v>
      </c>
      <c r="AI1284">
        <f>SUM(table_2[[#This Row],[Second dose, less than 21 days ago]:[Third dose or booster, at least 21 days ago]])</f>
        <v>0</v>
      </c>
      <c r="AJ1284">
        <f>table_2[[#This Row],[Third dose or booster, less than 21 days ago]]+table_2[[#This Row],[Third dose or booster, at least 21 days ago]]</f>
        <v>0</v>
      </c>
    </row>
    <row r="1285" spans="1:36" ht="45" x14ac:dyDescent="0.25">
      <c r="A1285" s="1" t="s">
        <v>460</v>
      </c>
      <c r="B1285" s="4">
        <v>2021</v>
      </c>
      <c r="C1285" s="1" t="s">
        <v>255</v>
      </c>
      <c r="D1285" s="1" t="s">
        <v>1089</v>
      </c>
      <c r="E1285" s="1" t="s">
        <v>85</v>
      </c>
      <c r="F1285" s="4" t="s">
        <v>1101</v>
      </c>
      <c r="G1285" s="4">
        <v>3521</v>
      </c>
      <c r="H1285" s="4" t="s">
        <v>83</v>
      </c>
      <c r="I1285" s="1"/>
      <c r="J1285" s="4" t="s">
        <v>83</v>
      </c>
      <c r="K1285" s="4" t="s">
        <v>83</v>
      </c>
      <c r="L1285" s="22">
        <f t="shared" ref="L1285:L1348" si="297">IF(F1285="&lt;3",1,F1285)</f>
        <v>1</v>
      </c>
      <c r="M1285" s="26">
        <f>IF(table_2[[#This Row],[Count of deaths2]]=1,(M1284+1),M1284)</f>
        <v>134</v>
      </c>
      <c r="Z1285">
        <f t="shared" ref="Z1285:Z1348" si="298">N1332</f>
        <v>0</v>
      </c>
      <c r="AA1285">
        <f t="shared" ref="AA1285:AA1348" si="299">O1380</f>
        <v>0</v>
      </c>
      <c r="AB1285">
        <f t="shared" ref="AB1285:AB1348" si="300">P1380</f>
        <v>0</v>
      </c>
      <c r="AC1285">
        <f t="shared" ref="AC1285:AC1348" si="301">Q1380</f>
        <v>0</v>
      </c>
      <c r="AD1285">
        <f t="shared" ref="AD1285:AD1348" si="302">R1380</f>
        <v>0</v>
      </c>
      <c r="AE1285">
        <f t="shared" ref="AE1285:AE1348" si="303">S1380</f>
        <v>0</v>
      </c>
      <c r="AF1285">
        <f t="shared" ref="AF1285:AF1348" si="304">T1380</f>
        <v>0</v>
      </c>
      <c r="AH1285">
        <f>SUM(table_2[[#This Row],[First dose, less than 21 days ago]:[Third dose or booster, at least 21 days ago]])</f>
        <v>0</v>
      </c>
      <c r="AI1285">
        <f>SUM(table_2[[#This Row],[Second dose, less than 21 days ago]:[Third dose or booster, at least 21 days ago]])</f>
        <v>0</v>
      </c>
      <c r="AJ1285">
        <f>table_2[[#This Row],[Third dose or booster, less than 21 days ago]]+table_2[[#This Row],[Third dose or booster, at least 21 days ago]]</f>
        <v>0</v>
      </c>
    </row>
    <row r="1286" spans="1:36" ht="30" x14ac:dyDescent="0.25">
      <c r="A1286" s="1" t="s">
        <v>460</v>
      </c>
      <c r="B1286" s="4">
        <v>2021</v>
      </c>
      <c r="C1286" s="1" t="s">
        <v>255</v>
      </c>
      <c r="D1286" s="1" t="s">
        <v>1104</v>
      </c>
      <c r="E1286" s="1" t="s">
        <v>62</v>
      </c>
      <c r="F1286" s="4" t="s">
        <v>1367</v>
      </c>
      <c r="G1286" s="4">
        <v>60190</v>
      </c>
      <c r="H1286" s="4" t="s">
        <v>1316</v>
      </c>
      <c r="I1286" s="1"/>
      <c r="J1286" s="4" t="s">
        <v>3694</v>
      </c>
      <c r="K1286" s="4" t="s">
        <v>705</v>
      </c>
      <c r="L1286" s="22" t="str">
        <f t="shared" si="297"/>
        <v>28</v>
      </c>
      <c r="M1286" s="26">
        <f>IF(table_2[[#This Row],[Count of deaths2]]=1,(M1285+1),M1285)</f>
        <v>134</v>
      </c>
      <c r="Z1286">
        <f t="shared" si="298"/>
        <v>0</v>
      </c>
      <c r="AA1286">
        <f t="shared" si="299"/>
        <v>0</v>
      </c>
      <c r="AB1286">
        <f t="shared" si="300"/>
        <v>0</v>
      </c>
      <c r="AC1286">
        <f t="shared" si="301"/>
        <v>0</v>
      </c>
      <c r="AD1286">
        <f t="shared" si="302"/>
        <v>0</v>
      </c>
      <c r="AE1286">
        <f t="shared" si="303"/>
        <v>0</v>
      </c>
      <c r="AF1286">
        <f t="shared" si="304"/>
        <v>0</v>
      </c>
      <c r="AH1286">
        <f>SUM(table_2[[#This Row],[First dose, less than 21 days ago]:[Third dose or booster, at least 21 days ago]])</f>
        <v>0</v>
      </c>
      <c r="AI1286">
        <f>SUM(table_2[[#This Row],[Second dose, less than 21 days ago]:[Third dose or booster, at least 21 days ago]])</f>
        <v>0</v>
      </c>
      <c r="AJ1286">
        <f>table_2[[#This Row],[Third dose or booster, less than 21 days ago]]+table_2[[#This Row],[Third dose or booster, at least 21 days ago]]</f>
        <v>0</v>
      </c>
    </row>
    <row r="1287" spans="1:36" ht="30" x14ac:dyDescent="0.25">
      <c r="A1287" s="1" t="s">
        <v>460</v>
      </c>
      <c r="B1287" s="4">
        <v>2021</v>
      </c>
      <c r="C1287" s="1" t="s">
        <v>255</v>
      </c>
      <c r="D1287" s="1" t="s">
        <v>1104</v>
      </c>
      <c r="E1287" s="1" t="s">
        <v>66</v>
      </c>
      <c r="F1287" s="4" t="s">
        <v>1101</v>
      </c>
      <c r="G1287" s="4">
        <v>995</v>
      </c>
      <c r="H1287" s="4" t="s">
        <v>83</v>
      </c>
      <c r="I1287" s="1"/>
      <c r="J1287" s="4" t="s">
        <v>83</v>
      </c>
      <c r="K1287" s="4" t="s">
        <v>83</v>
      </c>
      <c r="L1287" s="22">
        <f t="shared" si="297"/>
        <v>1</v>
      </c>
      <c r="M1287" s="26">
        <f>IF(table_2[[#This Row],[Count of deaths2]]=1,(M1286+1),M1286)</f>
        <v>135</v>
      </c>
      <c r="Z1287">
        <f t="shared" si="298"/>
        <v>0</v>
      </c>
      <c r="AA1287">
        <f t="shared" si="299"/>
        <v>0</v>
      </c>
      <c r="AB1287">
        <f t="shared" si="300"/>
        <v>0</v>
      </c>
      <c r="AC1287">
        <f t="shared" si="301"/>
        <v>0</v>
      </c>
      <c r="AD1287">
        <f t="shared" si="302"/>
        <v>0</v>
      </c>
      <c r="AE1287">
        <f t="shared" si="303"/>
        <v>0</v>
      </c>
      <c r="AF1287">
        <f t="shared" si="304"/>
        <v>0</v>
      </c>
      <c r="AH1287">
        <f>SUM(table_2[[#This Row],[First dose, less than 21 days ago]:[Third dose or booster, at least 21 days ago]])</f>
        <v>0</v>
      </c>
      <c r="AI1287">
        <f>SUM(table_2[[#This Row],[Second dose, less than 21 days ago]:[Third dose or booster, at least 21 days ago]])</f>
        <v>0</v>
      </c>
      <c r="AJ1287">
        <f>table_2[[#This Row],[Third dose or booster, less than 21 days ago]]+table_2[[#This Row],[Third dose or booster, at least 21 days ago]]</f>
        <v>0</v>
      </c>
    </row>
    <row r="1288" spans="1:36" ht="30" x14ac:dyDescent="0.25">
      <c r="A1288" s="1" t="s">
        <v>460</v>
      </c>
      <c r="B1288" s="4">
        <v>2021</v>
      </c>
      <c r="C1288" s="1" t="s">
        <v>255</v>
      </c>
      <c r="D1288" s="1" t="s">
        <v>1104</v>
      </c>
      <c r="E1288" s="1" t="s">
        <v>70</v>
      </c>
      <c r="F1288" s="4" t="s">
        <v>1101</v>
      </c>
      <c r="G1288" s="4">
        <v>12661</v>
      </c>
      <c r="H1288" s="4" t="s">
        <v>83</v>
      </c>
      <c r="I1288" s="1"/>
      <c r="J1288" s="4" t="s">
        <v>83</v>
      </c>
      <c r="K1288" s="4" t="s">
        <v>83</v>
      </c>
      <c r="L1288" s="22">
        <f t="shared" si="297"/>
        <v>1</v>
      </c>
      <c r="M1288" s="26">
        <f>IF(table_2[[#This Row],[Count of deaths2]]=1,(M1287+1),M1287)</f>
        <v>136</v>
      </c>
      <c r="Z1288">
        <f t="shared" si="298"/>
        <v>0</v>
      </c>
      <c r="AA1288">
        <f t="shared" si="299"/>
        <v>0</v>
      </c>
      <c r="AB1288">
        <f t="shared" si="300"/>
        <v>0</v>
      </c>
      <c r="AC1288">
        <f t="shared" si="301"/>
        <v>0</v>
      </c>
      <c r="AD1288">
        <f t="shared" si="302"/>
        <v>0</v>
      </c>
      <c r="AE1288">
        <f t="shared" si="303"/>
        <v>0</v>
      </c>
      <c r="AF1288">
        <f t="shared" si="304"/>
        <v>0</v>
      </c>
      <c r="AH1288">
        <f>SUM(table_2[[#This Row],[First dose, less than 21 days ago]:[Third dose or booster, at least 21 days ago]])</f>
        <v>0</v>
      </c>
      <c r="AI1288">
        <f>SUM(table_2[[#This Row],[Second dose, less than 21 days ago]:[Third dose or booster, at least 21 days ago]])</f>
        <v>0</v>
      </c>
      <c r="AJ1288">
        <f>table_2[[#This Row],[Third dose or booster, less than 21 days ago]]+table_2[[#This Row],[Third dose or booster, at least 21 days ago]]</f>
        <v>0</v>
      </c>
    </row>
    <row r="1289" spans="1:36" ht="30" x14ac:dyDescent="0.25">
      <c r="A1289" s="1" t="s">
        <v>460</v>
      </c>
      <c r="B1289" s="4">
        <v>2021</v>
      </c>
      <c r="C1289" s="1" t="s">
        <v>255</v>
      </c>
      <c r="D1289" s="1" t="s">
        <v>1104</v>
      </c>
      <c r="E1289" s="1" t="s">
        <v>74</v>
      </c>
      <c r="F1289" s="4" t="s">
        <v>1101</v>
      </c>
      <c r="G1289" s="4">
        <v>2552</v>
      </c>
      <c r="H1289" s="4" t="s">
        <v>83</v>
      </c>
      <c r="I1289" s="1"/>
      <c r="J1289" s="4" t="s">
        <v>83</v>
      </c>
      <c r="K1289" s="4" t="s">
        <v>83</v>
      </c>
      <c r="L1289" s="22">
        <f t="shared" si="297"/>
        <v>1</v>
      </c>
      <c r="M1289" s="26">
        <f>IF(table_2[[#This Row],[Count of deaths2]]=1,(M1288+1),M1288)</f>
        <v>137</v>
      </c>
      <c r="Z1289">
        <f t="shared" si="298"/>
        <v>0</v>
      </c>
      <c r="AA1289">
        <f t="shared" si="299"/>
        <v>0</v>
      </c>
      <c r="AB1289">
        <f t="shared" si="300"/>
        <v>0</v>
      </c>
      <c r="AC1289">
        <f t="shared" si="301"/>
        <v>0</v>
      </c>
      <c r="AD1289">
        <f t="shared" si="302"/>
        <v>0</v>
      </c>
      <c r="AE1289">
        <f t="shared" si="303"/>
        <v>0</v>
      </c>
      <c r="AF1289">
        <f t="shared" si="304"/>
        <v>0</v>
      </c>
      <c r="AH1289">
        <f>SUM(table_2[[#This Row],[First dose, less than 21 days ago]:[Third dose or booster, at least 21 days ago]])</f>
        <v>0</v>
      </c>
      <c r="AI1289">
        <f>SUM(table_2[[#This Row],[Second dose, less than 21 days ago]:[Third dose or booster, at least 21 days ago]])</f>
        <v>0</v>
      </c>
      <c r="AJ1289">
        <f>table_2[[#This Row],[Third dose or booster, less than 21 days ago]]+table_2[[#This Row],[Third dose or booster, at least 21 days ago]]</f>
        <v>0</v>
      </c>
    </row>
    <row r="1290" spans="1:36" ht="30" x14ac:dyDescent="0.25">
      <c r="A1290" s="1" t="s">
        <v>460</v>
      </c>
      <c r="B1290" s="4">
        <v>2021</v>
      </c>
      <c r="C1290" s="1" t="s">
        <v>255</v>
      </c>
      <c r="D1290" s="1" t="s">
        <v>1104</v>
      </c>
      <c r="E1290" s="1" t="s">
        <v>1102</v>
      </c>
      <c r="F1290" s="4" t="s">
        <v>2156</v>
      </c>
      <c r="G1290" s="4">
        <v>370604</v>
      </c>
      <c r="H1290" s="4" t="s">
        <v>3428</v>
      </c>
      <c r="I1290" s="1"/>
      <c r="J1290" s="4" t="s">
        <v>3692</v>
      </c>
      <c r="K1290" s="4" t="s">
        <v>3695</v>
      </c>
      <c r="L1290" s="22" t="str">
        <f t="shared" si="297"/>
        <v>26</v>
      </c>
      <c r="M1290" s="26">
        <f>IF(table_2[[#This Row],[Count of deaths2]]=1,(M1289+1),M1289)</f>
        <v>137</v>
      </c>
      <c r="Z1290">
        <f t="shared" si="298"/>
        <v>0</v>
      </c>
      <c r="AA1290">
        <f t="shared" si="299"/>
        <v>0</v>
      </c>
      <c r="AB1290">
        <f t="shared" si="300"/>
        <v>0</v>
      </c>
      <c r="AC1290">
        <f t="shared" si="301"/>
        <v>0</v>
      </c>
      <c r="AD1290">
        <f t="shared" si="302"/>
        <v>0</v>
      </c>
      <c r="AE1290">
        <f t="shared" si="303"/>
        <v>0</v>
      </c>
      <c r="AF1290">
        <f t="shared" si="304"/>
        <v>0</v>
      </c>
      <c r="AH1290">
        <f>SUM(table_2[[#This Row],[First dose, less than 21 days ago]:[Third dose or booster, at least 21 days ago]])</f>
        <v>0</v>
      </c>
      <c r="AI1290">
        <f>SUM(table_2[[#This Row],[Second dose, less than 21 days ago]:[Third dose or booster, at least 21 days ago]])</f>
        <v>0</v>
      </c>
      <c r="AJ1290">
        <f>table_2[[#This Row],[Third dose or booster, less than 21 days ago]]+table_2[[#This Row],[Third dose or booster, at least 21 days ago]]</f>
        <v>0</v>
      </c>
    </row>
    <row r="1291" spans="1:36" ht="45" x14ac:dyDescent="0.25">
      <c r="A1291" s="1" t="s">
        <v>460</v>
      </c>
      <c r="B1291" s="4">
        <v>2021</v>
      </c>
      <c r="C1291" s="1" t="s">
        <v>255</v>
      </c>
      <c r="D1291" s="1" t="s">
        <v>1104</v>
      </c>
      <c r="E1291" s="1" t="s">
        <v>84</v>
      </c>
      <c r="F1291" s="4" t="s">
        <v>1101</v>
      </c>
      <c r="G1291" s="4">
        <v>14638</v>
      </c>
      <c r="H1291" s="4" t="s">
        <v>83</v>
      </c>
      <c r="I1291" s="1"/>
      <c r="J1291" s="4" t="s">
        <v>83</v>
      </c>
      <c r="K1291" s="4" t="s">
        <v>83</v>
      </c>
      <c r="L1291" s="22">
        <f t="shared" si="297"/>
        <v>1</v>
      </c>
      <c r="M1291" s="26">
        <f>IF(table_2[[#This Row],[Count of deaths2]]=1,(M1290+1),M1290)</f>
        <v>138</v>
      </c>
      <c r="Z1291">
        <f t="shared" si="298"/>
        <v>0</v>
      </c>
      <c r="AA1291">
        <f t="shared" si="299"/>
        <v>0</v>
      </c>
      <c r="AB1291">
        <f t="shared" si="300"/>
        <v>0</v>
      </c>
      <c r="AC1291">
        <f t="shared" si="301"/>
        <v>0</v>
      </c>
      <c r="AD1291">
        <f t="shared" si="302"/>
        <v>0</v>
      </c>
      <c r="AE1291">
        <f t="shared" si="303"/>
        <v>0</v>
      </c>
      <c r="AF1291">
        <f t="shared" si="304"/>
        <v>0</v>
      </c>
      <c r="AH1291">
        <f>SUM(table_2[[#This Row],[First dose, less than 21 days ago]:[Third dose or booster, at least 21 days ago]])</f>
        <v>0</v>
      </c>
      <c r="AI1291">
        <f>SUM(table_2[[#This Row],[Second dose, less than 21 days ago]:[Third dose or booster, at least 21 days ago]])</f>
        <v>0</v>
      </c>
      <c r="AJ1291">
        <f>table_2[[#This Row],[Third dose or booster, less than 21 days ago]]+table_2[[#This Row],[Third dose or booster, at least 21 days ago]]</f>
        <v>0</v>
      </c>
    </row>
    <row r="1292" spans="1:36" ht="45" x14ac:dyDescent="0.25">
      <c r="A1292" s="1" t="s">
        <v>460</v>
      </c>
      <c r="B1292" s="4">
        <v>2021</v>
      </c>
      <c r="C1292" s="1" t="s">
        <v>255</v>
      </c>
      <c r="D1292" s="1" t="s">
        <v>1104</v>
      </c>
      <c r="E1292" s="1" t="s">
        <v>85</v>
      </c>
      <c r="F1292" s="4" t="s">
        <v>1101</v>
      </c>
      <c r="G1292" s="4">
        <v>3833</v>
      </c>
      <c r="H1292" s="4" t="s">
        <v>83</v>
      </c>
      <c r="I1292" s="1"/>
      <c r="J1292" s="4" t="s">
        <v>83</v>
      </c>
      <c r="K1292" s="4" t="s">
        <v>83</v>
      </c>
      <c r="L1292" s="22">
        <f t="shared" si="297"/>
        <v>1</v>
      </c>
      <c r="M1292" s="26">
        <f>IF(table_2[[#This Row],[Count of deaths2]]=1,(M1291+1),M1291)</f>
        <v>139</v>
      </c>
      <c r="Z1292">
        <f t="shared" si="298"/>
        <v>0</v>
      </c>
      <c r="AA1292">
        <f t="shared" si="299"/>
        <v>0</v>
      </c>
      <c r="AB1292">
        <f t="shared" si="300"/>
        <v>0</v>
      </c>
      <c r="AC1292">
        <f t="shared" si="301"/>
        <v>0</v>
      </c>
      <c r="AD1292">
        <f t="shared" si="302"/>
        <v>0</v>
      </c>
      <c r="AE1292">
        <f t="shared" si="303"/>
        <v>0</v>
      </c>
      <c r="AF1292">
        <f t="shared" si="304"/>
        <v>0</v>
      </c>
      <c r="AH1292">
        <f>SUM(table_2[[#This Row],[First dose, less than 21 days ago]:[Third dose or booster, at least 21 days ago]])</f>
        <v>0</v>
      </c>
      <c r="AI1292">
        <f>SUM(table_2[[#This Row],[Second dose, less than 21 days ago]:[Third dose or booster, at least 21 days ago]])</f>
        <v>0</v>
      </c>
      <c r="AJ1292">
        <f>table_2[[#This Row],[Third dose or booster, less than 21 days ago]]+table_2[[#This Row],[Third dose or booster, at least 21 days ago]]</f>
        <v>0</v>
      </c>
    </row>
    <row r="1293" spans="1:36" ht="30" x14ac:dyDescent="0.25">
      <c r="A1293" s="1" t="s">
        <v>460</v>
      </c>
      <c r="B1293" s="4">
        <v>2021</v>
      </c>
      <c r="C1293" s="1" t="s">
        <v>255</v>
      </c>
      <c r="D1293" s="1" t="s">
        <v>1116</v>
      </c>
      <c r="E1293" s="1" t="s">
        <v>62</v>
      </c>
      <c r="F1293" s="4" t="s">
        <v>3549</v>
      </c>
      <c r="G1293" s="4">
        <v>39297</v>
      </c>
      <c r="H1293" s="4" t="s">
        <v>3696</v>
      </c>
      <c r="I1293" s="1"/>
      <c r="J1293" s="4" t="s">
        <v>3697</v>
      </c>
      <c r="K1293" s="4" t="s">
        <v>3698</v>
      </c>
      <c r="L1293" s="22" t="str">
        <f t="shared" si="297"/>
        <v>59</v>
      </c>
      <c r="M1293" s="26">
        <f>IF(table_2[[#This Row],[Count of deaths2]]=1,(M1292+1),M1292)</f>
        <v>139</v>
      </c>
      <c r="Z1293">
        <f t="shared" si="298"/>
        <v>0</v>
      </c>
      <c r="AA1293">
        <f t="shared" si="299"/>
        <v>0</v>
      </c>
      <c r="AB1293">
        <f t="shared" si="300"/>
        <v>0</v>
      </c>
      <c r="AC1293">
        <f t="shared" si="301"/>
        <v>0</v>
      </c>
      <c r="AD1293">
        <f t="shared" si="302"/>
        <v>0</v>
      </c>
      <c r="AE1293">
        <f t="shared" si="303"/>
        <v>0</v>
      </c>
      <c r="AF1293">
        <f t="shared" si="304"/>
        <v>0</v>
      </c>
      <c r="AH1293">
        <f>SUM(table_2[[#This Row],[First dose, less than 21 days ago]:[Third dose or booster, at least 21 days ago]])</f>
        <v>0</v>
      </c>
      <c r="AI1293">
        <f>SUM(table_2[[#This Row],[Second dose, less than 21 days ago]:[Third dose or booster, at least 21 days ago]])</f>
        <v>0</v>
      </c>
      <c r="AJ1293">
        <f>table_2[[#This Row],[Third dose or booster, less than 21 days ago]]+table_2[[#This Row],[Third dose or booster, at least 21 days ago]]</f>
        <v>0</v>
      </c>
    </row>
    <row r="1294" spans="1:36" ht="30" x14ac:dyDescent="0.25">
      <c r="A1294" s="1" t="s">
        <v>460</v>
      </c>
      <c r="B1294" s="4">
        <v>2021</v>
      </c>
      <c r="C1294" s="1" t="s">
        <v>255</v>
      </c>
      <c r="D1294" s="1" t="s">
        <v>1116</v>
      </c>
      <c r="E1294" s="1" t="s">
        <v>66</v>
      </c>
      <c r="F1294" s="4" t="s">
        <v>1101</v>
      </c>
      <c r="G1294" s="4">
        <v>474</v>
      </c>
      <c r="H1294" s="4" t="s">
        <v>83</v>
      </c>
      <c r="I1294" s="1"/>
      <c r="J1294" s="4" t="s">
        <v>83</v>
      </c>
      <c r="K1294" s="4" t="s">
        <v>83</v>
      </c>
      <c r="L1294" s="22">
        <f t="shared" si="297"/>
        <v>1</v>
      </c>
      <c r="M1294" s="26">
        <f>IF(table_2[[#This Row],[Count of deaths2]]=1,(M1293+1),M1293)</f>
        <v>140</v>
      </c>
      <c r="Z1294">
        <f t="shared" si="298"/>
        <v>0</v>
      </c>
      <c r="AA1294">
        <f t="shared" si="299"/>
        <v>0</v>
      </c>
      <c r="AB1294">
        <f t="shared" si="300"/>
        <v>0</v>
      </c>
      <c r="AC1294">
        <f t="shared" si="301"/>
        <v>0</v>
      </c>
      <c r="AD1294">
        <f t="shared" si="302"/>
        <v>0</v>
      </c>
      <c r="AE1294">
        <f t="shared" si="303"/>
        <v>0</v>
      </c>
      <c r="AF1294">
        <f t="shared" si="304"/>
        <v>0</v>
      </c>
      <c r="AH1294">
        <f>SUM(table_2[[#This Row],[First dose, less than 21 days ago]:[Third dose or booster, at least 21 days ago]])</f>
        <v>0</v>
      </c>
      <c r="AI1294">
        <f>SUM(table_2[[#This Row],[Second dose, less than 21 days ago]:[Third dose or booster, at least 21 days ago]])</f>
        <v>0</v>
      </c>
      <c r="AJ1294">
        <f>table_2[[#This Row],[Third dose or booster, less than 21 days ago]]+table_2[[#This Row],[Third dose or booster, at least 21 days ago]]</f>
        <v>0</v>
      </c>
    </row>
    <row r="1295" spans="1:36" ht="30" x14ac:dyDescent="0.25">
      <c r="A1295" s="1" t="s">
        <v>460</v>
      </c>
      <c r="B1295" s="4">
        <v>2021</v>
      </c>
      <c r="C1295" s="1" t="s">
        <v>255</v>
      </c>
      <c r="D1295" s="1" t="s">
        <v>1116</v>
      </c>
      <c r="E1295" s="1" t="s">
        <v>70</v>
      </c>
      <c r="F1295" s="4" t="s">
        <v>1671</v>
      </c>
      <c r="G1295" s="4">
        <v>7520</v>
      </c>
      <c r="H1295" s="4" t="s">
        <v>2314</v>
      </c>
      <c r="I1295" s="1" t="s">
        <v>234</v>
      </c>
      <c r="J1295" s="4" t="s">
        <v>3699</v>
      </c>
      <c r="K1295" s="4" t="s">
        <v>3700</v>
      </c>
      <c r="L1295" s="22" t="str">
        <f t="shared" si="297"/>
        <v>5</v>
      </c>
      <c r="M1295" s="26">
        <f>IF(table_2[[#This Row],[Count of deaths2]]=1,(M1294+1),M1294)</f>
        <v>140</v>
      </c>
      <c r="Z1295">
        <f t="shared" si="298"/>
        <v>0</v>
      </c>
      <c r="AA1295">
        <f t="shared" si="299"/>
        <v>0</v>
      </c>
      <c r="AB1295">
        <f t="shared" si="300"/>
        <v>0</v>
      </c>
      <c r="AC1295">
        <f t="shared" si="301"/>
        <v>0</v>
      </c>
      <c r="AD1295">
        <f t="shared" si="302"/>
        <v>0</v>
      </c>
      <c r="AE1295">
        <f t="shared" si="303"/>
        <v>0</v>
      </c>
      <c r="AF1295">
        <f t="shared" si="304"/>
        <v>0</v>
      </c>
      <c r="AH1295">
        <f>SUM(table_2[[#This Row],[First dose, less than 21 days ago]:[Third dose or booster, at least 21 days ago]])</f>
        <v>0</v>
      </c>
      <c r="AI1295">
        <f>SUM(table_2[[#This Row],[Second dose, less than 21 days ago]:[Third dose or booster, at least 21 days ago]])</f>
        <v>0</v>
      </c>
      <c r="AJ1295">
        <f>table_2[[#This Row],[Third dose or booster, less than 21 days ago]]+table_2[[#This Row],[Third dose or booster, at least 21 days ago]]</f>
        <v>0</v>
      </c>
    </row>
    <row r="1296" spans="1:36" ht="30" x14ac:dyDescent="0.25">
      <c r="A1296" s="1" t="s">
        <v>460</v>
      </c>
      <c r="B1296" s="4">
        <v>2021</v>
      </c>
      <c r="C1296" s="1" t="s">
        <v>255</v>
      </c>
      <c r="D1296" s="1" t="s">
        <v>1116</v>
      </c>
      <c r="E1296" s="1" t="s">
        <v>74</v>
      </c>
      <c r="F1296" s="4" t="s">
        <v>1101</v>
      </c>
      <c r="G1296" s="4">
        <v>1093</v>
      </c>
      <c r="H1296" s="4" t="s">
        <v>83</v>
      </c>
      <c r="I1296" s="1"/>
      <c r="J1296" s="4" t="s">
        <v>83</v>
      </c>
      <c r="K1296" s="4" t="s">
        <v>83</v>
      </c>
      <c r="L1296" s="22">
        <f t="shared" si="297"/>
        <v>1</v>
      </c>
      <c r="M1296" s="26">
        <f>IF(table_2[[#This Row],[Count of deaths2]]=1,(M1295+1),M1295)</f>
        <v>141</v>
      </c>
      <c r="Z1296">
        <f t="shared" si="298"/>
        <v>0</v>
      </c>
      <c r="AA1296">
        <f t="shared" si="299"/>
        <v>0</v>
      </c>
      <c r="AB1296">
        <f t="shared" si="300"/>
        <v>0</v>
      </c>
      <c r="AC1296">
        <f t="shared" si="301"/>
        <v>0</v>
      </c>
      <c r="AD1296">
        <f t="shared" si="302"/>
        <v>0</v>
      </c>
      <c r="AE1296">
        <f t="shared" si="303"/>
        <v>0</v>
      </c>
      <c r="AF1296">
        <f t="shared" si="304"/>
        <v>0</v>
      </c>
      <c r="AH1296">
        <f>SUM(table_2[[#This Row],[First dose, less than 21 days ago]:[Third dose or booster, at least 21 days ago]])</f>
        <v>0</v>
      </c>
      <c r="AI1296">
        <f>SUM(table_2[[#This Row],[Second dose, less than 21 days ago]:[Third dose or booster, at least 21 days ago]])</f>
        <v>0</v>
      </c>
      <c r="AJ1296">
        <f>table_2[[#This Row],[Third dose or booster, less than 21 days ago]]+table_2[[#This Row],[Third dose or booster, at least 21 days ago]]</f>
        <v>0</v>
      </c>
    </row>
    <row r="1297" spans="1:36" ht="30" x14ac:dyDescent="0.25">
      <c r="A1297" s="1" t="s">
        <v>460</v>
      </c>
      <c r="B1297" s="4">
        <v>2021</v>
      </c>
      <c r="C1297" s="1" t="s">
        <v>255</v>
      </c>
      <c r="D1297" s="1" t="s">
        <v>1116</v>
      </c>
      <c r="E1297" s="1" t="s">
        <v>1102</v>
      </c>
      <c r="F1297" s="4" t="s">
        <v>1587</v>
      </c>
      <c r="G1297" s="4">
        <v>460372</v>
      </c>
      <c r="H1297" s="4" t="s">
        <v>3491</v>
      </c>
      <c r="I1297" s="1"/>
      <c r="J1297" s="4" t="s">
        <v>3701</v>
      </c>
      <c r="K1297" s="4" t="s">
        <v>3702</v>
      </c>
      <c r="L1297" s="22" t="str">
        <f t="shared" si="297"/>
        <v>109</v>
      </c>
      <c r="M1297" s="26">
        <f>IF(table_2[[#This Row],[Count of deaths2]]=1,(M1296+1),M1296)</f>
        <v>141</v>
      </c>
      <c r="Z1297">
        <f t="shared" si="298"/>
        <v>0</v>
      </c>
      <c r="AA1297">
        <f t="shared" si="299"/>
        <v>0</v>
      </c>
      <c r="AB1297">
        <f t="shared" si="300"/>
        <v>0</v>
      </c>
      <c r="AC1297">
        <f t="shared" si="301"/>
        <v>0</v>
      </c>
      <c r="AD1297">
        <f t="shared" si="302"/>
        <v>0</v>
      </c>
      <c r="AE1297">
        <f t="shared" si="303"/>
        <v>0</v>
      </c>
      <c r="AF1297">
        <f t="shared" si="304"/>
        <v>0</v>
      </c>
      <c r="AH1297">
        <f>SUM(table_2[[#This Row],[First dose, less than 21 days ago]:[Third dose or booster, at least 21 days ago]])</f>
        <v>0</v>
      </c>
      <c r="AI1297">
        <f>SUM(table_2[[#This Row],[Second dose, less than 21 days ago]:[Third dose or booster, at least 21 days ago]])</f>
        <v>0</v>
      </c>
      <c r="AJ1297">
        <f>table_2[[#This Row],[Third dose or booster, less than 21 days ago]]+table_2[[#This Row],[Third dose or booster, at least 21 days ago]]</f>
        <v>0</v>
      </c>
    </row>
    <row r="1298" spans="1:36" ht="45" x14ac:dyDescent="0.25">
      <c r="A1298" s="1" t="s">
        <v>460</v>
      </c>
      <c r="B1298" s="4">
        <v>2021</v>
      </c>
      <c r="C1298" s="1" t="s">
        <v>255</v>
      </c>
      <c r="D1298" s="1" t="s">
        <v>1116</v>
      </c>
      <c r="E1298" s="1" t="s">
        <v>84</v>
      </c>
      <c r="F1298" s="4" t="s">
        <v>1101</v>
      </c>
      <c r="G1298" s="4">
        <v>28429</v>
      </c>
      <c r="H1298" s="4" t="s">
        <v>83</v>
      </c>
      <c r="I1298" s="1"/>
      <c r="J1298" s="4" t="s">
        <v>83</v>
      </c>
      <c r="K1298" s="4" t="s">
        <v>83</v>
      </c>
      <c r="L1298" s="22">
        <f t="shared" si="297"/>
        <v>1</v>
      </c>
      <c r="M1298" s="26">
        <f>IF(table_2[[#This Row],[Count of deaths2]]=1,(M1297+1),M1297)</f>
        <v>142</v>
      </c>
      <c r="Z1298">
        <f t="shared" si="298"/>
        <v>0</v>
      </c>
      <c r="AA1298">
        <f t="shared" si="299"/>
        <v>0</v>
      </c>
      <c r="AB1298">
        <f t="shared" si="300"/>
        <v>0</v>
      </c>
      <c r="AC1298">
        <f t="shared" si="301"/>
        <v>0</v>
      </c>
      <c r="AD1298">
        <f t="shared" si="302"/>
        <v>0</v>
      </c>
      <c r="AE1298">
        <f t="shared" si="303"/>
        <v>0</v>
      </c>
      <c r="AF1298">
        <f t="shared" si="304"/>
        <v>0</v>
      </c>
      <c r="AH1298">
        <f>SUM(table_2[[#This Row],[First dose, less than 21 days ago]:[Third dose or booster, at least 21 days ago]])</f>
        <v>0</v>
      </c>
      <c r="AI1298">
        <f>SUM(table_2[[#This Row],[Second dose, less than 21 days ago]:[Third dose or booster, at least 21 days ago]])</f>
        <v>0</v>
      </c>
      <c r="AJ1298">
        <f>table_2[[#This Row],[Third dose or booster, less than 21 days ago]]+table_2[[#This Row],[Third dose or booster, at least 21 days ago]]</f>
        <v>0</v>
      </c>
    </row>
    <row r="1299" spans="1:36" ht="45" x14ac:dyDescent="0.25">
      <c r="A1299" s="1" t="s">
        <v>460</v>
      </c>
      <c r="B1299" s="4">
        <v>2021</v>
      </c>
      <c r="C1299" s="1" t="s">
        <v>255</v>
      </c>
      <c r="D1299" s="1" t="s">
        <v>1116</v>
      </c>
      <c r="E1299" s="1" t="s">
        <v>85</v>
      </c>
      <c r="F1299" s="4" t="s">
        <v>1101</v>
      </c>
      <c r="G1299" s="4">
        <v>7846</v>
      </c>
      <c r="H1299" s="4" t="s">
        <v>83</v>
      </c>
      <c r="I1299" s="1"/>
      <c r="J1299" s="4" t="s">
        <v>83</v>
      </c>
      <c r="K1299" s="4" t="s">
        <v>83</v>
      </c>
      <c r="L1299" s="22">
        <f t="shared" si="297"/>
        <v>1</v>
      </c>
      <c r="M1299" s="26">
        <f>IF(table_2[[#This Row],[Count of deaths2]]=1,(M1298+1),M1298)</f>
        <v>143</v>
      </c>
      <c r="Z1299">
        <f t="shared" si="298"/>
        <v>0</v>
      </c>
      <c r="AA1299">
        <f t="shared" si="299"/>
        <v>0</v>
      </c>
      <c r="AB1299">
        <f t="shared" si="300"/>
        <v>0</v>
      </c>
      <c r="AC1299">
        <f t="shared" si="301"/>
        <v>0</v>
      </c>
      <c r="AD1299">
        <f t="shared" si="302"/>
        <v>0</v>
      </c>
      <c r="AE1299">
        <f t="shared" si="303"/>
        <v>0</v>
      </c>
      <c r="AF1299">
        <f t="shared" si="304"/>
        <v>0</v>
      </c>
      <c r="AH1299">
        <f>SUM(table_2[[#This Row],[First dose, less than 21 days ago]:[Third dose or booster, at least 21 days ago]])</f>
        <v>0</v>
      </c>
      <c r="AI1299">
        <f>SUM(table_2[[#This Row],[Second dose, less than 21 days ago]:[Third dose or booster, at least 21 days ago]])</f>
        <v>0</v>
      </c>
      <c r="AJ1299">
        <f>table_2[[#This Row],[Third dose or booster, less than 21 days ago]]+table_2[[#This Row],[Third dose or booster, at least 21 days ago]]</f>
        <v>0</v>
      </c>
    </row>
    <row r="1300" spans="1:36" ht="30" x14ac:dyDescent="0.25">
      <c r="A1300" s="1" t="s">
        <v>460</v>
      </c>
      <c r="B1300" s="4">
        <v>2021</v>
      </c>
      <c r="C1300" s="1" t="s">
        <v>255</v>
      </c>
      <c r="D1300" s="1" t="s">
        <v>1132</v>
      </c>
      <c r="E1300" s="1" t="s">
        <v>62</v>
      </c>
      <c r="F1300" s="4" t="s">
        <v>2996</v>
      </c>
      <c r="G1300" s="4">
        <v>21805</v>
      </c>
      <c r="H1300" s="4" t="s">
        <v>3703</v>
      </c>
      <c r="I1300" s="1"/>
      <c r="J1300" s="4" t="s">
        <v>3704</v>
      </c>
      <c r="K1300" s="4" t="s">
        <v>3705</v>
      </c>
      <c r="L1300" s="22" t="str">
        <f t="shared" si="297"/>
        <v>97</v>
      </c>
      <c r="M1300" s="26">
        <f>IF(table_2[[#This Row],[Count of deaths2]]=1,(M1299+1),M1299)</f>
        <v>143</v>
      </c>
      <c r="Z1300">
        <f t="shared" si="298"/>
        <v>0</v>
      </c>
      <c r="AA1300">
        <f t="shared" si="299"/>
        <v>0</v>
      </c>
      <c r="AB1300">
        <f t="shared" si="300"/>
        <v>0</v>
      </c>
      <c r="AC1300">
        <f t="shared" si="301"/>
        <v>0</v>
      </c>
      <c r="AD1300">
        <f t="shared" si="302"/>
        <v>0</v>
      </c>
      <c r="AE1300">
        <f t="shared" si="303"/>
        <v>0</v>
      </c>
      <c r="AF1300">
        <f t="shared" si="304"/>
        <v>0</v>
      </c>
      <c r="AH1300">
        <f>SUM(table_2[[#This Row],[First dose, less than 21 days ago]:[Third dose or booster, at least 21 days ago]])</f>
        <v>0</v>
      </c>
      <c r="AI1300">
        <f>SUM(table_2[[#This Row],[Second dose, less than 21 days ago]:[Third dose or booster, at least 21 days ago]])</f>
        <v>0</v>
      </c>
      <c r="AJ1300">
        <f>table_2[[#This Row],[Third dose or booster, less than 21 days ago]]+table_2[[#This Row],[Third dose or booster, at least 21 days ago]]</f>
        <v>0</v>
      </c>
    </row>
    <row r="1301" spans="1:36" ht="30" x14ac:dyDescent="0.25">
      <c r="A1301" s="1" t="s">
        <v>460</v>
      </c>
      <c r="B1301" s="4">
        <v>2021</v>
      </c>
      <c r="C1301" s="1" t="s">
        <v>255</v>
      </c>
      <c r="D1301" s="1" t="s">
        <v>1132</v>
      </c>
      <c r="E1301" s="1" t="s">
        <v>66</v>
      </c>
      <c r="F1301" s="4" t="s">
        <v>1101</v>
      </c>
      <c r="G1301" s="4">
        <v>182</v>
      </c>
      <c r="H1301" s="4" t="s">
        <v>83</v>
      </c>
      <c r="I1301" s="1"/>
      <c r="J1301" s="4" t="s">
        <v>83</v>
      </c>
      <c r="K1301" s="4" t="s">
        <v>83</v>
      </c>
      <c r="L1301" s="22">
        <f t="shared" si="297"/>
        <v>1</v>
      </c>
      <c r="M1301" s="26">
        <f>IF(table_2[[#This Row],[Count of deaths2]]=1,(M1300+1),M1300)</f>
        <v>144</v>
      </c>
      <c r="Z1301">
        <f t="shared" si="298"/>
        <v>0</v>
      </c>
      <c r="AA1301">
        <f t="shared" si="299"/>
        <v>0</v>
      </c>
      <c r="AB1301">
        <f t="shared" si="300"/>
        <v>0</v>
      </c>
      <c r="AC1301">
        <f t="shared" si="301"/>
        <v>0</v>
      </c>
      <c r="AD1301">
        <f t="shared" si="302"/>
        <v>0</v>
      </c>
      <c r="AE1301">
        <f t="shared" si="303"/>
        <v>0</v>
      </c>
      <c r="AF1301">
        <f t="shared" si="304"/>
        <v>0</v>
      </c>
      <c r="AH1301">
        <f>SUM(table_2[[#This Row],[First dose, less than 21 days ago]:[Third dose or booster, at least 21 days ago]])</f>
        <v>0</v>
      </c>
      <c r="AI1301">
        <f>SUM(table_2[[#This Row],[Second dose, less than 21 days ago]:[Third dose or booster, at least 21 days ago]])</f>
        <v>0</v>
      </c>
      <c r="AJ1301">
        <f>table_2[[#This Row],[Third dose or booster, less than 21 days ago]]+table_2[[#This Row],[Third dose or booster, at least 21 days ago]]</f>
        <v>0</v>
      </c>
    </row>
    <row r="1302" spans="1:36" ht="30" x14ac:dyDescent="0.25">
      <c r="A1302" s="1" t="s">
        <v>460</v>
      </c>
      <c r="B1302" s="4">
        <v>2021</v>
      </c>
      <c r="C1302" s="1" t="s">
        <v>255</v>
      </c>
      <c r="D1302" s="1" t="s">
        <v>1132</v>
      </c>
      <c r="E1302" s="1" t="s">
        <v>70</v>
      </c>
      <c r="F1302" s="4" t="s">
        <v>1109</v>
      </c>
      <c r="G1302" s="4">
        <v>3470</v>
      </c>
      <c r="H1302" s="4" t="s">
        <v>1128</v>
      </c>
      <c r="I1302" s="1" t="s">
        <v>234</v>
      </c>
      <c r="J1302" s="4" t="s">
        <v>3706</v>
      </c>
      <c r="K1302" s="4" t="s">
        <v>3707</v>
      </c>
      <c r="L1302" s="22" t="str">
        <f t="shared" si="297"/>
        <v>15</v>
      </c>
      <c r="M1302" s="26">
        <f>IF(table_2[[#This Row],[Count of deaths2]]=1,(M1301+1),M1301)</f>
        <v>144</v>
      </c>
      <c r="Z1302">
        <f t="shared" si="298"/>
        <v>0</v>
      </c>
      <c r="AA1302">
        <f t="shared" si="299"/>
        <v>0</v>
      </c>
      <c r="AB1302">
        <f t="shared" si="300"/>
        <v>0</v>
      </c>
      <c r="AC1302">
        <f t="shared" si="301"/>
        <v>0</v>
      </c>
      <c r="AD1302">
        <f t="shared" si="302"/>
        <v>0</v>
      </c>
      <c r="AE1302">
        <f t="shared" si="303"/>
        <v>0</v>
      </c>
      <c r="AF1302">
        <f t="shared" si="304"/>
        <v>0</v>
      </c>
      <c r="AH1302">
        <f>SUM(table_2[[#This Row],[First dose, less than 21 days ago]:[Third dose or booster, at least 21 days ago]])</f>
        <v>0</v>
      </c>
      <c r="AI1302">
        <f>SUM(table_2[[#This Row],[Second dose, less than 21 days ago]:[Third dose or booster, at least 21 days ago]])</f>
        <v>0</v>
      </c>
      <c r="AJ1302">
        <f>table_2[[#This Row],[Third dose or booster, less than 21 days ago]]+table_2[[#This Row],[Third dose or booster, at least 21 days ago]]</f>
        <v>0</v>
      </c>
    </row>
    <row r="1303" spans="1:36" ht="30" x14ac:dyDescent="0.25">
      <c r="A1303" s="1" t="s">
        <v>460</v>
      </c>
      <c r="B1303" s="4">
        <v>2021</v>
      </c>
      <c r="C1303" s="1" t="s">
        <v>255</v>
      </c>
      <c r="D1303" s="1" t="s">
        <v>1132</v>
      </c>
      <c r="E1303" s="1" t="s">
        <v>74</v>
      </c>
      <c r="F1303" s="4" t="s">
        <v>1101</v>
      </c>
      <c r="G1303" s="4">
        <v>445</v>
      </c>
      <c r="H1303" s="4" t="s">
        <v>83</v>
      </c>
      <c r="I1303" s="1"/>
      <c r="J1303" s="4" t="s">
        <v>83</v>
      </c>
      <c r="K1303" s="4" t="s">
        <v>83</v>
      </c>
      <c r="L1303" s="22">
        <f t="shared" si="297"/>
        <v>1</v>
      </c>
      <c r="M1303" s="26">
        <f>IF(table_2[[#This Row],[Count of deaths2]]=1,(M1302+1),M1302)</f>
        <v>145</v>
      </c>
      <c r="Z1303">
        <f t="shared" si="298"/>
        <v>0</v>
      </c>
      <c r="AA1303">
        <f t="shared" si="299"/>
        <v>0</v>
      </c>
      <c r="AB1303">
        <f t="shared" si="300"/>
        <v>0</v>
      </c>
      <c r="AC1303">
        <f t="shared" si="301"/>
        <v>0</v>
      </c>
      <c r="AD1303">
        <f t="shared" si="302"/>
        <v>0</v>
      </c>
      <c r="AE1303">
        <f t="shared" si="303"/>
        <v>0</v>
      </c>
      <c r="AF1303">
        <f t="shared" si="304"/>
        <v>0</v>
      </c>
      <c r="AH1303">
        <f>SUM(table_2[[#This Row],[First dose, less than 21 days ago]:[Third dose or booster, at least 21 days ago]])</f>
        <v>0</v>
      </c>
      <c r="AI1303">
        <f>SUM(table_2[[#This Row],[Second dose, less than 21 days ago]:[Third dose or booster, at least 21 days ago]])</f>
        <v>0</v>
      </c>
      <c r="AJ1303">
        <f>table_2[[#This Row],[Third dose or booster, less than 21 days ago]]+table_2[[#This Row],[Third dose or booster, at least 21 days ago]]</f>
        <v>0</v>
      </c>
    </row>
    <row r="1304" spans="1:36" ht="30" x14ac:dyDescent="0.25">
      <c r="A1304" s="1" t="s">
        <v>460</v>
      </c>
      <c r="B1304" s="4">
        <v>2021</v>
      </c>
      <c r="C1304" s="1" t="s">
        <v>255</v>
      </c>
      <c r="D1304" s="1" t="s">
        <v>1132</v>
      </c>
      <c r="E1304" s="1" t="s">
        <v>1102</v>
      </c>
      <c r="F1304" s="4" t="s">
        <v>3708</v>
      </c>
      <c r="G1304" s="4">
        <v>388802</v>
      </c>
      <c r="H1304" s="4" t="s">
        <v>703</v>
      </c>
      <c r="I1304" s="1"/>
      <c r="J1304" s="4" t="s">
        <v>3709</v>
      </c>
      <c r="K1304" s="4" t="s">
        <v>3710</v>
      </c>
      <c r="L1304" s="22" t="str">
        <f t="shared" si="297"/>
        <v>262</v>
      </c>
      <c r="M1304" s="26">
        <f>IF(table_2[[#This Row],[Count of deaths2]]=1,(M1303+1),M1303)</f>
        <v>145</v>
      </c>
      <c r="Z1304">
        <f t="shared" si="298"/>
        <v>0</v>
      </c>
      <c r="AA1304">
        <f t="shared" si="299"/>
        <v>0</v>
      </c>
      <c r="AB1304">
        <f t="shared" si="300"/>
        <v>0</v>
      </c>
      <c r="AC1304">
        <f t="shared" si="301"/>
        <v>0</v>
      </c>
      <c r="AD1304">
        <f t="shared" si="302"/>
        <v>0</v>
      </c>
      <c r="AE1304">
        <f t="shared" si="303"/>
        <v>0</v>
      </c>
      <c r="AF1304">
        <f t="shared" si="304"/>
        <v>0</v>
      </c>
      <c r="AH1304">
        <f>SUM(table_2[[#This Row],[First dose, less than 21 days ago]:[Third dose or booster, at least 21 days ago]])</f>
        <v>0</v>
      </c>
      <c r="AI1304">
        <f>SUM(table_2[[#This Row],[Second dose, less than 21 days ago]:[Third dose or booster, at least 21 days ago]])</f>
        <v>0</v>
      </c>
      <c r="AJ1304">
        <f>table_2[[#This Row],[Third dose or booster, less than 21 days ago]]+table_2[[#This Row],[Third dose or booster, at least 21 days ago]]</f>
        <v>0</v>
      </c>
    </row>
    <row r="1305" spans="1:36" ht="45" x14ac:dyDescent="0.25">
      <c r="A1305" s="1" t="s">
        <v>460</v>
      </c>
      <c r="B1305" s="4">
        <v>2021</v>
      </c>
      <c r="C1305" s="1" t="s">
        <v>255</v>
      </c>
      <c r="D1305" s="1" t="s">
        <v>1132</v>
      </c>
      <c r="E1305" s="1" t="s">
        <v>84</v>
      </c>
      <c r="F1305" s="4" t="s">
        <v>1671</v>
      </c>
      <c r="G1305" s="4">
        <v>28716</v>
      </c>
      <c r="H1305" s="4" t="s">
        <v>3437</v>
      </c>
      <c r="I1305" s="1" t="s">
        <v>234</v>
      </c>
      <c r="J1305" s="4" t="s">
        <v>3436</v>
      </c>
      <c r="K1305" s="4" t="s">
        <v>3297</v>
      </c>
      <c r="L1305" s="22" t="str">
        <f t="shared" si="297"/>
        <v>5</v>
      </c>
      <c r="M1305" s="26">
        <f>IF(table_2[[#This Row],[Count of deaths2]]=1,(M1304+1),M1304)</f>
        <v>145</v>
      </c>
      <c r="Z1305">
        <f t="shared" si="298"/>
        <v>0</v>
      </c>
      <c r="AA1305">
        <f t="shared" si="299"/>
        <v>0</v>
      </c>
      <c r="AB1305">
        <f t="shared" si="300"/>
        <v>0</v>
      </c>
      <c r="AC1305">
        <f t="shared" si="301"/>
        <v>0</v>
      </c>
      <c r="AD1305">
        <f t="shared" si="302"/>
        <v>0</v>
      </c>
      <c r="AE1305">
        <f t="shared" si="303"/>
        <v>0</v>
      </c>
      <c r="AF1305">
        <f t="shared" si="304"/>
        <v>0</v>
      </c>
      <c r="AH1305">
        <f>SUM(table_2[[#This Row],[First dose, less than 21 days ago]:[Third dose or booster, at least 21 days ago]])</f>
        <v>0</v>
      </c>
      <c r="AI1305">
        <f>SUM(table_2[[#This Row],[Second dose, less than 21 days ago]:[Third dose or booster, at least 21 days ago]])</f>
        <v>0</v>
      </c>
      <c r="AJ1305">
        <f>table_2[[#This Row],[Third dose or booster, less than 21 days ago]]+table_2[[#This Row],[Third dose or booster, at least 21 days ago]]</f>
        <v>0</v>
      </c>
    </row>
    <row r="1306" spans="1:36" ht="45" x14ac:dyDescent="0.25">
      <c r="A1306" s="1" t="s">
        <v>460</v>
      </c>
      <c r="B1306" s="4">
        <v>2021</v>
      </c>
      <c r="C1306" s="1" t="s">
        <v>255</v>
      </c>
      <c r="D1306" s="1" t="s">
        <v>1132</v>
      </c>
      <c r="E1306" s="1" t="s">
        <v>85</v>
      </c>
      <c r="F1306" s="4" t="s">
        <v>1101</v>
      </c>
      <c r="G1306" s="4">
        <v>6027</v>
      </c>
      <c r="H1306" s="4" t="s">
        <v>83</v>
      </c>
      <c r="I1306" s="1"/>
      <c r="J1306" s="4" t="s">
        <v>83</v>
      </c>
      <c r="K1306" s="4" t="s">
        <v>83</v>
      </c>
      <c r="L1306" s="22">
        <f t="shared" si="297"/>
        <v>1</v>
      </c>
      <c r="M1306" s="26">
        <f>IF(table_2[[#This Row],[Count of deaths2]]=1,(M1305+1),M1305)</f>
        <v>146</v>
      </c>
      <c r="Z1306">
        <f t="shared" si="298"/>
        <v>0</v>
      </c>
      <c r="AA1306">
        <f t="shared" si="299"/>
        <v>0</v>
      </c>
      <c r="AB1306">
        <f t="shared" si="300"/>
        <v>0</v>
      </c>
      <c r="AC1306">
        <f t="shared" si="301"/>
        <v>0</v>
      </c>
      <c r="AD1306">
        <f t="shared" si="302"/>
        <v>0</v>
      </c>
      <c r="AE1306">
        <f t="shared" si="303"/>
        <v>0</v>
      </c>
      <c r="AF1306">
        <f t="shared" si="304"/>
        <v>0</v>
      </c>
      <c r="AH1306">
        <f>SUM(table_2[[#This Row],[First dose, less than 21 days ago]:[Third dose or booster, at least 21 days ago]])</f>
        <v>0</v>
      </c>
      <c r="AI1306">
        <f>SUM(table_2[[#This Row],[Second dose, less than 21 days ago]:[Third dose or booster, at least 21 days ago]])</f>
        <v>0</v>
      </c>
      <c r="AJ1306">
        <f>table_2[[#This Row],[Third dose or booster, less than 21 days ago]]+table_2[[#This Row],[Third dose or booster, at least 21 days ago]]</f>
        <v>0</v>
      </c>
    </row>
    <row r="1307" spans="1:36" ht="30" x14ac:dyDescent="0.25">
      <c r="A1307" s="1" t="s">
        <v>460</v>
      </c>
      <c r="B1307" s="4">
        <v>2021</v>
      </c>
      <c r="C1307" s="1" t="s">
        <v>255</v>
      </c>
      <c r="D1307" s="1" t="s">
        <v>1147</v>
      </c>
      <c r="E1307" s="1" t="s">
        <v>62</v>
      </c>
      <c r="F1307" s="4" t="s">
        <v>2299</v>
      </c>
      <c r="G1307" s="4">
        <v>10321</v>
      </c>
      <c r="H1307" s="4" t="s">
        <v>220</v>
      </c>
      <c r="I1307" s="1"/>
      <c r="J1307" s="4" t="s">
        <v>3035</v>
      </c>
      <c r="K1307" s="4" t="s">
        <v>3711</v>
      </c>
      <c r="L1307" s="22" t="str">
        <f t="shared" si="297"/>
        <v>94</v>
      </c>
      <c r="M1307" s="26">
        <f>IF(table_2[[#This Row],[Count of deaths2]]=1,(M1306+1),M1306)</f>
        <v>146</v>
      </c>
      <c r="Z1307">
        <f t="shared" si="298"/>
        <v>0</v>
      </c>
      <c r="AA1307">
        <f t="shared" si="299"/>
        <v>0</v>
      </c>
      <c r="AB1307">
        <f t="shared" si="300"/>
        <v>0</v>
      </c>
      <c r="AC1307">
        <f t="shared" si="301"/>
        <v>0</v>
      </c>
      <c r="AD1307">
        <f t="shared" si="302"/>
        <v>0</v>
      </c>
      <c r="AE1307">
        <f t="shared" si="303"/>
        <v>0</v>
      </c>
      <c r="AF1307">
        <f t="shared" si="304"/>
        <v>0</v>
      </c>
      <c r="AH1307">
        <f>SUM(table_2[[#This Row],[First dose, less than 21 days ago]:[Third dose or booster, at least 21 days ago]])</f>
        <v>0</v>
      </c>
      <c r="AI1307">
        <f>SUM(table_2[[#This Row],[Second dose, less than 21 days ago]:[Third dose or booster, at least 21 days ago]])</f>
        <v>0</v>
      </c>
      <c r="AJ1307">
        <f>table_2[[#This Row],[Third dose or booster, less than 21 days ago]]+table_2[[#This Row],[Third dose or booster, at least 21 days ago]]</f>
        <v>0</v>
      </c>
    </row>
    <row r="1308" spans="1:36" ht="30" x14ac:dyDescent="0.25">
      <c r="A1308" s="1" t="s">
        <v>460</v>
      </c>
      <c r="B1308" s="4">
        <v>2021</v>
      </c>
      <c r="C1308" s="1" t="s">
        <v>255</v>
      </c>
      <c r="D1308" s="1" t="s">
        <v>1147</v>
      </c>
      <c r="E1308" s="1" t="s">
        <v>66</v>
      </c>
      <c r="F1308" s="4" t="s">
        <v>1101</v>
      </c>
      <c r="G1308" s="4">
        <v>68</v>
      </c>
      <c r="H1308" s="4" t="s">
        <v>83</v>
      </c>
      <c r="I1308" s="1"/>
      <c r="J1308" s="4" t="s">
        <v>83</v>
      </c>
      <c r="K1308" s="4" t="s">
        <v>83</v>
      </c>
      <c r="L1308" s="22">
        <f t="shared" si="297"/>
        <v>1</v>
      </c>
      <c r="M1308" s="26">
        <f>IF(table_2[[#This Row],[Count of deaths2]]=1,(M1307+1),M1307)</f>
        <v>147</v>
      </c>
      <c r="Z1308">
        <f t="shared" si="298"/>
        <v>0</v>
      </c>
      <c r="AA1308">
        <f t="shared" si="299"/>
        <v>0</v>
      </c>
      <c r="AB1308">
        <f t="shared" si="300"/>
        <v>0</v>
      </c>
      <c r="AC1308">
        <f t="shared" si="301"/>
        <v>0</v>
      </c>
      <c r="AD1308">
        <f t="shared" si="302"/>
        <v>0</v>
      </c>
      <c r="AE1308">
        <f t="shared" si="303"/>
        <v>0</v>
      </c>
      <c r="AF1308">
        <f t="shared" si="304"/>
        <v>0</v>
      </c>
      <c r="AH1308">
        <f>SUM(table_2[[#This Row],[First dose, less than 21 days ago]:[Third dose or booster, at least 21 days ago]])</f>
        <v>0</v>
      </c>
      <c r="AI1308">
        <f>SUM(table_2[[#This Row],[Second dose, less than 21 days ago]:[Third dose or booster, at least 21 days ago]])</f>
        <v>0</v>
      </c>
      <c r="AJ1308">
        <f>table_2[[#This Row],[Third dose or booster, less than 21 days ago]]+table_2[[#This Row],[Third dose or booster, at least 21 days ago]]</f>
        <v>0</v>
      </c>
    </row>
    <row r="1309" spans="1:36" ht="30" x14ac:dyDescent="0.25">
      <c r="A1309" s="1" t="s">
        <v>460</v>
      </c>
      <c r="B1309" s="4">
        <v>2021</v>
      </c>
      <c r="C1309" s="1" t="s">
        <v>255</v>
      </c>
      <c r="D1309" s="1" t="s">
        <v>1147</v>
      </c>
      <c r="E1309" s="1" t="s">
        <v>70</v>
      </c>
      <c r="F1309" s="4" t="s">
        <v>1270</v>
      </c>
      <c r="G1309" s="4">
        <v>1599</v>
      </c>
      <c r="H1309" s="4" t="s">
        <v>3712</v>
      </c>
      <c r="I1309" s="1" t="s">
        <v>234</v>
      </c>
      <c r="J1309" s="4" t="s">
        <v>3713</v>
      </c>
      <c r="K1309" s="4" t="s">
        <v>3714</v>
      </c>
      <c r="L1309" s="22" t="str">
        <f t="shared" si="297"/>
        <v>12</v>
      </c>
      <c r="M1309" s="26">
        <f>IF(table_2[[#This Row],[Count of deaths2]]=1,(M1308+1),M1308)</f>
        <v>147</v>
      </c>
      <c r="Z1309">
        <f t="shared" si="298"/>
        <v>0</v>
      </c>
      <c r="AA1309">
        <f t="shared" si="299"/>
        <v>0</v>
      </c>
      <c r="AB1309">
        <f t="shared" si="300"/>
        <v>0</v>
      </c>
      <c r="AC1309">
        <f t="shared" si="301"/>
        <v>0</v>
      </c>
      <c r="AD1309">
        <f t="shared" si="302"/>
        <v>0</v>
      </c>
      <c r="AE1309">
        <f t="shared" si="303"/>
        <v>0</v>
      </c>
      <c r="AF1309">
        <f t="shared" si="304"/>
        <v>0</v>
      </c>
      <c r="AH1309">
        <f>SUM(table_2[[#This Row],[First dose, less than 21 days ago]:[Third dose or booster, at least 21 days ago]])</f>
        <v>0</v>
      </c>
      <c r="AI1309">
        <f>SUM(table_2[[#This Row],[Second dose, less than 21 days ago]:[Third dose or booster, at least 21 days ago]])</f>
        <v>0</v>
      </c>
      <c r="AJ1309">
        <f>table_2[[#This Row],[Third dose or booster, less than 21 days ago]]+table_2[[#This Row],[Third dose or booster, at least 21 days ago]]</f>
        <v>0</v>
      </c>
    </row>
    <row r="1310" spans="1:36" ht="30" x14ac:dyDescent="0.25">
      <c r="A1310" s="1" t="s">
        <v>460</v>
      </c>
      <c r="B1310" s="4">
        <v>2021</v>
      </c>
      <c r="C1310" s="1" t="s">
        <v>255</v>
      </c>
      <c r="D1310" s="1" t="s">
        <v>1147</v>
      </c>
      <c r="E1310" s="1" t="s">
        <v>74</v>
      </c>
      <c r="F1310" s="4" t="s">
        <v>1101</v>
      </c>
      <c r="G1310" s="4">
        <v>163</v>
      </c>
      <c r="H1310" s="4" t="s">
        <v>83</v>
      </c>
      <c r="I1310" s="1"/>
      <c r="J1310" s="4" t="s">
        <v>83</v>
      </c>
      <c r="K1310" s="4" t="s">
        <v>83</v>
      </c>
      <c r="L1310" s="22">
        <f t="shared" si="297"/>
        <v>1</v>
      </c>
      <c r="M1310" s="26">
        <f>IF(table_2[[#This Row],[Count of deaths2]]=1,(M1309+1),M1309)</f>
        <v>148</v>
      </c>
      <c r="Z1310">
        <f t="shared" si="298"/>
        <v>0</v>
      </c>
      <c r="AA1310">
        <f t="shared" si="299"/>
        <v>0</v>
      </c>
      <c r="AB1310">
        <f t="shared" si="300"/>
        <v>0</v>
      </c>
      <c r="AC1310">
        <f t="shared" si="301"/>
        <v>0</v>
      </c>
      <c r="AD1310">
        <f t="shared" si="302"/>
        <v>0</v>
      </c>
      <c r="AE1310">
        <f t="shared" si="303"/>
        <v>0</v>
      </c>
      <c r="AF1310">
        <f t="shared" si="304"/>
        <v>0</v>
      </c>
      <c r="AH1310">
        <f>SUM(table_2[[#This Row],[First dose, less than 21 days ago]:[Third dose or booster, at least 21 days ago]])</f>
        <v>0</v>
      </c>
      <c r="AI1310">
        <f>SUM(table_2[[#This Row],[Second dose, less than 21 days ago]:[Third dose or booster, at least 21 days ago]])</f>
        <v>0</v>
      </c>
      <c r="AJ1310">
        <f>table_2[[#This Row],[Third dose or booster, less than 21 days ago]]+table_2[[#This Row],[Third dose or booster, at least 21 days ago]]</f>
        <v>0</v>
      </c>
    </row>
    <row r="1311" spans="1:36" ht="30" x14ac:dyDescent="0.25">
      <c r="A1311" s="1" t="s">
        <v>460</v>
      </c>
      <c r="B1311" s="4">
        <v>2021</v>
      </c>
      <c r="C1311" s="1" t="s">
        <v>255</v>
      </c>
      <c r="D1311" s="1" t="s">
        <v>1147</v>
      </c>
      <c r="E1311" s="1" t="s">
        <v>1102</v>
      </c>
      <c r="F1311" s="4" t="s">
        <v>3715</v>
      </c>
      <c r="G1311" s="4">
        <v>272347</v>
      </c>
      <c r="H1311" s="4" t="s">
        <v>3716</v>
      </c>
      <c r="I1311" s="1"/>
      <c r="J1311" s="4" t="s">
        <v>3717</v>
      </c>
      <c r="K1311" s="4" t="s">
        <v>3598</v>
      </c>
      <c r="L1311" s="22" t="str">
        <f t="shared" si="297"/>
        <v>586</v>
      </c>
      <c r="M1311" s="26">
        <f>IF(table_2[[#This Row],[Count of deaths2]]=1,(M1310+1),M1310)</f>
        <v>148</v>
      </c>
      <c r="Z1311">
        <f t="shared" si="298"/>
        <v>0</v>
      </c>
      <c r="AA1311">
        <f t="shared" si="299"/>
        <v>0</v>
      </c>
      <c r="AB1311">
        <f t="shared" si="300"/>
        <v>0</v>
      </c>
      <c r="AC1311">
        <f t="shared" si="301"/>
        <v>0</v>
      </c>
      <c r="AD1311">
        <f t="shared" si="302"/>
        <v>0</v>
      </c>
      <c r="AE1311">
        <f t="shared" si="303"/>
        <v>0</v>
      </c>
      <c r="AF1311">
        <f t="shared" si="304"/>
        <v>0</v>
      </c>
      <c r="AH1311">
        <f>SUM(table_2[[#This Row],[First dose, less than 21 days ago]:[Third dose or booster, at least 21 days ago]])</f>
        <v>0</v>
      </c>
      <c r="AI1311">
        <f>SUM(table_2[[#This Row],[Second dose, less than 21 days ago]:[Third dose or booster, at least 21 days ago]])</f>
        <v>0</v>
      </c>
      <c r="AJ1311">
        <f>table_2[[#This Row],[Third dose or booster, less than 21 days ago]]+table_2[[#This Row],[Third dose or booster, at least 21 days ago]]</f>
        <v>0</v>
      </c>
    </row>
    <row r="1312" spans="1:36" ht="45" x14ac:dyDescent="0.25">
      <c r="A1312" s="1" t="s">
        <v>460</v>
      </c>
      <c r="B1312" s="4">
        <v>2021</v>
      </c>
      <c r="C1312" s="1" t="s">
        <v>255</v>
      </c>
      <c r="D1312" s="1" t="s">
        <v>1147</v>
      </c>
      <c r="E1312" s="1" t="s">
        <v>84</v>
      </c>
      <c r="F1312" s="4" t="s">
        <v>1286</v>
      </c>
      <c r="G1312" s="4">
        <v>72352</v>
      </c>
      <c r="H1312" s="4" t="s">
        <v>2481</v>
      </c>
      <c r="I1312" s="1"/>
      <c r="J1312" s="4" t="s">
        <v>3718</v>
      </c>
      <c r="K1312" s="4" t="s">
        <v>3449</v>
      </c>
      <c r="L1312" s="22" t="str">
        <f t="shared" si="297"/>
        <v>25</v>
      </c>
      <c r="M1312" s="26">
        <f>IF(table_2[[#This Row],[Count of deaths2]]=1,(M1311+1),M1311)</f>
        <v>148</v>
      </c>
      <c r="Z1312">
        <f t="shared" si="298"/>
        <v>0</v>
      </c>
      <c r="AA1312">
        <f t="shared" si="299"/>
        <v>0</v>
      </c>
      <c r="AB1312">
        <f t="shared" si="300"/>
        <v>0</v>
      </c>
      <c r="AC1312">
        <f t="shared" si="301"/>
        <v>0</v>
      </c>
      <c r="AD1312">
        <f t="shared" si="302"/>
        <v>0</v>
      </c>
      <c r="AE1312">
        <f t="shared" si="303"/>
        <v>0</v>
      </c>
      <c r="AF1312">
        <f t="shared" si="304"/>
        <v>0</v>
      </c>
      <c r="AH1312">
        <f>SUM(table_2[[#This Row],[First dose, less than 21 days ago]:[Third dose or booster, at least 21 days ago]])</f>
        <v>0</v>
      </c>
      <c r="AI1312">
        <f>SUM(table_2[[#This Row],[Second dose, less than 21 days ago]:[Third dose or booster, at least 21 days ago]])</f>
        <v>0</v>
      </c>
      <c r="AJ1312">
        <f>table_2[[#This Row],[Third dose or booster, less than 21 days ago]]+table_2[[#This Row],[Third dose or booster, at least 21 days ago]]</f>
        <v>0</v>
      </c>
    </row>
    <row r="1313" spans="1:36" ht="45" x14ac:dyDescent="0.25">
      <c r="A1313" s="1" t="s">
        <v>460</v>
      </c>
      <c r="B1313" s="4">
        <v>2021</v>
      </c>
      <c r="C1313" s="1" t="s">
        <v>255</v>
      </c>
      <c r="D1313" s="1" t="s">
        <v>1147</v>
      </c>
      <c r="E1313" s="1" t="s">
        <v>85</v>
      </c>
      <c r="F1313" s="4" t="s">
        <v>1671</v>
      </c>
      <c r="G1313" s="4">
        <v>10050</v>
      </c>
      <c r="H1313" s="4" t="s">
        <v>1574</v>
      </c>
      <c r="I1313" s="1" t="s">
        <v>234</v>
      </c>
      <c r="J1313" s="4" t="s">
        <v>607</v>
      </c>
      <c r="K1313" s="4" t="s">
        <v>3719</v>
      </c>
      <c r="L1313" s="22" t="str">
        <f t="shared" si="297"/>
        <v>5</v>
      </c>
      <c r="M1313" s="26">
        <f>IF(table_2[[#This Row],[Count of deaths2]]=1,(M1312+1),M1312)</f>
        <v>148</v>
      </c>
      <c r="Z1313">
        <f t="shared" si="298"/>
        <v>0</v>
      </c>
      <c r="AA1313">
        <f t="shared" si="299"/>
        <v>0</v>
      </c>
      <c r="AB1313">
        <f t="shared" si="300"/>
        <v>0</v>
      </c>
      <c r="AC1313">
        <f t="shared" si="301"/>
        <v>0</v>
      </c>
      <c r="AD1313">
        <f t="shared" si="302"/>
        <v>0</v>
      </c>
      <c r="AE1313">
        <f t="shared" si="303"/>
        <v>0</v>
      </c>
      <c r="AF1313">
        <f t="shared" si="304"/>
        <v>0</v>
      </c>
      <c r="AH1313">
        <f>SUM(table_2[[#This Row],[First dose, less than 21 days ago]:[Third dose or booster, at least 21 days ago]])</f>
        <v>0</v>
      </c>
      <c r="AI1313">
        <f>SUM(table_2[[#This Row],[Second dose, less than 21 days ago]:[Third dose or booster, at least 21 days ago]])</f>
        <v>0</v>
      </c>
      <c r="AJ1313">
        <f>table_2[[#This Row],[Third dose or booster, less than 21 days ago]]+table_2[[#This Row],[Third dose or booster, at least 21 days ago]]</f>
        <v>0</v>
      </c>
    </row>
    <row r="1314" spans="1:36" ht="30" x14ac:dyDescent="0.25">
      <c r="A1314" s="1" t="s">
        <v>460</v>
      </c>
      <c r="B1314" s="4">
        <v>2021</v>
      </c>
      <c r="C1314" s="1" t="s">
        <v>255</v>
      </c>
      <c r="D1314" s="1" t="s">
        <v>1162</v>
      </c>
      <c r="E1314" s="1" t="s">
        <v>62</v>
      </c>
      <c r="F1314" s="4" t="s">
        <v>3720</v>
      </c>
      <c r="G1314" s="4">
        <v>4200</v>
      </c>
      <c r="H1314" s="4" t="s">
        <v>3721</v>
      </c>
      <c r="I1314" s="1"/>
      <c r="J1314" s="4" t="s">
        <v>3722</v>
      </c>
      <c r="K1314" s="4" t="s">
        <v>3723</v>
      </c>
      <c r="L1314" s="22" t="str">
        <f t="shared" si="297"/>
        <v>95</v>
      </c>
      <c r="M1314" s="26">
        <f>IF(table_2[[#This Row],[Count of deaths2]]=1,(M1313+1),M1313)</f>
        <v>148</v>
      </c>
      <c r="Z1314">
        <f t="shared" si="298"/>
        <v>0</v>
      </c>
      <c r="AA1314">
        <f t="shared" si="299"/>
        <v>0</v>
      </c>
      <c r="AB1314">
        <f t="shared" si="300"/>
        <v>0</v>
      </c>
      <c r="AC1314">
        <f t="shared" si="301"/>
        <v>0</v>
      </c>
      <c r="AD1314">
        <f t="shared" si="302"/>
        <v>0</v>
      </c>
      <c r="AE1314">
        <f t="shared" si="303"/>
        <v>0</v>
      </c>
      <c r="AF1314">
        <f t="shared" si="304"/>
        <v>0</v>
      </c>
      <c r="AH1314">
        <f>SUM(table_2[[#This Row],[First dose, less than 21 days ago]:[Third dose or booster, at least 21 days ago]])</f>
        <v>0</v>
      </c>
      <c r="AI1314">
        <f>SUM(table_2[[#This Row],[Second dose, less than 21 days ago]:[Third dose or booster, at least 21 days ago]])</f>
        <v>0</v>
      </c>
      <c r="AJ1314">
        <f>table_2[[#This Row],[Third dose or booster, less than 21 days ago]]+table_2[[#This Row],[Third dose or booster, at least 21 days ago]]</f>
        <v>0</v>
      </c>
    </row>
    <row r="1315" spans="1:36" ht="30" x14ac:dyDescent="0.25">
      <c r="A1315" s="1" t="s">
        <v>460</v>
      </c>
      <c r="B1315" s="4">
        <v>2021</v>
      </c>
      <c r="C1315" s="1" t="s">
        <v>255</v>
      </c>
      <c r="D1315" s="1" t="s">
        <v>1162</v>
      </c>
      <c r="E1315" s="1" t="s">
        <v>66</v>
      </c>
      <c r="F1315" s="4" t="s">
        <v>1101</v>
      </c>
      <c r="G1315" s="4">
        <v>32</v>
      </c>
      <c r="H1315" s="4" t="s">
        <v>83</v>
      </c>
      <c r="I1315" s="1"/>
      <c r="J1315" s="4" t="s">
        <v>83</v>
      </c>
      <c r="K1315" s="4" t="s">
        <v>83</v>
      </c>
      <c r="L1315" s="22">
        <f t="shared" si="297"/>
        <v>1</v>
      </c>
      <c r="M1315" s="26">
        <f>IF(table_2[[#This Row],[Count of deaths2]]=1,(M1314+1),M1314)</f>
        <v>149</v>
      </c>
      <c r="Z1315">
        <f t="shared" si="298"/>
        <v>0</v>
      </c>
      <c r="AA1315">
        <f t="shared" si="299"/>
        <v>0</v>
      </c>
      <c r="AB1315">
        <f t="shared" si="300"/>
        <v>0</v>
      </c>
      <c r="AC1315">
        <f t="shared" si="301"/>
        <v>0</v>
      </c>
      <c r="AD1315">
        <f t="shared" si="302"/>
        <v>0</v>
      </c>
      <c r="AE1315">
        <f t="shared" si="303"/>
        <v>0</v>
      </c>
      <c r="AF1315">
        <f t="shared" si="304"/>
        <v>0</v>
      </c>
      <c r="AH1315">
        <f>SUM(table_2[[#This Row],[First dose, less than 21 days ago]:[Third dose or booster, at least 21 days ago]])</f>
        <v>0</v>
      </c>
      <c r="AI1315">
        <f>SUM(table_2[[#This Row],[Second dose, less than 21 days ago]:[Third dose or booster, at least 21 days ago]])</f>
        <v>0</v>
      </c>
      <c r="AJ1315">
        <f>table_2[[#This Row],[Third dose or booster, less than 21 days ago]]+table_2[[#This Row],[Third dose or booster, at least 21 days ago]]</f>
        <v>0</v>
      </c>
    </row>
    <row r="1316" spans="1:36" ht="30" x14ac:dyDescent="0.25">
      <c r="A1316" s="1" t="s">
        <v>460</v>
      </c>
      <c r="B1316" s="4">
        <v>2021</v>
      </c>
      <c r="C1316" s="1" t="s">
        <v>255</v>
      </c>
      <c r="D1316" s="1" t="s">
        <v>1162</v>
      </c>
      <c r="E1316" s="1" t="s">
        <v>70</v>
      </c>
      <c r="F1316" s="4" t="s">
        <v>2621</v>
      </c>
      <c r="G1316" s="4">
        <v>815</v>
      </c>
      <c r="H1316" s="4" t="s">
        <v>3724</v>
      </c>
      <c r="I1316" s="1"/>
      <c r="J1316" s="4" t="s">
        <v>3725</v>
      </c>
      <c r="K1316" s="4" t="s">
        <v>3726</v>
      </c>
      <c r="L1316" s="22" t="str">
        <f t="shared" si="297"/>
        <v>24</v>
      </c>
      <c r="M1316" s="26">
        <f>IF(table_2[[#This Row],[Count of deaths2]]=1,(M1315+1),M1315)</f>
        <v>149</v>
      </c>
      <c r="Z1316">
        <f t="shared" si="298"/>
        <v>0</v>
      </c>
      <c r="AA1316">
        <f t="shared" si="299"/>
        <v>0</v>
      </c>
      <c r="AB1316">
        <f t="shared" si="300"/>
        <v>0</v>
      </c>
      <c r="AC1316">
        <f t="shared" si="301"/>
        <v>0</v>
      </c>
      <c r="AD1316">
        <f t="shared" si="302"/>
        <v>0</v>
      </c>
      <c r="AE1316">
        <f t="shared" si="303"/>
        <v>0</v>
      </c>
      <c r="AF1316">
        <f t="shared" si="304"/>
        <v>0</v>
      </c>
      <c r="AH1316">
        <f>SUM(table_2[[#This Row],[First dose, less than 21 days ago]:[Third dose or booster, at least 21 days ago]])</f>
        <v>0</v>
      </c>
      <c r="AI1316">
        <f>SUM(table_2[[#This Row],[Second dose, less than 21 days ago]:[Third dose or booster, at least 21 days ago]])</f>
        <v>0</v>
      </c>
      <c r="AJ1316">
        <f>table_2[[#This Row],[Third dose or booster, less than 21 days ago]]+table_2[[#This Row],[Third dose or booster, at least 21 days ago]]</f>
        <v>0</v>
      </c>
    </row>
    <row r="1317" spans="1:36" ht="30" x14ac:dyDescent="0.25">
      <c r="A1317" s="1" t="s">
        <v>460</v>
      </c>
      <c r="B1317" s="4">
        <v>2021</v>
      </c>
      <c r="C1317" s="1" t="s">
        <v>255</v>
      </c>
      <c r="D1317" s="1" t="s">
        <v>1162</v>
      </c>
      <c r="E1317" s="1" t="s">
        <v>74</v>
      </c>
      <c r="F1317" s="4" t="s">
        <v>1101</v>
      </c>
      <c r="G1317" s="4">
        <v>83</v>
      </c>
      <c r="H1317" s="4" t="s">
        <v>83</v>
      </c>
      <c r="I1317" s="1"/>
      <c r="J1317" s="4" t="s">
        <v>83</v>
      </c>
      <c r="K1317" s="4" t="s">
        <v>83</v>
      </c>
      <c r="L1317" s="22">
        <f t="shared" si="297"/>
        <v>1</v>
      </c>
      <c r="M1317" s="26">
        <f>IF(table_2[[#This Row],[Count of deaths2]]=1,(M1316+1),M1316)</f>
        <v>150</v>
      </c>
      <c r="Z1317">
        <f t="shared" si="298"/>
        <v>0</v>
      </c>
      <c r="AA1317">
        <f t="shared" si="299"/>
        <v>0</v>
      </c>
      <c r="AB1317">
        <f t="shared" si="300"/>
        <v>0</v>
      </c>
      <c r="AC1317">
        <f t="shared" si="301"/>
        <v>0</v>
      </c>
      <c r="AD1317">
        <f t="shared" si="302"/>
        <v>0</v>
      </c>
      <c r="AE1317">
        <f t="shared" si="303"/>
        <v>0</v>
      </c>
      <c r="AF1317">
        <f t="shared" si="304"/>
        <v>0</v>
      </c>
      <c r="AH1317">
        <f>SUM(table_2[[#This Row],[First dose, less than 21 days ago]:[Third dose or booster, at least 21 days ago]])</f>
        <v>0</v>
      </c>
      <c r="AI1317">
        <f>SUM(table_2[[#This Row],[Second dose, less than 21 days ago]:[Third dose or booster, at least 21 days ago]])</f>
        <v>0</v>
      </c>
      <c r="AJ1317">
        <f>table_2[[#This Row],[Third dose or booster, less than 21 days ago]]+table_2[[#This Row],[Third dose or booster, at least 21 days ago]]</f>
        <v>0</v>
      </c>
    </row>
    <row r="1318" spans="1:36" ht="30" x14ac:dyDescent="0.25">
      <c r="A1318" s="1" t="s">
        <v>460</v>
      </c>
      <c r="B1318" s="4">
        <v>2021</v>
      </c>
      <c r="C1318" s="1" t="s">
        <v>255</v>
      </c>
      <c r="D1318" s="1" t="s">
        <v>1162</v>
      </c>
      <c r="E1318" s="1" t="s">
        <v>1102</v>
      </c>
      <c r="F1318" s="4" t="s">
        <v>3727</v>
      </c>
      <c r="G1318" s="4">
        <v>87661</v>
      </c>
      <c r="H1318" s="4" t="s">
        <v>3728</v>
      </c>
      <c r="I1318" s="1"/>
      <c r="J1318" s="4" t="s">
        <v>3729</v>
      </c>
      <c r="K1318" s="4" t="s">
        <v>3730</v>
      </c>
      <c r="L1318" s="22" t="str">
        <f t="shared" si="297"/>
        <v>720</v>
      </c>
      <c r="M1318" s="26">
        <f>IF(table_2[[#This Row],[Count of deaths2]]=1,(M1317+1),M1317)</f>
        <v>150</v>
      </c>
      <c r="Z1318">
        <f t="shared" si="298"/>
        <v>0</v>
      </c>
      <c r="AA1318">
        <f t="shared" si="299"/>
        <v>0</v>
      </c>
      <c r="AB1318">
        <f t="shared" si="300"/>
        <v>0</v>
      </c>
      <c r="AC1318">
        <f t="shared" si="301"/>
        <v>0</v>
      </c>
      <c r="AD1318">
        <f t="shared" si="302"/>
        <v>0</v>
      </c>
      <c r="AE1318">
        <f t="shared" si="303"/>
        <v>0</v>
      </c>
      <c r="AF1318">
        <f t="shared" si="304"/>
        <v>0</v>
      </c>
      <c r="AH1318">
        <f>SUM(table_2[[#This Row],[First dose, less than 21 days ago]:[Third dose or booster, at least 21 days ago]])</f>
        <v>0</v>
      </c>
      <c r="AI1318">
        <f>SUM(table_2[[#This Row],[Second dose, less than 21 days ago]:[Third dose or booster, at least 21 days ago]])</f>
        <v>0</v>
      </c>
      <c r="AJ1318">
        <f>table_2[[#This Row],[Third dose or booster, less than 21 days ago]]+table_2[[#This Row],[Third dose or booster, at least 21 days ago]]</f>
        <v>0</v>
      </c>
    </row>
    <row r="1319" spans="1:36" ht="45" x14ac:dyDescent="0.25">
      <c r="A1319" s="1" t="s">
        <v>460</v>
      </c>
      <c r="B1319" s="4">
        <v>2021</v>
      </c>
      <c r="C1319" s="1" t="s">
        <v>255</v>
      </c>
      <c r="D1319" s="1" t="s">
        <v>1162</v>
      </c>
      <c r="E1319" s="1" t="s">
        <v>84</v>
      </c>
      <c r="F1319" s="4" t="s">
        <v>3731</v>
      </c>
      <c r="G1319" s="4">
        <v>62893</v>
      </c>
      <c r="H1319" s="4" t="s">
        <v>3732</v>
      </c>
      <c r="I1319" s="1"/>
      <c r="J1319" s="4" t="s">
        <v>3733</v>
      </c>
      <c r="K1319" s="4" t="s">
        <v>3734</v>
      </c>
      <c r="L1319" s="22" t="str">
        <f t="shared" si="297"/>
        <v>69</v>
      </c>
      <c r="M1319" s="26">
        <f>IF(table_2[[#This Row],[Count of deaths2]]=1,(M1318+1),M1318)</f>
        <v>150</v>
      </c>
      <c r="Z1319">
        <f t="shared" si="298"/>
        <v>0</v>
      </c>
      <c r="AA1319">
        <f t="shared" si="299"/>
        <v>0</v>
      </c>
      <c r="AB1319">
        <f t="shared" si="300"/>
        <v>0</v>
      </c>
      <c r="AC1319">
        <f t="shared" si="301"/>
        <v>0</v>
      </c>
      <c r="AD1319">
        <f t="shared" si="302"/>
        <v>0</v>
      </c>
      <c r="AE1319">
        <f t="shared" si="303"/>
        <v>0</v>
      </c>
      <c r="AF1319">
        <f t="shared" si="304"/>
        <v>0</v>
      </c>
      <c r="AH1319">
        <f>SUM(table_2[[#This Row],[First dose, less than 21 days ago]:[Third dose or booster, at least 21 days ago]])</f>
        <v>0</v>
      </c>
      <c r="AI1319">
        <f>SUM(table_2[[#This Row],[Second dose, less than 21 days ago]:[Third dose or booster, at least 21 days ago]])</f>
        <v>0</v>
      </c>
      <c r="AJ1319">
        <f>table_2[[#This Row],[Third dose or booster, less than 21 days ago]]+table_2[[#This Row],[Third dose or booster, at least 21 days ago]]</f>
        <v>0</v>
      </c>
    </row>
    <row r="1320" spans="1:36" ht="45" x14ac:dyDescent="0.25">
      <c r="A1320" s="1" t="s">
        <v>460</v>
      </c>
      <c r="B1320" s="4">
        <v>2021</v>
      </c>
      <c r="C1320" s="1" t="s">
        <v>255</v>
      </c>
      <c r="D1320" s="1" t="s">
        <v>1162</v>
      </c>
      <c r="E1320" s="1" t="s">
        <v>85</v>
      </c>
      <c r="F1320" s="4" t="s">
        <v>1270</v>
      </c>
      <c r="G1320" s="4">
        <v>18624</v>
      </c>
      <c r="H1320" s="4" t="s">
        <v>1092</v>
      </c>
      <c r="I1320" s="1" t="s">
        <v>234</v>
      </c>
      <c r="J1320" s="4" t="s">
        <v>2876</v>
      </c>
      <c r="K1320" s="4" t="s">
        <v>3735</v>
      </c>
      <c r="L1320" s="22" t="str">
        <f t="shared" si="297"/>
        <v>12</v>
      </c>
      <c r="M1320" s="26">
        <f>IF(table_2[[#This Row],[Count of deaths2]]=1,(M1319+1),M1319)</f>
        <v>150</v>
      </c>
      <c r="Z1320">
        <f t="shared" si="298"/>
        <v>0</v>
      </c>
      <c r="AA1320">
        <f t="shared" si="299"/>
        <v>0</v>
      </c>
      <c r="AB1320">
        <f t="shared" si="300"/>
        <v>0</v>
      </c>
      <c r="AC1320">
        <f t="shared" si="301"/>
        <v>0</v>
      </c>
      <c r="AD1320">
        <f t="shared" si="302"/>
        <v>0</v>
      </c>
      <c r="AE1320">
        <f t="shared" si="303"/>
        <v>0</v>
      </c>
      <c r="AF1320">
        <f t="shared" si="304"/>
        <v>0</v>
      </c>
      <c r="AH1320">
        <f>SUM(table_2[[#This Row],[First dose, less than 21 days ago]:[Third dose or booster, at least 21 days ago]])</f>
        <v>0</v>
      </c>
      <c r="AI1320">
        <f>SUM(table_2[[#This Row],[Second dose, less than 21 days ago]:[Third dose or booster, at least 21 days ago]])</f>
        <v>0</v>
      </c>
      <c r="AJ1320">
        <f>table_2[[#This Row],[Third dose or booster, less than 21 days ago]]+table_2[[#This Row],[Third dose or booster, at least 21 days ago]]</f>
        <v>0</v>
      </c>
    </row>
    <row r="1321" spans="1:36" ht="30" x14ac:dyDescent="0.25">
      <c r="A1321" s="1" t="s">
        <v>460</v>
      </c>
      <c r="B1321" s="4">
        <v>2021</v>
      </c>
      <c r="C1321" s="1" t="s">
        <v>255</v>
      </c>
      <c r="D1321" s="1" t="s">
        <v>1183</v>
      </c>
      <c r="E1321" s="1" t="s">
        <v>62</v>
      </c>
      <c r="F1321" s="4" t="s">
        <v>3009</v>
      </c>
      <c r="G1321" s="4">
        <v>1231</v>
      </c>
      <c r="H1321" s="4" t="s">
        <v>3736</v>
      </c>
      <c r="I1321" s="1"/>
      <c r="J1321" s="4" t="s">
        <v>3737</v>
      </c>
      <c r="K1321" s="4" t="s">
        <v>3738</v>
      </c>
      <c r="L1321" s="22" t="str">
        <f t="shared" si="297"/>
        <v>38</v>
      </c>
      <c r="M1321" s="26">
        <f>IF(table_2[[#This Row],[Count of deaths2]]=1,(M1320+1),M1320)</f>
        <v>150</v>
      </c>
      <c r="Z1321">
        <f t="shared" si="298"/>
        <v>0</v>
      </c>
      <c r="AA1321">
        <f t="shared" si="299"/>
        <v>0</v>
      </c>
      <c r="AB1321">
        <f t="shared" si="300"/>
        <v>0</v>
      </c>
      <c r="AC1321">
        <f t="shared" si="301"/>
        <v>0</v>
      </c>
      <c r="AD1321">
        <f t="shared" si="302"/>
        <v>0</v>
      </c>
      <c r="AE1321">
        <f t="shared" si="303"/>
        <v>0</v>
      </c>
      <c r="AF1321">
        <f t="shared" si="304"/>
        <v>0</v>
      </c>
      <c r="AH1321">
        <f>SUM(table_2[[#This Row],[First dose, less than 21 days ago]:[Third dose or booster, at least 21 days ago]])</f>
        <v>0</v>
      </c>
      <c r="AI1321">
        <f>SUM(table_2[[#This Row],[Second dose, less than 21 days ago]:[Third dose or booster, at least 21 days ago]])</f>
        <v>0</v>
      </c>
      <c r="AJ1321">
        <f>table_2[[#This Row],[Third dose or booster, less than 21 days ago]]+table_2[[#This Row],[Third dose or booster, at least 21 days ago]]</f>
        <v>0</v>
      </c>
    </row>
    <row r="1322" spans="1:36" ht="30" x14ac:dyDescent="0.25">
      <c r="A1322" s="1" t="s">
        <v>460</v>
      </c>
      <c r="B1322" s="4">
        <v>2021</v>
      </c>
      <c r="C1322" s="1" t="s">
        <v>255</v>
      </c>
      <c r="D1322" s="1" t="s">
        <v>1183</v>
      </c>
      <c r="E1322" s="1" t="s">
        <v>66</v>
      </c>
      <c r="F1322" s="4" t="s">
        <v>1101</v>
      </c>
      <c r="G1322" s="4">
        <v>12</v>
      </c>
      <c r="H1322" s="4" t="s">
        <v>83</v>
      </c>
      <c r="I1322" s="1"/>
      <c r="J1322" s="4" t="s">
        <v>83</v>
      </c>
      <c r="K1322" s="4" t="s">
        <v>83</v>
      </c>
      <c r="L1322" s="22">
        <f t="shared" si="297"/>
        <v>1</v>
      </c>
      <c r="M1322" s="26">
        <f>IF(table_2[[#This Row],[Count of deaths2]]=1,(M1321+1),M1321)</f>
        <v>151</v>
      </c>
      <c r="Z1322">
        <f t="shared" si="298"/>
        <v>0</v>
      </c>
      <c r="AA1322">
        <f t="shared" si="299"/>
        <v>0</v>
      </c>
      <c r="AB1322">
        <f t="shared" si="300"/>
        <v>0</v>
      </c>
      <c r="AC1322">
        <f t="shared" si="301"/>
        <v>0</v>
      </c>
      <c r="AD1322">
        <f t="shared" si="302"/>
        <v>0</v>
      </c>
      <c r="AE1322">
        <f t="shared" si="303"/>
        <v>0</v>
      </c>
      <c r="AF1322">
        <f t="shared" si="304"/>
        <v>0</v>
      </c>
      <c r="AH1322">
        <f>SUM(table_2[[#This Row],[First dose, less than 21 days ago]:[Third dose or booster, at least 21 days ago]])</f>
        <v>0</v>
      </c>
      <c r="AI1322">
        <f>SUM(table_2[[#This Row],[Second dose, less than 21 days ago]:[Third dose or booster, at least 21 days ago]])</f>
        <v>0</v>
      </c>
      <c r="AJ1322">
        <f>table_2[[#This Row],[Third dose or booster, less than 21 days ago]]+table_2[[#This Row],[Third dose or booster, at least 21 days ago]]</f>
        <v>0</v>
      </c>
    </row>
    <row r="1323" spans="1:36" ht="30" x14ac:dyDescent="0.25">
      <c r="A1323" s="1" t="s">
        <v>460</v>
      </c>
      <c r="B1323" s="4">
        <v>2021</v>
      </c>
      <c r="C1323" s="1" t="s">
        <v>255</v>
      </c>
      <c r="D1323" s="1" t="s">
        <v>1183</v>
      </c>
      <c r="E1323" s="1" t="s">
        <v>70</v>
      </c>
      <c r="F1323" s="4" t="s">
        <v>1981</v>
      </c>
      <c r="G1323" s="4">
        <v>289</v>
      </c>
      <c r="H1323" s="4" t="s">
        <v>3739</v>
      </c>
      <c r="I1323" s="1" t="s">
        <v>234</v>
      </c>
      <c r="J1323" s="4" t="s">
        <v>3740</v>
      </c>
      <c r="K1323" s="4" t="s">
        <v>3741</v>
      </c>
      <c r="L1323" s="22" t="str">
        <f t="shared" si="297"/>
        <v>11</v>
      </c>
      <c r="M1323" s="26">
        <f>IF(table_2[[#This Row],[Count of deaths2]]=1,(M1322+1),M1322)</f>
        <v>151</v>
      </c>
      <c r="Z1323">
        <f t="shared" si="298"/>
        <v>0</v>
      </c>
      <c r="AA1323">
        <f t="shared" si="299"/>
        <v>0</v>
      </c>
      <c r="AB1323">
        <f t="shared" si="300"/>
        <v>0</v>
      </c>
      <c r="AC1323">
        <f t="shared" si="301"/>
        <v>0</v>
      </c>
      <c r="AD1323">
        <f t="shared" si="302"/>
        <v>0</v>
      </c>
      <c r="AE1323">
        <f t="shared" si="303"/>
        <v>0</v>
      </c>
      <c r="AF1323">
        <f t="shared" si="304"/>
        <v>0</v>
      </c>
      <c r="AH1323">
        <f>SUM(table_2[[#This Row],[First dose, less than 21 days ago]:[Third dose or booster, at least 21 days ago]])</f>
        <v>0</v>
      </c>
      <c r="AI1323">
        <f>SUM(table_2[[#This Row],[Second dose, less than 21 days ago]:[Third dose or booster, at least 21 days ago]])</f>
        <v>0</v>
      </c>
      <c r="AJ1323">
        <f>table_2[[#This Row],[Third dose or booster, less than 21 days ago]]+table_2[[#This Row],[Third dose or booster, at least 21 days ago]]</f>
        <v>0</v>
      </c>
    </row>
    <row r="1324" spans="1:36" ht="30" x14ac:dyDescent="0.25">
      <c r="A1324" s="1" t="s">
        <v>460</v>
      </c>
      <c r="B1324" s="4">
        <v>2021</v>
      </c>
      <c r="C1324" s="1" t="s">
        <v>255</v>
      </c>
      <c r="D1324" s="1" t="s">
        <v>1183</v>
      </c>
      <c r="E1324" s="1" t="s">
        <v>74</v>
      </c>
      <c r="F1324" s="4" t="s">
        <v>1101</v>
      </c>
      <c r="G1324" s="4">
        <v>31</v>
      </c>
      <c r="H1324" s="4" t="s">
        <v>83</v>
      </c>
      <c r="I1324" s="1"/>
      <c r="J1324" s="4" t="s">
        <v>83</v>
      </c>
      <c r="K1324" s="4" t="s">
        <v>83</v>
      </c>
      <c r="L1324" s="22">
        <f t="shared" si="297"/>
        <v>1</v>
      </c>
      <c r="M1324" s="26">
        <f>IF(table_2[[#This Row],[Count of deaths2]]=1,(M1323+1),M1323)</f>
        <v>152</v>
      </c>
      <c r="Z1324">
        <f t="shared" si="298"/>
        <v>0</v>
      </c>
      <c r="AA1324">
        <f t="shared" si="299"/>
        <v>0</v>
      </c>
      <c r="AB1324">
        <f t="shared" si="300"/>
        <v>0</v>
      </c>
      <c r="AC1324">
        <f t="shared" si="301"/>
        <v>0</v>
      </c>
      <c r="AD1324">
        <f t="shared" si="302"/>
        <v>0</v>
      </c>
      <c r="AE1324">
        <f t="shared" si="303"/>
        <v>0</v>
      </c>
      <c r="AF1324">
        <f t="shared" si="304"/>
        <v>0</v>
      </c>
      <c r="AH1324">
        <f>SUM(table_2[[#This Row],[First dose, less than 21 days ago]:[Third dose or booster, at least 21 days ago]])</f>
        <v>0</v>
      </c>
      <c r="AI1324">
        <f>SUM(table_2[[#This Row],[Second dose, less than 21 days ago]:[Third dose or booster, at least 21 days ago]])</f>
        <v>0</v>
      </c>
      <c r="AJ1324">
        <f>table_2[[#This Row],[Third dose or booster, less than 21 days ago]]+table_2[[#This Row],[Third dose or booster, at least 21 days ago]]</f>
        <v>0</v>
      </c>
    </row>
    <row r="1325" spans="1:36" ht="60" x14ac:dyDescent="0.25">
      <c r="A1325" s="1" t="s">
        <v>460</v>
      </c>
      <c r="B1325" s="4">
        <v>2021</v>
      </c>
      <c r="C1325" s="1" t="s">
        <v>255</v>
      </c>
      <c r="D1325" s="1" t="s">
        <v>1183</v>
      </c>
      <c r="E1325" s="1" t="s">
        <v>1102</v>
      </c>
      <c r="F1325" s="4" t="s">
        <v>3742</v>
      </c>
      <c r="G1325" s="4">
        <v>22410</v>
      </c>
      <c r="H1325" s="4" t="s">
        <v>3743</v>
      </c>
      <c r="I1325" s="1"/>
      <c r="J1325" s="4" t="s">
        <v>3744</v>
      </c>
      <c r="K1325" s="4" t="s">
        <v>3745</v>
      </c>
      <c r="L1325" s="22" t="str">
        <f t="shared" si="297"/>
        <v>415</v>
      </c>
      <c r="M1325" s="26">
        <f>IF(table_2[[#This Row],[Count of deaths2]]=1,(M1324+1),M1324)</f>
        <v>152</v>
      </c>
      <c r="N1325" s="23" t="s">
        <v>11464</v>
      </c>
      <c r="O1325" s="24" t="s">
        <v>66</v>
      </c>
      <c r="P1325" s="24" t="s">
        <v>70</v>
      </c>
      <c r="Q1325" s="24" t="s">
        <v>74</v>
      </c>
      <c r="R1325" s="24" t="s">
        <v>1102</v>
      </c>
      <c r="S1325" s="24" t="s">
        <v>84</v>
      </c>
      <c r="T1325" s="24" t="s">
        <v>85</v>
      </c>
      <c r="U1325" s="24" t="s">
        <v>11475</v>
      </c>
      <c r="V1325" s="24" t="s">
        <v>11475</v>
      </c>
      <c r="W1325" s="24" t="s">
        <v>11482</v>
      </c>
      <c r="Z1325">
        <f t="shared" si="298"/>
        <v>0</v>
      </c>
      <c r="AA1325">
        <f t="shared" si="299"/>
        <v>0</v>
      </c>
      <c r="AB1325">
        <f t="shared" si="300"/>
        <v>0</v>
      </c>
      <c r="AC1325">
        <f t="shared" si="301"/>
        <v>0</v>
      </c>
      <c r="AD1325">
        <f t="shared" si="302"/>
        <v>0</v>
      </c>
      <c r="AE1325">
        <f t="shared" si="303"/>
        <v>0</v>
      </c>
      <c r="AF1325">
        <f t="shared" si="304"/>
        <v>0</v>
      </c>
      <c r="AH1325">
        <f>SUM(table_2[[#This Row],[First dose, less than 21 days ago]:[Third dose or booster, at least 21 days ago]])</f>
        <v>0</v>
      </c>
      <c r="AI1325">
        <f>SUM(table_2[[#This Row],[Second dose, less than 21 days ago]:[Third dose or booster, at least 21 days ago]])</f>
        <v>0</v>
      </c>
      <c r="AJ1325">
        <f>table_2[[#This Row],[Third dose or booster, less than 21 days ago]]+table_2[[#This Row],[Third dose or booster, at least 21 days ago]]</f>
        <v>0</v>
      </c>
    </row>
    <row r="1326" spans="1:36" ht="45" x14ac:dyDescent="0.25">
      <c r="A1326" s="1" t="s">
        <v>460</v>
      </c>
      <c r="B1326" s="4">
        <v>2021</v>
      </c>
      <c r="C1326" s="1" t="s">
        <v>255</v>
      </c>
      <c r="D1326" s="1" t="s">
        <v>1183</v>
      </c>
      <c r="E1326" s="1" t="s">
        <v>84</v>
      </c>
      <c r="F1326" s="4" t="s">
        <v>2751</v>
      </c>
      <c r="G1326" s="4">
        <v>11843</v>
      </c>
      <c r="H1326" s="4" t="s">
        <v>3746</v>
      </c>
      <c r="I1326" s="1"/>
      <c r="J1326" s="4" t="s">
        <v>3747</v>
      </c>
      <c r="K1326" s="4" t="s">
        <v>1362</v>
      </c>
      <c r="L1326" s="22" t="str">
        <f t="shared" si="297"/>
        <v>40</v>
      </c>
      <c r="M1326" s="26">
        <f>IF(table_2[[#This Row],[Count of deaths2]]=1,(M1325+1),M1325)</f>
        <v>152</v>
      </c>
      <c r="N1326" s="23" t="s">
        <v>11465</v>
      </c>
      <c r="O1326" s="23" t="s">
        <v>11465</v>
      </c>
      <c r="P1326" s="23" t="s">
        <v>11465</v>
      </c>
      <c r="Q1326" s="23" t="s">
        <v>11465</v>
      </c>
      <c r="R1326" s="23" t="s">
        <v>11465</v>
      </c>
      <c r="S1326" s="23" t="s">
        <v>11465</v>
      </c>
      <c r="T1326" s="23" t="s">
        <v>11465</v>
      </c>
      <c r="U1326" s="23" t="s">
        <v>11476</v>
      </c>
      <c r="V1326" s="23" t="s">
        <v>11477</v>
      </c>
      <c r="W1326" s="23" t="s">
        <v>11465</v>
      </c>
      <c r="Z1326">
        <f t="shared" si="298"/>
        <v>0</v>
      </c>
      <c r="AA1326">
        <f t="shared" si="299"/>
        <v>0</v>
      </c>
      <c r="AB1326">
        <f t="shared" si="300"/>
        <v>0</v>
      </c>
      <c r="AC1326">
        <f t="shared" si="301"/>
        <v>0</v>
      </c>
      <c r="AD1326">
        <f t="shared" si="302"/>
        <v>0</v>
      </c>
      <c r="AE1326">
        <f t="shared" si="303"/>
        <v>0</v>
      </c>
      <c r="AF1326">
        <f t="shared" si="304"/>
        <v>0</v>
      </c>
      <c r="AH1326">
        <f>SUM(table_2[[#This Row],[First dose, less than 21 days ago]:[Third dose or booster, at least 21 days ago]])</f>
        <v>0</v>
      </c>
      <c r="AI1326">
        <f>SUM(table_2[[#This Row],[Second dose, less than 21 days ago]:[Third dose or booster, at least 21 days ago]])</f>
        <v>0</v>
      </c>
      <c r="AJ1326">
        <f>table_2[[#This Row],[Third dose or booster, less than 21 days ago]]+table_2[[#This Row],[Third dose or booster, at least 21 days ago]]</f>
        <v>0</v>
      </c>
    </row>
    <row r="1327" spans="1:36" ht="45" x14ac:dyDescent="0.25">
      <c r="A1327" s="1" t="s">
        <v>460</v>
      </c>
      <c r="B1327" s="4">
        <v>2021</v>
      </c>
      <c r="C1327" s="1" t="s">
        <v>255</v>
      </c>
      <c r="D1327" s="1" t="s">
        <v>1183</v>
      </c>
      <c r="E1327" s="1" t="s">
        <v>85</v>
      </c>
      <c r="F1327" s="4" t="s">
        <v>1743</v>
      </c>
      <c r="G1327" s="4">
        <v>3168</v>
      </c>
      <c r="H1327" s="4" t="s">
        <v>1725</v>
      </c>
      <c r="I1327" s="1" t="s">
        <v>234</v>
      </c>
      <c r="J1327" s="4" t="s">
        <v>1732</v>
      </c>
      <c r="K1327" s="4" t="s">
        <v>3748</v>
      </c>
      <c r="L1327" s="22" t="str">
        <f t="shared" si="297"/>
        <v>8</v>
      </c>
      <c r="M1327" s="26">
        <f>IF(table_2[[#This Row],[Count of deaths2]]=1,(M1326+1),M1326)</f>
        <v>152</v>
      </c>
      <c r="N1327">
        <f>$L1279+$L1286+$L1293+$L1300+$L1307+$L1314+$L1321</f>
        <v>427</v>
      </c>
      <c r="O1327">
        <f>$L1280+$L1287+$L1294+$L1301+$L1308+$L1315+$L1322</f>
        <v>7</v>
      </c>
      <c r="P1327">
        <f>$L1281+$L1288+$L1295+$L1302+$L1309+$L1316+$L1323</f>
        <v>69</v>
      </c>
      <c r="Q1327">
        <f>$L1282+$L1289+$L1296+$L1303+$L1310+$L1317+$L1324</f>
        <v>7</v>
      </c>
      <c r="R1327">
        <f>$L1283+$L1290+$L1297+$L1304+$L1311+$L1318+$L1325</f>
        <v>2129</v>
      </c>
      <c r="S1327">
        <f>$L1284+$L1291+$L1298+$L1305+$L1312+$L1319+$L1326</f>
        <v>142</v>
      </c>
      <c r="T1327">
        <f>$L1285+$L1292+$L1299+$L1306+$L1313+$L1320+$L1327</f>
        <v>29</v>
      </c>
      <c r="U1327">
        <f>SUM(table_2[[#This Row],[Column1]:[Column7]])</f>
        <v>2810</v>
      </c>
      <c r="V1327" s="21">
        <f>table_2[[#This Row],[Count of deaths2]]+L1326+L1325+L1324+L1323+L1322+L1321+L1320+L1319+L1318+L1317+L1316+L1315+L1314+L1313+L1312+L1311+L1310+L1309+L1308+L1307+L1306+L1305+L1304+L1303+L1302+L1301+L1300+L1299+L1298+L1297+L1296+L1295+L1294+L1293+L1292+L1291+L1290+L1289+L1288+L1287+L1286+L1285+L1284+L1283+L1282+L1281+L1280+L1279</f>
        <v>2810</v>
      </c>
      <c r="W1327">
        <f>'Table 8'!G732</f>
        <v>0</v>
      </c>
      <c r="X1327">
        <f>X1278+14</f>
        <v>382</v>
      </c>
      <c r="Z1327" t="str">
        <f t="shared" si="298"/>
        <v xml:space="preserve">Unvaccinated </v>
      </c>
      <c r="AA1327">
        <f t="shared" si="299"/>
        <v>0</v>
      </c>
      <c r="AB1327">
        <f t="shared" si="300"/>
        <v>0</v>
      </c>
      <c r="AC1327">
        <f t="shared" si="301"/>
        <v>0</v>
      </c>
      <c r="AD1327">
        <f t="shared" si="302"/>
        <v>0</v>
      </c>
      <c r="AE1327">
        <f t="shared" si="303"/>
        <v>0</v>
      </c>
      <c r="AF1327">
        <f t="shared" si="304"/>
        <v>0</v>
      </c>
      <c r="AH1327">
        <f>SUM(table_2[[#This Row],[First dose, less than 21 days ago]:[Third dose or booster, at least 21 days ago]])</f>
        <v>0</v>
      </c>
      <c r="AI1327">
        <f>SUM(table_2[[#This Row],[Second dose, less than 21 days ago]:[Third dose or booster, at least 21 days ago]])</f>
        <v>0</v>
      </c>
      <c r="AJ1327">
        <f>table_2[[#This Row],[Third dose or booster, less than 21 days ago]]+table_2[[#This Row],[Third dose or booster, at least 21 days ago]]</f>
        <v>0</v>
      </c>
    </row>
    <row r="1328" spans="1:36" s="46" customFormat="1" ht="30" x14ac:dyDescent="0.25">
      <c r="A1328" s="43" t="s">
        <v>460</v>
      </c>
      <c r="B1328" s="44">
        <v>2021</v>
      </c>
      <c r="C1328" s="43" t="s">
        <v>283</v>
      </c>
      <c r="D1328" s="43" t="s">
        <v>1089</v>
      </c>
      <c r="E1328" s="43" t="s">
        <v>62</v>
      </c>
      <c r="F1328" s="44" t="s">
        <v>1613</v>
      </c>
      <c r="G1328" s="44">
        <v>201235</v>
      </c>
      <c r="H1328" s="44" t="s">
        <v>610</v>
      </c>
      <c r="I1328" s="43" t="s">
        <v>234</v>
      </c>
      <c r="J1328" s="44" t="s">
        <v>540</v>
      </c>
      <c r="K1328" s="44" t="s">
        <v>3492</v>
      </c>
      <c r="L1328" s="45" t="str">
        <f t="shared" si="297"/>
        <v>19</v>
      </c>
      <c r="M1328" s="26">
        <f>IF(table_2[[#This Row],[Count of deaths2]]=1,(M1327+1),M1327)</f>
        <v>152</v>
      </c>
      <c r="Z1328" s="46" t="str">
        <f t="shared" si="298"/>
        <v>Total</v>
      </c>
      <c r="AA1328" s="46" t="str">
        <f t="shared" si="299"/>
        <v>First dose, less than 21 days ago</v>
      </c>
      <c r="AB1328" s="46" t="str">
        <f t="shared" si="300"/>
        <v>First dose, at least 21 days ago</v>
      </c>
      <c r="AC1328" s="46" t="str">
        <f t="shared" si="301"/>
        <v>Second dose, less than 21 days ago</v>
      </c>
      <c r="AD1328" s="46" t="str">
        <f t="shared" si="302"/>
        <v>Second dose, at least 21 days ago</v>
      </c>
      <c r="AE1328" s="46" t="str">
        <f t="shared" si="303"/>
        <v>Third dose or booster, less than 21 days ago</v>
      </c>
      <c r="AF1328" s="46" t="str">
        <f t="shared" si="304"/>
        <v>Third dose or booster, at least 21 days ago</v>
      </c>
      <c r="AH1328" s="46">
        <f>SUM(table_2[[#This Row],[First dose, less than 21 days ago]:[Third dose or booster, at least 21 days ago]])</f>
        <v>0</v>
      </c>
      <c r="AI1328" s="46">
        <f>SUM(table_2[[#This Row],[Second dose, less than 21 days ago]:[Third dose or booster, at least 21 days ago]])</f>
        <v>0</v>
      </c>
      <c r="AJ1328" s="46" t="e">
        <f>table_2[[#This Row],[Third dose or booster, less than 21 days ago]]+table_2[[#This Row],[Third dose or booster, at least 21 days ago]]</f>
        <v>#VALUE!</v>
      </c>
    </row>
    <row r="1329" spans="1:36" ht="30" x14ac:dyDescent="0.25">
      <c r="A1329" s="1" t="s">
        <v>460</v>
      </c>
      <c r="B1329" s="4">
        <v>2021</v>
      </c>
      <c r="C1329" s="1" t="s">
        <v>283</v>
      </c>
      <c r="D1329" s="1" t="s">
        <v>1089</v>
      </c>
      <c r="E1329" s="1" t="s">
        <v>66</v>
      </c>
      <c r="F1329" s="4" t="s">
        <v>1101</v>
      </c>
      <c r="G1329" s="4">
        <v>4946</v>
      </c>
      <c r="H1329" s="4" t="s">
        <v>83</v>
      </c>
      <c r="I1329" s="1"/>
      <c r="J1329" s="4" t="s">
        <v>83</v>
      </c>
      <c r="K1329" s="4" t="s">
        <v>83</v>
      </c>
      <c r="L1329" s="22">
        <f t="shared" si="297"/>
        <v>1</v>
      </c>
      <c r="M1329" s="26">
        <f>IF(table_2[[#This Row],[Count of deaths2]]=1,(M1328+1),M1328)</f>
        <v>153</v>
      </c>
      <c r="Z1329">
        <f t="shared" si="298"/>
        <v>555</v>
      </c>
      <c r="AA1329" t="str">
        <f t="shared" si="299"/>
        <v>Total</v>
      </c>
      <c r="AB1329" t="str">
        <f t="shared" si="300"/>
        <v>Total</v>
      </c>
      <c r="AC1329" t="str">
        <f t="shared" si="301"/>
        <v>Total</v>
      </c>
      <c r="AD1329" t="str">
        <f t="shared" si="302"/>
        <v>Total</v>
      </c>
      <c r="AE1329" t="str">
        <f t="shared" si="303"/>
        <v>Total</v>
      </c>
      <c r="AF1329" t="str">
        <f t="shared" si="304"/>
        <v>Total</v>
      </c>
      <c r="AH1329">
        <f>SUM(table_2[[#This Row],[First dose, less than 21 days ago]:[Third dose or booster, at least 21 days ago]])</f>
        <v>0</v>
      </c>
      <c r="AI1329">
        <f>SUM(table_2[[#This Row],[Second dose, less than 21 days ago]:[Third dose or booster, at least 21 days ago]])</f>
        <v>0</v>
      </c>
      <c r="AJ1329" t="e">
        <f>table_2[[#This Row],[Third dose or booster, less than 21 days ago]]+table_2[[#This Row],[Third dose or booster, at least 21 days ago]]</f>
        <v>#VALUE!</v>
      </c>
    </row>
    <row r="1330" spans="1:36" ht="30" x14ac:dyDescent="0.25">
      <c r="A1330" s="1" t="s">
        <v>460</v>
      </c>
      <c r="B1330" s="4">
        <v>2021</v>
      </c>
      <c r="C1330" s="1" t="s">
        <v>283</v>
      </c>
      <c r="D1330" s="1" t="s">
        <v>1089</v>
      </c>
      <c r="E1330" s="1" t="s">
        <v>70</v>
      </c>
      <c r="F1330" s="4" t="s">
        <v>1112</v>
      </c>
      <c r="G1330" s="4">
        <v>54993</v>
      </c>
      <c r="H1330" s="4" t="s">
        <v>540</v>
      </c>
      <c r="I1330" s="1" t="s">
        <v>234</v>
      </c>
      <c r="J1330" s="4" t="s">
        <v>3505</v>
      </c>
      <c r="K1330" s="4" t="s">
        <v>3701</v>
      </c>
      <c r="L1330" s="22" t="str">
        <f t="shared" si="297"/>
        <v>3</v>
      </c>
      <c r="M1330" s="26">
        <f>IF(table_2[[#This Row],[Count of deaths2]]=1,(M1329+1),M1329)</f>
        <v>153</v>
      </c>
      <c r="Z1330">
        <f t="shared" si="298"/>
        <v>0</v>
      </c>
      <c r="AA1330">
        <f t="shared" si="299"/>
        <v>7</v>
      </c>
      <c r="AB1330">
        <f t="shared" si="300"/>
        <v>85</v>
      </c>
      <c r="AC1330">
        <f t="shared" si="301"/>
        <v>7</v>
      </c>
      <c r="AD1330">
        <f t="shared" si="302"/>
        <v>1122</v>
      </c>
      <c r="AE1330">
        <f t="shared" si="303"/>
        <v>106</v>
      </c>
      <c r="AF1330">
        <f t="shared" si="304"/>
        <v>676</v>
      </c>
      <c r="AH1330">
        <f>SUM(table_2[[#This Row],[First dose, less than 21 days ago]:[Third dose or booster, at least 21 days ago]])</f>
        <v>2003</v>
      </c>
      <c r="AI1330">
        <f>SUM(table_2[[#This Row],[Second dose, less than 21 days ago]:[Third dose or booster, at least 21 days ago]])</f>
        <v>1911</v>
      </c>
      <c r="AJ1330">
        <f>table_2[[#This Row],[Third dose or booster, less than 21 days ago]]+table_2[[#This Row],[Third dose or booster, at least 21 days ago]]</f>
        <v>782</v>
      </c>
    </row>
    <row r="1331" spans="1:36" ht="30" x14ac:dyDescent="0.25">
      <c r="A1331" s="1" t="s">
        <v>460</v>
      </c>
      <c r="B1331" s="4">
        <v>2021</v>
      </c>
      <c r="C1331" s="1" t="s">
        <v>283</v>
      </c>
      <c r="D1331" s="1" t="s">
        <v>1089</v>
      </c>
      <c r="E1331" s="1" t="s">
        <v>74</v>
      </c>
      <c r="F1331" s="4" t="s">
        <v>1101</v>
      </c>
      <c r="G1331" s="4">
        <v>12673</v>
      </c>
      <c r="H1331" s="4" t="s">
        <v>83</v>
      </c>
      <c r="I1331" s="1"/>
      <c r="J1331" s="4" t="s">
        <v>83</v>
      </c>
      <c r="K1331" s="4" t="s">
        <v>83</v>
      </c>
      <c r="L1331" s="22">
        <f t="shared" si="297"/>
        <v>1</v>
      </c>
      <c r="M1331" s="26">
        <f>IF(table_2[[#This Row],[Count of deaths2]]=1,(M1330+1),M1330)</f>
        <v>154</v>
      </c>
      <c r="Z1331">
        <f t="shared" si="298"/>
        <v>0</v>
      </c>
      <c r="AA1331">
        <f t="shared" si="299"/>
        <v>0</v>
      </c>
      <c r="AB1331">
        <f t="shared" si="300"/>
        <v>0</v>
      </c>
      <c r="AC1331">
        <f t="shared" si="301"/>
        <v>0</v>
      </c>
      <c r="AD1331">
        <f t="shared" si="302"/>
        <v>0</v>
      </c>
      <c r="AE1331">
        <f t="shared" si="303"/>
        <v>0</v>
      </c>
      <c r="AF1331">
        <f t="shared" si="304"/>
        <v>0</v>
      </c>
      <c r="AH1331">
        <f>SUM(table_2[[#This Row],[First dose, less than 21 days ago]:[Third dose or booster, at least 21 days ago]])</f>
        <v>0</v>
      </c>
      <c r="AI1331">
        <f>SUM(table_2[[#This Row],[Second dose, less than 21 days ago]:[Third dose or booster, at least 21 days ago]])</f>
        <v>0</v>
      </c>
      <c r="AJ1331">
        <f>table_2[[#This Row],[Third dose or booster, less than 21 days ago]]+table_2[[#This Row],[Third dose or booster, at least 21 days ago]]</f>
        <v>0</v>
      </c>
    </row>
    <row r="1332" spans="1:36" ht="30" x14ac:dyDescent="0.25">
      <c r="A1332" s="1" t="s">
        <v>460</v>
      </c>
      <c r="B1332" s="4">
        <v>2021</v>
      </c>
      <c r="C1332" s="1" t="s">
        <v>283</v>
      </c>
      <c r="D1332" s="1" t="s">
        <v>1089</v>
      </c>
      <c r="E1332" s="1" t="s">
        <v>1102</v>
      </c>
      <c r="F1332" s="4" t="s">
        <v>1800</v>
      </c>
      <c r="G1332" s="4">
        <v>594454</v>
      </c>
      <c r="H1332" s="4" t="s">
        <v>3505</v>
      </c>
      <c r="I1332" s="1" t="s">
        <v>234</v>
      </c>
      <c r="J1332" s="4" t="s">
        <v>3749</v>
      </c>
      <c r="K1332" s="4" t="s">
        <v>1933</v>
      </c>
      <c r="L1332" s="22" t="str">
        <f t="shared" si="297"/>
        <v>6</v>
      </c>
      <c r="M1332" s="26">
        <f>IF(table_2[[#This Row],[Count of deaths2]]=1,(M1331+1),M1331)</f>
        <v>154</v>
      </c>
      <c r="Z1332">
        <f t="shared" si="298"/>
        <v>0</v>
      </c>
      <c r="AA1332">
        <f t="shared" si="299"/>
        <v>0</v>
      </c>
      <c r="AB1332">
        <f t="shared" si="300"/>
        <v>0</v>
      </c>
      <c r="AC1332">
        <f t="shared" si="301"/>
        <v>0</v>
      </c>
      <c r="AD1332">
        <f t="shared" si="302"/>
        <v>0</v>
      </c>
      <c r="AE1332">
        <f t="shared" si="303"/>
        <v>0</v>
      </c>
      <c r="AF1332">
        <f t="shared" si="304"/>
        <v>0</v>
      </c>
      <c r="AH1332">
        <f>SUM(table_2[[#This Row],[First dose, less than 21 days ago]:[Third dose or booster, at least 21 days ago]])</f>
        <v>0</v>
      </c>
      <c r="AI1332">
        <f>SUM(table_2[[#This Row],[Second dose, less than 21 days ago]:[Third dose or booster, at least 21 days ago]])</f>
        <v>0</v>
      </c>
      <c r="AJ1332">
        <f>table_2[[#This Row],[Third dose or booster, less than 21 days ago]]+table_2[[#This Row],[Third dose or booster, at least 21 days ago]]</f>
        <v>0</v>
      </c>
    </row>
    <row r="1333" spans="1:36" ht="45" x14ac:dyDescent="0.25">
      <c r="A1333" s="1" t="s">
        <v>460</v>
      </c>
      <c r="B1333" s="4">
        <v>2021</v>
      </c>
      <c r="C1333" s="1" t="s">
        <v>283</v>
      </c>
      <c r="D1333" s="1" t="s">
        <v>1089</v>
      </c>
      <c r="E1333" s="1" t="s">
        <v>84</v>
      </c>
      <c r="F1333" s="4" t="s">
        <v>1101</v>
      </c>
      <c r="G1333" s="4">
        <v>22285</v>
      </c>
      <c r="H1333" s="4" t="s">
        <v>83</v>
      </c>
      <c r="I1333" s="1"/>
      <c r="J1333" s="4" t="s">
        <v>83</v>
      </c>
      <c r="K1333" s="4" t="s">
        <v>83</v>
      </c>
      <c r="L1333" s="22">
        <f t="shared" si="297"/>
        <v>1</v>
      </c>
      <c r="M1333" s="26">
        <f>IF(table_2[[#This Row],[Count of deaths2]]=1,(M1332+1),M1332)</f>
        <v>155</v>
      </c>
      <c r="Z1333">
        <f t="shared" si="298"/>
        <v>0</v>
      </c>
      <c r="AA1333">
        <f t="shared" si="299"/>
        <v>0</v>
      </c>
      <c r="AB1333">
        <f t="shared" si="300"/>
        <v>0</v>
      </c>
      <c r="AC1333">
        <f t="shared" si="301"/>
        <v>0</v>
      </c>
      <c r="AD1333">
        <f t="shared" si="302"/>
        <v>0</v>
      </c>
      <c r="AE1333">
        <f t="shared" si="303"/>
        <v>0</v>
      </c>
      <c r="AF1333">
        <f t="shared" si="304"/>
        <v>0</v>
      </c>
      <c r="AH1333">
        <f>SUM(table_2[[#This Row],[First dose, less than 21 days ago]:[Third dose or booster, at least 21 days ago]])</f>
        <v>0</v>
      </c>
      <c r="AI1333">
        <f>SUM(table_2[[#This Row],[Second dose, less than 21 days ago]:[Third dose or booster, at least 21 days ago]])</f>
        <v>0</v>
      </c>
      <c r="AJ1333">
        <f>table_2[[#This Row],[Third dose or booster, less than 21 days ago]]+table_2[[#This Row],[Third dose or booster, at least 21 days ago]]</f>
        <v>0</v>
      </c>
    </row>
    <row r="1334" spans="1:36" ht="45" x14ac:dyDescent="0.25">
      <c r="A1334" s="1" t="s">
        <v>460</v>
      </c>
      <c r="B1334" s="4">
        <v>2021</v>
      </c>
      <c r="C1334" s="1" t="s">
        <v>283</v>
      </c>
      <c r="D1334" s="1" t="s">
        <v>1089</v>
      </c>
      <c r="E1334" s="1" t="s">
        <v>85</v>
      </c>
      <c r="F1334" s="4" t="s">
        <v>1101</v>
      </c>
      <c r="G1334" s="4">
        <v>26074</v>
      </c>
      <c r="H1334" s="4" t="s">
        <v>83</v>
      </c>
      <c r="I1334" s="1"/>
      <c r="J1334" s="4" t="s">
        <v>83</v>
      </c>
      <c r="K1334" s="4" t="s">
        <v>83</v>
      </c>
      <c r="L1334" s="22">
        <f t="shared" si="297"/>
        <v>1</v>
      </c>
      <c r="M1334" s="26">
        <f>IF(table_2[[#This Row],[Count of deaths2]]=1,(M1333+1),M1333)</f>
        <v>156</v>
      </c>
      <c r="Z1334">
        <f t="shared" si="298"/>
        <v>0</v>
      </c>
      <c r="AA1334">
        <f t="shared" si="299"/>
        <v>0</v>
      </c>
      <c r="AB1334">
        <f t="shared" si="300"/>
        <v>0</v>
      </c>
      <c r="AC1334">
        <f t="shared" si="301"/>
        <v>0</v>
      </c>
      <c r="AD1334">
        <f t="shared" si="302"/>
        <v>0</v>
      </c>
      <c r="AE1334">
        <f t="shared" si="303"/>
        <v>0</v>
      </c>
      <c r="AF1334">
        <f t="shared" si="304"/>
        <v>0</v>
      </c>
      <c r="AH1334">
        <f>SUM(table_2[[#This Row],[First dose, less than 21 days ago]:[Third dose or booster, at least 21 days ago]])</f>
        <v>0</v>
      </c>
      <c r="AI1334">
        <f>SUM(table_2[[#This Row],[Second dose, less than 21 days ago]:[Third dose or booster, at least 21 days ago]])</f>
        <v>0</v>
      </c>
      <c r="AJ1334">
        <f>table_2[[#This Row],[Third dose or booster, less than 21 days ago]]+table_2[[#This Row],[Third dose or booster, at least 21 days ago]]</f>
        <v>0</v>
      </c>
    </row>
    <row r="1335" spans="1:36" ht="30" x14ac:dyDescent="0.25">
      <c r="A1335" s="1" t="s">
        <v>460</v>
      </c>
      <c r="B1335" s="4">
        <v>2021</v>
      </c>
      <c r="C1335" s="1" t="s">
        <v>283</v>
      </c>
      <c r="D1335" s="1" t="s">
        <v>1104</v>
      </c>
      <c r="E1335" s="1" t="s">
        <v>62</v>
      </c>
      <c r="F1335" s="4" t="s">
        <v>3750</v>
      </c>
      <c r="G1335" s="4">
        <v>57310</v>
      </c>
      <c r="H1335" s="4" t="s">
        <v>3751</v>
      </c>
      <c r="I1335" s="1"/>
      <c r="J1335" s="4" t="s">
        <v>3752</v>
      </c>
      <c r="K1335" s="4" t="s">
        <v>3753</v>
      </c>
      <c r="L1335" s="22" t="str">
        <f t="shared" si="297"/>
        <v>46</v>
      </c>
      <c r="M1335" s="26">
        <f>IF(table_2[[#This Row],[Count of deaths2]]=1,(M1334+1),M1334)</f>
        <v>156</v>
      </c>
      <c r="Z1335">
        <f t="shared" si="298"/>
        <v>0</v>
      </c>
      <c r="AA1335">
        <f t="shared" si="299"/>
        <v>0</v>
      </c>
      <c r="AB1335">
        <f t="shared" si="300"/>
        <v>0</v>
      </c>
      <c r="AC1335">
        <f t="shared" si="301"/>
        <v>0</v>
      </c>
      <c r="AD1335">
        <f t="shared" si="302"/>
        <v>0</v>
      </c>
      <c r="AE1335">
        <f t="shared" si="303"/>
        <v>0</v>
      </c>
      <c r="AF1335">
        <f t="shared" si="304"/>
        <v>0</v>
      </c>
      <c r="AH1335">
        <f>SUM(table_2[[#This Row],[First dose, less than 21 days ago]:[Third dose or booster, at least 21 days ago]])</f>
        <v>0</v>
      </c>
      <c r="AI1335">
        <f>SUM(table_2[[#This Row],[Second dose, less than 21 days ago]:[Third dose or booster, at least 21 days ago]])</f>
        <v>0</v>
      </c>
      <c r="AJ1335">
        <f>table_2[[#This Row],[Third dose or booster, less than 21 days ago]]+table_2[[#This Row],[Third dose or booster, at least 21 days ago]]</f>
        <v>0</v>
      </c>
    </row>
    <row r="1336" spans="1:36" ht="30" x14ac:dyDescent="0.25">
      <c r="A1336" s="1" t="s">
        <v>460</v>
      </c>
      <c r="B1336" s="4">
        <v>2021</v>
      </c>
      <c r="C1336" s="1" t="s">
        <v>283</v>
      </c>
      <c r="D1336" s="1" t="s">
        <v>1104</v>
      </c>
      <c r="E1336" s="1" t="s">
        <v>66</v>
      </c>
      <c r="F1336" s="4" t="s">
        <v>1101</v>
      </c>
      <c r="G1336" s="4">
        <v>785</v>
      </c>
      <c r="H1336" s="4" t="s">
        <v>83</v>
      </c>
      <c r="I1336" s="1"/>
      <c r="J1336" s="4" t="s">
        <v>83</v>
      </c>
      <c r="K1336" s="4" t="s">
        <v>83</v>
      </c>
      <c r="L1336" s="22">
        <f t="shared" si="297"/>
        <v>1</v>
      </c>
      <c r="M1336" s="26">
        <f>IF(table_2[[#This Row],[Count of deaths2]]=1,(M1335+1),M1335)</f>
        <v>157</v>
      </c>
      <c r="Z1336">
        <f t="shared" si="298"/>
        <v>0</v>
      </c>
      <c r="AA1336">
        <f t="shared" si="299"/>
        <v>0</v>
      </c>
      <c r="AB1336">
        <f t="shared" si="300"/>
        <v>0</v>
      </c>
      <c r="AC1336">
        <f t="shared" si="301"/>
        <v>0</v>
      </c>
      <c r="AD1336">
        <f t="shared" si="302"/>
        <v>0</v>
      </c>
      <c r="AE1336">
        <f t="shared" si="303"/>
        <v>0</v>
      </c>
      <c r="AF1336">
        <f t="shared" si="304"/>
        <v>0</v>
      </c>
      <c r="AH1336">
        <f>SUM(table_2[[#This Row],[First dose, less than 21 days ago]:[Third dose or booster, at least 21 days ago]])</f>
        <v>0</v>
      </c>
      <c r="AI1336">
        <f>SUM(table_2[[#This Row],[Second dose, less than 21 days ago]:[Third dose or booster, at least 21 days ago]])</f>
        <v>0</v>
      </c>
      <c r="AJ1336">
        <f>table_2[[#This Row],[Third dose or booster, less than 21 days ago]]+table_2[[#This Row],[Third dose or booster, at least 21 days ago]]</f>
        <v>0</v>
      </c>
    </row>
    <row r="1337" spans="1:36" ht="30" x14ac:dyDescent="0.25">
      <c r="A1337" s="1" t="s">
        <v>460</v>
      </c>
      <c r="B1337" s="4">
        <v>2021</v>
      </c>
      <c r="C1337" s="1" t="s">
        <v>283</v>
      </c>
      <c r="D1337" s="1" t="s">
        <v>1104</v>
      </c>
      <c r="E1337" s="1" t="s">
        <v>70</v>
      </c>
      <c r="F1337" s="4" t="s">
        <v>1101</v>
      </c>
      <c r="G1337" s="4">
        <v>10966</v>
      </c>
      <c r="H1337" s="4" t="s">
        <v>83</v>
      </c>
      <c r="I1337" s="1"/>
      <c r="J1337" s="4" t="s">
        <v>83</v>
      </c>
      <c r="K1337" s="4" t="s">
        <v>83</v>
      </c>
      <c r="L1337" s="22">
        <f t="shared" si="297"/>
        <v>1</v>
      </c>
      <c r="M1337" s="26">
        <f>IF(table_2[[#This Row],[Count of deaths2]]=1,(M1336+1),M1336)</f>
        <v>158</v>
      </c>
      <c r="Z1337">
        <f t="shared" si="298"/>
        <v>0</v>
      </c>
      <c r="AA1337">
        <f t="shared" si="299"/>
        <v>0</v>
      </c>
      <c r="AB1337">
        <f t="shared" si="300"/>
        <v>0</v>
      </c>
      <c r="AC1337">
        <f t="shared" si="301"/>
        <v>0</v>
      </c>
      <c r="AD1337">
        <f t="shared" si="302"/>
        <v>0</v>
      </c>
      <c r="AE1337">
        <f t="shared" si="303"/>
        <v>0</v>
      </c>
      <c r="AF1337">
        <f t="shared" si="304"/>
        <v>0</v>
      </c>
      <c r="AH1337">
        <f>SUM(table_2[[#This Row],[First dose, less than 21 days ago]:[Third dose or booster, at least 21 days ago]])</f>
        <v>0</v>
      </c>
      <c r="AI1337">
        <f>SUM(table_2[[#This Row],[Second dose, less than 21 days ago]:[Third dose or booster, at least 21 days ago]])</f>
        <v>0</v>
      </c>
      <c r="AJ1337">
        <f>table_2[[#This Row],[Third dose or booster, less than 21 days ago]]+table_2[[#This Row],[Third dose or booster, at least 21 days ago]]</f>
        <v>0</v>
      </c>
    </row>
    <row r="1338" spans="1:36" ht="30" x14ac:dyDescent="0.25">
      <c r="A1338" s="1" t="s">
        <v>460</v>
      </c>
      <c r="B1338" s="4">
        <v>2021</v>
      </c>
      <c r="C1338" s="1" t="s">
        <v>283</v>
      </c>
      <c r="D1338" s="1" t="s">
        <v>1104</v>
      </c>
      <c r="E1338" s="1" t="s">
        <v>74</v>
      </c>
      <c r="F1338" s="4" t="s">
        <v>1101</v>
      </c>
      <c r="G1338" s="4">
        <v>1804</v>
      </c>
      <c r="H1338" s="4" t="s">
        <v>83</v>
      </c>
      <c r="I1338" s="1"/>
      <c r="J1338" s="4" t="s">
        <v>83</v>
      </c>
      <c r="K1338" s="4" t="s">
        <v>83</v>
      </c>
      <c r="L1338" s="22">
        <f t="shared" si="297"/>
        <v>1</v>
      </c>
      <c r="M1338" s="26">
        <f>IF(table_2[[#This Row],[Count of deaths2]]=1,(M1337+1),M1337)</f>
        <v>159</v>
      </c>
      <c r="Z1338">
        <f t="shared" si="298"/>
        <v>0</v>
      </c>
      <c r="AA1338">
        <f t="shared" si="299"/>
        <v>0</v>
      </c>
      <c r="AB1338">
        <f t="shared" si="300"/>
        <v>0</v>
      </c>
      <c r="AC1338">
        <f t="shared" si="301"/>
        <v>0</v>
      </c>
      <c r="AD1338">
        <f t="shared" si="302"/>
        <v>0</v>
      </c>
      <c r="AE1338">
        <f t="shared" si="303"/>
        <v>0</v>
      </c>
      <c r="AF1338">
        <f t="shared" si="304"/>
        <v>0</v>
      </c>
      <c r="AH1338">
        <f>SUM(table_2[[#This Row],[First dose, less than 21 days ago]:[Third dose or booster, at least 21 days ago]])</f>
        <v>0</v>
      </c>
      <c r="AI1338">
        <f>SUM(table_2[[#This Row],[Second dose, less than 21 days ago]:[Third dose or booster, at least 21 days ago]])</f>
        <v>0</v>
      </c>
      <c r="AJ1338">
        <f>table_2[[#This Row],[Third dose or booster, less than 21 days ago]]+table_2[[#This Row],[Third dose or booster, at least 21 days ago]]</f>
        <v>0</v>
      </c>
    </row>
    <row r="1339" spans="1:36" ht="30" x14ac:dyDescent="0.25">
      <c r="A1339" s="1" t="s">
        <v>460</v>
      </c>
      <c r="B1339" s="4">
        <v>2021</v>
      </c>
      <c r="C1339" s="1" t="s">
        <v>283</v>
      </c>
      <c r="D1339" s="1" t="s">
        <v>1104</v>
      </c>
      <c r="E1339" s="1" t="s">
        <v>1102</v>
      </c>
      <c r="F1339" s="4" t="s">
        <v>3754</v>
      </c>
      <c r="G1339" s="4">
        <v>328732</v>
      </c>
      <c r="H1339" s="4" t="s">
        <v>3755</v>
      </c>
      <c r="I1339" s="1"/>
      <c r="J1339" s="4" t="s">
        <v>3364</v>
      </c>
      <c r="K1339" s="4" t="s">
        <v>3217</v>
      </c>
      <c r="L1339" s="22" t="str">
        <f t="shared" si="297"/>
        <v>41</v>
      </c>
      <c r="M1339" s="26">
        <f>IF(table_2[[#This Row],[Count of deaths2]]=1,(M1338+1),M1338)</f>
        <v>159</v>
      </c>
      <c r="Z1339">
        <f t="shared" si="298"/>
        <v>0</v>
      </c>
      <c r="AA1339">
        <f t="shared" si="299"/>
        <v>0</v>
      </c>
      <c r="AB1339">
        <f t="shared" si="300"/>
        <v>0</v>
      </c>
      <c r="AC1339">
        <f t="shared" si="301"/>
        <v>0</v>
      </c>
      <c r="AD1339">
        <f t="shared" si="302"/>
        <v>0</v>
      </c>
      <c r="AE1339">
        <f t="shared" si="303"/>
        <v>0</v>
      </c>
      <c r="AF1339">
        <f t="shared" si="304"/>
        <v>0</v>
      </c>
      <c r="AH1339">
        <f>SUM(table_2[[#This Row],[First dose, less than 21 days ago]:[Third dose or booster, at least 21 days ago]])</f>
        <v>0</v>
      </c>
      <c r="AI1339">
        <f>SUM(table_2[[#This Row],[Second dose, less than 21 days ago]:[Third dose or booster, at least 21 days ago]])</f>
        <v>0</v>
      </c>
      <c r="AJ1339">
        <f>table_2[[#This Row],[Third dose or booster, less than 21 days ago]]+table_2[[#This Row],[Third dose or booster, at least 21 days ago]]</f>
        <v>0</v>
      </c>
    </row>
    <row r="1340" spans="1:36" ht="45" x14ac:dyDescent="0.25">
      <c r="A1340" s="1" t="s">
        <v>460</v>
      </c>
      <c r="B1340" s="4">
        <v>2021</v>
      </c>
      <c r="C1340" s="1" t="s">
        <v>283</v>
      </c>
      <c r="D1340" s="1" t="s">
        <v>1104</v>
      </c>
      <c r="E1340" s="1" t="s">
        <v>84</v>
      </c>
      <c r="F1340" s="4" t="s">
        <v>1112</v>
      </c>
      <c r="G1340" s="4">
        <v>24640</v>
      </c>
      <c r="H1340" s="4" t="s">
        <v>561</v>
      </c>
      <c r="I1340" s="1" t="s">
        <v>234</v>
      </c>
      <c r="J1340" s="4" t="s">
        <v>520</v>
      </c>
      <c r="K1340" s="4" t="s">
        <v>3756</v>
      </c>
      <c r="L1340" s="22" t="str">
        <f t="shared" si="297"/>
        <v>3</v>
      </c>
      <c r="M1340" s="26">
        <f>IF(table_2[[#This Row],[Count of deaths2]]=1,(M1339+1),M1339)</f>
        <v>159</v>
      </c>
      <c r="Z1340">
        <f t="shared" si="298"/>
        <v>0</v>
      </c>
      <c r="AA1340">
        <f t="shared" si="299"/>
        <v>0</v>
      </c>
      <c r="AB1340">
        <f t="shared" si="300"/>
        <v>0</v>
      </c>
      <c r="AC1340">
        <f t="shared" si="301"/>
        <v>0</v>
      </c>
      <c r="AD1340">
        <f t="shared" si="302"/>
        <v>0</v>
      </c>
      <c r="AE1340">
        <f t="shared" si="303"/>
        <v>0</v>
      </c>
      <c r="AF1340">
        <f t="shared" si="304"/>
        <v>0</v>
      </c>
      <c r="AH1340">
        <f>SUM(table_2[[#This Row],[First dose, less than 21 days ago]:[Third dose or booster, at least 21 days ago]])</f>
        <v>0</v>
      </c>
      <c r="AI1340">
        <f>SUM(table_2[[#This Row],[Second dose, less than 21 days ago]:[Third dose or booster, at least 21 days ago]])</f>
        <v>0</v>
      </c>
      <c r="AJ1340">
        <f>table_2[[#This Row],[Third dose or booster, less than 21 days ago]]+table_2[[#This Row],[Third dose or booster, at least 21 days ago]]</f>
        <v>0</v>
      </c>
    </row>
    <row r="1341" spans="1:36" ht="45" x14ac:dyDescent="0.25">
      <c r="A1341" s="1" t="s">
        <v>460</v>
      </c>
      <c r="B1341" s="4">
        <v>2021</v>
      </c>
      <c r="C1341" s="1" t="s">
        <v>283</v>
      </c>
      <c r="D1341" s="1" t="s">
        <v>1104</v>
      </c>
      <c r="E1341" s="1" t="s">
        <v>85</v>
      </c>
      <c r="F1341" s="4" t="s">
        <v>1097</v>
      </c>
      <c r="G1341" s="4">
        <v>25721</v>
      </c>
      <c r="H1341" s="4" t="s">
        <v>3757</v>
      </c>
      <c r="I1341" s="1" t="s">
        <v>234</v>
      </c>
      <c r="J1341" s="4" t="s">
        <v>3300</v>
      </c>
      <c r="K1341" s="4" t="s">
        <v>3758</v>
      </c>
      <c r="L1341" s="22" t="str">
        <f t="shared" si="297"/>
        <v>4</v>
      </c>
      <c r="M1341" s="26">
        <f>IF(table_2[[#This Row],[Count of deaths2]]=1,(M1340+1),M1340)</f>
        <v>159</v>
      </c>
      <c r="Z1341">
        <f t="shared" si="298"/>
        <v>0</v>
      </c>
      <c r="AA1341">
        <f t="shared" si="299"/>
        <v>0</v>
      </c>
      <c r="AB1341">
        <f t="shared" si="300"/>
        <v>0</v>
      </c>
      <c r="AC1341">
        <f t="shared" si="301"/>
        <v>0</v>
      </c>
      <c r="AD1341">
        <f t="shared" si="302"/>
        <v>0</v>
      </c>
      <c r="AE1341">
        <f t="shared" si="303"/>
        <v>0</v>
      </c>
      <c r="AF1341">
        <f t="shared" si="304"/>
        <v>0</v>
      </c>
      <c r="AH1341">
        <f>SUM(table_2[[#This Row],[First dose, less than 21 days ago]:[Third dose or booster, at least 21 days ago]])</f>
        <v>0</v>
      </c>
      <c r="AI1341">
        <f>SUM(table_2[[#This Row],[Second dose, less than 21 days ago]:[Third dose or booster, at least 21 days ago]])</f>
        <v>0</v>
      </c>
      <c r="AJ1341">
        <f>table_2[[#This Row],[Third dose or booster, less than 21 days ago]]+table_2[[#This Row],[Third dose or booster, at least 21 days ago]]</f>
        <v>0</v>
      </c>
    </row>
    <row r="1342" spans="1:36" ht="30" x14ac:dyDescent="0.25">
      <c r="A1342" s="1" t="s">
        <v>460</v>
      </c>
      <c r="B1342" s="4">
        <v>2021</v>
      </c>
      <c r="C1342" s="1" t="s">
        <v>283</v>
      </c>
      <c r="D1342" s="1" t="s">
        <v>1116</v>
      </c>
      <c r="E1342" s="1" t="s">
        <v>62</v>
      </c>
      <c r="F1342" s="4" t="s">
        <v>3044</v>
      </c>
      <c r="G1342" s="4">
        <v>37556</v>
      </c>
      <c r="H1342" s="4" t="s">
        <v>3759</v>
      </c>
      <c r="I1342" s="1"/>
      <c r="J1342" s="4" t="s">
        <v>3760</v>
      </c>
      <c r="K1342" s="4" t="s">
        <v>3761</v>
      </c>
      <c r="L1342" s="22" t="str">
        <f t="shared" si="297"/>
        <v>92</v>
      </c>
      <c r="M1342" s="26">
        <f>IF(table_2[[#This Row],[Count of deaths2]]=1,(M1341+1),M1341)</f>
        <v>159</v>
      </c>
      <c r="Z1342">
        <f t="shared" si="298"/>
        <v>0</v>
      </c>
      <c r="AA1342">
        <f t="shared" si="299"/>
        <v>0</v>
      </c>
      <c r="AB1342">
        <f t="shared" si="300"/>
        <v>0</v>
      </c>
      <c r="AC1342">
        <f t="shared" si="301"/>
        <v>0</v>
      </c>
      <c r="AD1342">
        <f t="shared" si="302"/>
        <v>0</v>
      </c>
      <c r="AE1342">
        <f t="shared" si="303"/>
        <v>0</v>
      </c>
      <c r="AF1342">
        <f t="shared" si="304"/>
        <v>0</v>
      </c>
      <c r="AH1342">
        <f>SUM(table_2[[#This Row],[First dose, less than 21 days ago]:[Third dose or booster, at least 21 days ago]])</f>
        <v>0</v>
      </c>
      <c r="AI1342">
        <f>SUM(table_2[[#This Row],[Second dose, less than 21 days ago]:[Third dose or booster, at least 21 days ago]])</f>
        <v>0</v>
      </c>
      <c r="AJ1342">
        <f>table_2[[#This Row],[Third dose or booster, less than 21 days ago]]+table_2[[#This Row],[Third dose or booster, at least 21 days ago]]</f>
        <v>0</v>
      </c>
    </row>
    <row r="1343" spans="1:36" ht="30" x14ac:dyDescent="0.25">
      <c r="A1343" s="1" t="s">
        <v>460</v>
      </c>
      <c r="B1343" s="4">
        <v>2021</v>
      </c>
      <c r="C1343" s="1" t="s">
        <v>283</v>
      </c>
      <c r="D1343" s="1" t="s">
        <v>1116</v>
      </c>
      <c r="E1343" s="1" t="s">
        <v>66</v>
      </c>
      <c r="F1343" s="4" t="s">
        <v>1101</v>
      </c>
      <c r="G1343" s="4">
        <v>400</v>
      </c>
      <c r="H1343" s="4" t="s">
        <v>83</v>
      </c>
      <c r="I1343" s="1"/>
      <c r="J1343" s="4" t="s">
        <v>83</v>
      </c>
      <c r="K1343" s="4" t="s">
        <v>83</v>
      </c>
      <c r="L1343" s="22">
        <f t="shared" si="297"/>
        <v>1</v>
      </c>
      <c r="M1343" s="26">
        <f>IF(table_2[[#This Row],[Count of deaths2]]=1,(M1342+1),M1342)</f>
        <v>160</v>
      </c>
      <c r="Z1343">
        <f t="shared" si="298"/>
        <v>0</v>
      </c>
      <c r="AA1343">
        <f t="shared" si="299"/>
        <v>0</v>
      </c>
      <c r="AB1343">
        <f t="shared" si="300"/>
        <v>0</v>
      </c>
      <c r="AC1343">
        <f t="shared" si="301"/>
        <v>0</v>
      </c>
      <c r="AD1343">
        <f t="shared" si="302"/>
        <v>0</v>
      </c>
      <c r="AE1343">
        <f t="shared" si="303"/>
        <v>0</v>
      </c>
      <c r="AF1343">
        <f t="shared" si="304"/>
        <v>0</v>
      </c>
      <c r="AH1343">
        <f>SUM(table_2[[#This Row],[First dose, less than 21 days ago]:[Third dose or booster, at least 21 days ago]])</f>
        <v>0</v>
      </c>
      <c r="AI1343">
        <f>SUM(table_2[[#This Row],[Second dose, less than 21 days ago]:[Third dose or booster, at least 21 days ago]])</f>
        <v>0</v>
      </c>
      <c r="AJ1343">
        <f>table_2[[#This Row],[Third dose or booster, less than 21 days ago]]+table_2[[#This Row],[Third dose or booster, at least 21 days ago]]</f>
        <v>0</v>
      </c>
    </row>
    <row r="1344" spans="1:36" ht="30" x14ac:dyDescent="0.25">
      <c r="A1344" s="1" t="s">
        <v>460</v>
      </c>
      <c r="B1344" s="4">
        <v>2021</v>
      </c>
      <c r="C1344" s="1" t="s">
        <v>283</v>
      </c>
      <c r="D1344" s="1" t="s">
        <v>1116</v>
      </c>
      <c r="E1344" s="1" t="s">
        <v>70</v>
      </c>
      <c r="F1344" s="4" t="s">
        <v>1112</v>
      </c>
      <c r="G1344" s="4">
        <v>6658</v>
      </c>
      <c r="H1344" s="4" t="s">
        <v>1206</v>
      </c>
      <c r="I1344" s="1" t="s">
        <v>234</v>
      </c>
      <c r="J1344" s="4" t="s">
        <v>3646</v>
      </c>
      <c r="K1344" s="4" t="s">
        <v>3762</v>
      </c>
      <c r="L1344" s="22" t="str">
        <f t="shared" si="297"/>
        <v>3</v>
      </c>
      <c r="M1344" s="26">
        <f>IF(table_2[[#This Row],[Count of deaths2]]=1,(M1343+1),M1343)</f>
        <v>160</v>
      </c>
      <c r="Z1344">
        <f t="shared" si="298"/>
        <v>0</v>
      </c>
      <c r="AA1344">
        <f t="shared" si="299"/>
        <v>0</v>
      </c>
      <c r="AB1344">
        <f t="shared" si="300"/>
        <v>0</v>
      </c>
      <c r="AC1344">
        <f t="shared" si="301"/>
        <v>0</v>
      </c>
      <c r="AD1344">
        <f t="shared" si="302"/>
        <v>0</v>
      </c>
      <c r="AE1344">
        <f t="shared" si="303"/>
        <v>0</v>
      </c>
      <c r="AF1344">
        <f t="shared" si="304"/>
        <v>0</v>
      </c>
      <c r="AH1344">
        <f>SUM(table_2[[#This Row],[First dose, less than 21 days ago]:[Third dose or booster, at least 21 days ago]])</f>
        <v>0</v>
      </c>
      <c r="AI1344">
        <f>SUM(table_2[[#This Row],[Second dose, less than 21 days ago]:[Third dose or booster, at least 21 days ago]])</f>
        <v>0</v>
      </c>
      <c r="AJ1344">
        <f>table_2[[#This Row],[Third dose or booster, less than 21 days ago]]+table_2[[#This Row],[Third dose or booster, at least 21 days ago]]</f>
        <v>0</v>
      </c>
    </row>
    <row r="1345" spans="1:36" ht="30" x14ac:dyDescent="0.25">
      <c r="A1345" s="1" t="s">
        <v>460</v>
      </c>
      <c r="B1345" s="4">
        <v>2021</v>
      </c>
      <c r="C1345" s="1" t="s">
        <v>283</v>
      </c>
      <c r="D1345" s="1" t="s">
        <v>1116</v>
      </c>
      <c r="E1345" s="1" t="s">
        <v>74</v>
      </c>
      <c r="F1345" s="4" t="s">
        <v>1101</v>
      </c>
      <c r="G1345" s="4">
        <v>895</v>
      </c>
      <c r="H1345" s="4" t="s">
        <v>83</v>
      </c>
      <c r="I1345" s="1"/>
      <c r="J1345" s="4" t="s">
        <v>83</v>
      </c>
      <c r="K1345" s="4" t="s">
        <v>83</v>
      </c>
      <c r="L1345" s="22">
        <f t="shared" si="297"/>
        <v>1</v>
      </c>
      <c r="M1345" s="26">
        <f>IF(table_2[[#This Row],[Count of deaths2]]=1,(M1344+1),M1344)</f>
        <v>161</v>
      </c>
      <c r="Z1345">
        <f t="shared" si="298"/>
        <v>0</v>
      </c>
      <c r="AA1345">
        <f t="shared" si="299"/>
        <v>0</v>
      </c>
      <c r="AB1345">
        <f t="shared" si="300"/>
        <v>0</v>
      </c>
      <c r="AC1345">
        <f t="shared" si="301"/>
        <v>0</v>
      </c>
      <c r="AD1345">
        <f t="shared" si="302"/>
        <v>0</v>
      </c>
      <c r="AE1345">
        <f t="shared" si="303"/>
        <v>0</v>
      </c>
      <c r="AF1345">
        <f t="shared" si="304"/>
        <v>0</v>
      </c>
      <c r="AH1345">
        <f>SUM(table_2[[#This Row],[First dose, less than 21 days ago]:[Third dose or booster, at least 21 days ago]])</f>
        <v>0</v>
      </c>
      <c r="AI1345">
        <f>SUM(table_2[[#This Row],[Second dose, less than 21 days ago]:[Third dose or booster, at least 21 days ago]])</f>
        <v>0</v>
      </c>
      <c r="AJ1345">
        <f>table_2[[#This Row],[Third dose or booster, less than 21 days ago]]+table_2[[#This Row],[Third dose or booster, at least 21 days ago]]</f>
        <v>0</v>
      </c>
    </row>
    <row r="1346" spans="1:36" ht="30" x14ac:dyDescent="0.25">
      <c r="A1346" s="1" t="s">
        <v>460</v>
      </c>
      <c r="B1346" s="4">
        <v>2021</v>
      </c>
      <c r="C1346" s="1" t="s">
        <v>283</v>
      </c>
      <c r="D1346" s="1" t="s">
        <v>1116</v>
      </c>
      <c r="E1346" s="1" t="s">
        <v>1102</v>
      </c>
      <c r="F1346" s="4" t="s">
        <v>2767</v>
      </c>
      <c r="G1346" s="4">
        <v>364657</v>
      </c>
      <c r="H1346" s="4" t="s">
        <v>2165</v>
      </c>
      <c r="I1346" s="1"/>
      <c r="J1346" s="4" t="s">
        <v>3763</v>
      </c>
      <c r="K1346" s="4" t="s">
        <v>3764</v>
      </c>
      <c r="L1346" s="22" t="str">
        <f t="shared" si="297"/>
        <v>117</v>
      </c>
      <c r="M1346" s="26">
        <f>IF(table_2[[#This Row],[Count of deaths2]]=1,(M1345+1),M1345)</f>
        <v>161</v>
      </c>
      <c r="Z1346">
        <f t="shared" si="298"/>
        <v>0</v>
      </c>
      <c r="AA1346">
        <f t="shared" si="299"/>
        <v>0</v>
      </c>
      <c r="AB1346">
        <f t="shared" si="300"/>
        <v>0</v>
      </c>
      <c r="AC1346">
        <f t="shared" si="301"/>
        <v>0</v>
      </c>
      <c r="AD1346">
        <f t="shared" si="302"/>
        <v>0</v>
      </c>
      <c r="AE1346">
        <f t="shared" si="303"/>
        <v>0</v>
      </c>
      <c r="AF1346">
        <f t="shared" si="304"/>
        <v>0</v>
      </c>
      <c r="AH1346">
        <f>SUM(table_2[[#This Row],[First dose, less than 21 days ago]:[Third dose or booster, at least 21 days ago]])</f>
        <v>0</v>
      </c>
      <c r="AI1346">
        <f>SUM(table_2[[#This Row],[Second dose, less than 21 days ago]:[Third dose or booster, at least 21 days ago]])</f>
        <v>0</v>
      </c>
      <c r="AJ1346">
        <f>table_2[[#This Row],[Third dose or booster, less than 21 days ago]]+table_2[[#This Row],[Third dose or booster, at least 21 days ago]]</f>
        <v>0</v>
      </c>
    </row>
    <row r="1347" spans="1:36" ht="45" x14ac:dyDescent="0.25">
      <c r="A1347" s="1" t="s">
        <v>460</v>
      </c>
      <c r="B1347" s="4">
        <v>2021</v>
      </c>
      <c r="C1347" s="1" t="s">
        <v>283</v>
      </c>
      <c r="D1347" s="1" t="s">
        <v>1116</v>
      </c>
      <c r="E1347" s="1" t="s">
        <v>84</v>
      </c>
      <c r="F1347" s="4" t="s">
        <v>1112</v>
      </c>
      <c r="G1347" s="4">
        <v>65861</v>
      </c>
      <c r="H1347" s="4" t="s">
        <v>521</v>
      </c>
      <c r="I1347" s="1" t="s">
        <v>234</v>
      </c>
      <c r="J1347" s="4" t="s">
        <v>3363</v>
      </c>
      <c r="K1347" s="4" t="s">
        <v>3765</v>
      </c>
      <c r="L1347" s="22" t="str">
        <f t="shared" si="297"/>
        <v>3</v>
      </c>
      <c r="M1347" s="26">
        <f>IF(table_2[[#This Row],[Count of deaths2]]=1,(M1346+1),M1346)</f>
        <v>161</v>
      </c>
      <c r="Z1347">
        <f t="shared" si="298"/>
        <v>0</v>
      </c>
      <c r="AA1347">
        <f t="shared" si="299"/>
        <v>0</v>
      </c>
      <c r="AB1347">
        <f t="shared" si="300"/>
        <v>0</v>
      </c>
      <c r="AC1347">
        <f t="shared" si="301"/>
        <v>0</v>
      </c>
      <c r="AD1347">
        <f t="shared" si="302"/>
        <v>0</v>
      </c>
      <c r="AE1347">
        <f t="shared" si="303"/>
        <v>0</v>
      </c>
      <c r="AF1347">
        <f t="shared" si="304"/>
        <v>0</v>
      </c>
      <c r="AH1347">
        <f>SUM(table_2[[#This Row],[First dose, less than 21 days ago]:[Third dose or booster, at least 21 days ago]])</f>
        <v>0</v>
      </c>
      <c r="AI1347">
        <f>SUM(table_2[[#This Row],[Second dose, less than 21 days ago]:[Third dose or booster, at least 21 days ago]])</f>
        <v>0</v>
      </c>
      <c r="AJ1347">
        <f>table_2[[#This Row],[Third dose or booster, less than 21 days ago]]+table_2[[#This Row],[Third dose or booster, at least 21 days ago]]</f>
        <v>0</v>
      </c>
    </row>
    <row r="1348" spans="1:36" ht="45" x14ac:dyDescent="0.25">
      <c r="A1348" s="1" t="s">
        <v>460</v>
      </c>
      <c r="B1348" s="4">
        <v>2021</v>
      </c>
      <c r="C1348" s="1" t="s">
        <v>283</v>
      </c>
      <c r="D1348" s="1" t="s">
        <v>1116</v>
      </c>
      <c r="E1348" s="1" t="s">
        <v>85</v>
      </c>
      <c r="F1348" s="4" t="s">
        <v>1981</v>
      </c>
      <c r="G1348" s="4">
        <v>51299</v>
      </c>
      <c r="H1348" s="4" t="s">
        <v>562</v>
      </c>
      <c r="I1348" s="1" t="s">
        <v>234</v>
      </c>
      <c r="J1348" s="4" t="s">
        <v>3695</v>
      </c>
      <c r="K1348" s="4" t="s">
        <v>1319</v>
      </c>
      <c r="L1348" s="22" t="str">
        <f t="shared" si="297"/>
        <v>11</v>
      </c>
      <c r="M1348" s="26">
        <f>IF(table_2[[#This Row],[Count of deaths2]]=1,(M1347+1),M1347)</f>
        <v>161</v>
      </c>
      <c r="Z1348">
        <f t="shared" si="298"/>
        <v>0</v>
      </c>
      <c r="AA1348">
        <f t="shared" si="299"/>
        <v>0</v>
      </c>
      <c r="AB1348">
        <f t="shared" si="300"/>
        <v>0</v>
      </c>
      <c r="AC1348">
        <f t="shared" si="301"/>
        <v>0</v>
      </c>
      <c r="AD1348">
        <f t="shared" si="302"/>
        <v>0</v>
      </c>
      <c r="AE1348">
        <f t="shared" si="303"/>
        <v>0</v>
      </c>
      <c r="AF1348">
        <f t="shared" si="304"/>
        <v>0</v>
      </c>
      <c r="AH1348">
        <f>SUM(table_2[[#This Row],[First dose, less than 21 days ago]:[Third dose or booster, at least 21 days ago]])</f>
        <v>0</v>
      </c>
      <c r="AI1348">
        <f>SUM(table_2[[#This Row],[Second dose, less than 21 days ago]:[Third dose or booster, at least 21 days ago]])</f>
        <v>0</v>
      </c>
      <c r="AJ1348">
        <f>table_2[[#This Row],[Third dose or booster, less than 21 days ago]]+table_2[[#This Row],[Third dose or booster, at least 21 days ago]]</f>
        <v>0</v>
      </c>
    </row>
    <row r="1349" spans="1:36" ht="30" x14ac:dyDescent="0.25">
      <c r="A1349" s="1" t="s">
        <v>460</v>
      </c>
      <c r="B1349" s="4">
        <v>2021</v>
      </c>
      <c r="C1349" s="1" t="s">
        <v>283</v>
      </c>
      <c r="D1349" s="1" t="s">
        <v>1132</v>
      </c>
      <c r="E1349" s="1" t="s">
        <v>62</v>
      </c>
      <c r="F1349" s="4" t="s">
        <v>2483</v>
      </c>
      <c r="G1349" s="4">
        <v>20949</v>
      </c>
      <c r="H1349" s="4" t="s">
        <v>3766</v>
      </c>
      <c r="I1349" s="1"/>
      <c r="J1349" s="4" t="s">
        <v>3767</v>
      </c>
      <c r="K1349" s="4" t="s">
        <v>3768</v>
      </c>
      <c r="L1349" s="22" t="str">
        <f t="shared" ref="L1349:L1412" si="305">IF(F1349="&lt;3",1,F1349)</f>
        <v>133</v>
      </c>
      <c r="M1349" s="26">
        <f>IF(table_2[[#This Row],[Count of deaths2]]=1,(M1348+1),M1348)</f>
        <v>161</v>
      </c>
      <c r="Z1349">
        <f t="shared" ref="Z1349:Z1412" si="306">N1396</f>
        <v>0</v>
      </c>
      <c r="AA1349">
        <f t="shared" ref="AA1349:AA1412" si="307">O1444</f>
        <v>0</v>
      </c>
      <c r="AB1349">
        <f t="shared" ref="AB1349:AB1412" si="308">P1444</f>
        <v>0</v>
      </c>
      <c r="AC1349">
        <f t="shared" ref="AC1349:AC1412" si="309">Q1444</f>
        <v>0</v>
      </c>
      <c r="AD1349">
        <f t="shared" ref="AD1349:AD1412" si="310">R1444</f>
        <v>0</v>
      </c>
      <c r="AE1349">
        <f t="shared" ref="AE1349:AE1412" si="311">S1444</f>
        <v>0</v>
      </c>
      <c r="AF1349">
        <f t="shared" ref="AF1349:AF1412" si="312">T1444</f>
        <v>0</v>
      </c>
      <c r="AH1349">
        <f>SUM(table_2[[#This Row],[First dose, less than 21 days ago]:[Third dose or booster, at least 21 days ago]])</f>
        <v>0</v>
      </c>
      <c r="AI1349">
        <f>SUM(table_2[[#This Row],[Second dose, less than 21 days ago]:[Third dose or booster, at least 21 days ago]])</f>
        <v>0</v>
      </c>
      <c r="AJ1349">
        <f>table_2[[#This Row],[Third dose or booster, less than 21 days ago]]+table_2[[#This Row],[Third dose or booster, at least 21 days ago]]</f>
        <v>0</v>
      </c>
    </row>
    <row r="1350" spans="1:36" ht="30" x14ac:dyDescent="0.25">
      <c r="A1350" s="1" t="s">
        <v>460</v>
      </c>
      <c r="B1350" s="4">
        <v>2021</v>
      </c>
      <c r="C1350" s="1" t="s">
        <v>283</v>
      </c>
      <c r="D1350" s="1" t="s">
        <v>1132</v>
      </c>
      <c r="E1350" s="1" t="s">
        <v>66</v>
      </c>
      <c r="F1350" s="4" t="s">
        <v>1101</v>
      </c>
      <c r="G1350" s="4">
        <v>165</v>
      </c>
      <c r="H1350" s="4" t="s">
        <v>83</v>
      </c>
      <c r="I1350" s="1"/>
      <c r="J1350" s="4" t="s">
        <v>83</v>
      </c>
      <c r="K1350" s="4" t="s">
        <v>83</v>
      </c>
      <c r="L1350" s="22">
        <f t="shared" si="305"/>
        <v>1</v>
      </c>
      <c r="M1350" s="26">
        <f>IF(table_2[[#This Row],[Count of deaths2]]=1,(M1349+1),M1349)</f>
        <v>162</v>
      </c>
      <c r="Z1350">
        <f t="shared" si="306"/>
        <v>0</v>
      </c>
      <c r="AA1350">
        <f t="shared" si="307"/>
        <v>0</v>
      </c>
      <c r="AB1350">
        <f t="shared" si="308"/>
        <v>0</v>
      </c>
      <c r="AC1350">
        <f t="shared" si="309"/>
        <v>0</v>
      </c>
      <c r="AD1350">
        <f t="shared" si="310"/>
        <v>0</v>
      </c>
      <c r="AE1350">
        <f t="shared" si="311"/>
        <v>0</v>
      </c>
      <c r="AF1350">
        <f t="shared" si="312"/>
        <v>0</v>
      </c>
      <c r="AH1350">
        <f>SUM(table_2[[#This Row],[First dose, less than 21 days ago]:[Third dose or booster, at least 21 days ago]])</f>
        <v>0</v>
      </c>
      <c r="AI1350">
        <f>SUM(table_2[[#This Row],[Second dose, less than 21 days ago]:[Third dose or booster, at least 21 days ago]])</f>
        <v>0</v>
      </c>
      <c r="AJ1350">
        <f>table_2[[#This Row],[Third dose or booster, less than 21 days ago]]+table_2[[#This Row],[Third dose or booster, at least 21 days ago]]</f>
        <v>0</v>
      </c>
    </row>
    <row r="1351" spans="1:36" ht="30" x14ac:dyDescent="0.25">
      <c r="A1351" s="1" t="s">
        <v>460</v>
      </c>
      <c r="B1351" s="4">
        <v>2021</v>
      </c>
      <c r="C1351" s="1" t="s">
        <v>283</v>
      </c>
      <c r="D1351" s="1" t="s">
        <v>1132</v>
      </c>
      <c r="E1351" s="1" t="s">
        <v>70</v>
      </c>
      <c r="F1351" s="4" t="s">
        <v>1435</v>
      </c>
      <c r="G1351" s="4">
        <v>3104</v>
      </c>
      <c r="H1351" s="4" t="s">
        <v>3769</v>
      </c>
      <c r="I1351" s="1" t="s">
        <v>234</v>
      </c>
      <c r="J1351" s="4" t="s">
        <v>3770</v>
      </c>
      <c r="K1351" s="4" t="s">
        <v>3771</v>
      </c>
      <c r="L1351" s="22" t="str">
        <f t="shared" si="305"/>
        <v>18</v>
      </c>
      <c r="M1351" s="26">
        <f>IF(table_2[[#This Row],[Count of deaths2]]=1,(M1350+1),M1350)</f>
        <v>162</v>
      </c>
      <c r="Z1351">
        <f t="shared" si="306"/>
        <v>0</v>
      </c>
      <c r="AA1351">
        <f t="shared" si="307"/>
        <v>0</v>
      </c>
      <c r="AB1351">
        <f t="shared" si="308"/>
        <v>0</v>
      </c>
      <c r="AC1351">
        <f t="shared" si="309"/>
        <v>0</v>
      </c>
      <c r="AD1351">
        <f t="shared" si="310"/>
        <v>0</v>
      </c>
      <c r="AE1351">
        <f t="shared" si="311"/>
        <v>0</v>
      </c>
      <c r="AF1351">
        <f t="shared" si="312"/>
        <v>0</v>
      </c>
      <c r="AH1351">
        <f>SUM(table_2[[#This Row],[First dose, less than 21 days ago]:[Third dose or booster, at least 21 days ago]])</f>
        <v>0</v>
      </c>
      <c r="AI1351">
        <f>SUM(table_2[[#This Row],[Second dose, less than 21 days ago]:[Third dose or booster, at least 21 days ago]])</f>
        <v>0</v>
      </c>
      <c r="AJ1351">
        <f>table_2[[#This Row],[Third dose or booster, less than 21 days ago]]+table_2[[#This Row],[Third dose or booster, at least 21 days ago]]</f>
        <v>0</v>
      </c>
    </row>
    <row r="1352" spans="1:36" ht="30" x14ac:dyDescent="0.25">
      <c r="A1352" s="1" t="s">
        <v>460</v>
      </c>
      <c r="B1352" s="4">
        <v>2021</v>
      </c>
      <c r="C1352" s="1" t="s">
        <v>283</v>
      </c>
      <c r="D1352" s="1" t="s">
        <v>1132</v>
      </c>
      <c r="E1352" s="1" t="s">
        <v>74</v>
      </c>
      <c r="F1352" s="4" t="s">
        <v>1101</v>
      </c>
      <c r="G1352" s="4">
        <v>351</v>
      </c>
      <c r="H1352" s="4" t="s">
        <v>83</v>
      </c>
      <c r="I1352" s="1"/>
      <c r="J1352" s="4" t="s">
        <v>83</v>
      </c>
      <c r="K1352" s="4" t="s">
        <v>83</v>
      </c>
      <c r="L1352" s="22">
        <f t="shared" si="305"/>
        <v>1</v>
      </c>
      <c r="M1352" s="26">
        <f>IF(table_2[[#This Row],[Count of deaths2]]=1,(M1351+1),M1351)</f>
        <v>163</v>
      </c>
      <c r="Z1352">
        <f t="shared" si="306"/>
        <v>0</v>
      </c>
      <c r="AA1352">
        <f t="shared" si="307"/>
        <v>0</v>
      </c>
      <c r="AB1352">
        <f t="shared" si="308"/>
        <v>0</v>
      </c>
      <c r="AC1352">
        <f t="shared" si="309"/>
        <v>0</v>
      </c>
      <c r="AD1352">
        <f t="shared" si="310"/>
        <v>0</v>
      </c>
      <c r="AE1352">
        <f t="shared" si="311"/>
        <v>0</v>
      </c>
      <c r="AF1352">
        <f t="shared" si="312"/>
        <v>0</v>
      </c>
      <c r="AH1352">
        <f>SUM(table_2[[#This Row],[First dose, less than 21 days ago]:[Third dose or booster, at least 21 days ago]])</f>
        <v>0</v>
      </c>
      <c r="AI1352">
        <f>SUM(table_2[[#This Row],[Second dose, less than 21 days ago]:[Third dose or booster, at least 21 days ago]])</f>
        <v>0</v>
      </c>
      <c r="AJ1352">
        <f>table_2[[#This Row],[Third dose or booster, less than 21 days ago]]+table_2[[#This Row],[Third dose or booster, at least 21 days ago]]</f>
        <v>0</v>
      </c>
    </row>
    <row r="1353" spans="1:36" ht="30" x14ac:dyDescent="0.25">
      <c r="A1353" s="1" t="s">
        <v>460</v>
      </c>
      <c r="B1353" s="4">
        <v>2021</v>
      </c>
      <c r="C1353" s="1" t="s">
        <v>283</v>
      </c>
      <c r="D1353" s="1" t="s">
        <v>1132</v>
      </c>
      <c r="E1353" s="1" t="s">
        <v>1102</v>
      </c>
      <c r="F1353" s="4" t="s">
        <v>3772</v>
      </c>
      <c r="G1353" s="4">
        <v>237098</v>
      </c>
      <c r="H1353" s="4" t="s">
        <v>3773</v>
      </c>
      <c r="I1353" s="1"/>
      <c r="J1353" s="4" t="s">
        <v>2502</v>
      </c>
      <c r="K1353" s="4" t="s">
        <v>3774</v>
      </c>
      <c r="L1353" s="22" t="str">
        <f t="shared" si="305"/>
        <v>290</v>
      </c>
      <c r="M1353" s="26">
        <f>IF(table_2[[#This Row],[Count of deaths2]]=1,(M1352+1),M1352)</f>
        <v>163</v>
      </c>
      <c r="Z1353">
        <f t="shared" si="306"/>
        <v>0</v>
      </c>
      <c r="AA1353">
        <f t="shared" si="307"/>
        <v>0</v>
      </c>
      <c r="AB1353">
        <f t="shared" si="308"/>
        <v>0</v>
      </c>
      <c r="AC1353">
        <f t="shared" si="309"/>
        <v>0</v>
      </c>
      <c r="AD1353">
        <f t="shared" si="310"/>
        <v>0</v>
      </c>
      <c r="AE1353">
        <f t="shared" si="311"/>
        <v>0</v>
      </c>
      <c r="AF1353">
        <f t="shared" si="312"/>
        <v>0</v>
      </c>
      <c r="AH1353">
        <f>SUM(table_2[[#This Row],[First dose, less than 21 days ago]:[Third dose or booster, at least 21 days ago]])</f>
        <v>0</v>
      </c>
      <c r="AI1353">
        <f>SUM(table_2[[#This Row],[Second dose, less than 21 days ago]:[Third dose or booster, at least 21 days ago]])</f>
        <v>0</v>
      </c>
      <c r="AJ1353">
        <f>table_2[[#This Row],[Third dose or booster, less than 21 days ago]]+table_2[[#This Row],[Third dose or booster, at least 21 days ago]]</f>
        <v>0</v>
      </c>
    </row>
    <row r="1354" spans="1:36" ht="45" x14ac:dyDescent="0.25">
      <c r="A1354" s="1" t="s">
        <v>460</v>
      </c>
      <c r="B1354" s="4">
        <v>2021</v>
      </c>
      <c r="C1354" s="1" t="s">
        <v>283</v>
      </c>
      <c r="D1354" s="1" t="s">
        <v>1132</v>
      </c>
      <c r="E1354" s="1" t="s">
        <v>84</v>
      </c>
      <c r="F1354" s="4" t="s">
        <v>527</v>
      </c>
      <c r="G1354" s="4">
        <v>115117</v>
      </c>
      <c r="H1354" s="4" t="s">
        <v>2982</v>
      </c>
      <c r="I1354" s="1" t="s">
        <v>234</v>
      </c>
      <c r="J1354" s="4" t="s">
        <v>3422</v>
      </c>
      <c r="K1354" s="4" t="s">
        <v>3216</v>
      </c>
      <c r="L1354" s="22" t="str">
        <f t="shared" si="305"/>
        <v>17</v>
      </c>
      <c r="M1354" s="26">
        <f>IF(table_2[[#This Row],[Count of deaths2]]=1,(M1353+1),M1353)</f>
        <v>163</v>
      </c>
      <c r="Z1354">
        <f t="shared" si="306"/>
        <v>0</v>
      </c>
      <c r="AA1354">
        <f t="shared" si="307"/>
        <v>0</v>
      </c>
      <c r="AB1354">
        <f t="shared" si="308"/>
        <v>0</v>
      </c>
      <c r="AC1354">
        <f t="shared" si="309"/>
        <v>0</v>
      </c>
      <c r="AD1354">
        <f t="shared" si="310"/>
        <v>0</v>
      </c>
      <c r="AE1354">
        <f t="shared" si="311"/>
        <v>0</v>
      </c>
      <c r="AF1354">
        <f t="shared" si="312"/>
        <v>0</v>
      </c>
      <c r="AH1354">
        <f>SUM(table_2[[#This Row],[First dose, less than 21 days ago]:[Third dose or booster, at least 21 days ago]])</f>
        <v>0</v>
      </c>
      <c r="AI1354">
        <f>SUM(table_2[[#This Row],[Second dose, less than 21 days ago]:[Third dose or booster, at least 21 days ago]])</f>
        <v>0</v>
      </c>
      <c r="AJ1354">
        <f>table_2[[#This Row],[Third dose or booster, less than 21 days ago]]+table_2[[#This Row],[Third dose or booster, at least 21 days ago]]</f>
        <v>0</v>
      </c>
    </row>
    <row r="1355" spans="1:36" ht="45" x14ac:dyDescent="0.25">
      <c r="A1355" s="1" t="s">
        <v>460</v>
      </c>
      <c r="B1355" s="4">
        <v>2021</v>
      </c>
      <c r="C1355" s="1" t="s">
        <v>283</v>
      </c>
      <c r="D1355" s="1" t="s">
        <v>1132</v>
      </c>
      <c r="E1355" s="1" t="s">
        <v>85</v>
      </c>
      <c r="F1355" s="4" t="s">
        <v>3309</v>
      </c>
      <c r="G1355" s="4">
        <v>59015</v>
      </c>
      <c r="H1355" s="4" t="s">
        <v>3609</v>
      </c>
      <c r="I1355" s="1"/>
      <c r="J1355" s="4" t="s">
        <v>3374</v>
      </c>
      <c r="K1355" s="4" t="s">
        <v>3775</v>
      </c>
      <c r="L1355" s="22" t="str">
        <f t="shared" si="305"/>
        <v>30</v>
      </c>
      <c r="M1355" s="26">
        <f>IF(table_2[[#This Row],[Count of deaths2]]=1,(M1354+1),M1354)</f>
        <v>163</v>
      </c>
      <c r="Z1355">
        <f t="shared" si="306"/>
        <v>0</v>
      </c>
      <c r="AA1355">
        <f t="shared" si="307"/>
        <v>0</v>
      </c>
      <c r="AB1355">
        <f t="shared" si="308"/>
        <v>0</v>
      </c>
      <c r="AC1355">
        <f t="shared" si="309"/>
        <v>0</v>
      </c>
      <c r="AD1355">
        <f t="shared" si="310"/>
        <v>0</v>
      </c>
      <c r="AE1355">
        <f t="shared" si="311"/>
        <v>0</v>
      </c>
      <c r="AF1355">
        <f t="shared" si="312"/>
        <v>0</v>
      </c>
      <c r="AH1355">
        <f>SUM(table_2[[#This Row],[First dose, less than 21 days ago]:[Third dose or booster, at least 21 days ago]])</f>
        <v>0</v>
      </c>
      <c r="AI1355">
        <f>SUM(table_2[[#This Row],[Second dose, less than 21 days ago]:[Third dose or booster, at least 21 days ago]])</f>
        <v>0</v>
      </c>
      <c r="AJ1355">
        <f>table_2[[#This Row],[Third dose or booster, less than 21 days ago]]+table_2[[#This Row],[Third dose or booster, at least 21 days ago]]</f>
        <v>0</v>
      </c>
    </row>
    <row r="1356" spans="1:36" ht="30" x14ac:dyDescent="0.25">
      <c r="A1356" s="1" t="s">
        <v>460</v>
      </c>
      <c r="B1356" s="4">
        <v>2021</v>
      </c>
      <c r="C1356" s="1" t="s">
        <v>283</v>
      </c>
      <c r="D1356" s="1" t="s">
        <v>1147</v>
      </c>
      <c r="E1356" s="1" t="s">
        <v>62</v>
      </c>
      <c r="F1356" s="4" t="s">
        <v>2433</v>
      </c>
      <c r="G1356" s="4">
        <v>9923</v>
      </c>
      <c r="H1356" s="4" t="s">
        <v>3776</v>
      </c>
      <c r="I1356" s="1"/>
      <c r="J1356" s="4" t="s">
        <v>3777</v>
      </c>
      <c r="K1356" s="4" t="s">
        <v>3778</v>
      </c>
      <c r="L1356" s="22" t="str">
        <f t="shared" si="305"/>
        <v>119</v>
      </c>
      <c r="M1356" s="26">
        <f>IF(table_2[[#This Row],[Count of deaths2]]=1,(M1355+1),M1355)</f>
        <v>163</v>
      </c>
      <c r="Z1356">
        <f t="shared" si="306"/>
        <v>0</v>
      </c>
      <c r="AA1356">
        <f t="shared" si="307"/>
        <v>0</v>
      </c>
      <c r="AB1356">
        <f t="shared" si="308"/>
        <v>0</v>
      </c>
      <c r="AC1356">
        <f t="shared" si="309"/>
        <v>0</v>
      </c>
      <c r="AD1356">
        <f t="shared" si="310"/>
        <v>0</v>
      </c>
      <c r="AE1356">
        <f t="shared" si="311"/>
        <v>0</v>
      </c>
      <c r="AF1356">
        <f t="shared" si="312"/>
        <v>0</v>
      </c>
      <c r="AH1356">
        <f>SUM(table_2[[#This Row],[First dose, less than 21 days ago]:[Third dose or booster, at least 21 days ago]])</f>
        <v>0</v>
      </c>
      <c r="AI1356">
        <f>SUM(table_2[[#This Row],[Second dose, less than 21 days ago]:[Third dose or booster, at least 21 days ago]])</f>
        <v>0</v>
      </c>
      <c r="AJ1356">
        <f>table_2[[#This Row],[Third dose or booster, less than 21 days ago]]+table_2[[#This Row],[Third dose or booster, at least 21 days ago]]</f>
        <v>0</v>
      </c>
    </row>
    <row r="1357" spans="1:36" ht="30" x14ac:dyDescent="0.25">
      <c r="A1357" s="1" t="s">
        <v>460</v>
      </c>
      <c r="B1357" s="4">
        <v>2021</v>
      </c>
      <c r="C1357" s="1" t="s">
        <v>283</v>
      </c>
      <c r="D1357" s="1" t="s">
        <v>1147</v>
      </c>
      <c r="E1357" s="1" t="s">
        <v>66</v>
      </c>
      <c r="F1357" s="4" t="s">
        <v>1101</v>
      </c>
      <c r="G1357" s="4">
        <v>62</v>
      </c>
      <c r="H1357" s="4" t="s">
        <v>83</v>
      </c>
      <c r="I1357" s="1"/>
      <c r="J1357" s="4" t="s">
        <v>83</v>
      </c>
      <c r="K1357" s="4" t="s">
        <v>83</v>
      </c>
      <c r="L1357" s="22">
        <f t="shared" si="305"/>
        <v>1</v>
      </c>
      <c r="M1357" s="26">
        <f>IF(table_2[[#This Row],[Count of deaths2]]=1,(M1356+1),M1356)</f>
        <v>164</v>
      </c>
      <c r="Z1357">
        <f t="shared" si="306"/>
        <v>0</v>
      </c>
      <c r="AA1357">
        <f t="shared" si="307"/>
        <v>0</v>
      </c>
      <c r="AB1357">
        <f t="shared" si="308"/>
        <v>0</v>
      </c>
      <c r="AC1357">
        <f t="shared" si="309"/>
        <v>0</v>
      </c>
      <c r="AD1357">
        <f t="shared" si="310"/>
        <v>0</v>
      </c>
      <c r="AE1357">
        <f t="shared" si="311"/>
        <v>0</v>
      </c>
      <c r="AF1357">
        <f t="shared" si="312"/>
        <v>0</v>
      </c>
      <c r="AH1357">
        <f>SUM(table_2[[#This Row],[First dose, less than 21 days ago]:[Third dose or booster, at least 21 days ago]])</f>
        <v>0</v>
      </c>
      <c r="AI1357">
        <f>SUM(table_2[[#This Row],[Second dose, less than 21 days ago]:[Third dose or booster, at least 21 days ago]])</f>
        <v>0</v>
      </c>
      <c r="AJ1357">
        <f>table_2[[#This Row],[Third dose or booster, less than 21 days ago]]+table_2[[#This Row],[Third dose or booster, at least 21 days ago]]</f>
        <v>0</v>
      </c>
    </row>
    <row r="1358" spans="1:36" ht="30" x14ac:dyDescent="0.25">
      <c r="A1358" s="1" t="s">
        <v>460</v>
      </c>
      <c r="B1358" s="4">
        <v>2021</v>
      </c>
      <c r="C1358" s="1" t="s">
        <v>283</v>
      </c>
      <c r="D1358" s="1" t="s">
        <v>1147</v>
      </c>
      <c r="E1358" s="1" t="s">
        <v>70</v>
      </c>
      <c r="F1358" s="4" t="s">
        <v>1981</v>
      </c>
      <c r="G1358" s="4">
        <v>1432</v>
      </c>
      <c r="H1358" s="4" t="s">
        <v>3779</v>
      </c>
      <c r="I1358" s="1" t="s">
        <v>234</v>
      </c>
      <c r="J1358" s="4" t="s">
        <v>3780</v>
      </c>
      <c r="K1358" s="4" t="s">
        <v>3781</v>
      </c>
      <c r="L1358" s="22" t="str">
        <f t="shared" si="305"/>
        <v>11</v>
      </c>
      <c r="M1358" s="26">
        <f>IF(table_2[[#This Row],[Count of deaths2]]=1,(M1357+1),M1357)</f>
        <v>164</v>
      </c>
      <c r="Z1358">
        <f t="shared" si="306"/>
        <v>0</v>
      </c>
      <c r="AA1358">
        <f t="shared" si="307"/>
        <v>0</v>
      </c>
      <c r="AB1358">
        <f t="shared" si="308"/>
        <v>0</v>
      </c>
      <c r="AC1358">
        <f t="shared" si="309"/>
        <v>0</v>
      </c>
      <c r="AD1358">
        <f t="shared" si="310"/>
        <v>0</v>
      </c>
      <c r="AE1358">
        <f t="shared" si="311"/>
        <v>0</v>
      </c>
      <c r="AF1358">
        <f t="shared" si="312"/>
        <v>0</v>
      </c>
      <c r="AH1358">
        <f>SUM(table_2[[#This Row],[First dose, less than 21 days ago]:[Third dose or booster, at least 21 days ago]])</f>
        <v>0</v>
      </c>
      <c r="AI1358">
        <f>SUM(table_2[[#This Row],[Second dose, less than 21 days ago]:[Third dose or booster, at least 21 days ago]])</f>
        <v>0</v>
      </c>
      <c r="AJ1358">
        <f>table_2[[#This Row],[Third dose or booster, less than 21 days ago]]+table_2[[#This Row],[Third dose or booster, at least 21 days ago]]</f>
        <v>0</v>
      </c>
    </row>
    <row r="1359" spans="1:36" ht="30" x14ac:dyDescent="0.25">
      <c r="A1359" s="1" t="s">
        <v>460</v>
      </c>
      <c r="B1359" s="4">
        <v>2021</v>
      </c>
      <c r="C1359" s="1" t="s">
        <v>283</v>
      </c>
      <c r="D1359" s="1" t="s">
        <v>1147</v>
      </c>
      <c r="E1359" s="1" t="s">
        <v>74</v>
      </c>
      <c r="F1359" s="4" t="s">
        <v>1101</v>
      </c>
      <c r="G1359" s="4">
        <v>137</v>
      </c>
      <c r="H1359" s="4" t="s">
        <v>83</v>
      </c>
      <c r="I1359" s="1"/>
      <c r="J1359" s="4" t="s">
        <v>83</v>
      </c>
      <c r="K1359" s="4" t="s">
        <v>83</v>
      </c>
      <c r="L1359" s="22">
        <f t="shared" si="305"/>
        <v>1</v>
      </c>
      <c r="M1359" s="26">
        <f>IF(table_2[[#This Row],[Count of deaths2]]=1,(M1358+1),M1358)</f>
        <v>165</v>
      </c>
      <c r="Z1359">
        <f t="shared" si="306"/>
        <v>0</v>
      </c>
      <c r="AA1359">
        <f t="shared" si="307"/>
        <v>0</v>
      </c>
      <c r="AB1359">
        <f t="shared" si="308"/>
        <v>0</v>
      </c>
      <c r="AC1359">
        <f t="shared" si="309"/>
        <v>0</v>
      </c>
      <c r="AD1359">
        <f t="shared" si="310"/>
        <v>0</v>
      </c>
      <c r="AE1359">
        <f t="shared" si="311"/>
        <v>0</v>
      </c>
      <c r="AF1359">
        <f t="shared" si="312"/>
        <v>0</v>
      </c>
      <c r="AH1359">
        <f>SUM(table_2[[#This Row],[First dose, less than 21 days ago]:[Third dose or booster, at least 21 days ago]])</f>
        <v>0</v>
      </c>
      <c r="AI1359">
        <f>SUM(table_2[[#This Row],[Second dose, less than 21 days ago]:[Third dose or booster, at least 21 days ago]])</f>
        <v>0</v>
      </c>
      <c r="AJ1359">
        <f>table_2[[#This Row],[Third dose or booster, less than 21 days ago]]+table_2[[#This Row],[Third dose or booster, at least 21 days ago]]</f>
        <v>0</v>
      </c>
    </row>
    <row r="1360" spans="1:36" ht="30" x14ac:dyDescent="0.25">
      <c r="A1360" s="1" t="s">
        <v>460</v>
      </c>
      <c r="B1360" s="4">
        <v>2021</v>
      </c>
      <c r="C1360" s="1" t="s">
        <v>283</v>
      </c>
      <c r="D1360" s="1" t="s">
        <v>1147</v>
      </c>
      <c r="E1360" s="1" t="s">
        <v>1102</v>
      </c>
      <c r="F1360" s="4" t="s">
        <v>3782</v>
      </c>
      <c r="G1360" s="4">
        <v>82353</v>
      </c>
      <c r="H1360" s="4" t="s">
        <v>3783</v>
      </c>
      <c r="I1360" s="1"/>
      <c r="J1360" s="4" t="s">
        <v>3784</v>
      </c>
      <c r="K1360" s="4" t="s">
        <v>3785</v>
      </c>
      <c r="L1360" s="22" t="str">
        <f t="shared" si="305"/>
        <v>553</v>
      </c>
      <c r="M1360" s="26">
        <f>IF(table_2[[#This Row],[Count of deaths2]]=1,(M1359+1),M1359)</f>
        <v>165</v>
      </c>
      <c r="Z1360">
        <f t="shared" si="306"/>
        <v>0</v>
      </c>
      <c r="AA1360">
        <f t="shared" si="307"/>
        <v>0</v>
      </c>
      <c r="AB1360">
        <f t="shared" si="308"/>
        <v>0</v>
      </c>
      <c r="AC1360">
        <f t="shared" si="309"/>
        <v>0</v>
      </c>
      <c r="AD1360">
        <f t="shared" si="310"/>
        <v>0</v>
      </c>
      <c r="AE1360">
        <f t="shared" si="311"/>
        <v>0</v>
      </c>
      <c r="AF1360">
        <f t="shared" si="312"/>
        <v>0</v>
      </c>
      <c r="AH1360">
        <f>SUM(table_2[[#This Row],[First dose, less than 21 days ago]:[Third dose or booster, at least 21 days ago]])</f>
        <v>0</v>
      </c>
      <c r="AI1360">
        <f>SUM(table_2[[#This Row],[Second dose, less than 21 days ago]:[Third dose or booster, at least 21 days ago]])</f>
        <v>0</v>
      </c>
      <c r="AJ1360">
        <f>table_2[[#This Row],[Third dose or booster, less than 21 days ago]]+table_2[[#This Row],[Third dose or booster, at least 21 days ago]]</f>
        <v>0</v>
      </c>
    </row>
    <row r="1361" spans="1:36" ht="45" x14ac:dyDescent="0.25">
      <c r="A1361" s="1" t="s">
        <v>460</v>
      </c>
      <c r="B1361" s="4">
        <v>2021</v>
      </c>
      <c r="C1361" s="1" t="s">
        <v>283</v>
      </c>
      <c r="D1361" s="1" t="s">
        <v>1147</v>
      </c>
      <c r="E1361" s="1" t="s">
        <v>84</v>
      </c>
      <c r="F1361" s="4" t="s">
        <v>3786</v>
      </c>
      <c r="G1361" s="4">
        <v>124359</v>
      </c>
      <c r="H1361" s="4" t="s">
        <v>3787</v>
      </c>
      <c r="I1361" s="1"/>
      <c r="J1361" s="4" t="s">
        <v>3788</v>
      </c>
      <c r="K1361" s="4" t="s">
        <v>1436</v>
      </c>
      <c r="L1361" s="22" t="str">
        <f t="shared" si="305"/>
        <v>45</v>
      </c>
      <c r="M1361" s="26">
        <f>IF(table_2[[#This Row],[Count of deaths2]]=1,(M1360+1),M1360)</f>
        <v>165</v>
      </c>
      <c r="Z1361">
        <f t="shared" si="306"/>
        <v>0</v>
      </c>
      <c r="AA1361">
        <f t="shared" si="307"/>
        <v>0</v>
      </c>
      <c r="AB1361">
        <f t="shared" si="308"/>
        <v>0</v>
      </c>
      <c r="AC1361">
        <f t="shared" si="309"/>
        <v>0</v>
      </c>
      <c r="AD1361">
        <f t="shared" si="310"/>
        <v>0</v>
      </c>
      <c r="AE1361">
        <f t="shared" si="311"/>
        <v>0</v>
      </c>
      <c r="AF1361">
        <f t="shared" si="312"/>
        <v>0</v>
      </c>
      <c r="AH1361">
        <f>SUM(table_2[[#This Row],[First dose, less than 21 days ago]:[Third dose or booster, at least 21 days ago]])</f>
        <v>0</v>
      </c>
      <c r="AI1361">
        <f>SUM(table_2[[#This Row],[Second dose, less than 21 days ago]:[Third dose or booster, at least 21 days ago]])</f>
        <v>0</v>
      </c>
      <c r="AJ1361">
        <f>table_2[[#This Row],[Third dose or booster, less than 21 days ago]]+table_2[[#This Row],[Third dose or booster, at least 21 days ago]]</f>
        <v>0</v>
      </c>
    </row>
    <row r="1362" spans="1:36" ht="45" x14ac:dyDescent="0.25">
      <c r="A1362" s="1" t="s">
        <v>460</v>
      </c>
      <c r="B1362" s="4">
        <v>2021</v>
      </c>
      <c r="C1362" s="1" t="s">
        <v>283</v>
      </c>
      <c r="D1362" s="1" t="s">
        <v>1147</v>
      </c>
      <c r="E1362" s="1" t="s">
        <v>85</v>
      </c>
      <c r="F1362" s="4" t="s">
        <v>2643</v>
      </c>
      <c r="G1362" s="4">
        <v>136970</v>
      </c>
      <c r="H1362" s="4" t="s">
        <v>518</v>
      </c>
      <c r="I1362" s="1"/>
      <c r="J1362" s="4" t="s">
        <v>3789</v>
      </c>
      <c r="K1362" s="4" t="s">
        <v>3512</v>
      </c>
      <c r="L1362" s="22" t="str">
        <f t="shared" si="305"/>
        <v>75</v>
      </c>
      <c r="M1362" s="26">
        <f>IF(table_2[[#This Row],[Count of deaths2]]=1,(M1361+1),M1361)</f>
        <v>165</v>
      </c>
      <c r="Z1362">
        <f t="shared" si="306"/>
        <v>0</v>
      </c>
      <c r="AA1362">
        <f t="shared" si="307"/>
        <v>0</v>
      </c>
      <c r="AB1362">
        <f t="shared" si="308"/>
        <v>0</v>
      </c>
      <c r="AC1362">
        <f t="shared" si="309"/>
        <v>0</v>
      </c>
      <c r="AD1362">
        <f t="shared" si="310"/>
        <v>0</v>
      </c>
      <c r="AE1362">
        <f t="shared" si="311"/>
        <v>0</v>
      </c>
      <c r="AF1362">
        <f t="shared" si="312"/>
        <v>0</v>
      </c>
      <c r="AH1362">
        <f>SUM(table_2[[#This Row],[First dose, less than 21 days ago]:[Third dose or booster, at least 21 days ago]])</f>
        <v>0</v>
      </c>
      <c r="AI1362">
        <f>SUM(table_2[[#This Row],[Second dose, less than 21 days ago]:[Third dose or booster, at least 21 days ago]])</f>
        <v>0</v>
      </c>
      <c r="AJ1362">
        <f>table_2[[#This Row],[Third dose or booster, less than 21 days ago]]+table_2[[#This Row],[Third dose or booster, at least 21 days ago]]</f>
        <v>0</v>
      </c>
    </row>
    <row r="1363" spans="1:36" ht="30" x14ac:dyDescent="0.25">
      <c r="A1363" s="1" t="s">
        <v>460</v>
      </c>
      <c r="B1363" s="4">
        <v>2021</v>
      </c>
      <c r="C1363" s="1" t="s">
        <v>283</v>
      </c>
      <c r="D1363" s="1" t="s">
        <v>1162</v>
      </c>
      <c r="E1363" s="1" t="s">
        <v>62</v>
      </c>
      <c r="F1363" s="4" t="s">
        <v>3790</v>
      </c>
      <c r="G1363" s="4">
        <v>4001</v>
      </c>
      <c r="H1363" s="4" t="s">
        <v>3791</v>
      </c>
      <c r="I1363" s="1"/>
      <c r="J1363" s="4" t="s">
        <v>3792</v>
      </c>
      <c r="K1363" s="4" t="s">
        <v>3793</v>
      </c>
      <c r="L1363" s="22" t="str">
        <f t="shared" si="305"/>
        <v>105</v>
      </c>
      <c r="M1363" s="26">
        <f>IF(table_2[[#This Row],[Count of deaths2]]=1,(M1362+1),M1362)</f>
        <v>165</v>
      </c>
      <c r="Z1363">
        <f t="shared" si="306"/>
        <v>0</v>
      </c>
      <c r="AA1363">
        <f t="shared" si="307"/>
        <v>0</v>
      </c>
      <c r="AB1363">
        <f t="shared" si="308"/>
        <v>0</v>
      </c>
      <c r="AC1363">
        <f t="shared" si="309"/>
        <v>0</v>
      </c>
      <c r="AD1363">
        <f t="shared" si="310"/>
        <v>0</v>
      </c>
      <c r="AE1363">
        <f t="shared" si="311"/>
        <v>0</v>
      </c>
      <c r="AF1363">
        <f t="shared" si="312"/>
        <v>0</v>
      </c>
      <c r="AH1363">
        <f>SUM(table_2[[#This Row],[First dose, less than 21 days ago]:[Third dose or booster, at least 21 days ago]])</f>
        <v>0</v>
      </c>
      <c r="AI1363">
        <f>SUM(table_2[[#This Row],[Second dose, less than 21 days ago]:[Third dose or booster, at least 21 days ago]])</f>
        <v>0</v>
      </c>
      <c r="AJ1363">
        <f>table_2[[#This Row],[Third dose or booster, less than 21 days ago]]+table_2[[#This Row],[Third dose or booster, at least 21 days ago]]</f>
        <v>0</v>
      </c>
    </row>
    <row r="1364" spans="1:36" ht="30" x14ac:dyDescent="0.25">
      <c r="A1364" s="1" t="s">
        <v>460</v>
      </c>
      <c r="B1364" s="4">
        <v>2021</v>
      </c>
      <c r="C1364" s="1" t="s">
        <v>283</v>
      </c>
      <c r="D1364" s="1" t="s">
        <v>1162</v>
      </c>
      <c r="E1364" s="1" t="s">
        <v>66</v>
      </c>
      <c r="F1364" s="4" t="s">
        <v>1112</v>
      </c>
      <c r="G1364" s="4">
        <v>31</v>
      </c>
      <c r="H1364" s="4" t="s">
        <v>3794</v>
      </c>
      <c r="I1364" s="1" t="s">
        <v>234</v>
      </c>
      <c r="J1364" s="4" t="s">
        <v>3795</v>
      </c>
      <c r="K1364" s="4" t="s">
        <v>3796</v>
      </c>
      <c r="L1364" s="22" t="str">
        <f t="shared" si="305"/>
        <v>3</v>
      </c>
      <c r="M1364" s="26">
        <f>IF(table_2[[#This Row],[Count of deaths2]]=1,(M1363+1),M1363)</f>
        <v>165</v>
      </c>
      <c r="Z1364">
        <f t="shared" si="306"/>
        <v>0</v>
      </c>
      <c r="AA1364">
        <f t="shared" si="307"/>
        <v>0</v>
      </c>
      <c r="AB1364">
        <f t="shared" si="308"/>
        <v>0</v>
      </c>
      <c r="AC1364">
        <f t="shared" si="309"/>
        <v>0</v>
      </c>
      <c r="AD1364">
        <f t="shared" si="310"/>
        <v>0</v>
      </c>
      <c r="AE1364">
        <f t="shared" si="311"/>
        <v>0</v>
      </c>
      <c r="AF1364">
        <f t="shared" si="312"/>
        <v>0</v>
      </c>
      <c r="AH1364">
        <f>SUM(table_2[[#This Row],[First dose, less than 21 days ago]:[Third dose or booster, at least 21 days ago]])</f>
        <v>0</v>
      </c>
      <c r="AI1364">
        <f>SUM(table_2[[#This Row],[Second dose, less than 21 days ago]:[Third dose or booster, at least 21 days ago]])</f>
        <v>0</v>
      </c>
      <c r="AJ1364">
        <f>table_2[[#This Row],[Third dose or booster, less than 21 days ago]]+table_2[[#This Row],[Third dose or booster, at least 21 days ago]]</f>
        <v>0</v>
      </c>
    </row>
    <row r="1365" spans="1:36" ht="30" x14ac:dyDescent="0.25">
      <c r="A1365" s="1" t="s">
        <v>460</v>
      </c>
      <c r="B1365" s="4">
        <v>2021</v>
      </c>
      <c r="C1365" s="1" t="s">
        <v>283</v>
      </c>
      <c r="D1365" s="1" t="s">
        <v>1162</v>
      </c>
      <c r="E1365" s="1" t="s">
        <v>70</v>
      </c>
      <c r="F1365" s="4" t="s">
        <v>1125</v>
      </c>
      <c r="G1365" s="4">
        <v>711</v>
      </c>
      <c r="H1365" s="4" t="s">
        <v>3797</v>
      </c>
      <c r="I1365" s="1" t="s">
        <v>234</v>
      </c>
      <c r="J1365" s="4" t="s">
        <v>3798</v>
      </c>
      <c r="K1365" s="4" t="s">
        <v>3799</v>
      </c>
      <c r="L1365" s="22" t="str">
        <f t="shared" si="305"/>
        <v>14</v>
      </c>
      <c r="M1365" s="26">
        <f>IF(table_2[[#This Row],[Count of deaths2]]=1,(M1364+1),M1364)</f>
        <v>165</v>
      </c>
      <c r="Z1365">
        <f t="shared" si="306"/>
        <v>0</v>
      </c>
      <c r="AA1365">
        <f t="shared" si="307"/>
        <v>0</v>
      </c>
      <c r="AB1365">
        <f t="shared" si="308"/>
        <v>0</v>
      </c>
      <c r="AC1365">
        <f t="shared" si="309"/>
        <v>0</v>
      </c>
      <c r="AD1365">
        <f t="shared" si="310"/>
        <v>0</v>
      </c>
      <c r="AE1365">
        <f t="shared" si="311"/>
        <v>0</v>
      </c>
      <c r="AF1365">
        <f t="shared" si="312"/>
        <v>0</v>
      </c>
      <c r="AH1365">
        <f>SUM(table_2[[#This Row],[First dose, less than 21 days ago]:[Third dose or booster, at least 21 days ago]])</f>
        <v>0</v>
      </c>
      <c r="AI1365">
        <f>SUM(table_2[[#This Row],[Second dose, less than 21 days ago]:[Third dose or booster, at least 21 days ago]])</f>
        <v>0</v>
      </c>
      <c r="AJ1365">
        <f>table_2[[#This Row],[Third dose or booster, less than 21 days ago]]+table_2[[#This Row],[Third dose or booster, at least 21 days ago]]</f>
        <v>0</v>
      </c>
    </row>
    <row r="1366" spans="1:36" ht="30" x14ac:dyDescent="0.25">
      <c r="A1366" s="1" t="s">
        <v>460</v>
      </c>
      <c r="B1366" s="4">
        <v>2021</v>
      </c>
      <c r="C1366" s="1" t="s">
        <v>283</v>
      </c>
      <c r="D1366" s="1" t="s">
        <v>1162</v>
      </c>
      <c r="E1366" s="1" t="s">
        <v>74</v>
      </c>
      <c r="F1366" s="4" t="s">
        <v>1101</v>
      </c>
      <c r="G1366" s="4">
        <v>73</v>
      </c>
      <c r="H1366" s="4" t="s">
        <v>83</v>
      </c>
      <c r="I1366" s="1"/>
      <c r="J1366" s="4" t="s">
        <v>83</v>
      </c>
      <c r="K1366" s="4" t="s">
        <v>83</v>
      </c>
      <c r="L1366" s="22">
        <f t="shared" si="305"/>
        <v>1</v>
      </c>
      <c r="M1366" s="26">
        <f>IF(table_2[[#This Row],[Count of deaths2]]=1,(M1365+1),M1365)</f>
        <v>166</v>
      </c>
      <c r="Z1366">
        <f t="shared" si="306"/>
        <v>0</v>
      </c>
      <c r="AA1366">
        <f t="shared" si="307"/>
        <v>0</v>
      </c>
      <c r="AB1366">
        <f t="shared" si="308"/>
        <v>0</v>
      </c>
      <c r="AC1366">
        <f t="shared" si="309"/>
        <v>0</v>
      </c>
      <c r="AD1366">
        <f t="shared" si="310"/>
        <v>0</v>
      </c>
      <c r="AE1366">
        <f t="shared" si="311"/>
        <v>0</v>
      </c>
      <c r="AF1366">
        <f t="shared" si="312"/>
        <v>0</v>
      </c>
      <c r="AH1366">
        <f>SUM(table_2[[#This Row],[First dose, less than 21 days ago]:[Third dose or booster, at least 21 days ago]])</f>
        <v>0</v>
      </c>
      <c r="AI1366">
        <f>SUM(table_2[[#This Row],[Second dose, less than 21 days ago]:[Third dose or booster, at least 21 days ago]])</f>
        <v>0</v>
      </c>
      <c r="AJ1366">
        <f>table_2[[#This Row],[Third dose or booster, less than 21 days ago]]+table_2[[#This Row],[Third dose or booster, at least 21 days ago]]</f>
        <v>0</v>
      </c>
    </row>
    <row r="1367" spans="1:36" ht="30" x14ac:dyDescent="0.25">
      <c r="A1367" s="1" t="s">
        <v>460</v>
      </c>
      <c r="B1367" s="4">
        <v>2021</v>
      </c>
      <c r="C1367" s="1" t="s">
        <v>283</v>
      </c>
      <c r="D1367" s="1" t="s">
        <v>1162</v>
      </c>
      <c r="E1367" s="1" t="s">
        <v>1102</v>
      </c>
      <c r="F1367" s="4" t="s">
        <v>3800</v>
      </c>
      <c r="G1367" s="4">
        <v>27197</v>
      </c>
      <c r="H1367" s="4" t="s">
        <v>1180</v>
      </c>
      <c r="I1367" s="1"/>
      <c r="J1367" s="4" t="s">
        <v>3801</v>
      </c>
      <c r="K1367" s="4" t="s">
        <v>3802</v>
      </c>
      <c r="L1367" s="22" t="str">
        <f t="shared" si="305"/>
        <v>569</v>
      </c>
      <c r="M1367" s="26">
        <f>IF(table_2[[#This Row],[Count of deaths2]]=1,(M1366+1),M1366)</f>
        <v>166</v>
      </c>
      <c r="Z1367">
        <f t="shared" si="306"/>
        <v>0</v>
      </c>
      <c r="AA1367">
        <f t="shared" si="307"/>
        <v>0</v>
      </c>
      <c r="AB1367">
        <f t="shared" si="308"/>
        <v>0</v>
      </c>
      <c r="AC1367">
        <f t="shared" si="309"/>
        <v>0</v>
      </c>
      <c r="AD1367">
        <f t="shared" si="310"/>
        <v>0</v>
      </c>
      <c r="AE1367">
        <f t="shared" si="311"/>
        <v>0</v>
      </c>
      <c r="AF1367">
        <f t="shared" si="312"/>
        <v>0</v>
      </c>
      <c r="AH1367">
        <f>SUM(table_2[[#This Row],[First dose, less than 21 days ago]:[Third dose or booster, at least 21 days ago]])</f>
        <v>0</v>
      </c>
      <c r="AI1367">
        <f>SUM(table_2[[#This Row],[Second dose, less than 21 days ago]:[Third dose or booster, at least 21 days ago]])</f>
        <v>0</v>
      </c>
      <c r="AJ1367">
        <f>table_2[[#This Row],[Third dose or booster, less than 21 days ago]]+table_2[[#This Row],[Third dose or booster, at least 21 days ago]]</f>
        <v>0</v>
      </c>
    </row>
    <row r="1368" spans="1:36" ht="45" x14ac:dyDescent="0.25">
      <c r="A1368" s="1" t="s">
        <v>460</v>
      </c>
      <c r="B1368" s="4">
        <v>2021</v>
      </c>
      <c r="C1368" s="1" t="s">
        <v>283</v>
      </c>
      <c r="D1368" s="1" t="s">
        <v>1162</v>
      </c>
      <c r="E1368" s="1" t="s">
        <v>84</v>
      </c>
      <c r="F1368" s="4" t="s">
        <v>3754</v>
      </c>
      <c r="G1368" s="4">
        <v>32245</v>
      </c>
      <c r="H1368" s="4" t="s">
        <v>3803</v>
      </c>
      <c r="I1368" s="1"/>
      <c r="J1368" s="4" t="s">
        <v>720</v>
      </c>
      <c r="K1368" s="4" t="s">
        <v>3804</v>
      </c>
      <c r="L1368" s="22" t="str">
        <f t="shared" si="305"/>
        <v>41</v>
      </c>
      <c r="M1368" s="26">
        <f>IF(table_2[[#This Row],[Count of deaths2]]=1,(M1367+1),M1367)</f>
        <v>166</v>
      </c>
      <c r="Z1368">
        <f t="shared" si="306"/>
        <v>0</v>
      </c>
      <c r="AA1368">
        <f t="shared" si="307"/>
        <v>0</v>
      </c>
      <c r="AB1368">
        <f t="shared" si="308"/>
        <v>0</v>
      </c>
      <c r="AC1368">
        <f t="shared" si="309"/>
        <v>0</v>
      </c>
      <c r="AD1368">
        <f t="shared" si="310"/>
        <v>0</v>
      </c>
      <c r="AE1368">
        <f t="shared" si="311"/>
        <v>0</v>
      </c>
      <c r="AF1368">
        <f t="shared" si="312"/>
        <v>0</v>
      </c>
      <c r="AH1368">
        <f>SUM(table_2[[#This Row],[First dose, less than 21 days ago]:[Third dose or booster, at least 21 days ago]])</f>
        <v>0</v>
      </c>
      <c r="AI1368">
        <f>SUM(table_2[[#This Row],[Second dose, less than 21 days ago]:[Third dose or booster, at least 21 days ago]])</f>
        <v>0</v>
      </c>
      <c r="AJ1368">
        <f>table_2[[#This Row],[Third dose or booster, less than 21 days ago]]+table_2[[#This Row],[Third dose or booster, at least 21 days ago]]</f>
        <v>0</v>
      </c>
    </row>
    <row r="1369" spans="1:36" ht="45" x14ac:dyDescent="0.25">
      <c r="A1369" s="1" t="s">
        <v>460</v>
      </c>
      <c r="B1369" s="4">
        <v>2021</v>
      </c>
      <c r="C1369" s="1" t="s">
        <v>283</v>
      </c>
      <c r="D1369" s="1" t="s">
        <v>1162</v>
      </c>
      <c r="E1369" s="1" t="s">
        <v>85</v>
      </c>
      <c r="F1369" s="4" t="s">
        <v>3805</v>
      </c>
      <c r="G1369" s="4">
        <v>104499</v>
      </c>
      <c r="H1369" s="4" t="s">
        <v>3806</v>
      </c>
      <c r="I1369" s="1"/>
      <c r="J1369" s="4" t="s">
        <v>3807</v>
      </c>
      <c r="K1369" s="4" t="s">
        <v>3808</v>
      </c>
      <c r="L1369" s="22" t="str">
        <f t="shared" si="305"/>
        <v>132</v>
      </c>
      <c r="M1369" s="26">
        <f>IF(table_2[[#This Row],[Count of deaths2]]=1,(M1368+1),M1368)</f>
        <v>166</v>
      </c>
      <c r="Z1369">
        <f t="shared" si="306"/>
        <v>0</v>
      </c>
      <c r="AA1369">
        <f t="shared" si="307"/>
        <v>0</v>
      </c>
      <c r="AB1369">
        <f t="shared" si="308"/>
        <v>0</v>
      </c>
      <c r="AC1369">
        <f t="shared" si="309"/>
        <v>0</v>
      </c>
      <c r="AD1369">
        <f t="shared" si="310"/>
        <v>0</v>
      </c>
      <c r="AE1369">
        <f t="shared" si="311"/>
        <v>0</v>
      </c>
      <c r="AF1369">
        <f t="shared" si="312"/>
        <v>0</v>
      </c>
      <c r="AH1369">
        <f>SUM(table_2[[#This Row],[First dose, less than 21 days ago]:[Third dose or booster, at least 21 days ago]])</f>
        <v>0</v>
      </c>
      <c r="AI1369">
        <f>SUM(table_2[[#This Row],[Second dose, less than 21 days ago]:[Third dose or booster, at least 21 days ago]])</f>
        <v>0</v>
      </c>
      <c r="AJ1369">
        <f>table_2[[#This Row],[Third dose or booster, less than 21 days ago]]+table_2[[#This Row],[Third dose or booster, at least 21 days ago]]</f>
        <v>0</v>
      </c>
    </row>
    <row r="1370" spans="1:36" ht="30" x14ac:dyDescent="0.25">
      <c r="A1370" s="1" t="s">
        <v>460</v>
      </c>
      <c r="B1370" s="4">
        <v>2021</v>
      </c>
      <c r="C1370" s="1" t="s">
        <v>283</v>
      </c>
      <c r="D1370" s="1" t="s">
        <v>1183</v>
      </c>
      <c r="E1370" s="1" t="s">
        <v>62</v>
      </c>
      <c r="F1370" s="4" t="s">
        <v>3754</v>
      </c>
      <c r="G1370" s="4">
        <v>1166</v>
      </c>
      <c r="H1370" s="4" t="s">
        <v>3809</v>
      </c>
      <c r="I1370" s="1"/>
      <c r="J1370" s="4" t="s">
        <v>3810</v>
      </c>
      <c r="K1370" s="4" t="s">
        <v>3811</v>
      </c>
      <c r="L1370" s="22" t="str">
        <f t="shared" si="305"/>
        <v>41</v>
      </c>
      <c r="M1370" s="26">
        <f>IF(table_2[[#This Row],[Count of deaths2]]=1,(M1369+1),M1369)</f>
        <v>166</v>
      </c>
      <c r="Z1370">
        <f t="shared" si="306"/>
        <v>0</v>
      </c>
      <c r="AA1370">
        <f t="shared" si="307"/>
        <v>0</v>
      </c>
      <c r="AB1370">
        <f t="shared" si="308"/>
        <v>0</v>
      </c>
      <c r="AC1370">
        <f t="shared" si="309"/>
        <v>0</v>
      </c>
      <c r="AD1370">
        <f t="shared" si="310"/>
        <v>0</v>
      </c>
      <c r="AE1370">
        <f t="shared" si="311"/>
        <v>0</v>
      </c>
      <c r="AF1370">
        <f t="shared" si="312"/>
        <v>0</v>
      </c>
      <c r="AH1370">
        <f>SUM(table_2[[#This Row],[First dose, less than 21 days ago]:[Third dose or booster, at least 21 days ago]])</f>
        <v>0</v>
      </c>
      <c r="AI1370">
        <f>SUM(table_2[[#This Row],[Second dose, less than 21 days ago]:[Third dose or booster, at least 21 days ago]])</f>
        <v>0</v>
      </c>
      <c r="AJ1370">
        <f>table_2[[#This Row],[Third dose or booster, less than 21 days ago]]+table_2[[#This Row],[Third dose or booster, at least 21 days ago]]</f>
        <v>0</v>
      </c>
    </row>
    <row r="1371" spans="1:36" ht="30" x14ac:dyDescent="0.25">
      <c r="A1371" s="1" t="s">
        <v>460</v>
      </c>
      <c r="B1371" s="4">
        <v>2021</v>
      </c>
      <c r="C1371" s="1" t="s">
        <v>283</v>
      </c>
      <c r="D1371" s="1" t="s">
        <v>1183</v>
      </c>
      <c r="E1371" s="1" t="s">
        <v>66</v>
      </c>
      <c r="F1371" s="4" t="s">
        <v>1101</v>
      </c>
      <c r="G1371" s="4">
        <v>10</v>
      </c>
      <c r="H1371" s="4" t="s">
        <v>83</v>
      </c>
      <c r="I1371" s="1"/>
      <c r="J1371" s="4" t="s">
        <v>83</v>
      </c>
      <c r="K1371" s="4" t="s">
        <v>83</v>
      </c>
      <c r="L1371" s="22">
        <f t="shared" si="305"/>
        <v>1</v>
      </c>
      <c r="M1371" s="26">
        <f>IF(table_2[[#This Row],[Count of deaths2]]=1,(M1370+1),M1370)</f>
        <v>167</v>
      </c>
      <c r="Z1371">
        <f t="shared" si="306"/>
        <v>0</v>
      </c>
      <c r="AA1371">
        <f t="shared" si="307"/>
        <v>0</v>
      </c>
      <c r="AB1371">
        <f t="shared" si="308"/>
        <v>0</v>
      </c>
      <c r="AC1371">
        <f t="shared" si="309"/>
        <v>0</v>
      </c>
      <c r="AD1371">
        <f t="shared" si="310"/>
        <v>0</v>
      </c>
      <c r="AE1371">
        <f t="shared" si="311"/>
        <v>0</v>
      </c>
      <c r="AF1371">
        <f t="shared" si="312"/>
        <v>0</v>
      </c>
      <c r="AH1371">
        <f>SUM(table_2[[#This Row],[First dose, less than 21 days ago]:[Third dose or booster, at least 21 days ago]])</f>
        <v>0</v>
      </c>
      <c r="AI1371">
        <f>SUM(table_2[[#This Row],[Second dose, less than 21 days ago]:[Third dose or booster, at least 21 days ago]])</f>
        <v>0</v>
      </c>
      <c r="AJ1371">
        <f>table_2[[#This Row],[Third dose or booster, less than 21 days ago]]+table_2[[#This Row],[Third dose or booster, at least 21 days ago]]</f>
        <v>0</v>
      </c>
    </row>
    <row r="1372" spans="1:36" ht="30" x14ac:dyDescent="0.25">
      <c r="A1372" s="1" t="s">
        <v>460</v>
      </c>
      <c r="B1372" s="4">
        <v>2021</v>
      </c>
      <c r="C1372" s="1" t="s">
        <v>283</v>
      </c>
      <c r="D1372" s="1" t="s">
        <v>1183</v>
      </c>
      <c r="E1372" s="1" t="s">
        <v>70</v>
      </c>
      <c r="F1372" s="4" t="s">
        <v>1350</v>
      </c>
      <c r="G1372" s="4">
        <v>246</v>
      </c>
      <c r="H1372" s="4" t="s">
        <v>3812</v>
      </c>
      <c r="I1372" s="1" t="s">
        <v>234</v>
      </c>
      <c r="J1372" s="4" t="s">
        <v>3813</v>
      </c>
      <c r="K1372" s="4" t="s">
        <v>3814</v>
      </c>
      <c r="L1372" s="22" t="str">
        <f t="shared" si="305"/>
        <v>10</v>
      </c>
      <c r="M1372" s="26">
        <f>IF(table_2[[#This Row],[Count of deaths2]]=1,(M1371+1),M1371)</f>
        <v>167</v>
      </c>
      <c r="Z1372">
        <f t="shared" si="306"/>
        <v>0</v>
      </c>
      <c r="AA1372">
        <f t="shared" si="307"/>
        <v>0</v>
      </c>
      <c r="AB1372">
        <f t="shared" si="308"/>
        <v>0</v>
      </c>
      <c r="AC1372">
        <f t="shared" si="309"/>
        <v>0</v>
      </c>
      <c r="AD1372">
        <f t="shared" si="310"/>
        <v>0</v>
      </c>
      <c r="AE1372">
        <f t="shared" si="311"/>
        <v>0</v>
      </c>
      <c r="AF1372">
        <f t="shared" si="312"/>
        <v>0</v>
      </c>
      <c r="AH1372">
        <f>SUM(table_2[[#This Row],[First dose, less than 21 days ago]:[Third dose or booster, at least 21 days ago]])</f>
        <v>0</v>
      </c>
      <c r="AI1372">
        <f>SUM(table_2[[#This Row],[Second dose, less than 21 days ago]:[Third dose or booster, at least 21 days ago]])</f>
        <v>0</v>
      </c>
      <c r="AJ1372">
        <f>table_2[[#This Row],[Third dose or booster, less than 21 days ago]]+table_2[[#This Row],[Third dose or booster, at least 21 days ago]]</f>
        <v>0</v>
      </c>
    </row>
    <row r="1373" spans="1:36" ht="30" x14ac:dyDescent="0.25">
      <c r="A1373" s="1" t="s">
        <v>460</v>
      </c>
      <c r="B1373" s="4">
        <v>2021</v>
      </c>
      <c r="C1373" s="1" t="s">
        <v>283</v>
      </c>
      <c r="D1373" s="1" t="s">
        <v>1183</v>
      </c>
      <c r="E1373" s="1" t="s">
        <v>74</v>
      </c>
      <c r="F1373" s="4" t="s">
        <v>1101</v>
      </c>
      <c r="G1373" s="4">
        <v>27</v>
      </c>
      <c r="H1373" s="4" t="s">
        <v>83</v>
      </c>
      <c r="I1373" s="1"/>
      <c r="J1373" s="4" t="s">
        <v>83</v>
      </c>
      <c r="K1373" s="4" t="s">
        <v>83</v>
      </c>
      <c r="L1373" s="22">
        <f t="shared" si="305"/>
        <v>1</v>
      </c>
      <c r="M1373" s="26">
        <f>IF(table_2[[#This Row],[Count of deaths2]]=1,(M1372+1),M1372)</f>
        <v>168</v>
      </c>
      <c r="Z1373">
        <f t="shared" si="306"/>
        <v>0</v>
      </c>
      <c r="AA1373">
        <f t="shared" si="307"/>
        <v>0</v>
      </c>
      <c r="AB1373">
        <f t="shared" si="308"/>
        <v>0</v>
      </c>
      <c r="AC1373">
        <f t="shared" si="309"/>
        <v>0</v>
      </c>
      <c r="AD1373">
        <f t="shared" si="310"/>
        <v>0</v>
      </c>
      <c r="AE1373">
        <f t="shared" si="311"/>
        <v>0</v>
      </c>
      <c r="AF1373">
        <f t="shared" si="312"/>
        <v>0</v>
      </c>
      <c r="AH1373">
        <f>SUM(table_2[[#This Row],[First dose, less than 21 days ago]:[Third dose or booster, at least 21 days ago]])</f>
        <v>0</v>
      </c>
      <c r="AI1373">
        <f>SUM(table_2[[#This Row],[Second dose, less than 21 days ago]:[Third dose or booster, at least 21 days ago]])</f>
        <v>0</v>
      </c>
      <c r="AJ1373">
        <f>table_2[[#This Row],[Third dose or booster, less than 21 days ago]]+table_2[[#This Row],[Third dose or booster, at least 21 days ago]]</f>
        <v>0</v>
      </c>
    </row>
    <row r="1374" spans="1:36" ht="60" x14ac:dyDescent="0.25">
      <c r="A1374" s="1" t="s">
        <v>460</v>
      </c>
      <c r="B1374" s="4">
        <v>2021</v>
      </c>
      <c r="C1374" s="1" t="s">
        <v>283</v>
      </c>
      <c r="D1374" s="1" t="s">
        <v>1183</v>
      </c>
      <c r="E1374" s="1" t="s">
        <v>1102</v>
      </c>
      <c r="F1374" s="4" t="s">
        <v>1995</v>
      </c>
      <c r="G1374" s="4">
        <v>8861</v>
      </c>
      <c r="H1374" s="4" t="s">
        <v>3815</v>
      </c>
      <c r="I1374" s="1"/>
      <c r="J1374" s="4" t="s">
        <v>3816</v>
      </c>
      <c r="K1374" s="4" t="s">
        <v>3817</v>
      </c>
      <c r="L1374" s="22" t="str">
        <f t="shared" si="305"/>
        <v>299</v>
      </c>
      <c r="M1374" s="26">
        <f>IF(table_2[[#This Row],[Count of deaths2]]=1,(M1373+1),M1373)</f>
        <v>168</v>
      </c>
      <c r="N1374" s="23" t="s">
        <v>11464</v>
      </c>
      <c r="O1374" s="24" t="s">
        <v>66</v>
      </c>
      <c r="P1374" s="24" t="s">
        <v>70</v>
      </c>
      <c r="Q1374" s="24" t="s">
        <v>74</v>
      </c>
      <c r="R1374" s="24" t="s">
        <v>1102</v>
      </c>
      <c r="S1374" s="24" t="s">
        <v>84</v>
      </c>
      <c r="T1374" s="24" t="s">
        <v>85</v>
      </c>
      <c r="U1374" s="24" t="s">
        <v>11475</v>
      </c>
      <c r="V1374" s="24" t="s">
        <v>11475</v>
      </c>
      <c r="W1374" s="24" t="s">
        <v>11482</v>
      </c>
      <c r="Z1374">
        <f t="shared" si="306"/>
        <v>0</v>
      </c>
      <c r="AA1374">
        <f t="shared" si="307"/>
        <v>0</v>
      </c>
      <c r="AB1374">
        <f t="shared" si="308"/>
        <v>0</v>
      </c>
      <c r="AC1374">
        <f t="shared" si="309"/>
        <v>0</v>
      </c>
      <c r="AD1374">
        <f t="shared" si="310"/>
        <v>0</v>
      </c>
      <c r="AE1374">
        <f t="shared" si="311"/>
        <v>0</v>
      </c>
      <c r="AF1374">
        <f t="shared" si="312"/>
        <v>0</v>
      </c>
      <c r="AH1374">
        <f>SUM(table_2[[#This Row],[First dose, less than 21 days ago]:[Third dose or booster, at least 21 days ago]])</f>
        <v>0</v>
      </c>
      <c r="AI1374">
        <f>SUM(table_2[[#This Row],[Second dose, less than 21 days ago]:[Third dose or booster, at least 21 days ago]])</f>
        <v>0</v>
      </c>
      <c r="AJ1374">
        <f>table_2[[#This Row],[Third dose or booster, less than 21 days ago]]+table_2[[#This Row],[Third dose or booster, at least 21 days ago]]</f>
        <v>0</v>
      </c>
    </row>
    <row r="1375" spans="1:36" ht="45" x14ac:dyDescent="0.25">
      <c r="A1375" s="1" t="s">
        <v>460</v>
      </c>
      <c r="B1375" s="4">
        <v>2021</v>
      </c>
      <c r="C1375" s="1" t="s">
        <v>283</v>
      </c>
      <c r="D1375" s="1" t="s">
        <v>1183</v>
      </c>
      <c r="E1375" s="1" t="s">
        <v>84</v>
      </c>
      <c r="F1375" s="4" t="s">
        <v>3818</v>
      </c>
      <c r="G1375" s="4">
        <v>7467</v>
      </c>
      <c r="H1375" s="4" t="s">
        <v>3819</v>
      </c>
      <c r="I1375" s="1"/>
      <c r="J1375" s="4" t="s">
        <v>3820</v>
      </c>
      <c r="K1375" s="4" t="s">
        <v>3821</v>
      </c>
      <c r="L1375" s="22" t="str">
        <f t="shared" si="305"/>
        <v>32</v>
      </c>
      <c r="M1375" s="26">
        <f>IF(table_2[[#This Row],[Count of deaths2]]=1,(M1374+1),M1374)</f>
        <v>168</v>
      </c>
      <c r="N1375" s="23" t="s">
        <v>11465</v>
      </c>
      <c r="O1375" s="23" t="s">
        <v>11465</v>
      </c>
      <c r="P1375" s="23" t="s">
        <v>11465</v>
      </c>
      <c r="Q1375" s="23" t="s">
        <v>11465</v>
      </c>
      <c r="R1375" s="23" t="s">
        <v>11465</v>
      </c>
      <c r="S1375" s="23" t="s">
        <v>11465</v>
      </c>
      <c r="T1375" s="23" t="s">
        <v>11465</v>
      </c>
      <c r="U1375" s="23" t="s">
        <v>11476</v>
      </c>
      <c r="V1375" s="23" t="s">
        <v>11477</v>
      </c>
      <c r="W1375" s="23" t="s">
        <v>11465</v>
      </c>
      <c r="Z1375">
        <f t="shared" si="306"/>
        <v>0</v>
      </c>
      <c r="AA1375">
        <f t="shared" si="307"/>
        <v>0</v>
      </c>
      <c r="AB1375">
        <f t="shared" si="308"/>
        <v>0</v>
      </c>
      <c r="AC1375">
        <f t="shared" si="309"/>
        <v>0</v>
      </c>
      <c r="AD1375">
        <f t="shared" si="310"/>
        <v>0</v>
      </c>
      <c r="AE1375">
        <f t="shared" si="311"/>
        <v>0</v>
      </c>
      <c r="AF1375">
        <f t="shared" si="312"/>
        <v>0</v>
      </c>
      <c r="AH1375">
        <f>SUM(table_2[[#This Row],[First dose, less than 21 days ago]:[Third dose or booster, at least 21 days ago]])</f>
        <v>0</v>
      </c>
      <c r="AI1375">
        <f>SUM(table_2[[#This Row],[Second dose, less than 21 days ago]:[Third dose or booster, at least 21 days ago]])</f>
        <v>0</v>
      </c>
      <c r="AJ1375">
        <f>table_2[[#This Row],[Third dose or booster, less than 21 days ago]]+table_2[[#This Row],[Third dose or booster, at least 21 days ago]]</f>
        <v>0</v>
      </c>
    </row>
    <row r="1376" spans="1:36" ht="45" x14ac:dyDescent="0.25">
      <c r="A1376" s="1" t="s">
        <v>460</v>
      </c>
      <c r="B1376" s="4">
        <v>2021</v>
      </c>
      <c r="C1376" s="1" t="s">
        <v>283</v>
      </c>
      <c r="D1376" s="1" t="s">
        <v>1183</v>
      </c>
      <c r="E1376" s="1" t="s">
        <v>85</v>
      </c>
      <c r="F1376" s="4" t="s">
        <v>1221</v>
      </c>
      <c r="G1376" s="4">
        <v>19968</v>
      </c>
      <c r="H1376" s="4" t="s">
        <v>3822</v>
      </c>
      <c r="I1376" s="1"/>
      <c r="J1376" s="4" t="s">
        <v>3823</v>
      </c>
      <c r="K1376" s="4" t="s">
        <v>1861</v>
      </c>
      <c r="L1376" s="22" t="str">
        <f t="shared" si="305"/>
        <v>39</v>
      </c>
      <c r="M1376" s="26">
        <f>IF(table_2[[#This Row],[Count of deaths2]]=1,(M1375+1),M1375)</f>
        <v>168</v>
      </c>
      <c r="N1376">
        <f>$L1328+$L1335+$L1342+$L1349+$L1356+$L1363+$L1370</f>
        <v>555</v>
      </c>
      <c r="O1376">
        <f>$L1329+$L1336+$L1343+$L1350+$L1357+$L1364+$L1371</f>
        <v>9</v>
      </c>
      <c r="P1376">
        <f>$L1330+$L1337+$L1344+$L1351+$L1358+$L1365+$L1372</f>
        <v>60</v>
      </c>
      <c r="Q1376">
        <f>$L1331+$L1338+$L1345+$L1352+$L1359+$L1366+$L1373</f>
        <v>7</v>
      </c>
      <c r="R1376">
        <f>$L1332+$L1339+$L1346+$L1353+$L1360+$L1367+$L1374</f>
        <v>1875</v>
      </c>
      <c r="S1376">
        <f>$L1333+$L1340+$L1347+$L1354+$L1361+$L1368+$L1375</f>
        <v>142</v>
      </c>
      <c r="T1376">
        <f>$L1334+$L1341+$L1348+$L1355+$L1362+$L1369+$L1376</f>
        <v>292</v>
      </c>
      <c r="U1376">
        <f>SUM(table_2[[#This Row],[Column1]:[Column7]])</f>
        <v>2940</v>
      </c>
      <c r="V1376" s="21">
        <f>table_2[[#This Row],[Count of deaths2]]+L1375+L1374+L1373+L1372+L1371+L1370+L1369+L1368+L1367+L1366+L1365+L1364+L1363+L1362+L1361+L1360+L1359+L1358+L1357+L1356+L1355+L1354+L1353+L1352+L1351+L1350+L1349+L1348+L1347+L1346+L1345+L1344+L1343+L1342+L1341+L1340+L1339+L1338+L1337+L1336+L1335+L1334+L1333+L1332+L1331+L1330+L1329+L1328</f>
        <v>2940</v>
      </c>
      <c r="W1376">
        <f>'Table 8'!G781</f>
        <v>0</v>
      </c>
      <c r="X1376">
        <f>X1327+14</f>
        <v>396</v>
      </c>
      <c r="Z1376" t="str">
        <f t="shared" si="306"/>
        <v xml:space="preserve">Unvaccinated </v>
      </c>
      <c r="AA1376">
        <f t="shared" si="307"/>
        <v>0</v>
      </c>
      <c r="AB1376">
        <f t="shared" si="308"/>
        <v>0</v>
      </c>
      <c r="AC1376">
        <f t="shared" si="309"/>
        <v>0</v>
      </c>
      <c r="AD1376">
        <f t="shared" si="310"/>
        <v>0</v>
      </c>
      <c r="AE1376">
        <f t="shared" si="311"/>
        <v>0</v>
      </c>
      <c r="AF1376">
        <f t="shared" si="312"/>
        <v>0</v>
      </c>
      <c r="AH1376">
        <f>SUM(table_2[[#This Row],[First dose, less than 21 days ago]:[Third dose or booster, at least 21 days ago]])</f>
        <v>0</v>
      </c>
      <c r="AI1376">
        <f>SUM(table_2[[#This Row],[Second dose, less than 21 days ago]:[Third dose or booster, at least 21 days ago]])</f>
        <v>0</v>
      </c>
      <c r="AJ1376">
        <f>table_2[[#This Row],[Third dose or booster, less than 21 days ago]]+table_2[[#This Row],[Third dose or booster, at least 21 days ago]]</f>
        <v>0</v>
      </c>
    </row>
    <row r="1377" spans="1:36" s="46" customFormat="1" ht="30" x14ac:dyDescent="0.25">
      <c r="A1377" s="43" t="s">
        <v>460</v>
      </c>
      <c r="B1377" s="44">
        <v>2021</v>
      </c>
      <c r="C1377" s="43" t="s">
        <v>311</v>
      </c>
      <c r="D1377" s="43" t="s">
        <v>1089</v>
      </c>
      <c r="E1377" s="43" t="s">
        <v>62</v>
      </c>
      <c r="F1377" s="44" t="s">
        <v>1317</v>
      </c>
      <c r="G1377" s="44">
        <v>199655</v>
      </c>
      <c r="H1377" s="44" t="s">
        <v>3214</v>
      </c>
      <c r="I1377" s="43"/>
      <c r="J1377" s="44" t="s">
        <v>1692</v>
      </c>
      <c r="K1377" s="44" t="s">
        <v>2313</v>
      </c>
      <c r="L1377" s="45" t="str">
        <f t="shared" si="305"/>
        <v>37</v>
      </c>
      <c r="M1377" s="26">
        <f>IF(table_2[[#This Row],[Count of deaths2]]=1,(M1376+1),M1376)</f>
        <v>168</v>
      </c>
      <c r="Z1377" s="46" t="str">
        <f t="shared" si="306"/>
        <v>Total</v>
      </c>
      <c r="AA1377" s="46" t="str">
        <f t="shared" si="307"/>
        <v>First dose, less than 21 days ago</v>
      </c>
      <c r="AB1377" s="46" t="str">
        <f t="shared" si="308"/>
        <v>First dose, at least 21 days ago</v>
      </c>
      <c r="AC1377" s="46" t="str">
        <f t="shared" si="309"/>
        <v>Second dose, less than 21 days ago</v>
      </c>
      <c r="AD1377" s="46" t="str">
        <f t="shared" si="310"/>
        <v>Second dose, at least 21 days ago</v>
      </c>
      <c r="AE1377" s="46" t="str">
        <f t="shared" si="311"/>
        <v>Third dose or booster, less than 21 days ago</v>
      </c>
      <c r="AF1377" s="46" t="str">
        <f t="shared" si="312"/>
        <v>Third dose or booster, at least 21 days ago</v>
      </c>
      <c r="AH1377" s="46">
        <f>SUM(table_2[[#This Row],[First dose, less than 21 days ago]:[Third dose or booster, at least 21 days ago]])</f>
        <v>0</v>
      </c>
      <c r="AI1377" s="46">
        <f>SUM(table_2[[#This Row],[Second dose, less than 21 days ago]:[Third dose or booster, at least 21 days ago]])</f>
        <v>0</v>
      </c>
      <c r="AJ1377" s="46" t="e">
        <f>table_2[[#This Row],[Third dose or booster, less than 21 days ago]]+table_2[[#This Row],[Third dose or booster, at least 21 days ago]]</f>
        <v>#VALUE!</v>
      </c>
    </row>
    <row r="1378" spans="1:36" ht="30" x14ac:dyDescent="0.25">
      <c r="A1378" s="1" t="s">
        <v>460</v>
      </c>
      <c r="B1378" s="4">
        <v>2021</v>
      </c>
      <c r="C1378" s="1" t="s">
        <v>311</v>
      </c>
      <c r="D1378" s="1" t="s">
        <v>1089</v>
      </c>
      <c r="E1378" s="1" t="s">
        <v>66</v>
      </c>
      <c r="F1378" s="4" t="s">
        <v>1101</v>
      </c>
      <c r="G1378" s="4">
        <v>6257</v>
      </c>
      <c r="H1378" s="4" t="s">
        <v>83</v>
      </c>
      <c r="I1378" s="1"/>
      <c r="J1378" s="4" t="s">
        <v>83</v>
      </c>
      <c r="K1378" s="4" t="s">
        <v>83</v>
      </c>
      <c r="L1378" s="22">
        <f t="shared" si="305"/>
        <v>1</v>
      </c>
      <c r="M1378" s="26">
        <f>IF(table_2[[#This Row],[Count of deaths2]]=1,(M1377+1),M1377)</f>
        <v>169</v>
      </c>
      <c r="Z1378">
        <f t="shared" si="306"/>
        <v>680</v>
      </c>
      <c r="AA1378" t="str">
        <f t="shared" si="307"/>
        <v>Total</v>
      </c>
      <c r="AB1378" t="str">
        <f t="shared" si="308"/>
        <v>Total</v>
      </c>
      <c r="AC1378" t="str">
        <f t="shared" si="309"/>
        <v>Total</v>
      </c>
      <c r="AD1378" t="str">
        <f t="shared" si="310"/>
        <v>Total</v>
      </c>
      <c r="AE1378" t="str">
        <f t="shared" si="311"/>
        <v>Total</v>
      </c>
      <c r="AF1378" t="str">
        <f t="shared" si="312"/>
        <v>Total</v>
      </c>
      <c r="AH1378">
        <f>SUM(table_2[[#This Row],[First dose, less than 21 days ago]:[Third dose or booster, at least 21 days ago]])</f>
        <v>0</v>
      </c>
      <c r="AI1378">
        <f>SUM(table_2[[#This Row],[Second dose, less than 21 days ago]:[Third dose or booster, at least 21 days ago]])</f>
        <v>0</v>
      </c>
      <c r="AJ1378" t="e">
        <f>table_2[[#This Row],[Third dose or booster, less than 21 days ago]]+table_2[[#This Row],[Third dose or booster, at least 21 days ago]]</f>
        <v>#VALUE!</v>
      </c>
    </row>
    <row r="1379" spans="1:36" ht="30" x14ac:dyDescent="0.25">
      <c r="A1379" s="1" t="s">
        <v>460</v>
      </c>
      <c r="B1379" s="4">
        <v>2021</v>
      </c>
      <c r="C1379" s="1" t="s">
        <v>311</v>
      </c>
      <c r="D1379" s="1" t="s">
        <v>1089</v>
      </c>
      <c r="E1379" s="1" t="s">
        <v>70</v>
      </c>
      <c r="F1379" s="4" t="s">
        <v>1101</v>
      </c>
      <c r="G1379" s="4">
        <v>47524</v>
      </c>
      <c r="H1379" s="4" t="s">
        <v>83</v>
      </c>
      <c r="I1379" s="1"/>
      <c r="J1379" s="4" t="s">
        <v>83</v>
      </c>
      <c r="K1379" s="4" t="s">
        <v>83</v>
      </c>
      <c r="L1379" s="22">
        <f t="shared" si="305"/>
        <v>1</v>
      </c>
      <c r="M1379" s="26">
        <f>IF(table_2[[#This Row],[Count of deaths2]]=1,(M1378+1),M1378)</f>
        <v>170</v>
      </c>
      <c r="Z1379">
        <f t="shared" si="306"/>
        <v>0</v>
      </c>
      <c r="AA1379">
        <f t="shared" si="307"/>
        <v>9</v>
      </c>
      <c r="AB1379">
        <f t="shared" si="308"/>
        <v>116</v>
      </c>
      <c r="AC1379">
        <f t="shared" si="309"/>
        <v>9</v>
      </c>
      <c r="AD1379">
        <f t="shared" si="310"/>
        <v>1172</v>
      </c>
      <c r="AE1379">
        <f t="shared" si="311"/>
        <v>87</v>
      </c>
      <c r="AF1379">
        <f t="shared" si="312"/>
        <v>2518</v>
      </c>
      <c r="AH1379">
        <f>SUM(table_2[[#This Row],[First dose, less than 21 days ago]:[Third dose or booster, at least 21 days ago]])</f>
        <v>3911</v>
      </c>
      <c r="AI1379">
        <f>SUM(table_2[[#This Row],[Second dose, less than 21 days ago]:[Third dose or booster, at least 21 days ago]])</f>
        <v>3786</v>
      </c>
      <c r="AJ1379">
        <f>table_2[[#This Row],[Third dose or booster, less than 21 days ago]]+table_2[[#This Row],[Third dose or booster, at least 21 days ago]]</f>
        <v>2605</v>
      </c>
    </row>
    <row r="1380" spans="1:36" ht="30" x14ac:dyDescent="0.25">
      <c r="A1380" s="1" t="s">
        <v>460</v>
      </c>
      <c r="B1380" s="4">
        <v>2021</v>
      </c>
      <c r="C1380" s="1" t="s">
        <v>311</v>
      </c>
      <c r="D1380" s="1" t="s">
        <v>1089</v>
      </c>
      <c r="E1380" s="1" t="s">
        <v>74</v>
      </c>
      <c r="F1380" s="4" t="s">
        <v>1101</v>
      </c>
      <c r="G1380" s="4">
        <v>12520</v>
      </c>
      <c r="H1380" s="4" t="s">
        <v>83</v>
      </c>
      <c r="I1380" s="1"/>
      <c r="J1380" s="4" t="s">
        <v>83</v>
      </c>
      <c r="K1380" s="4" t="s">
        <v>83</v>
      </c>
      <c r="L1380" s="22">
        <f t="shared" si="305"/>
        <v>1</v>
      </c>
      <c r="M1380" s="26">
        <f>IF(table_2[[#This Row],[Count of deaths2]]=1,(M1379+1),M1379)</f>
        <v>171</v>
      </c>
      <c r="Z1380">
        <f t="shared" si="306"/>
        <v>0</v>
      </c>
      <c r="AA1380">
        <f t="shared" si="307"/>
        <v>0</v>
      </c>
      <c r="AB1380">
        <f t="shared" si="308"/>
        <v>0</v>
      </c>
      <c r="AC1380">
        <f t="shared" si="309"/>
        <v>0</v>
      </c>
      <c r="AD1380">
        <f t="shared" si="310"/>
        <v>0</v>
      </c>
      <c r="AE1380">
        <f t="shared" si="311"/>
        <v>0</v>
      </c>
      <c r="AF1380">
        <f t="shared" si="312"/>
        <v>0</v>
      </c>
      <c r="AH1380">
        <f>SUM(table_2[[#This Row],[First dose, less than 21 days ago]:[Third dose or booster, at least 21 days ago]])</f>
        <v>0</v>
      </c>
      <c r="AI1380">
        <f>SUM(table_2[[#This Row],[Second dose, less than 21 days ago]:[Third dose or booster, at least 21 days ago]])</f>
        <v>0</v>
      </c>
      <c r="AJ1380">
        <f>table_2[[#This Row],[Third dose or booster, less than 21 days ago]]+table_2[[#This Row],[Third dose or booster, at least 21 days ago]]</f>
        <v>0</v>
      </c>
    </row>
    <row r="1381" spans="1:36" ht="30" x14ac:dyDescent="0.25">
      <c r="A1381" s="1" t="s">
        <v>460</v>
      </c>
      <c r="B1381" s="4">
        <v>2021</v>
      </c>
      <c r="C1381" s="1" t="s">
        <v>311</v>
      </c>
      <c r="D1381" s="1" t="s">
        <v>1089</v>
      </c>
      <c r="E1381" s="1" t="s">
        <v>1102</v>
      </c>
      <c r="F1381" s="4" t="s">
        <v>1981</v>
      </c>
      <c r="G1381" s="4">
        <v>489958</v>
      </c>
      <c r="H1381" s="4" t="s">
        <v>3296</v>
      </c>
      <c r="I1381" s="1" t="s">
        <v>234</v>
      </c>
      <c r="J1381" s="4" t="s">
        <v>3503</v>
      </c>
      <c r="K1381" s="4" t="s">
        <v>3516</v>
      </c>
      <c r="L1381" s="22" t="str">
        <f t="shared" si="305"/>
        <v>11</v>
      </c>
      <c r="M1381" s="26">
        <f>IF(table_2[[#This Row],[Count of deaths2]]=1,(M1380+1),M1380)</f>
        <v>171</v>
      </c>
      <c r="Z1381">
        <f t="shared" si="306"/>
        <v>0</v>
      </c>
      <c r="AA1381">
        <f t="shared" si="307"/>
        <v>0</v>
      </c>
      <c r="AB1381">
        <f t="shared" si="308"/>
        <v>0</v>
      </c>
      <c r="AC1381">
        <f t="shared" si="309"/>
        <v>0</v>
      </c>
      <c r="AD1381">
        <f t="shared" si="310"/>
        <v>0</v>
      </c>
      <c r="AE1381">
        <f t="shared" si="311"/>
        <v>0</v>
      </c>
      <c r="AF1381">
        <f t="shared" si="312"/>
        <v>0</v>
      </c>
      <c r="AH1381">
        <f>SUM(table_2[[#This Row],[First dose, less than 21 days ago]:[Third dose or booster, at least 21 days ago]])</f>
        <v>0</v>
      </c>
      <c r="AI1381">
        <f>SUM(table_2[[#This Row],[Second dose, less than 21 days ago]:[Third dose or booster, at least 21 days ago]])</f>
        <v>0</v>
      </c>
      <c r="AJ1381">
        <f>table_2[[#This Row],[Third dose or booster, less than 21 days ago]]+table_2[[#This Row],[Third dose or booster, at least 21 days ago]]</f>
        <v>0</v>
      </c>
    </row>
    <row r="1382" spans="1:36" ht="45" x14ac:dyDescent="0.25">
      <c r="A1382" s="1" t="s">
        <v>460</v>
      </c>
      <c r="B1382" s="4">
        <v>2021</v>
      </c>
      <c r="C1382" s="1" t="s">
        <v>311</v>
      </c>
      <c r="D1382" s="1" t="s">
        <v>1089</v>
      </c>
      <c r="E1382" s="1" t="s">
        <v>84</v>
      </c>
      <c r="F1382" s="4" t="s">
        <v>1101</v>
      </c>
      <c r="G1382" s="4">
        <v>127012</v>
      </c>
      <c r="H1382" s="4" t="s">
        <v>83</v>
      </c>
      <c r="I1382" s="1"/>
      <c r="J1382" s="4" t="s">
        <v>83</v>
      </c>
      <c r="K1382" s="4" t="s">
        <v>83</v>
      </c>
      <c r="L1382" s="22">
        <f t="shared" si="305"/>
        <v>1</v>
      </c>
      <c r="M1382" s="26">
        <f>IF(table_2[[#This Row],[Count of deaths2]]=1,(M1381+1),M1381)</f>
        <v>172</v>
      </c>
      <c r="Z1382">
        <f t="shared" si="306"/>
        <v>0</v>
      </c>
      <c r="AA1382">
        <f t="shared" si="307"/>
        <v>0</v>
      </c>
      <c r="AB1382">
        <f t="shared" si="308"/>
        <v>0</v>
      </c>
      <c r="AC1382">
        <f t="shared" si="309"/>
        <v>0</v>
      </c>
      <c r="AD1382">
        <f t="shared" si="310"/>
        <v>0</v>
      </c>
      <c r="AE1382">
        <f t="shared" si="311"/>
        <v>0</v>
      </c>
      <c r="AF1382">
        <f t="shared" si="312"/>
        <v>0</v>
      </c>
      <c r="AH1382">
        <f>SUM(table_2[[#This Row],[First dose, less than 21 days ago]:[Third dose or booster, at least 21 days ago]])</f>
        <v>0</v>
      </c>
      <c r="AI1382">
        <f>SUM(table_2[[#This Row],[Second dose, less than 21 days ago]:[Third dose or booster, at least 21 days ago]])</f>
        <v>0</v>
      </c>
      <c r="AJ1382">
        <f>table_2[[#This Row],[Third dose or booster, less than 21 days ago]]+table_2[[#This Row],[Third dose or booster, at least 21 days ago]]</f>
        <v>0</v>
      </c>
    </row>
    <row r="1383" spans="1:36" ht="45" x14ac:dyDescent="0.25">
      <c r="A1383" s="1" t="s">
        <v>460</v>
      </c>
      <c r="B1383" s="4">
        <v>2021</v>
      </c>
      <c r="C1383" s="1" t="s">
        <v>311</v>
      </c>
      <c r="D1383" s="1" t="s">
        <v>1089</v>
      </c>
      <c r="E1383" s="1" t="s">
        <v>85</v>
      </c>
      <c r="F1383" s="4" t="s">
        <v>1101</v>
      </c>
      <c r="G1383" s="4">
        <v>63927</v>
      </c>
      <c r="H1383" s="4" t="s">
        <v>83</v>
      </c>
      <c r="I1383" s="1"/>
      <c r="J1383" s="4" t="s">
        <v>83</v>
      </c>
      <c r="K1383" s="4" t="s">
        <v>83</v>
      </c>
      <c r="L1383" s="22">
        <f t="shared" si="305"/>
        <v>1</v>
      </c>
      <c r="M1383" s="26">
        <f>IF(table_2[[#This Row],[Count of deaths2]]=1,(M1382+1),M1382)</f>
        <v>173</v>
      </c>
      <c r="Z1383">
        <f t="shared" si="306"/>
        <v>0</v>
      </c>
      <c r="AA1383">
        <f t="shared" si="307"/>
        <v>0</v>
      </c>
      <c r="AB1383">
        <f t="shared" si="308"/>
        <v>0</v>
      </c>
      <c r="AC1383">
        <f t="shared" si="309"/>
        <v>0</v>
      </c>
      <c r="AD1383">
        <f t="shared" si="310"/>
        <v>0</v>
      </c>
      <c r="AE1383">
        <f t="shared" si="311"/>
        <v>0</v>
      </c>
      <c r="AF1383">
        <f t="shared" si="312"/>
        <v>0</v>
      </c>
      <c r="AH1383">
        <f>SUM(table_2[[#This Row],[First dose, less than 21 days ago]:[Third dose or booster, at least 21 days ago]])</f>
        <v>0</v>
      </c>
      <c r="AI1383">
        <f>SUM(table_2[[#This Row],[Second dose, less than 21 days ago]:[Third dose or booster, at least 21 days ago]])</f>
        <v>0</v>
      </c>
      <c r="AJ1383">
        <f>table_2[[#This Row],[Third dose or booster, less than 21 days ago]]+table_2[[#This Row],[Third dose or booster, at least 21 days ago]]</f>
        <v>0</v>
      </c>
    </row>
    <row r="1384" spans="1:36" ht="30" x14ac:dyDescent="0.25">
      <c r="A1384" s="1" t="s">
        <v>460</v>
      </c>
      <c r="B1384" s="4">
        <v>2021</v>
      </c>
      <c r="C1384" s="1" t="s">
        <v>311</v>
      </c>
      <c r="D1384" s="1" t="s">
        <v>1104</v>
      </c>
      <c r="E1384" s="1" t="s">
        <v>62</v>
      </c>
      <c r="F1384" s="4" t="s">
        <v>1573</v>
      </c>
      <c r="G1384" s="4">
        <v>58108</v>
      </c>
      <c r="H1384" s="4" t="s">
        <v>3824</v>
      </c>
      <c r="I1384" s="1"/>
      <c r="J1384" s="4" t="s">
        <v>3825</v>
      </c>
      <c r="K1384" s="4" t="s">
        <v>3826</v>
      </c>
      <c r="L1384" s="22" t="str">
        <f t="shared" si="305"/>
        <v>54</v>
      </c>
      <c r="M1384" s="26">
        <f>IF(table_2[[#This Row],[Count of deaths2]]=1,(M1383+1),M1383)</f>
        <v>173</v>
      </c>
      <c r="Z1384">
        <f t="shared" si="306"/>
        <v>0</v>
      </c>
      <c r="AA1384">
        <f t="shared" si="307"/>
        <v>0</v>
      </c>
      <c r="AB1384">
        <f t="shared" si="308"/>
        <v>0</v>
      </c>
      <c r="AC1384">
        <f t="shared" si="309"/>
        <v>0</v>
      </c>
      <c r="AD1384">
        <f t="shared" si="310"/>
        <v>0</v>
      </c>
      <c r="AE1384">
        <f t="shared" si="311"/>
        <v>0</v>
      </c>
      <c r="AF1384">
        <f t="shared" si="312"/>
        <v>0</v>
      </c>
      <c r="AH1384">
        <f>SUM(table_2[[#This Row],[First dose, less than 21 days ago]:[Third dose or booster, at least 21 days ago]])</f>
        <v>0</v>
      </c>
      <c r="AI1384">
        <f>SUM(table_2[[#This Row],[Second dose, less than 21 days ago]:[Third dose or booster, at least 21 days ago]])</f>
        <v>0</v>
      </c>
      <c r="AJ1384">
        <f>table_2[[#This Row],[Third dose or booster, less than 21 days ago]]+table_2[[#This Row],[Third dose or booster, at least 21 days ago]]</f>
        <v>0</v>
      </c>
    </row>
    <row r="1385" spans="1:36" ht="30" x14ac:dyDescent="0.25">
      <c r="A1385" s="1" t="s">
        <v>460</v>
      </c>
      <c r="B1385" s="4">
        <v>2021</v>
      </c>
      <c r="C1385" s="1" t="s">
        <v>311</v>
      </c>
      <c r="D1385" s="1" t="s">
        <v>1104</v>
      </c>
      <c r="E1385" s="1" t="s">
        <v>66</v>
      </c>
      <c r="F1385" s="4" t="s">
        <v>1101</v>
      </c>
      <c r="G1385" s="4">
        <v>947</v>
      </c>
      <c r="H1385" s="4" t="s">
        <v>83</v>
      </c>
      <c r="I1385" s="1"/>
      <c r="J1385" s="4" t="s">
        <v>83</v>
      </c>
      <c r="K1385" s="4" t="s">
        <v>83</v>
      </c>
      <c r="L1385" s="22">
        <f t="shared" si="305"/>
        <v>1</v>
      </c>
      <c r="M1385" s="26">
        <f>IF(table_2[[#This Row],[Count of deaths2]]=1,(M1384+1),M1384)</f>
        <v>174</v>
      </c>
      <c r="Z1385">
        <f t="shared" si="306"/>
        <v>0</v>
      </c>
      <c r="AA1385">
        <f t="shared" si="307"/>
        <v>0</v>
      </c>
      <c r="AB1385">
        <f t="shared" si="308"/>
        <v>0</v>
      </c>
      <c r="AC1385">
        <f t="shared" si="309"/>
        <v>0</v>
      </c>
      <c r="AD1385">
        <f t="shared" si="310"/>
        <v>0</v>
      </c>
      <c r="AE1385">
        <f t="shared" si="311"/>
        <v>0</v>
      </c>
      <c r="AF1385">
        <f t="shared" si="312"/>
        <v>0</v>
      </c>
      <c r="AH1385">
        <f>SUM(table_2[[#This Row],[First dose, less than 21 days ago]:[Third dose or booster, at least 21 days ago]])</f>
        <v>0</v>
      </c>
      <c r="AI1385">
        <f>SUM(table_2[[#This Row],[Second dose, less than 21 days ago]:[Third dose or booster, at least 21 days ago]])</f>
        <v>0</v>
      </c>
      <c r="AJ1385">
        <f>table_2[[#This Row],[Third dose or booster, less than 21 days ago]]+table_2[[#This Row],[Third dose or booster, at least 21 days ago]]</f>
        <v>0</v>
      </c>
    </row>
    <row r="1386" spans="1:36" ht="30" x14ac:dyDescent="0.25">
      <c r="A1386" s="1" t="s">
        <v>460</v>
      </c>
      <c r="B1386" s="4">
        <v>2021</v>
      </c>
      <c r="C1386" s="1" t="s">
        <v>311</v>
      </c>
      <c r="D1386" s="1" t="s">
        <v>1104</v>
      </c>
      <c r="E1386" s="1" t="s">
        <v>70</v>
      </c>
      <c r="F1386" s="4" t="s">
        <v>1097</v>
      </c>
      <c r="G1386" s="4">
        <v>9900</v>
      </c>
      <c r="H1386" s="4" t="s">
        <v>1434</v>
      </c>
      <c r="I1386" s="1" t="s">
        <v>234</v>
      </c>
      <c r="J1386" s="4" t="s">
        <v>3524</v>
      </c>
      <c r="K1386" s="4" t="s">
        <v>3827</v>
      </c>
      <c r="L1386" s="22" t="str">
        <f t="shared" si="305"/>
        <v>4</v>
      </c>
      <c r="M1386" s="26">
        <f>IF(table_2[[#This Row],[Count of deaths2]]=1,(M1385+1),M1385)</f>
        <v>174</v>
      </c>
      <c r="Z1386">
        <f t="shared" si="306"/>
        <v>0</v>
      </c>
      <c r="AA1386">
        <f t="shared" si="307"/>
        <v>0</v>
      </c>
      <c r="AB1386">
        <f t="shared" si="308"/>
        <v>0</v>
      </c>
      <c r="AC1386">
        <f t="shared" si="309"/>
        <v>0</v>
      </c>
      <c r="AD1386">
        <f t="shared" si="310"/>
        <v>0</v>
      </c>
      <c r="AE1386">
        <f t="shared" si="311"/>
        <v>0</v>
      </c>
      <c r="AF1386">
        <f t="shared" si="312"/>
        <v>0</v>
      </c>
      <c r="AH1386">
        <f>SUM(table_2[[#This Row],[First dose, less than 21 days ago]:[Third dose or booster, at least 21 days ago]])</f>
        <v>0</v>
      </c>
      <c r="AI1386">
        <f>SUM(table_2[[#This Row],[Second dose, less than 21 days ago]:[Third dose or booster, at least 21 days ago]])</f>
        <v>0</v>
      </c>
      <c r="AJ1386">
        <f>table_2[[#This Row],[Third dose or booster, less than 21 days ago]]+table_2[[#This Row],[Third dose or booster, at least 21 days ago]]</f>
        <v>0</v>
      </c>
    </row>
    <row r="1387" spans="1:36" ht="30" x14ac:dyDescent="0.25">
      <c r="A1387" s="1" t="s">
        <v>460</v>
      </c>
      <c r="B1387" s="4">
        <v>2021</v>
      </c>
      <c r="C1387" s="1" t="s">
        <v>311</v>
      </c>
      <c r="D1387" s="1" t="s">
        <v>1104</v>
      </c>
      <c r="E1387" s="1" t="s">
        <v>74</v>
      </c>
      <c r="F1387" s="4" t="s">
        <v>1101</v>
      </c>
      <c r="G1387" s="4">
        <v>1889</v>
      </c>
      <c r="H1387" s="4" t="s">
        <v>83</v>
      </c>
      <c r="I1387" s="1"/>
      <c r="J1387" s="4" t="s">
        <v>83</v>
      </c>
      <c r="K1387" s="4" t="s">
        <v>83</v>
      </c>
      <c r="L1387" s="22">
        <f t="shared" si="305"/>
        <v>1</v>
      </c>
      <c r="M1387" s="26">
        <f>IF(table_2[[#This Row],[Count of deaths2]]=1,(M1386+1),M1386)</f>
        <v>175</v>
      </c>
      <c r="Z1387">
        <f t="shared" si="306"/>
        <v>0</v>
      </c>
      <c r="AA1387">
        <f t="shared" si="307"/>
        <v>0</v>
      </c>
      <c r="AB1387">
        <f t="shared" si="308"/>
        <v>0</v>
      </c>
      <c r="AC1387">
        <f t="shared" si="309"/>
        <v>0</v>
      </c>
      <c r="AD1387">
        <f t="shared" si="310"/>
        <v>0</v>
      </c>
      <c r="AE1387">
        <f t="shared" si="311"/>
        <v>0</v>
      </c>
      <c r="AF1387">
        <f t="shared" si="312"/>
        <v>0</v>
      </c>
      <c r="AH1387">
        <f>SUM(table_2[[#This Row],[First dose, less than 21 days ago]:[Third dose or booster, at least 21 days ago]])</f>
        <v>0</v>
      </c>
      <c r="AI1387">
        <f>SUM(table_2[[#This Row],[Second dose, less than 21 days ago]:[Third dose or booster, at least 21 days ago]])</f>
        <v>0</v>
      </c>
      <c r="AJ1387">
        <f>table_2[[#This Row],[Third dose or booster, less than 21 days ago]]+table_2[[#This Row],[Third dose or booster, at least 21 days ago]]</f>
        <v>0</v>
      </c>
    </row>
    <row r="1388" spans="1:36" ht="30" x14ac:dyDescent="0.25">
      <c r="A1388" s="1" t="s">
        <v>460</v>
      </c>
      <c r="B1388" s="4">
        <v>2021</v>
      </c>
      <c r="C1388" s="1" t="s">
        <v>311</v>
      </c>
      <c r="D1388" s="1" t="s">
        <v>1104</v>
      </c>
      <c r="E1388" s="1" t="s">
        <v>1102</v>
      </c>
      <c r="F1388" s="4" t="s">
        <v>2156</v>
      </c>
      <c r="G1388" s="4">
        <v>202907</v>
      </c>
      <c r="H1388" s="4" t="s">
        <v>2608</v>
      </c>
      <c r="I1388" s="1"/>
      <c r="J1388" s="4" t="s">
        <v>3828</v>
      </c>
      <c r="K1388" s="4" t="s">
        <v>3504</v>
      </c>
      <c r="L1388" s="22" t="str">
        <f t="shared" si="305"/>
        <v>26</v>
      </c>
      <c r="M1388" s="26">
        <f>IF(table_2[[#This Row],[Count of deaths2]]=1,(M1387+1),M1387)</f>
        <v>175</v>
      </c>
      <c r="Z1388">
        <f t="shared" si="306"/>
        <v>0</v>
      </c>
      <c r="AA1388">
        <f t="shared" si="307"/>
        <v>0</v>
      </c>
      <c r="AB1388">
        <f t="shared" si="308"/>
        <v>0</v>
      </c>
      <c r="AC1388">
        <f t="shared" si="309"/>
        <v>0</v>
      </c>
      <c r="AD1388">
        <f t="shared" si="310"/>
        <v>0</v>
      </c>
      <c r="AE1388">
        <f t="shared" si="311"/>
        <v>0</v>
      </c>
      <c r="AF1388">
        <f t="shared" si="312"/>
        <v>0</v>
      </c>
      <c r="AH1388">
        <f>SUM(table_2[[#This Row],[First dose, less than 21 days ago]:[Third dose or booster, at least 21 days ago]])</f>
        <v>0</v>
      </c>
      <c r="AI1388">
        <f>SUM(table_2[[#This Row],[Second dose, less than 21 days ago]:[Third dose or booster, at least 21 days ago]])</f>
        <v>0</v>
      </c>
      <c r="AJ1388">
        <f>table_2[[#This Row],[Third dose or booster, less than 21 days ago]]+table_2[[#This Row],[Third dose or booster, at least 21 days ago]]</f>
        <v>0</v>
      </c>
    </row>
    <row r="1389" spans="1:36" ht="45" x14ac:dyDescent="0.25">
      <c r="A1389" s="1" t="s">
        <v>460</v>
      </c>
      <c r="B1389" s="4">
        <v>2021</v>
      </c>
      <c r="C1389" s="1" t="s">
        <v>311</v>
      </c>
      <c r="D1389" s="1" t="s">
        <v>1104</v>
      </c>
      <c r="E1389" s="1" t="s">
        <v>84</v>
      </c>
      <c r="F1389" s="4" t="s">
        <v>1101</v>
      </c>
      <c r="G1389" s="4">
        <v>117386</v>
      </c>
      <c r="H1389" s="4" t="s">
        <v>83</v>
      </c>
      <c r="I1389" s="1"/>
      <c r="J1389" s="4" t="s">
        <v>83</v>
      </c>
      <c r="K1389" s="4" t="s">
        <v>83</v>
      </c>
      <c r="L1389" s="22">
        <f t="shared" si="305"/>
        <v>1</v>
      </c>
      <c r="M1389" s="26">
        <f>IF(table_2[[#This Row],[Count of deaths2]]=1,(M1388+1),M1388)</f>
        <v>176</v>
      </c>
      <c r="Z1389">
        <f t="shared" si="306"/>
        <v>0</v>
      </c>
      <c r="AA1389">
        <f t="shared" si="307"/>
        <v>0</v>
      </c>
      <c r="AB1389">
        <f t="shared" si="308"/>
        <v>0</v>
      </c>
      <c r="AC1389">
        <f t="shared" si="309"/>
        <v>0</v>
      </c>
      <c r="AD1389">
        <f t="shared" si="310"/>
        <v>0</v>
      </c>
      <c r="AE1389">
        <f t="shared" si="311"/>
        <v>0</v>
      </c>
      <c r="AF1389">
        <f t="shared" si="312"/>
        <v>0</v>
      </c>
      <c r="AH1389">
        <f>SUM(table_2[[#This Row],[First dose, less than 21 days ago]:[Third dose or booster, at least 21 days ago]])</f>
        <v>0</v>
      </c>
      <c r="AI1389">
        <f>SUM(table_2[[#This Row],[Second dose, less than 21 days ago]:[Third dose or booster, at least 21 days ago]])</f>
        <v>0</v>
      </c>
      <c r="AJ1389">
        <f>table_2[[#This Row],[Third dose or booster, less than 21 days ago]]+table_2[[#This Row],[Third dose or booster, at least 21 days ago]]</f>
        <v>0</v>
      </c>
    </row>
    <row r="1390" spans="1:36" ht="45" x14ac:dyDescent="0.25">
      <c r="A1390" s="1" t="s">
        <v>460</v>
      </c>
      <c r="B1390" s="4">
        <v>2021</v>
      </c>
      <c r="C1390" s="1" t="s">
        <v>311</v>
      </c>
      <c r="D1390" s="1" t="s">
        <v>1104</v>
      </c>
      <c r="E1390" s="1" t="s">
        <v>85</v>
      </c>
      <c r="F1390" s="4" t="s">
        <v>1800</v>
      </c>
      <c r="G1390" s="4">
        <v>73338</v>
      </c>
      <c r="H1390" s="4" t="s">
        <v>3422</v>
      </c>
      <c r="I1390" s="1" t="s">
        <v>234</v>
      </c>
      <c r="J1390" s="4" t="s">
        <v>3467</v>
      </c>
      <c r="K1390" s="4" t="s">
        <v>1932</v>
      </c>
      <c r="L1390" s="22" t="str">
        <f t="shared" si="305"/>
        <v>6</v>
      </c>
      <c r="M1390" s="26">
        <f>IF(table_2[[#This Row],[Count of deaths2]]=1,(M1389+1),M1389)</f>
        <v>176</v>
      </c>
      <c r="Z1390">
        <f t="shared" si="306"/>
        <v>0</v>
      </c>
      <c r="AA1390">
        <f t="shared" si="307"/>
        <v>0</v>
      </c>
      <c r="AB1390">
        <f t="shared" si="308"/>
        <v>0</v>
      </c>
      <c r="AC1390">
        <f t="shared" si="309"/>
        <v>0</v>
      </c>
      <c r="AD1390">
        <f t="shared" si="310"/>
        <v>0</v>
      </c>
      <c r="AE1390">
        <f t="shared" si="311"/>
        <v>0</v>
      </c>
      <c r="AF1390">
        <f t="shared" si="312"/>
        <v>0</v>
      </c>
      <c r="AH1390">
        <f>SUM(table_2[[#This Row],[First dose, less than 21 days ago]:[Third dose or booster, at least 21 days ago]])</f>
        <v>0</v>
      </c>
      <c r="AI1390">
        <f>SUM(table_2[[#This Row],[Second dose, less than 21 days ago]:[Third dose or booster, at least 21 days ago]])</f>
        <v>0</v>
      </c>
      <c r="AJ1390">
        <f>table_2[[#This Row],[Third dose or booster, less than 21 days ago]]+table_2[[#This Row],[Third dose or booster, at least 21 days ago]]</f>
        <v>0</v>
      </c>
    </row>
    <row r="1391" spans="1:36" ht="30" x14ac:dyDescent="0.25">
      <c r="A1391" s="1" t="s">
        <v>460</v>
      </c>
      <c r="B1391" s="4">
        <v>2021</v>
      </c>
      <c r="C1391" s="1" t="s">
        <v>311</v>
      </c>
      <c r="D1391" s="1" t="s">
        <v>1116</v>
      </c>
      <c r="E1391" s="1" t="s">
        <v>62</v>
      </c>
      <c r="F1391" s="4" t="s">
        <v>1321</v>
      </c>
      <c r="G1391" s="4">
        <v>38237</v>
      </c>
      <c r="H1391" s="4" t="s">
        <v>3829</v>
      </c>
      <c r="I1391" s="1"/>
      <c r="J1391" s="4" t="s">
        <v>3830</v>
      </c>
      <c r="K1391" s="4" t="s">
        <v>3831</v>
      </c>
      <c r="L1391" s="22" t="str">
        <f t="shared" si="305"/>
        <v>98</v>
      </c>
      <c r="M1391" s="26">
        <f>IF(table_2[[#This Row],[Count of deaths2]]=1,(M1390+1),M1390)</f>
        <v>176</v>
      </c>
      <c r="Z1391">
        <f t="shared" si="306"/>
        <v>0</v>
      </c>
      <c r="AA1391">
        <f t="shared" si="307"/>
        <v>0</v>
      </c>
      <c r="AB1391">
        <f t="shared" si="308"/>
        <v>0</v>
      </c>
      <c r="AC1391">
        <f t="shared" si="309"/>
        <v>0</v>
      </c>
      <c r="AD1391">
        <f t="shared" si="310"/>
        <v>0</v>
      </c>
      <c r="AE1391">
        <f t="shared" si="311"/>
        <v>0</v>
      </c>
      <c r="AF1391">
        <f t="shared" si="312"/>
        <v>0</v>
      </c>
      <c r="AH1391">
        <f>SUM(table_2[[#This Row],[First dose, less than 21 days ago]:[Third dose or booster, at least 21 days ago]])</f>
        <v>0</v>
      </c>
      <c r="AI1391">
        <f>SUM(table_2[[#This Row],[Second dose, less than 21 days ago]:[Third dose or booster, at least 21 days ago]])</f>
        <v>0</v>
      </c>
      <c r="AJ1391">
        <f>table_2[[#This Row],[Third dose or booster, less than 21 days ago]]+table_2[[#This Row],[Third dose or booster, at least 21 days ago]]</f>
        <v>0</v>
      </c>
    </row>
    <row r="1392" spans="1:36" ht="30" x14ac:dyDescent="0.25">
      <c r="A1392" s="1" t="s">
        <v>460</v>
      </c>
      <c r="B1392" s="4">
        <v>2021</v>
      </c>
      <c r="C1392" s="1" t="s">
        <v>311</v>
      </c>
      <c r="D1392" s="1" t="s">
        <v>1116</v>
      </c>
      <c r="E1392" s="1" t="s">
        <v>66</v>
      </c>
      <c r="F1392" s="4" t="s">
        <v>1101</v>
      </c>
      <c r="G1392" s="4">
        <v>488</v>
      </c>
      <c r="H1392" s="4" t="s">
        <v>83</v>
      </c>
      <c r="I1392" s="1"/>
      <c r="J1392" s="4" t="s">
        <v>83</v>
      </c>
      <c r="K1392" s="4" t="s">
        <v>83</v>
      </c>
      <c r="L1392" s="22">
        <f t="shared" si="305"/>
        <v>1</v>
      </c>
      <c r="M1392" s="26">
        <f>IF(table_2[[#This Row],[Count of deaths2]]=1,(M1391+1),M1391)</f>
        <v>177</v>
      </c>
      <c r="Z1392">
        <f t="shared" si="306"/>
        <v>0</v>
      </c>
      <c r="AA1392">
        <f t="shared" si="307"/>
        <v>0</v>
      </c>
      <c r="AB1392">
        <f t="shared" si="308"/>
        <v>0</v>
      </c>
      <c r="AC1392">
        <f t="shared" si="309"/>
        <v>0</v>
      </c>
      <c r="AD1392">
        <f t="shared" si="310"/>
        <v>0</v>
      </c>
      <c r="AE1392">
        <f t="shared" si="311"/>
        <v>0</v>
      </c>
      <c r="AF1392">
        <f t="shared" si="312"/>
        <v>0</v>
      </c>
      <c r="AH1392">
        <f>SUM(table_2[[#This Row],[First dose, less than 21 days ago]:[Third dose or booster, at least 21 days ago]])</f>
        <v>0</v>
      </c>
      <c r="AI1392">
        <f>SUM(table_2[[#This Row],[Second dose, less than 21 days ago]:[Third dose or booster, at least 21 days ago]])</f>
        <v>0</v>
      </c>
      <c r="AJ1392">
        <f>table_2[[#This Row],[Third dose or booster, less than 21 days ago]]+table_2[[#This Row],[Third dose or booster, at least 21 days ago]]</f>
        <v>0</v>
      </c>
    </row>
    <row r="1393" spans="1:36" ht="30" x14ac:dyDescent="0.25">
      <c r="A1393" s="1" t="s">
        <v>460</v>
      </c>
      <c r="B1393" s="4">
        <v>2021</v>
      </c>
      <c r="C1393" s="1" t="s">
        <v>311</v>
      </c>
      <c r="D1393" s="1" t="s">
        <v>1116</v>
      </c>
      <c r="E1393" s="1" t="s">
        <v>70</v>
      </c>
      <c r="F1393" s="4" t="s">
        <v>1371</v>
      </c>
      <c r="G1393" s="4">
        <v>6221</v>
      </c>
      <c r="H1393" s="4" t="s">
        <v>3832</v>
      </c>
      <c r="I1393" s="1" t="s">
        <v>234</v>
      </c>
      <c r="J1393" s="4" t="s">
        <v>3833</v>
      </c>
      <c r="K1393" s="4" t="s">
        <v>3017</v>
      </c>
      <c r="L1393" s="22" t="str">
        <f t="shared" si="305"/>
        <v>9</v>
      </c>
      <c r="M1393" s="26">
        <f>IF(table_2[[#This Row],[Count of deaths2]]=1,(M1392+1),M1392)</f>
        <v>177</v>
      </c>
      <c r="Z1393">
        <f t="shared" si="306"/>
        <v>0</v>
      </c>
      <c r="AA1393">
        <f t="shared" si="307"/>
        <v>0</v>
      </c>
      <c r="AB1393">
        <f t="shared" si="308"/>
        <v>0</v>
      </c>
      <c r="AC1393">
        <f t="shared" si="309"/>
        <v>0</v>
      </c>
      <c r="AD1393">
        <f t="shared" si="310"/>
        <v>0</v>
      </c>
      <c r="AE1393">
        <f t="shared" si="311"/>
        <v>0</v>
      </c>
      <c r="AF1393">
        <f t="shared" si="312"/>
        <v>0</v>
      </c>
      <c r="AH1393">
        <f>SUM(table_2[[#This Row],[First dose, less than 21 days ago]:[Third dose or booster, at least 21 days ago]])</f>
        <v>0</v>
      </c>
      <c r="AI1393">
        <f>SUM(table_2[[#This Row],[Second dose, less than 21 days ago]:[Third dose or booster, at least 21 days ago]])</f>
        <v>0</v>
      </c>
      <c r="AJ1393">
        <f>table_2[[#This Row],[Third dose or booster, less than 21 days ago]]+table_2[[#This Row],[Third dose or booster, at least 21 days ago]]</f>
        <v>0</v>
      </c>
    </row>
    <row r="1394" spans="1:36" ht="30" x14ac:dyDescent="0.25">
      <c r="A1394" s="1" t="s">
        <v>460</v>
      </c>
      <c r="B1394" s="4">
        <v>2021</v>
      </c>
      <c r="C1394" s="1" t="s">
        <v>311</v>
      </c>
      <c r="D1394" s="1" t="s">
        <v>1116</v>
      </c>
      <c r="E1394" s="1" t="s">
        <v>74</v>
      </c>
      <c r="F1394" s="4" t="s">
        <v>1101</v>
      </c>
      <c r="G1394" s="4">
        <v>905</v>
      </c>
      <c r="H1394" s="4" t="s">
        <v>83</v>
      </c>
      <c r="I1394" s="1"/>
      <c r="J1394" s="4" t="s">
        <v>83</v>
      </c>
      <c r="K1394" s="4" t="s">
        <v>83</v>
      </c>
      <c r="L1394" s="22">
        <f t="shared" si="305"/>
        <v>1</v>
      </c>
      <c r="M1394" s="26">
        <f>IF(table_2[[#This Row],[Count of deaths2]]=1,(M1393+1),M1393)</f>
        <v>178</v>
      </c>
      <c r="Z1394">
        <f t="shared" si="306"/>
        <v>0</v>
      </c>
      <c r="AA1394">
        <f t="shared" si="307"/>
        <v>0</v>
      </c>
      <c r="AB1394">
        <f t="shared" si="308"/>
        <v>0</v>
      </c>
      <c r="AC1394">
        <f t="shared" si="309"/>
        <v>0</v>
      </c>
      <c r="AD1394">
        <f t="shared" si="310"/>
        <v>0</v>
      </c>
      <c r="AE1394">
        <f t="shared" si="311"/>
        <v>0</v>
      </c>
      <c r="AF1394">
        <f t="shared" si="312"/>
        <v>0</v>
      </c>
      <c r="AH1394">
        <f>SUM(table_2[[#This Row],[First dose, less than 21 days ago]:[Third dose or booster, at least 21 days ago]])</f>
        <v>0</v>
      </c>
      <c r="AI1394">
        <f>SUM(table_2[[#This Row],[Second dose, less than 21 days ago]:[Third dose or booster, at least 21 days ago]])</f>
        <v>0</v>
      </c>
      <c r="AJ1394">
        <f>table_2[[#This Row],[Third dose or booster, less than 21 days ago]]+table_2[[#This Row],[Third dose or booster, at least 21 days ago]]</f>
        <v>0</v>
      </c>
    </row>
    <row r="1395" spans="1:36" ht="30" x14ac:dyDescent="0.25">
      <c r="A1395" s="1" t="s">
        <v>460</v>
      </c>
      <c r="B1395" s="4">
        <v>2021</v>
      </c>
      <c r="C1395" s="1" t="s">
        <v>311</v>
      </c>
      <c r="D1395" s="1" t="s">
        <v>1116</v>
      </c>
      <c r="E1395" s="1" t="s">
        <v>1102</v>
      </c>
      <c r="F1395" s="4" t="s">
        <v>3044</v>
      </c>
      <c r="G1395" s="4">
        <v>150128</v>
      </c>
      <c r="H1395" s="4" t="s">
        <v>3834</v>
      </c>
      <c r="I1395" s="1"/>
      <c r="J1395" s="4" t="s">
        <v>3835</v>
      </c>
      <c r="K1395" s="4" t="s">
        <v>1816</v>
      </c>
      <c r="L1395" s="22" t="str">
        <f t="shared" si="305"/>
        <v>92</v>
      </c>
      <c r="M1395" s="26">
        <f>IF(table_2[[#This Row],[Count of deaths2]]=1,(M1394+1),M1394)</f>
        <v>178</v>
      </c>
      <c r="Z1395">
        <f t="shared" si="306"/>
        <v>0</v>
      </c>
      <c r="AA1395">
        <f t="shared" si="307"/>
        <v>0</v>
      </c>
      <c r="AB1395">
        <f t="shared" si="308"/>
        <v>0</v>
      </c>
      <c r="AC1395">
        <f t="shared" si="309"/>
        <v>0</v>
      </c>
      <c r="AD1395">
        <f t="shared" si="310"/>
        <v>0</v>
      </c>
      <c r="AE1395">
        <f t="shared" si="311"/>
        <v>0</v>
      </c>
      <c r="AF1395">
        <f t="shared" si="312"/>
        <v>0</v>
      </c>
      <c r="AH1395">
        <f>SUM(table_2[[#This Row],[First dose, less than 21 days ago]:[Third dose or booster, at least 21 days ago]])</f>
        <v>0</v>
      </c>
      <c r="AI1395">
        <f>SUM(table_2[[#This Row],[Second dose, less than 21 days ago]:[Third dose or booster, at least 21 days ago]])</f>
        <v>0</v>
      </c>
      <c r="AJ1395">
        <f>table_2[[#This Row],[Third dose or booster, less than 21 days ago]]+table_2[[#This Row],[Third dose or booster, at least 21 days ago]]</f>
        <v>0</v>
      </c>
    </row>
    <row r="1396" spans="1:36" ht="45" x14ac:dyDescent="0.25">
      <c r="A1396" s="1" t="s">
        <v>460</v>
      </c>
      <c r="B1396" s="4">
        <v>2021</v>
      </c>
      <c r="C1396" s="1" t="s">
        <v>311</v>
      </c>
      <c r="D1396" s="1" t="s">
        <v>1116</v>
      </c>
      <c r="E1396" s="1" t="s">
        <v>84</v>
      </c>
      <c r="F1396" s="4" t="s">
        <v>1097</v>
      </c>
      <c r="G1396" s="4">
        <v>168801</v>
      </c>
      <c r="H1396" s="4" t="s">
        <v>3296</v>
      </c>
      <c r="I1396" s="1" t="s">
        <v>234</v>
      </c>
      <c r="J1396" s="4" t="s">
        <v>3470</v>
      </c>
      <c r="K1396" s="4" t="s">
        <v>3510</v>
      </c>
      <c r="L1396" s="22" t="str">
        <f t="shared" si="305"/>
        <v>4</v>
      </c>
      <c r="M1396" s="26">
        <f>IF(table_2[[#This Row],[Count of deaths2]]=1,(M1395+1),M1395)</f>
        <v>178</v>
      </c>
      <c r="Z1396">
        <f t="shared" si="306"/>
        <v>0</v>
      </c>
      <c r="AA1396">
        <f t="shared" si="307"/>
        <v>0</v>
      </c>
      <c r="AB1396">
        <f t="shared" si="308"/>
        <v>0</v>
      </c>
      <c r="AC1396">
        <f t="shared" si="309"/>
        <v>0</v>
      </c>
      <c r="AD1396">
        <f t="shared" si="310"/>
        <v>0</v>
      </c>
      <c r="AE1396">
        <f t="shared" si="311"/>
        <v>0</v>
      </c>
      <c r="AF1396">
        <f t="shared" si="312"/>
        <v>0</v>
      </c>
      <c r="AH1396">
        <f>SUM(table_2[[#This Row],[First dose, less than 21 days ago]:[Third dose or booster, at least 21 days ago]])</f>
        <v>0</v>
      </c>
      <c r="AI1396">
        <f>SUM(table_2[[#This Row],[Second dose, less than 21 days ago]:[Third dose or booster, at least 21 days ago]])</f>
        <v>0</v>
      </c>
      <c r="AJ1396">
        <f>table_2[[#This Row],[Third dose or booster, less than 21 days ago]]+table_2[[#This Row],[Third dose or booster, at least 21 days ago]]</f>
        <v>0</v>
      </c>
    </row>
    <row r="1397" spans="1:36" ht="45" x14ac:dyDescent="0.25">
      <c r="A1397" s="1" t="s">
        <v>460</v>
      </c>
      <c r="B1397" s="4">
        <v>2021</v>
      </c>
      <c r="C1397" s="1" t="s">
        <v>311</v>
      </c>
      <c r="D1397" s="1" t="s">
        <v>1116</v>
      </c>
      <c r="E1397" s="1" t="s">
        <v>85</v>
      </c>
      <c r="F1397" s="4" t="s">
        <v>2456</v>
      </c>
      <c r="G1397" s="4">
        <v>180031</v>
      </c>
      <c r="H1397" s="4" t="s">
        <v>561</v>
      </c>
      <c r="I1397" s="1"/>
      <c r="J1397" s="4" t="s">
        <v>2609</v>
      </c>
      <c r="K1397" s="4" t="s">
        <v>2753</v>
      </c>
      <c r="L1397" s="22" t="str">
        <f t="shared" si="305"/>
        <v>23</v>
      </c>
      <c r="M1397" s="26">
        <f>IF(table_2[[#This Row],[Count of deaths2]]=1,(M1396+1),M1396)</f>
        <v>178</v>
      </c>
      <c r="Z1397">
        <f t="shared" si="306"/>
        <v>0</v>
      </c>
      <c r="AA1397">
        <f t="shared" si="307"/>
        <v>0</v>
      </c>
      <c r="AB1397">
        <f t="shared" si="308"/>
        <v>0</v>
      </c>
      <c r="AC1397">
        <f t="shared" si="309"/>
        <v>0</v>
      </c>
      <c r="AD1397">
        <f t="shared" si="310"/>
        <v>0</v>
      </c>
      <c r="AE1397">
        <f t="shared" si="311"/>
        <v>0</v>
      </c>
      <c r="AF1397">
        <f t="shared" si="312"/>
        <v>0</v>
      </c>
      <c r="AH1397">
        <f>SUM(table_2[[#This Row],[First dose, less than 21 days ago]:[Third dose or booster, at least 21 days ago]])</f>
        <v>0</v>
      </c>
      <c r="AI1397">
        <f>SUM(table_2[[#This Row],[Second dose, less than 21 days ago]:[Third dose or booster, at least 21 days ago]])</f>
        <v>0</v>
      </c>
      <c r="AJ1397">
        <f>table_2[[#This Row],[Third dose or booster, less than 21 days ago]]+table_2[[#This Row],[Third dose or booster, at least 21 days ago]]</f>
        <v>0</v>
      </c>
    </row>
    <row r="1398" spans="1:36" ht="30" x14ac:dyDescent="0.25">
      <c r="A1398" s="1" t="s">
        <v>460</v>
      </c>
      <c r="B1398" s="4">
        <v>2021</v>
      </c>
      <c r="C1398" s="1" t="s">
        <v>311</v>
      </c>
      <c r="D1398" s="1" t="s">
        <v>1132</v>
      </c>
      <c r="E1398" s="1" t="s">
        <v>62</v>
      </c>
      <c r="F1398" s="4" t="s">
        <v>3836</v>
      </c>
      <c r="G1398" s="4">
        <v>21462</v>
      </c>
      <c r="H1398" s="4" t="s">
        <v>3837</v>
      </c>
      <c r="I1398" s="1"/>
      <c r="J1398" s="4" t="s">
        <v>3838</v>
      </c>
      <c r="K1398" s="4" t="s">
        <v>3839</v>
      </c>
      <c r="L1398" s="22" t="str">
        <f t="shared" si="305"/>
        <v>120</v>
      </c>
      <c r="M1398" s="26">
        <f>IF(table_2[[#This Row],[Count of deaths2]]=1,(M1397+1),M1397)</f>
        <v>178</v>
      </c>
      <c r="Z1398">
        <f t="shared" si="306"/>
        <v>0</v>
      </c>
      <c r="AA1398">
        <f t="shared" si="307"/>
        <v>0</v>
      </c>
      <c r="AB1398">
        <f t="shared" si="308"/>
        <v>0</v>
      </c>
      <c r="AC1398">
        <f t="shared" si="309"/>
        <v>0</v>
      </c>
      <c r="AD1398">
        <f t="shared" si="310"/>
        <v>0</v>
      </c>
      <c r="AE1398">
        <f t="shared" si="311"/>
        <v>0</v>
      </c>
      <c r="AF1398">
        <f t="shared" si="312"/>
        <v>0</v>
      </c>
      <c r="AH1398">
        <f>SUM(table_2[[#This Row],[First dose, less than 21 days ago]:[Third dose or booster, at least 21 days ago]])</f>
        <v>0</v>
      </c>
      <c r="AI1398">
        <f>SUM(table_2[[#This Row],[Second dose, less than 21 days ago]:[Third dose or booster, at least 21 days ago]])</f>
        <v>0</v>
      </c>
      <c r="AJ1398">
        <f>table_2[[#This Row],[Third dose or booster, less than 21 days ago]]+table_2[[#This Row],[Third dose or booster, at least 21 days ago]]</f>
        <v>0</v>
      </c>
    </row>
    <row r="1399" spans="1:36" ht="30" x14ac:dyDescent="0.25">
      <c r="A1399" s="1" t="s">
        <v>460</v>
      </c>
      <c r="B1399" s="4">
        <v>2021</v>
      </c>
      <c r="C1399" s="1" t="s">
        <v>311</v>
      </c>
      <c r="D1399" s="1" t="s">
        <v>1132</v>
      </c>
      <c r="E1399" s="1" t="s">
        <v>66</v>
      </c>
      <c r="F1399" s="4" t="s">
        <v>1101</v>
      </c>
      <c r="G1399" s="4">
        <v>193</v>
      </c>
      <c r="H1399" s="4" t="s">
        <v>83</v>
      </c>
      <c r="I1399" s="1"/>
      <c r="J1399" s="4" t="s">
        <v>83</v>
      </c>
      <c r="K1399" s="4" t="s">
        <v>83</v>
      </c>
      <c r="L1399" s="22">
        <f t="shared" si="305"/>
        <v>1</v>
      </c>
      <c r="M1399" s="26">
        <f>IF(table_2[[#This Row],[Count of deaths2]]=1,(M1398+1),M1398)</f>
        <v>179</v>
      </c>
      <c r="Z1399">
        <f t="shared" si="306"/>
        <v>0</v>
      </c>
      <c r="AA1399">
        <f t="shared" si="307"/>
        <v>0</v>
      </c>
      <c r="AB1399">
        <f t="shared" si="308"/>
        <v>0</v>
      </c>
      <c r="AC1399">
        <f t="shared" si="309"/>
        <v>0</v>
      </c>
      <c r="AD1399">
        <f t="shared" si="310"/>
        <v>0</v>
      </c>
      <c r="AE1399">
        <f t="shared" si="311"/>
        <v>0</v>
      </c>
      <c r="AF1399">
        <f t="shared" si="312"/>
        <v>0</v>
      </c>
      <c r="AH1399">
        <f>SUM(table_2[[#This Row],[First dose, less than 21 days ago]:[Third dose or booster, at least 21 days ago]])</f>
        <v>0</v>
      </c>
      <c r="AI1399">
        <f>SUM(table_2[[#This Row],[Second dose, less than 21 days ago]:[Third dose or booster, at least 21 days ago]])</f>
        <v>0</v>
      </c>
      <c r="AJ1399">
        <f>table_2[[#This Row],[Third dose or booster, less than 21 days ago]]+table_2[[#This Row],[Third dose or booster, at least 21 days ago]]</f>
        <v>0</v>
      </c>
    </row>
    <row r="1400" spans="1:36" ht="30" x14ac:dyDescent="0.25">
      <c r="A1400" s="1" t="s">
        <v>460</v>
      </c>
      <c r="B1400" s="4">
        <v>2021</v>
      </c>
      <c r="C1400" s="1" t="s">
        <v>311</v>
      </c>
      <c r="D1400" s="1" t="s">
        <v>1132</v>
      </c>
      <c r="E1400" s="1" t="s">
        <v>70</v>
      </c>
      <c r="F1400" s="4" t="s">
        <v>1435</v>
      </c>
      <c r="G1400" s="4">
        <v>2953</v>
      </c>
      <c r="H1400" s="4" t="s">
        <v>1242</v>
      </c>
      <c r="I1400" s="1" t="s">
        <v>234</v>
      </c>
      <c r="J1400" s="4" t="s">
        <v>3840</v>
      </c>
      <c r="K1400" s="4" t="s">
        <v>3841</v>
      </c>
      <c r="L1400" s="22" t="str">
        <f t="shared" si="305"/>
        <v>18</v>
      </c>
      <c r="M1400" s="26">
        <f>IF(table_2[[#This Row],[Count of deaths2]]=1,(M1399+1),M1399)</f>
        <v>179</v>
      </c>
      <c r="Z1400">
        <f t="shared" si="306"/>
        <v>0</v>
      </c>
      <c r="AA1400">
        <f t="shared" si="307"/>
        <v>0</v>
      </c>
      <c r="AB1400">
        <f t="shared" si="308"/>
        <v>0</v>
      </c>
      <c r="AC1400">
        <f t="shared" si="309"/>
        <v>0</v>
      </c>
      <c r="AD1400">
        <f t="shared" si="310"/>
        <v>0</v>
      </c>
      <c r="AE1400">
        <f t="shared" si="311"/>
        <v>0</v>
      </c>
      <c r="AF1400">
        <f t="shared" si="312"/>
        <v>0</v>
      </c>
      <c r="AH1400">
        <f>SUM(table_2[[#This Row],[First dose, less than 21 days ago]:[Third dose or booster, at least 21 days ago]])</f>
        <v>0</v>
      </c>
      <c r="AI1400">
        <f>SUM(table_2[[#This Row],[Second dose, less than 21 days ago]:[Third dose or booster, at least 21 days ago]])</f>
        <v>0</v>
      </c>
      <c r="AJ1400">
        <f>table_2[[#This Row],[Third dose or booster, less than 21 days ago]]+table_2[[#This Row],[Third dose or booster, at least 21 days ago]]</f>
        <v>0</v>
      </c>
    </row>
    <row r="1401" spans="1:36" ht="30" x14ac:dyDescent="0.25">
      <c r="A1401" s="1" t="s">
        <v>460</v>
      </c>
      <c r="B1401" s="4">
        <v>2021</v>
      </c>
      <c r="C1401" s="1" t="s">
        <v>311</v>
      </c>
      <c r="D1401" s="1" t="s">
        <v>1132</v>
      </c>
      <c r="E1401" s="1" t="s">
        <v>74</v>
      </c>
      <c r="F1401" s="4" t="s">
        <v>1101</v>
      </c>
      <c r="G1401" s="4">
        <v>368</v>
      </c>
      <c r="H1401" s="4" t="s">
        <v>83</v>
      </c>
      <c r="I1401" s="1"/>
      <c r="J1401" s="4" t="s">
        <v>83</v>
      </c>
      <c r="K1401" s="4" t="s">
        <v>83</v>
      </c>
      <c r="L1401" s="22">
        <f t="shared" si="305"/>
        <v>1</v>
      </c>
      <c r="M1401" s="26">
        <f>IF(table_2[[#This Row],[Count of deaths2]]=1,(M1400+1),M1400)</f>
        <v>180</v>
      </c>
      <c r="Z1401">
        <f t="shared" si="306"/>
        <v>0</v>
      </c>
      <c r="AA1401">
        <f t="shared" si="307"/>
        <v>0</v>
      </c>
      <c r="AB1401">
        <f t="shared" si="308"/>
        <v>0</v>
      </c>
      <c r="AC1401">
        <f t="shared" si="309"/>
        <v>0</v>
      </c>
      <c r="AD1401">
        <f t="shared" si="310"/>
        <v>0</v>
      </c>
      <c r="AE1401">
        <f t="shared" si="311"/>
        <v>0</v>
      </c>
      <c r="AF1401">
        <f t="shared" si="312"/>
        <v>0</v>
      </c>
      <c r="AH1401">
        <f>SUM(table_2[[#This Row],[First dose, less than 21 days ago]:[Third dose or booster, at least 21 days ago]])</f>
        <v>0</v>
      </c>
      <c r="AI1401">
        <f>SUM(table_2[[#This Row],[Second dose, less than 21 days ago]:[Third dose or booster, at least 21 days ago]])</f>
        <v>0</v>
      </c>
      <c r="AJ1401">
        <f>table_2[[#This Row],[Third dose or booster, less than 21 days ago]]+table_2[[#This Row],[Third dose or booster, at least 21 days ago]]</f>
        <v>0</v>
      </c>
    </row>
    <row r="1402" spans="1:36" ht="30" x14ac:dyDescent="0.25">
      <c r="A1402" s="1" t="s">
        <v>460</v>
      </c>
      <c r="B1402" s="4">
        <v>2021</v>
      </c>
      <c r="C1402" s="1" t="s">
        <v>311</v>
      </c>
      <c r="D1402" s="1" t="s">
        <v>1132</v>
      </c>
      <c r="E1402" s="1" t="s">
        <v>1102</v>
      </c>
      <c r="F1402" s="4" t="s">
        <v>1731</v>
      </c>
      <c r="G1402" s="4">
        <v>64974</v>
      </c>
      <c r="H1402" s="4" t="s">
        <v>3842</v>
      </c>
      <c r="I1402" s="1"/>
      <c r="J1402" s="4" t="s">
        <v>3843</v>
      </c>
      <c r="K1402" s="4" t="s">
        <v>3844</v>
      </c>
      <c r="L1402" s="22" t="str">
        <f t="shared" si="305"/>
        <v>174</v>
      </c>
      <c r="M1402" s="26">
        <f>IF(table_2[[#This Row],[Count of deaths2]]=1,(M1401+1),M1401)</f>
        <v>180</v>
      </c>
      <c r="Z1402">
        <f t="shared" si="306"/>
        <v>0</v>
      </c>
      <c r="AA1402">
        <f t="shared" si="307"/>
        <v>0</v>
      </c>
      <c r="AB1402">
        <f t="shared" si="308"/>
        <v>0</v>
      </c>
      <c r="AC1402">
        <f t="shared" si="309"/>
        <v>0</v>
      </c>
      <c r="AD1402">
        <f t="shared" si="310"/>
        <v>0</v>
      </c>
      <c r="AE1402">
        <f t="shared" si="311"/>
        <v>0</v>
      </c>
      <c r="AF1402">
        <f t="shared" si="312"/>
        <v>0</v>
      </c>
      <c r="AH1402">
        <f>SUM(table_2[[#This Row],[First dose, less than 21 days ago]:[Third dose or booster, at least 21 days ago]])</f>
        <v>0</v>
      </c>
      <c r="AI1402">
        <f>SUM(table_2[[#This Row],[Second dose, less than 21 days ago]:[Third dose or booster, at least 21 days ago]])</f>
        <v>0</v>
      </c>
      <c r="AJ1402">
        <f>table_2[[#This Row],[Third dose or booster, less than 21 days ago]]+table_2[[#This Row],[Third dose or booster, at least 21 days ago]]</f>
        <v>0</v>
      </c>
    </row>
    <row r="1403" spans="1:36" ht="45" x14ac:dyDescent="0.25">
      <c r="A1403" s="1" t="s">
        <v>460</v>
      </c>
      <c r="B1403" s="4">
        <v>2021</v>
      </c>
      <c r="C1403" s="1" t="s">
        <v>311</v>
      </c>
      <c r="D1403" s="1" t="s">
        <v>1132</v>
      </c>
      <c r="E1403" s="1" t="s">
        <v>84</v>
      </c>
      <c r="F1403" s="4" t="s">
        <v>2258</v>
      </c>
      <c r="G1403" s="4">
        <v>112682</v>
      </c>
      <c r="H1403" s="4" t="s">
        <v>3492</v>
      </c>
      <c r="I1403" s="1" t="s">
        <v>234</v>
      </c>
      <c r="J1403" s="4" t="s">
        <v>3295</v>
      </c>
      <c r="K1403" s="4" t="s">
        <v>2051</v>
      </c>
      <c r="L1403" s="22" t="str">
        <f t="shared" si="305"/>
        <v>16</v>
      </c>
      <c r="M1403" s="26">
        <f>IF(table_2[[#This Row],[Count of deaths2]]=1,(M1402+1),M1402)</f>
        <v>180</v>
      </c>
      <c r="Z1403">
        <f t="shared" si="306"/>
        <v>0</v>
      </c>
      <c r="AA1403">
        <f t="shared" si="307"/>
        <v>0</v>
      </c>
      <c r="AB1403">
        <f t="shared" si="308"/>
        <v>0</v>
      </c>
      <c r="AC1403">
        <f t="shared" si="309"/>
        <v>0</v>
      </c>
      <c r="AD1403">
        <f t="shared" si="310"/>
        <v>0</v>
      </c>
      <c r="AE1403">
        <f t="shared" si="311"/>
        <v>0</v>
      </c>
      <c r="AF1403">
        <f t="shared" si="312"/>
        <v>0</v>
      </c>
      <c r="AH1403">
        <f>SUM(table_2[[#This Row],[First dose, less than 21 days ago]:[Third dose or booster, at least 21 days ago]])</f>
        <v>0</v>
      </c>
      <c r="AI1403">
        <f>SUM(table_2[[#This Row],[Second dose, less than 21 days ago]:[Third dose or booster, at least 21 days ago]])</f>
        <v>0</v>
      </c>
      <c r="AJ1403">
        <f>table_2[[#This Row],[Third dose or booster, less than 21 days ago]]+table_2[[#This Row],[Third dose or booster, at least 21 days ago]]</f>
        <v>0</v>
      </c>
    </row>
    <row r="1404" spans="1:36" ht="45" x14ac:dyDescent="0.25">
      <c r="A1404" s="1" t="s">
        <v>460</v>
      </c>
      <c r="B1404" s="4">
        <v>2021</v>
      </c>
      <c r="C1404" s="1" t="s">
        <v>311</v>
      </c>
      <c r="D1404" s="1" t="s">
        <v>1132</v>
      </c>
      <c r="E1404" s="1" t="s">
        <v>85</v>
      </c>
      <c r="F1404" s="4" t="s">
        <v>2601</v>
      </c>
      <c r="G1404" s="4">
        <v>248390</v>
      </c>
      <c r="H1404" s="4" t="s">
        <v>2460</v>
      </c>
      <c r="I1404" s="1"/>
      <c r="J1404" s="4" t="s">
        <v>3845</v>
      </c>
      <c r="K1404" s="4" t="s">
        <v>3846</v>
      </c>
      <c r="L1404" s="22" t="str">
        <f t="shared" si="305"/>
        <v>73</v>
      </c>
      <c r="M1404" s="26">
        <f>IF(table_2[[#This Row],[Count of deaths2]]=1,(M1403+1),M1403)</f>
        <v>180</v>
      </c>
      <c r="Z1404">
        <f t="shared" si="306"/>
        <v>0</v>
      </c>
      <c r="AA1404">
        <f t="shared" si="307"/>
        <v>0</v>
      </c>
      <c r="AB1404">
        <f t="shared" si="308"/>
        <v>0</v>
      </c>
      <c r="AC1404">
        <f t="shared" si="309"/>
        <v>0</v>
      </c>
      <c r="AD1404">
        <f t="shared" si="310"/>
        <v>0</v>
      </c>
      <c r="AE1404">
        <f t="shared" si="311"/>
        <v>0</v>
      </c>
      <c r="AF1404">
        <f t="shared" si="312"/>
        <v>0</v>
      </c>
      <c r="AH1404">
        <f>SUM(table_2[[#This Row],[First dose, less than 21 days ago]:[Third dose or booster, at least 21 days ago]])</f>
        <v>0</v>
      </c>
      <c r="AI1404">
        <f>SUM(table_2[[#This Row],[Second dose, less than 21 days ago]:[Third dose or booster, at least 21 days ago]])</f>
        <v>0</v>
      </c>
      <c r="AJ1404">
        <f>table_2[[#This Row],[Third dose or booster, less than 21 days ago]]+table_2[[#This Row],[Third dose or booster, at least 21 days ago]]</f>
        <v>0</v>
      </c>
    </row>
    <row r="1405" spans="1:36" ht="30" x14ac:dyDescent="0.25">
      <c r="A1405" s="1" t="s">
        <v>460</v>
      </c>
      <c r="B1405" s="4">
        <v>2021</v>
      </c>
      <c r="C1405" s="1" t="s">
        <v>311</v>
      </c>
      <c r="D1405" s="1" t="s">
        <v>1147</v>
      </c>
      <c r="E1405" s="1" t="s">
        <v>62</v>
      </c>
      <c r="F1405" s="4" t="s">
        <v>2893</v>
      </c>
      <c r="G1405" s="4">
        <v>10172</v>
      </c>
      <c r="H1405" s="4" t="s">
        <v>3847</v>
      </c>
      <c r="I1405" s="1"/>
      <c r="J1405" s="4" t="s">
        <v>3848</v>
      </c>
      <c r="K1405" s="4" t="s">
        <v>3849</v>
      </c>
      <c r="L1405" s="22" t="str">
        <f t="shared" si="305"/>
        <v>136</v>
      </c>
      <c r="M1405" s="26">
        <f>IF(table_2[[#This Row],[Count of deaths2]]=1,(M1404+1),M1404)</f>
        <v>180</v>
      </c>
      <c r="Z1405">
        <f t="shared" si="306"/>
        <v>0</v>
      </c>
      <c r="AA1405">
        <f t="shared" si="307"/>
        <v>0</v>
      </c>
      <c r="AB1405">
        <f t="shared" si="308"/>
        <v>0</v>
      </c>
      <c r="AC1405">
        <f t="shared" si="309"/>
        <v>0</v>
      </c>
      <c r="AD1405">
        <f t="shared" si="310"/>
        <v>0</v>
      </c>
      <c r="AE1405">
        <f t="shared" si="311"/>
        <v>0</v>
      </c>
      <c r="AF1405">
        <f t="shared" si="312"/>
        <v>0</v>
      </c>
      <c r="AH1405">
        <f>SUM(table_2[[#This Row],[First dose, less than 21 days ago]:[Third dose or booster, at least 21 days ago]])</f>
        <v>0</v>
      </c>
      <c r="AI1405">
        <f>SUM(table_2[[#This Row],[Second dose, less than 21 days ago]:[Third dose or booster, at least 21 days ago]])</f>
        <v>0</v>
      </c>
      <c r="AJ1405">
        <f>table_2[[#This Row],[Third dose or booster, less than 21 days ago]]+table_2[[#This Row],[Third dose or booster, at least 21 days ago]]</f>
        <v>0</v>
      </c>
    </row>
    <row r="1406" spans="1:36" ht="30" x14ac:dyDescent="0.25">
      <c r="A1406" s="1" t="s">
        <v>460</v>
      </c>
      <c r="B1406" s="4">
        <v>2021</v>
      </c>
      <c r="C1406" s="1" t="s">
        <v>311</v>
      </c>
      <c r="D1406" s="1" t="s">
        <v>1147</v>
      </c>
      <c r="E1406" s="1" t="s">
        <v>66</v>
      </c>
      <c r="F1406" s="4" t="s">
        <v>1101</v>
      </c>
      <c r="G1406" s="4">
        <v>71</v>
      </c>
      <c r="H1406" s="4" t="s">
        <v>83</v>
      </c>
      <c r="I1406" s="1"/>
      <c r="J1406" s="4" t="s">
        <v>83</v>
      </c>
      <c r="K1406" s="4" t="s">
        <v>83</v>
      </c>
      <c r="L1406" s="22">
        <f t="shared" si="305"/>
        <v>1</v>
      </c>
      <c r="M1406" s="26">
        <f>IF(table_2[[#This Row],[Count of deaths2]]=1,(M1405+1),M1405)</f>
        <v>181</v>
      </c>
      <c r="Z1406">
        <f t="shared" si="306"/>
        <v>0</v>
      </c>
      <c r="AA1406">
        <f t="shared" si="307"/>
        <v>0</v>
      </c>
      <c r="AB1406">
        <f t="shared" si="308"/>
        <v>0</v>
      </c>
      <c r="AC1406">
        <f t="shared" si="309"/>
        <v>0</v>
      </c>
      <c r="AD1406">
        <f t="shared" si="310"/>
        <v>0</v>
      </c>
      <c r="AE1406">
        <f t="shared" si="311"/>
        <v>0</v>
      </c>
      <c r="AF1406">
        <f t="shared" si="312"/>
        <v>0</v>
      </c>
      <c r="AH1406">
        <f>SUM(table_2[[#This Row],[First dose, less than 21 days ago]:[Third dose or booster, at least 21 days ago]])</f>
        <v>0</v>
      </c>
      <c r="AI1406">
        <f>SUM(table_2[[#This Row],[Second dose, less than 21 days ago]:[Third dose or booster, at least 21 days ago]])</f>
        <v>0</v>
      </c>
      <c r="AJ1406">
        <f>table_2[[#This Row],[Third dose or booster, less than 21 days ago]]+table_2[[#This Row],[Third dose or booster, at least 21 days ago]]</f>
        <v>0</v>
      </c>
    </row>
    <row r="1407" spans="1:36" ht="30" x14ac:dyDescent="0.25">
      <c r="A1407" s="1" t="s">
        <v>460</v>
      </c>
      <c r="B1407" s="4">
        <v>2021</v>
      </c>
      <c r="C1407" s="1" t="s">
        <v>311</v>
      </c>
      <c r="D1407" s="1" t="s">
        <v>1147</v>
      </c>
      <c r="E1407" s="1" t="s">
        <v>70</v>
      </c>
      <c r="F1407" s="4" t="s">
        <v>1613</v>
      </c>
      <c r="G1407" s="4">
        <v>1357</v>
      </c>
      <c r="H1407" s="4" t="s">
        <v>3850</v>
      </c>
      <c r="I1407" s="1" t="s">
        <v>234</v>
      </c>
      <c r="J1407" s="4" t="s">
        <v>3851</v>
      </c>
      <c r="K1407" s="4" t="s">
        <v>3852</v>
      </c>
      <c r="L1407" s="22" t="str">
        <f t="shared" si="305"/>
        <v>19</v>
      </c>
      <c r="M1407" s="26">
        <f>IF(table_2[[#This Row],[Count of deaths2]]=1,(M1406+1),M1406)</f>
        <v>181</v>
      </c>
      <c r="Z1407">
        <f t="shared" si="306"/>
        <v>0</v>
      </c>
      <c r="AA1407">
        <f t="shared" si="307"/>
        <v>0</v>
      </c>
      <c r="AB1407">
        <f t="shared" si="308"/>
        <v>0</v>
      </c>
      <c r="AC1407">
        <f t="shared" si="309"/>
        <v>0</v>
      </c>
      <c r="AD1407">
        <f t="shared" si="310"/>
        <v>0</v>
      </c>
      <c r="AE1407">
        <f t="shared" si="311"/>
        <v>0</v>
      </c>
      <c r="AF1407">
        <f t="shared" si="312"/>
        <v>0</v>
      </c>
      <c r="AH1407">
        <f>SUM(table_2[[#This Row],[First dose, less than 21 days ago]:[Third dose or booster, at least 21 days ago]])</f>
        <v>0</v>
      </c>
      <c r="AI1407">
        <f>SUM(table_2[[#This Row],[Second dose, less than 21 days ago]:[Third dose or booster, at least 21 days ago]])</f>
        <v>0</v>
      </c>
      <c r="AJ1407">
        <f>table_2[[#This Row],[Third dose or booster, less than 21 days ago]]+table_2[[#This Row],[Third dose or booster, at least 21 days ago]]</f>
        <v>0</v>
      </c>
    </row>
    <row r="1408" spans="1:36" ht="30" x14ac:dyDescent="0.25">
      <c r="A1408" s="1" t="s">
        <v>460</v>
      </c>
      <c r="B1408" s="4">
        <v>2021</v>
      </c>
      <c r="C1408" s="1" t="s">
        <v>311</v>
      </c>
      <c r="D1408" s="1" t="s">
        <v>1147</v>
      </c>
      <c r="E1408" s="1" t="s">
        <v>74</v>
      </c>
      <c r="F1408" s="4" t="s">
        <v>1101</v>
      </c>
      <c r="G1408" s="4">
        <v>149</v>
      </c>
      <c r="H1408" s="4" t="s">
        <v>83</v>
      </c>
      <c r="I1408" s="1"/>
      <c r="J1408" s="4" t="s">
        <v>83</v>
      </c>
      <c r="K1408" s="4" t="s">
        <v>83</v>
      </c>
      <c r="L1408" s="22">
        <f t="shared" si="305"/>
        <v>1</v>
      </c>
      <c r="M1408" s="26">
        <f>IF(table_2[[#This Row],[Count of deaths2]]=1,(M1407+1),M1407)</f>
        <v>182</v>
      </c>
      <c r="Z1408">
        <f t="shared" si="306"/>
        <v>0</v>
      </c>
      <c r="AA1408">
        <f t="shared" si="307"/>
        <v>0</v>
      </c>
      <c r="AB1408">
        <f t="shared" si="308"/>
        <v>0</v>
      </c>
      <c r="AC1408">
        <f t="shared" si="309"/>
        <v>0</v>
      </c>
      <c r="AD1408">
        <f t="shared" si="310"/>
        <v>0</v>
      </c>
      <c r="AE1408">
        <f t="shared" si="311"/>
        <v>0</v>
      </c>
      <c r="AF1408">
        <f t="shared" si="312"/>
        <v>0</v>
      </c>
      <c r="AH1408">
        <f>SUM(table_2[[#This Row],[First dose, less than 21 days ago]:[Third dose or booster, at least 21 days ago]])</f>
        <v>0</v>
      </c>
      <c r="AI1408">
        <f>SUM(table_2[[#This Row],[Second dose, less than 21 days ago]:[Third dose or booster, at least 21 days ago]])</f>
        <v>0</v>
      </c>
      <c r="AJ1408">
        <f>table_2[[#This Row],[Third dose or booster, less than 21 days ago]]+table_2[[#This Row],[Third dose or booster, at least 21 days ago]]</f>
        <v>0</v>
      </c>
    </row>
    <row r="1409" spans="1:36" ht="30" x14ac:dyDescent="0.25">
      <c r="A1409" s="1" t="s">
        <v>460</v>
      </c>
      <c r="B1409" s="4">
        <v>2021</v>
      </c>
      <c r="C1409" s="1" t="s">
        <v>311</v>
      </c>
      <c r="D1409" s="1" t="s">
        <v>1147</v>
      </c>
      <c r="E1409" s="1" t="s">
        <v>1102</v>
      </c>
      <c r="F1409" s="4" t="s">
        <v>3853</v>
      </c>
      <c r="G1409" s="4">
        <v>21202</v>
      </c>
      <c r="H1409" s="4" t="s">
        <v>3854</v>
      </c>
      <c r="I1409" s="1"/>
      <c r="J1409" s="4" t="s">
        <v>3855</v>
      </c>
      <c r="K1409" s="4" t="s">
        <v>3856</v>
      </c>
      <c r="L1409" s="22" t="str">
        <f t="shared" si="305"/>
        <v>268</v>
      </c>
      <c r="M1409" s="26">
        <f>IF(table_2[[#This Row],[Count of deaths2]]=1,(M1408+1),M1408)</f>
        <v>182</v>
      </c>
      <c r="Z1409">
        <f t="shared" si="306"/>
        <v>0</v>
      </c>
      <c r="AA1409">
        <f t="shared" si="307"/>
        <v>0</v>
      </c>
      <c r="AB1409">
        <f t="shared" si="308"/>
        <v>0</v>
      </c>
      <c r="AC1409">
        <f t="shared" si="309"/>
        <v>0</v>
      </c>
      <c r="AD1409">
        <f t="shared" si="310"/>
        <v>0</v>
      </c>
      <c r="AE1409">
        <f t="shared" si="311"/>
        <v>0</v>
      </c>
      <c r="AF1409">
        <f t="shared" si="312"/>
        <v>0</v>
      </c>
      <c r="AH1409">
        <f>SUM(table_2[[#This Row],[First dose, less than 21 days ago]:[Third dose or booster, at least 21 days ago]])</f>
        <v>0</v>
      </c>
      <c r="AI1409">
        <f>SUM(table_2[[#This Row],[Second dose, less than 21 days ago]:[Third dose or booster, at least 21 days ago]])</f>
        <v>0</v>
      </c>
      <c r="AJ1409">
        <f>table_2[[#This Row],[Third dose or booster, less than 21 days ago]]+table_2[[#This Row],[Third dose or booster, at least 21 days ago]]</f>
        <v>0</v>
      </c>
    </row>
    <row r="1410" spans="1:36" ht="45" x14ac:dyDescent="0.25">
      <c r="A1410" s="1" t="s">
        <v>460</v>
      </c>
      <c r="B1410" s="4">
        <v>2021</v>
      </c>
      <c r="C1410" s="1" t="s">
        <v>311</v>
      </c>
      <c r="D1410" s="1" t="s">
        <v>1147</v>
      </c>
      <c r="E1410" s="1" t="s">
        <v>84</v>
      </c>
      <c r="F1410" s="4" t="s">
        <v>2156</v>
      </c>
      <c r="G1410" s="4">
        <v>31565</v>
      </c>
      <c r="H1410" s="4" t="s">
        <v>1819</v>
      </c>
      <c r="I1410" s="1"/>
      <c r="J1410" s="4" t="s">
        <v>3857</v>
      </c>
      <c r="K1410" s="4" t="s">
        <v>3858</v>
      </c>
      <c r="L1410" s="22" t="str">
        <f t="shared" si="305"/>
        <v>26</v>
      </c>
      <c r="M1410" s="26">
        <f>IF(table_2[[#This Row],[Count of deaths2]]=1,(M1409+1),M1409)</f>
        <v>182</v>
      </c>
      <c r="Z1410">
        <f t="shared" si="306"/>
        <v>0</v>
      </c>
      <c r="AA1410">
        <f t="shared" si="307"/>
        <v>0</v>
      </c>
      <c r="AB1410">
        <f t="shared" si="308"/>
        <v>0</v>
      </c>
      <c r="AC1410">
        <f t="shared" si="309"/>
        <v>0</v>
      </c>
      <c r="AD1410">
        <f t="shared" si="310"/>
        <v>0</v>
      </c>
      <c r="AE1410">
        <f t="shared" si="311"/>
        <v>0</v>
      </c>
      <c r="AF1410">
        <f t="shared" si="312"/>
        <v>0</v>
      </c>
      <c r="AH1410">
        <f>SUM(table_2[[#This Row],[First dose, less than 21 days ago]:[Third dose or booster, at least 21 days ago]])</f>
        <v>0</v>
      </c>
      <c r="AI1410">
        <f>SUM(table_2[[#This Row],[Second dose, less than 21 days ago]:[Third dose or booster, at least 21 days ago]])</f>
        <v>0</v>
      </c>
      <c r="AJ1410">
        <f>table_2[[#This Row],[Third dose or booster, less than 21 days ago]]+table_2[[#This Row],[Third dose or booster, at least 21 days ago]]</f>
        <v>0</v>
      </c>
    </row>
    <row r="1411" spans="1:36" ht="45" x14ac:dyDescent="0.25">
      <c r="A1411" s="1" t="s">
        <v>460</v>
      </c>
      <c r="B1411" s="4">
        <v>2021</v>
      </c>
      <c r="C1411" s="1" t="s">
        <v>311</v>
      </c>
      <c r="D1411" s="1" t="s">
        <v>1147</v>
      </c>
      <c r="E1411" s="1" t="s">
        <v>85</v>
      </c>
      <c r="F1411" s="4" t="s">
        <v>3859</v>
      </c>
      <c r="G1411" s="4">
        <v>302748</v>
      </c>
      <c r="H1411" s="4" t="s">
        <v>3860</v>
      </c>
      <c r="I1411" s="1"/>
      <c r="J1411" s="4" t="s">
        <v>2055</v>
      </c>
      <c r="K1411" s="4" t="s">
        <v>500</v>
      </c>
      <c r="L1411" s="22" t="str">
        <f t="shared" si="305"/>
        <v>165</v>
      </c>
      <c r="M1411" s="26">
        <f>IF(table_2[[#This Row],[Count of deaths2]]=1,(M1410+1),M1410)</f>
        <v>182</v>
      </c>
      <c r="Z1411">
        <f t="shared" si="306"/>
        <v>0</v>
      </c>
      <c r="AA1411">
        <f t="shared" si="307"/>
        <v>0</v>
      </c>
      <c r="AB1411">
        <f t="shared" si="308"/>
        <v>0</v>
      </c>
      <c r="AC1411">
        <f t="shared" si="309"/>
        <v>0</v>
      </c>
      <c r="AD1411">
        <f t="shared" si="310"/>
        <v>0</v>
      </c>
      <c r="AE1411">
        <f t="shared" si="311"/>
        <v>0</v>
      </c>
      <c r="AF1411">
        <f t="shared" si="312"/>
        <v>0</v>
      </c>
      <c r="AH1411">
        <f>SUM(table_2[[#This Row],[First dose, less than 21 days ago]:[Third dose or booster, at least 21 days ago]])</f>
        <v>0</v>
      </c>
      <c r="AI1411">
        <f>SUM(table_2[[#This Row],[Second dose, less than 21 days ago]:[Third dose or booster, at least 21 days ago]])</f>
        <v>0</v>
      </c>
      <c r="AJ1411">
        <f>table_2[[#This Row],[Third dose or booster, less than 21 days ago]]+table_2[[#This Row],[Third dose or booster, at least 21 days ago]]</f>
        <v>0</v>
      </c>
    </row>
    <row r="1412" spans="1:36" ht="30" x14ac:dyDescent="0.25">
      <c r="A1412" s="1" t="s">
        <v>460</v>
      </c>
      <c r="B1412" s="4">
        <v>2021</v>
      </c>
      <c r="C1412" s="1" t="s">
        <v>311</v>
      </c>
      <c r="D1412" s="1" t="s">
        <v>1162</v>
      </c>
      <c r="E1412" s="1" t="s">
        <v>62</v>
      </c>
      <c r="F1412" s="4" t="s">
        <v>3861</v>
      </c>
      <c r="G1412" s="4">
        <v>4063</v>
      </c>
      <c r="H1412" s="4" t="s">
        <v>3862</v>
      </c>
      <c r="I1412" s="1"/>
      <c r="J1412" s="4" t="s">
        <v>3863</v>
      </c>
      <c r="K1412" s="4" t="s">
        <v>3864</v>
      </c>
      <c r="L1412" s="22" t="str">
        <f t="shared" si="305"/>
        <v>171</v>
      </c>
      <c r="M1412" s="26">
        <f>IF(table_2[[#This Row],[Count of deaths2]]=1,(M1411+1),M1411)</f>
        <v>182</v>
      </c>
      <c r="Z1412">
        <f t="shared" si="306"/>
        <v>0</v>
      </c>
      <c r="AA1412">
        <f t="shared" si="307"/>
        <v>0</v>
      </c>
      <c r="AB1412">
        <f t="shared" si="308"/>
        <v>0</v>
      </c>
      <c r="AC1412">
        <f t="shared" si="309"/>
        <v>0</v>
      </c>
      <c r="AD1412">
        <f t="shared" si="310"/>
        <v>0</v>
      </c>
      <c r="AE1412">
        <f t="shared" si="311"/>
        <v>0</v>
      </c>
      <c r="AF1412">
        <f t="shared" si="312"/>
        <v>0</v>
      </c>
      <c r="AH1412">
        <f>SUM(table_2[[#This Row],[First dose, less than 21 days ago]:[Third dose or booster, at least 21 days ago]])</f>
        <v>0</v>
      </c>
      <c r="AI1412">
        <f>SUM(table_2[[#This Row],[Second dose, less than 21 days ago]:[Third dose or booster, at least 21 days ago]])</f>
        <v>0</v>
      </c>
      <c r="AJ1412">
        <f>table_2[[#This Row],[Third dose or booster, less than 21 days ago]]+table_2[[#This Row],[Third dose or booster, at least 21 days ago]]</f>
        <v>0</v>
      </c>
    </row>
    <row r="1413" spans="1:36" ht="30" x14ac:dyDescent="0.25">
      <c r="A1413" s="1" t="s">
        <v>460</v>
      </c>
      <c r="B1413" s="4">
        <v>2021</v>
      </c>
      <c r="C1413" s="1" t="s">
        <v>311</v>
      </c>
      <c r="D1413" s="1" t="s">
        <v>1162</v>
      </c>
      <c r="E1413" s="1" t="s">
        <v>66</v>
      </c>
      <c r="F1413" s="4" t="s">
        <v>1101</v>
      </c>
      <c r="G1413" s="4">
        <v>36</v>
      </c>
      <c r="H1413" s="4" t="s">
        <v>83</v>
      </c>
      <c r="I1413" s="1"/>
      <c r="J1413" s="4" t="s">
        <v>83</v>
      </c>
      <c r="K1413" s="4" t="s">
        <v>83</v>
      </c>
      <c r="L1413" s="22">
        <f t="shared" ref="L1413:L1476" si="313">IF(F1413="&lt;3",1,F1413)</f>
        <v>1</v>
      </c>
      <c r="M1413" s="26">
        <f>IF(table_2[[#This Row],[Count of deaths2]]=1,(M1412+1),M1412)</f>
        <v>183</v>
      </c>
      <c r="Z1413">
        <f t="shared" ref="Z1413:Z1476" si="314">N1460</f>
        <v>0</v>
      </c>
      <c r="AA1413">
        <f t="shared" ref="AA1413:AA1476" si="315">O1508</f>
        <v>0</v>
      </c>
      <c r="AB1413">
        <f t="shared" ref="AB1413:AB1476" si="316">P1508</f>
        <v>0</v>
      </c>
      <c r="AC1413">
        <f t="shared" ref="AC1413:AC1476" si="317">Q1508</f>
        <v>0</v>
      </c>
      <c r="AD1413">
        <f t="shared" ref="AD1413:AD1476" si="318">R1508</f>
        <v>0</v>
      </c>
      <c r="AE1413">
        <f t="shared" ref="AE1413:AE1476" si="319">S1508</f>
        <v>0</v>
      </c>
      <c r="AF1413">
        <f t="shared" ref="AF1413:AF1476" si="320">T1508</f>
        <v>0</v>
      </c>
      <c r="AH1413">
        <f>SUM(table_2[[#This Row],[First dose, less than 21 days ago]:[Third dose or booster, at least 21 days ago]])</f>
        <v>0</v>
      </c>
      <c r="AI1413">
        <f>SUM(table_2[[#This Row],[Second dose, less than 21 days ago]:[Third dose or booster, at least 21 days ago]])</f>
        <v>0</v>
      </c>
      <c r="AJ1413">
        <f>table_2[[#This Row],[Third dose or booster, less than 21 days ago]]+table_2[[#This Row],[Third dose or booster, at least 21 days ago]]</f>
        <v>0</v>
      </c>
    </row>
    <row r="1414" spans="1:36" ht="30" x14ac:dyDescent="0.25">
      <c r="A1414" s="1" t="s">
        <v>460</v>
      </c>
      <c r="B1414" s="4">
        <v>2021</v>
      </c>
      <c r="C1414" s="1" t="s">
        <v>311</v>
      </c>
      <c r="D1414" s="1" t="s">
        <v>1162</v>
      </c>
      <c r="E1414" s="1" t="s">
        <v>70</v>
      </c>
      <c r="F1414" s="4" t="s">
        <v>2621</v>
      </c>
      <c r="G1414" s="4">
        <v>656</v>
      </c>
      <c r="H1414" s="4" t="s">
        <v>3865</v>
      </c>
      <c r="I1414" s="1"/>
      <c r="J1414" s="4" t="s">
        <v>3866</v>
      </c>
      <c r="K1414" s="4" t="s">
        <v>3867</v>
      </c>
      <c r="L1414" s="22" t="str">
        <f t="shared" si="313"/>
        <v>24</v>
      </c>
      <c r="M1414" s="26">
        <f>IF(table_2[[#This Row],[Count of deaths2]]=1,(M1413+1),M1413)</f>
        <v>183</v>
      </c>
      <c r="Z1414">
        <f t="shared" si="314"/>
        <v>0</v>
      </c>
      <c r="AA1414">
        <f t="shared" si="315"/>
        <v>0</v>
      </c>
      <c r="AB1414">
        <f t="shared" si="316"/>
        <v>0</v>
      </c>
      <c r="AC1414">
        <f t="shared" si="317"/>
        <v>0</v>
      </c>
      <c r="AD1414">
        <f t="shared" si="318"/>
        <v>0</v>
      </c>
      <c r="AE1414">
        <f t="shared" si="319"/>
        <v>0</v>
      </c>
      <c r="AF1414">
        <f t="shared" si="320"/>
        <v>0</v>
      </c>
      <c r="AH1414">
        <f>SUM(table_2[[#This Row],[First dose, less than 21 days ago]:[Third dose or booster, at least 21 days ago]])</f>
        <v>0</v>
      </c>
      <c r="AI1414">
        <f>SUM(table_2[[#This Row],[Second dose, less than 21 days ago]:[Third dose or booster, at least 21 days ago]])</f>
        <v>0</v>
      </c>
      <c r="AJ1414">
        <f>table_2[[#This Row],[Third dose or booster, less than 21 days ago]]+table_2[[#This Row],[Third dose or booster, at least 21 days ago]]</f>
        <v>0</v>
      </c>
    </row>
    <row r="1415" spans="1:36" ht="30" x14ac:dyDescent="0.25">
      <c r="A1415" s="1" t="s">
        <v>460</v>
      </c>
      <c r="B1415" s="4">
        <v>2021</v>
      </c>
      <c r="C1415" s="1" t="s">
        <v>311</v>
      </c>
      <c r="D1415" s="1" t="s">
        <v>1162</v>
      </c>
      <c r="E1415" s="1" t="s">
        <v>74</v>
      </c>
      <c r="F1415" s="4" t="s">
        <v>1101</v>
      </c>
      <c r="G1415" s="4">
        <v>80</v>
      </c>
      <c r="H1415" s="4" t="s">
        <v>83</v>
      </c>
      <c r="I1415" s="1"/>
      <c r="J1415" s="4" t="s">
        <v>83</v>
      </c>
      <c r="K1415" s="4" t="s">
        <v>83</v>
      </c>
      <c r="L1415" s="22">
        <f t="shared" si="313"/>
        <v>1</v>
      </c>
      <c r="M1415" s="26">
        <f>IF(table_2[[#This Row],[Count of deaths2]]=1,(M1414+1),M1414)</f>
        <v>184</v>
      </c>
      <c r="Z1415">
        <f t="shared" si="314"/>
        <v>0</v>
      </c>
      <c r="AA1415">
        <f t="shared" si="315"/>
        <v>0</v>
      </c>
      <c r="AB1415">
        <f t="shared" si="316"/>
        <v>0</v>
      </c>
      <c r="AC1415">
        <f t="shared" si="317"/>
        <v>0</v>
      </c>
      <c r="AD1415">
        <f t="shared" si="318"/>
        <v>0</v>
      </c>
      <c r="AE1415">
        <f t="shared" si="319"/>
        <v>0</v>
      </c>
      <c r="AF1415">
        <f t="shared" si="320"/>
        <v>0</v>
      </c>
      <c r="AH1415">
        <f>SUM(table_2[[#This Row],[First dose, less than 21 days ago]:[Third dose or booster, at least 21 days ago]])</f>
        <v>0</v>
      </c>
      <c r="AI1415">
        <f>SUM(table_2[[#This Row],[Second dose, less than 21 days ago]:[Third dose or booster, at least 21 days ago]])</f>
        <v>0</v>
      </c>
      <c r="AJ1415">
        <f>table_2[[#This Row],[Third dose or booster, less than 21 days ago]]+table_2[[#This Row],[Third dose or booster, at least 21 days ago]]</f>
        <v>0</v>
      </c>
    </row>
    <row r="1416" spans="1:36" ht="30" x14ac:dyDescent="0.25">
      <c r="A1416" s="1" t="s">
        <v>460</v>
      </c>
      <c r="B1416" s="4">
        <v>2021</v>
      </c>
      <c r="C1416" s="1" t="s">
        <v>311</v>
      </c>
      <c r="D1416" s="1" t="s">
        <v>1162</v>
      </c>
      <c r="E1416" s="1" t="s">
        <v>1102</v>
      </c>
      <c r="F1416" s="4" t="s">
        <v>1397</v>
      </c>
      <c r="G1416" s="4">
        <v>10523</v>
      </c>
      <c r="H1416" s="4" t="s">
        <v>3868</v>
      </c>
      <c r="I1416" s="1"/>
      <c r="J1416" s="4" t="s">
        <v>3869</v>
      </c>
      <c r="K1416" s="4" t="s">
        <v>3870</v>
      </c>
      <c r="L1416" s="22" t="str">
        <f t="shared" si="313"/>
        <v>384</v>
      </c>
      <c r="M1416" s="26">
        <f>IF(table_2[[#This Row],[Count of deaths2]]=1,(M1415+1),M1415)</f>
        <v>184</v>
      </c>
      <c r="Z1416">
        <f t="shared" si="314"/>
        <v>0</v>
      </c>
      <c r="AA1416">
        <f t="shared" si="315"/>
        <v>0</v>
      </c>
      <c r="AB1416">
        <f t="shared" si="316"/>
        <v>0</v>
      </c>
      <c r="AC1416">
        <f t="shared" si="317"/>
        <v>0</v>
      </c>
      <c r="AD1416">
        <f t="shared" si="318"/>
        <v>0</v>
      </c>
      <c r="AE1416">
        <f t="shared" si="319"/>
        <v>0</v>
      </c>
      <c r="AF1416">
        <f t="shared" si="320"/>
        <v>0</v>
      </c>
      <c r="AH1416">
        <f>SUM(table_2[[#This Row],[First dose, less than 21 days ago]:[Third dose or booster, at least 21 days ago]])</f>
        <v>0</v>
      </c>
      <c r="AI1416">
        <f>SUM(table_2[[#This Row],[Second dose, less than 21 days ago]:[Third dose or booster, at least 21 days ago]])</f>
        <v>0</v>
      </c>
      <c r="AJ1416">
        <f>table_2[[#This Row],[Third dose or booster, less than 21 days ago]]+table_2[[#This Row],[Third dose or booster, at least 21 days ago]]</f>
        <v>0</v>
      </c>
    </row>
    <row r="1417" spans="1:36" ht="45" x14ac:dyDescent="0.25">
      <c r="A1417" s="1" t="s">
        <v>460</v>
      </c>
      <c r="B1417" s="4">
        <v>2021</v>
      </c>
      <c r="C1417" s="1" t="s">
        <v>311</v>
      </c>
      <c r="D1417" s="1" t="s">
        <v>1162</v>
      </c>
      <c r="E1417" s="1" t="s">
        <v>84</v>
      </c>
      <c r="F1417" s="4" t="s">
        <v>3009</v>
      </c>
      <c r="G1417" s="4">
        <v>9777</v>
      </c>
      <c r="H1417" s="4" t="s">
        <v>3871</v>
      </c>
      <c r="I1417" s="1"/>
      <c r="J1417" s="4" t="s">
        <v>3872</v>
      </c>
      <c r="K1417" s="4" t="s">
        <v>3873</v>
      </c>
      <c r="L1417" s="22" t="str">
        <f t="shared" si="313"/>
        <v>38</v>
      </c>
      <c r="M1417" s="26">
        <f>IF(table_2[[#This Row],[Count of deaths2]]=1,(M1416+1),M1416)</f>
        <v>184</v>
      </c>
      <c r="Z1417">
        <f t="shared" si="314"/>
        <v>0</v>
      </c>
      <c r="AA1417">
        <f t="shared" si="315"/>
        <v>0</v>
      </c>
      <c r="AB1417">
        <f t="shared" si="316"/>
        <v>0</v>
      </c>
      <c r="AC1417">
        <f t="shared" si="317"/>
        <v>0</v>
      </c>
      <c r="AD1417">
        <f t="shared" si="318"/>
        <v>0</v>
      </c>
      <c r="AE1417">
        <f t="shared" si="319"/>
        <v>0</v>
      </c>
      <c r="AF1417">
        <f t="shared" si="320"/>
        <v>0</v>
      </c>
      <c r="AH1417">
        <f>SUM(table_2[[#This Row],[First dose, less than 21 days ago]:[Third dose or booster, at least 21 days ago]])</f>
        <v>0</v>
      </c>
      <c r="AI1417">
        <f>SUM(table_2[[#This Row],[Second dose, less than 21 days ago]:[Third dose or booster, at least 21 days ago]])</f>
        <v>0</v>
      </c>
      <c r="AJ1417">
        <f>table_2[[#This Row],[Third dose or booster, less than 21 days ago]]+table_2[[#This Row],[Third dose or booster, at least 21 days ago]]</f>
        <v>0</v>
      </c>
    </row>
    <row r="1418" spans="1:36" ht="45" x14ac:dyDescent="0.25">
      <c r="A1418" s="1" t="s">
        <v>460</v>
      </c>
      <c r="B1418" s="4">
        <v>2021</v>
      </c>
      <c r="C1418" s="1" t="s">
        <v>311</v>
      </c>
      <c r="D1418" s="1" t="s">
        <v>1162</v>
      </c>
      <c r="E1418" s="1" t="s">
        <v>85</v>
      </c>
      <c r="F1418" s="4" t="s">
        <v>2142</v>
      </c>
      <c r="G1418" s="4">
        <v>149251</v>
      </c>
      <c r="H1418" s="4" t="s">
        <v>1129</v>
      </c>
      <c r="I1418" s="1"/>
      <c r="J1418" s="4" t="s">
        <v>3874</v>
      </c>
      <c r="K1418" s="4" t="s">
        <v>3875</v>
      </c>
      <c r="L1418" s="22" t="str">
        <f t="shared" si="313"/>
        <v>266</v>
      </c>
      <c r="M1418" s="26">
        <f>IF(table_2[[#This Row],[Count of deaths2]]=1,(M1417+1),M1417)</f>
        <v>184</v>
      </c>
      <c r="Z1418">
        <f t="shared" si="314"/>
        <v>0</v>
      </c>
      <c r="AA1418">
        <f t="shared" si="315"/>
        <v>0</v>
      </c>
      <c r="AB1418">
        <f t="shared" si="316"/>
        <v>0</v>
      </c>
      <c r="AC1418">
        <f t="shared" si="317"/>
        <v>0</v>
      </c>
      <c r="AD1418">
        <f t="shared" si="318"/>
        <v>0</v>
      </c>
      <c r="AE1418">
        <f t="shared" si="319"/>
        <v>0</v>
      </c>
      <c r="AF1418">
        <f t="shared" si="320"/>
        <v>0</v>
      </c>
      <c r="AH1418">
        <f>SUM(table_2[[#This Row],[First dose, less than 21 days ago]:[Third dose or booster, at least 21 days ago]])</f>
        <v>0</v>
      </c>
      <c r="AI1418">
        <f>SUM(table_2[[#This Row],[Second dose, less than 21 days ago]:[Third dose or booster, at least 21 days ago]])</f>
        <v>0</v>
      </c>
      <c r="AJ1418">
        <f>table_2[[#This Row],[Third dose or booster, less than 21 days ago]]+table_2[[#This Row],[Third dose or booster, at least 21 days ago]]</f>
        <v>0</v>
      </c>
    </row>
    <row r="1419" spans="1:36" ht="30" x14ac:dyDescent="0.25">
      <c r="A1419" s="1" t="s">
        <v>460</v>
      </c>
      <c r="B1419" s="4">
        <v>2021</v>
      </c>
      <c r="C1419" s="1" t="s">
        <v>311</v>
      </c>
      <c r="D1419" s="1" t="s">
        <v>1183</v>
      </c>
      <c r="E1419" s="1" t="s">
        <v>62</v>
      </c>
      <c r="F1419" s="4" t="s">
        <v>1479</v>
      </c>
      <c r="G1419" s="4">
        <v>1181</v>
      </c>
      <c r="H1419" s="4" t="s">
        <v>3876</v>
      </c>
      <c r="I1419" s="1"/>
      <c r="J1419" s="4" t="s">
        <v>3877</v>
      </c>
      <c r="K1419" s="4" t="s">
        <v>3878</v>
      </c>
      <c r="L1419" s="22" t="str">
        <f t="shared" si="313"/>
        <v>64</v>
      </c>
      <c r="M1419" s="26">
        <f>IF(table_2[[#This Row],[Count of deaths2]]=1,(M1418+1),M1418)</f>
        <v>184</v>
      </c>
      <c r="Z1419">
        <f t="shared" si="314"/>
        <v>0</v>
      </c>
      <c r="AA1419">
        <f t="shared" si="315"/>
        <v>0</v>
      </c>
      <c r="AB1419">
        <f t="shared" si="316"/>
        <v>0</v>
      </c>
      <c r="AC1419">
        <f t="shared" si="317"/>
        <v>0</v>
      </c>
      <c r="AD1419">
        <f t="shared" si="318"/>
        <v>0</v>
      </c>
      <c r="AE1419">
        <f t="shared" si="319"/>
        <v>0</v>
      </c>
      <c r="AF1419">
        <f t="shared" si="320"/>
        <v>0</v>
      </c>
      <c r="AH1419">
        <f>SUM(table_2[[#This Row],[First dose, less than 21 days ago]:[Third dose or booster, at least 21 days ago]])</f>
        <v>0</v>
      </c>
      <c r="AI1419">
        <f>SUM(table_2[[#This Row],[Second dose, less than 21 days ago]:[Third dose or booster, at least 21 days ago]])</f>
        <v>0</v>
      </c>
      <c r="AJ1419">
        <f>table_2[[#This Row],[Third dose or booster, less than 21 days ago]]+table_2[[#This Row],[Third dose or booster, at least 21 days ago]]</f>
        <v>0</v>
      </c>
    </row>
    <row r="1420" spans="1:36" ht="30" x14ac:dyDescent="0.25">
      <c r="A1420" s="1" t="s">
        <v>460</v>
      </c>
      <c r="B1420" s="4">
        <v>2021</v>
      </c>
      <c r="C1420" s="1" t="s">
        <v>311</v>
      </c>
      <c r="D1420" s="1" t="s">
        <v>1183</v>
      </c>
      <c r="E1420" s="1" t="s">
        <v>66</v>
      </c>
      <c r="F1420" s="4" t="s">
        <v>1101</v>
      </c>
      <c r="G1420" s="4">
        <v>11</v>
      </c>
      <c r="H1420" s="4" t="s">
        <v>83</v>
      </c>
      <c r="I1420" s="1"/>
      <c r="J1420" s="4" t="s">
        <v>83</v>
      </c>
      <c r="K1420" s="4" t="s">
        <v>83</v>
      </c>
      <c r="L1420" s="22">
        <f t="shared" si="313"/>
        <v>1</v>
      </c>
      <c r="M1420" s="26">
        <f>IF(table_2[[#This Row],[Count of deaths2]]=1,(M1419+1),M1419)</f>
        <v>185</v>
      </c>
      <c r="Z1420">
        <f t="shared" si="314"/>
        <v>0</v>
      </c>
      <c r="AA1420">
        <f t="shared" si="315"/>
        <v>0</v>
      </c>
      <c r="AB1420">
        <f t="shared" si="316"/>
        <v>0</v>
      </c>
      <c r="AC1420">
        <f t="shared" si="317"/>
        <v>0</v>
      </c>
      <c r="AD1420">
        <f t="shared" si="318"/>
        <v>0</v>
      </c>
      <c r="AE1420">
        <f t="shared" si="319"/>
        <v>0</v>
      </c>
      <c r="AF1420">
        <f t="shared" si="320"/>
        <v>0</v>
      </c>
      <c r="AH1420">
        <f>SUM(table_2[[#This Row],[First dose, less than 21 days ago]:[Third dose or booster, at least 21 days ago]])</f>
        <v>0</v>
      </c>
      <c r="AI1420">
        <f>SUM(table_2[[#This Row],[Second dose, less than 21 days ago]:[Third dose or booster, at least 21 days ago]])</f>
        <v>0</v>
      </c>
      <c r="AJ1420">
        <f>table_2[[#This Row],[Third dose or booster, less than 21 days ago]]+table_2[[#This Row],[Third dose or booster, at least 21 days ago]]</f>
        <v>0</v>
      </c>
    </row>
    <row r="1421" spans="1:36" ht="30" x14ac:dyDescent="0.25">
      <c r="A1421" s="1" t="s">
        <v>460</v>
      </c>
      <c r="B1421" s="4">
        <v>2021</v>
      </c>
      <c r="C1421" s="1" t="s">
        <v>311</v>
      </c>
      <c r="D1421" s="1" t="s">
        <v>1183</v>
      </c>
      <c r="E1421" s="1" t="s">
        <v>70</v>
      </c>
      <c r="F1421" s="4" t="s">
        <v>1350</v>
      </c>
      <c r="G1421" s="4">
        <v>223</v>
      </c>
      <c r="H1421" s="4" t="s">
        <v>3879</v>
      </c>
      <c r="I1421" s="1" t="s">
        <v>234</v>
      </c>
      <c r="J1421" s="4" t="s">
        <v>3880</v>
      </c>
      <c r="K1421" s="4" t="s">
        <v>3881</v>
      </c>
      <c r="L1421" s="22" t="str">
        <f t="shared" si="313"/>
        <v>10</v>
      </c>
      <c r="M1421" s="26">
        <f>IF(table_2[[#This Row],[Count of deaths2]]=1,(M1420+1),M1420)</f>
        <v>185</v>
      </c>
      <c r="Z1421">
        <f t="shared" si="314"/>
        <v>0</v>
      </c>
      <c r="AA1421">
        <f t="shared" si="315"/>
        <v>0</v>
      </c>
      <c r="AB1421">
        <f t="shared" si="316"/>
        <v>0</v>
      </c>
      <c r="AC1421">
        <f t="shared" si="317"/>
        <v>0</v>
      </c>
      <c r="AD1421">
        <f t="shared" si="318"/>
        <v>0</v>
      </c>
      <c r="AE1421">
        <f t="shared" si="319"/>
        <v>0</v>
      </c>
      <c r="AF1421">
        <f t="shared" si="320"/>
        <v>0</v>
      </c>
      <c r="AH1421">
        <f>SUM(table_2[[#This Row],[First dose, less than 21 days ago]:[Third dose or booster, at least 21 days ago]])</f>
        <v>0</v>
      </c>
      <c r="AI1421">
        <f>SUM(table_2[[#This Row],[Second dose, less than 21 days ago]:[Third dose or booster, at least 21 days ago]])</f>
        <v>0</v>
      </c>
      <c r="AJ1421">
        <f>table_2[[#This Row],[Third dose or booster, less than 21 days ago]]+table_2[[#This Row],[Third dose or booster, at least 21 days ago]]</f>
        <v>0</v>
      </c>
    </row>
    <row r="1422" spans="1:36" ht="30" x14ac:dyDescent="0.25">
      <c r="A1422" s="1" t="s">
        <v>460</v>
      </c>
      <c r="B1422" s="4">
        <v>2021</v>
      </c>
      <c r="C1422" s="1" t="s">
        <v>311</v>
      </c>
      <c r="D1422" s="1" t="s">
        <v>1183</v>
      </c>
      <c r="E1422" s="1" t="s">
        <v>74</v>
      </c>
      <c r="F1422" s="4" t="s">
        <v>1101</v>
      </c>
      <c r="G1422" s="4">
        <v>29</v>
      </c>
      <c r="H1422" s="4" t="s">
        <v>83</v>
      </c>
      <c r="I1422" s="1"/>
      <c r="J1422" s="4" t="s">
        <v>83</v>
      </c>
      <c r="K1422" s="4" t="s">
        <v>83</v>
      </c>
      <c r="L1422" s="22">
        <f t="shared" si="313"/>
        <v>1</v>
      </c>
      <c r="M1422" s="26">
        <f>IF(table_2[[#This Row],[Count of deaths2]]=1,(M1421+1),M1421)</f>
        <v>186</v>
      </c>
      <c r="Z1422">
        <f t="shared" si="314"/>
        <v>0</v>
      </c>
      <c r="AA1422">
        <f t="shared" si="315"/>
        <v>0</v>
      </c>
      <c r="AB1422">
        <f t="shared" si="316"/>
        <v>0</v>
      </c>
      <c r="AC1422">
        <f t="shared" si="317"/>
        <v>0</v>
      </c>
      <c r="AD1422">
        <f t="shared" si="318"/>
        <v>0</v>
      </c>
      <c r="AE1422">
        <f t="shared" si="319"/>
        <v>0</v>
      </c>
      <c r="AF1422">
        <f t="shared" si="320"/>
        <v>0</v>
      </c>
      <c r="AH1422">
        <f>SUM(table_2[[#This Row],[First dose, less than 21 days ago]:[Third dose or booster, at least 21 days ago]])</f>
        <v>0</v>
      </c>
      <c r="AI1422">
        <f>SUM(table_2[[#This Row],[Second dose, less than 21 days ago]:[Third dose or booster, at least 21 days ago]])</f>
        <v>0</v>
      </c>
      <c r="AJ1422">
        <f>table_2[[#This Row],[Third dose or booster, less than 21 days ago]]+table_2[[#This Row],[Third dose or booster, at least 21 days ago]]</f>
        <v>0</v>
      </c>
    </row>
    <row r="1423" spans="1:36" ht="60" x14ac:dyDescent="0.25">
      <c r="A1423" s="1" t="s">
        <v>460</v>
      </c>
      <c r="B1423" s="4">
        <v>2021</v>
      </c>
      <c r="C1423" s="1" t="s">
        <v>311</v>
      </c>
      <c r="D1423" s="1" t="s">
        <v>1183</v>
      </c>
      <c r="E1423" s="1" t="s">
        <v>1102</v>
      </c>
      <c r="F1423" s="4" t="s">
        <v>2280</v>
      </c>
      <c r="G1423" s="4">
        <v>3594</v>
      </c>
      <c r="H1423" s="4" t="s">
        <v>3882</v>
      </c>
      <c r="I1423" s="1"/>
      <c r="J1423" s="4" t="s">
        <v>3883</v>
      </c>
      <c r="K1423" s="4" t="s">
        <v>3884</v>
      </c>
      <c r="L1423" s="22" t="str">
        <f t="shared" si="313"/>
        <v>167</v>
      </c>
      <c r="M1423" s="26">
        <f>IF(table_2[[#This Row],[Count of deaths2]]=1,(M1422+1),M1422)</f>
        <v>186</v>
      </c>
      <c r="N1423" s="23" t="s">
        <v>11464</v>
      </c>
      <c r="O1423" s="24" t="s">
        <v>66</v>
      </c>
      <c r="P1423" s="24" t="s">
        <v>70</v>
      </c>
      <c r="Q1423" s="24" t="s">
        <v>74</v>
      </c>
      <c r="R1423" s="24" t="s">
        <v>1102</v>
      </c>
      <c r="S1423" s="24" t="s">
        <v>84</v>
      </c>
      <c r="T1423" s="24" t="s">
        <v>85</v>
      </c>
      <c r="U1423" s="24" t="s">
        <v>11475</v>
      </c>
      <c r="V1423" s="24" t="s">
        <v>11475</v>
      </c>
      <c r="W1423" s="24" t="s">
        <v>11482</v>
      </c>
      <c r="Z1423">
        <f t="shared" si="314"/>
        <v>0</v>
      </c>
      <c r="AA1423">
        <f t="shared" si="315"/>
        <v>0</v>
      </c>
      <c r="AB1423">
        <f t="shared" si="316"/>
        <v>0</v>
      </c>
      <c r="AC1423">
        <f t="shared" si="317"/>
        <v>0</v>
      </c>
      <c r="AD1423">
        <f t="shared" si="318"/>
        <v>0</v>
      </c>
      <c r="AE1423">
        <f t="shared" si="319"/>
        <v>0</v>
      </c>
      <c r="AF1423">
        <f t="shared" si="320"/>
        <v>0</v>
      </c>
      <c r="AH1423">
        <f>SUM(table_2[[#This Row],[First dose, less than 21 days ago]:[Third dose or booster, at least 21 days ago]])</f>
        <v>0</v>
      </c>
      <c r="AI1423">
        <f>SUM(table_2[[#This Row],[Second dose, less than 21 days ago]:[Third dose or booster, at least 21 days ago]])</f>
        <v>0</v>
      </c>
      <c r="AJ1423">
        <f>table_2[[#This Row],[Third dose or booster, less than 21 days ago]]+table_2[[#This Row],[Third dose or booster, at least 21 days ago]]</f>
        <v>0</v>
      </c>
    </row>
    <row r="1424" spans="1:36" ht="45" x14ac:dyDescent="0.25">
      <c r="A1424" s="1" t="s">
        <v>460</v>
      </c>
      <c r="B1424" s="4">
        <v>2021</v>
      </c>
      <c r="C1424" s="1" t="s">
        <v>311</v>
      </c>
      <c r="D1424" s="1" t="s">
        <v>1183</v>
      </c>
      <c r="E1424" s="1" t="s">
        <v>84</v>
      </c>
      <c r="F1424" s="4" t="s">
        <v>1141</v>
      </c>
      <c r="G1424" s="4">
        <v>3303</v>
      </c>
      <c r="H1424" s="4" t="s">
        <v>3885</v>
      </c>
      <c r="I1424" s="1"/>
      <c r="J1424" s="4" t="s">
        <v>3886</v>
      </c>
      <c r="K1424" s="4" t="s">
        <v>3887</v>
      </c>
      <c r="L1424" s="22" t="str">
        <f t="shared" si="313"/>
        <v>20</v>
      </c>
      <c r="M1424" s="26">
        <f>IF(table_2[[#This Row],[Count of deaths2]]=1,(M1423+1),M1423)</f>
        <v>186</v>
      </c>
      <c r="N1424" s="23" t="s">
        <v>11465</v>
      </c>
      <c r="O1424" s="23" t="s">
        <v>11465</v>
      </c>
      <c r="P1424" s="23" t="s">
        <v>11465</v>
      </c>
      <c r="Q1424" s="23" t="s">
        <v>11465</v>
      </c>
      <c r="R1424" s="23" t="s">
        <v>11465</v>
      </c>
      <c r="S1424" s="23" t="s">
        <v>11465</v>
      </c>
      <c r="T1424" s="23" t="s">
        <v>11465</v>
      </c>
      <c r="U1424" s="23" t="s">
        <v>11476</v>
      </c>
      <c r="V1424" s="23" t="s">
        <v>11477</v>
      </c>
      <c r="W1424" s="23" t="s">
        <v>11465</v>
      </c>
      <c r="Z1424">
        <f t="shared" si="314"/>
        <v>0</v>
      </c>
      <c r="AA1424">
        <f t="shared" si="315"/>
        <v>0</v>
      </c>
      <c r="AB1424">
        <f t="shared" si="316"/>
        <v>0</v>
      </c>
      <c r="AC1424">
        <f t="shared" si="317"/>
        <v>0</v>
      </c>
      <c r="AD1424">
        <f t="shared" si="318"/>
        <v>0</v>
      </c>
      <c r="AE1424">
        <f t="shared" si="319"/>
        <v>0</v>
      </c>
      <c r="AF1424">
        <f t="shared" si="320"/>
        <v>0</v>
      </c>
      <c r="AH1424">
        <f>SUM(table_2[[#This Row],[First dose, less than 21 days ago]:[Third dose or booster, at least 21 days ago]])</f>
        <v>0</v>
      </c>
      <c r="AI1424">
        <f>SUM(table_2[[#This Row],[Second dose, less than 21 days ago]:[Third dose or booster, at least 21 days ago]])</f>
        <v>0</v>
      </c>
      <c r="AJ1424">
        <f>table_2[[#This Row],[Third dose or booster, less than 21 days ago]]+table_2[[#This Row],[Third dose or booster, at least 21 days ago]]</f>
        <v>0</v>
      </c>
    </row>
    <row r="1425" spans="1:36" ht="45" x14ac:dyDescent="0.25">
      <c r="A1425" s="1" t="s">
        <v>460</v>
      </c>
      <c r="B1425" s="4">
        <v>2021</v>
      </c>
      <c r="C1425" s="1" t="s">
        <v>311</v>
      </c>
      <c r="D1425" s="1" t="s">
        <v>1183</v>
      </c>
      <c r="E1425" s="1" t="s">
        <v>85</v>
      </c>
      <c r="F1425" s="4" t="s">
        <v>3888</v>
      </c>
      <c r="G1425" s="4">
        <v>30574</v>
      </c>
      <c r="H1425" s="4" t="s">
        <v>3889</v>
      </c>
      <c r="I1425" s="1"/>
      <c r="J1425" s="4" t="s">
        <v>3890</v>
      </c>
      <c r="K1425" s="4" t="s">
        <v>3891</v>
      </c>
      <c r="L1425" s="22" t="str">
        <f t="shared" si="313"/>
        <v>142</v>
      </c>
      <c r="M1425" s="26">
        <f>IF(table_2[[#This Row],[Count of deaths2]]=1,(M1424+1),M1424)</f>
        <v>186</v>
      </c>
      <c r="N1425">
        <f>$L1377+$L1384+$L1391+$L1398+$L1405+$L1412+$L1419</f>
        <v>680</v>
      </c>
      <c r="O1425">
        <f>$L1378+$L1385+$L1392+$L1399+$L1406+$L1413+$L1420</f>
        <v>7</v>
      </c>
      <c r="P1425">
        <f>$L1379+$L1386+$L1393+$L1400+$L1407+$L1414+$L1421</f>
        <v>85</v>
      </c>
      <c r="Q1425">
        <f>$L1380+$L1387+$L1394+$L1401+$L1408+$L1415+$L1422</f>
        <v>7</v>
      </c>
      <c r="R1425">
        <f>$L1381+$L1388+$L1395+$L1402+$L1409+$L1416+$L1423</f>
        <v>1122</v>
      </c>
      <c r="S1425">
        <f>$L1382+$L1389+$L1396+$L1403+$L1410+$L1417+$L1424</f>
        <v>106</v>
      </c>
      <c r="T1425">
        <f>$L1383+$L1390+$L1397+$L1404+$L1411+$L1418+$L1425</f>
        <v>676</v>
      </c>
      <c r="U1425">
        <f>SUM(table_2[[#This Row],[Column1]:[Column7]])</f>
        <v>2683</v>
      </c>
      <c r="V1425" s="21">
        <f>table_2[[#This Row],[Count of deaths2]]+L1424+L1423+L1422+L1421+L1420+L1419+L1418+L1417+L1416+L1415+L1414+L1413+L1412+L1411+L1410+L1409+L1408+L1407+L1406+L1405+L1404+L1403+L1402+L1401+L1400+L1399+L1398+L1397+L1396+L1395+L1394+L1393+L1392+L1391+L1390+L1389+L1388+L1387+L1386+L1385+L1384+L1383+L1382+L1381+L1380+L1379+L1378+L1377</f>
        <v>2683</v>
      </c>
      <c r="W1425">
        <f>'Table 8'!G830</f>
        <v>0</v>
      </c>
      <c r="X1425">
        <f>X1376+14</f>
        <v>410</v>
      </c>
      <c r="Z1425" t="str">
        <f t="shared" si="314"/>
        <v xml:space="preserve">Unvaccinated </v>
      </c>
      <c r="AA1425">
        <f t="shared" si="315"/>
        <v>0</v>
      </c>
      <c r="AB1425">
        <f t="shared" si="316"/>
        <v>0</v>
      </c>
      <c r="AC1425">
        <f t="shared" si="317"/>
        <v>0</v>
      </c>
      <c r="AD1425">
        <f t="shared" si="318"/>
        <v>0</v>
      </c>
      <c r="AE1425">
        <f t="shared" si="319"/>
        <v>0</v>
      </c>
      <c r="AF1425">
        <f t="shared" si="320"/>
        <v>0</v>
      </c>
      <c r="AH1425">
        <f>SUM(table_2[[#This Row],[First dose, less than 21 days ago]:[Third dose or booster, at least 21 days ago]])</f>
        <v>0</v>
      </c>
      <c r="AI1425">
        <f>SUM(table_2[[#This Row],[Second dose, less than 21 days ago]:[Third dose or booster, at least 21 days ago]])</f>
        <v>0</v>
      </c>
      <c r="AJ1425">
        <f>table_2[[#This Row],[Third dose or booster, less than 21 days ago]]+table_2[[#This Row],[Third dose or booster, at least 21 days ago]]</f>
        <v>0</v>
      </c>
    </row>
    <row r="1426" spans="1:36" s="46" customFormat="1" ht="30" x14ac:dyDescent="0.25">
      <c r="A1426" s="43" t="s">
        <v>460</v>
      </c>
      <c r="B1426" s="44">
        <v>2022</v>
      </c>
      <c r="C1426" s="43" t="s">
        <v>61</v>
      </c>
      <c r="D1426" s="43" t="s">
        <v>1089</v>
      </c>
      <c r="E1426" s="43" t="s">
        <v>62</v>
      </c>
      <c r="F1426" s="44" t="s">
        <v>1613</v>
      </c>
      <c r="G1426" s="44">
        <v>190493</v>
      </c>
      <c r="H1426" s="44" t="s">
        <v>3892</v>
      </c>
      <c r="I1426" s="43" t="s">
        <v>234</v>
      </c>
      <c r="J1426" s="44" t="s">
        <v>3595</v>
      </c>
      <c r="K1426" s="44" t="s">
        <v>3217</v>
      </c>
      <c r="L1426" s="45" t="str">
        <f t="shared" si="313"/>
        <v>19</v>
      </c>
      <c r="M1426" s="26">
        <f>IF(table_2[[#This Row],[Count of deaths2]]=1,(M1425+1),M1425)</f>
        <v>186</v>
      </c>
      <c r="Z1426" s="46" t="str">
        <f t="shared" si="314"/>
        <v>Total</v>
      </c>
      <c r="AA1426" s="46" t="str">
        <f t="shared" si="315"/>
        <v>First dose, less than 21 days ago</v>
      </c>
      <c r="AB1426" s="46" t="str">
        <f t="shared" si="316"/>
        <v>First dose, at least 21 days ago</v>
      </c>
      <c r="AC1426" s="46" t="str">
        <f t="shared" si="317"/>
        <v>Second dose, less than 21 days ago</v>
      </c>
      <c r="AD1426" s="46" t="str">
        <f t="shared" si="318"/>
        <v>Second dose, at least 21 days ago</v>
      </c>
      <c r="AE1426" s="46" t="str">
        <f t="shared" si="319"/>
        <v>Third dose or booster, less than 21 days ago</v>
      </c>
      <c r="AF1426" s="46" t="str">
        <f t="shared" si="320"/>
        <v>Third dose or booster, at least 21 days ago</v>
      </c>
      <c r="AH1426" s="46">
        <f>SUM(table_2[[#This Row],[First dose, less than 21 days ago]:[Third dose or booster, at least 21 days ago]])</f>
        <v>0</v>
      </c>
      <c r="AI1426" s="46">
        <f>SUM(table_2[[#This Row],[Second dose, less than 21 days ago]:[Third dose or booster, at least 21 days ago]])</f>
        <v>0</v>
      </c>
      <c r="AJ1426" s="46" t="e">
        <f>table_2[[#This Row],[Third dose or booster, less than 21 days ago]]+table_2[[#This Row],[Third dose or booster, at least 21 days ago]]</f>
        <v>#VALUE!</v>
      </c>
    </row>
    <row r="1427" spans="1:36" ht="30" x14ac:dyDescent="0.25">
      <c r="A1427" s="1" t="s">
        <v>460</v>
      </c>
      <c r="B1427" s="4">
        <v>2022</v>
      </c>
      <c r="C1427" s="1" t="s">
        <v>61</v>
      </c>
      <c r="D1427" s="1" t="s">
        <v>1089</v>
      </c>
      <c r="E1427" s="1" t="s">
        <v>66</v>
      </c>
      <c r="F1427" s="4" t="s">
        <v>1101</v>
      </c>
      <c r="G1427" s="4">
        <v>6207</v>
      </c>
      <c r="H1427" s="4" t="s">
        <v>83</v>
      </c>
      <c r="I1427" s="1"/>
      <c r="J1427" s="4" t="s">
        <v>83</v>
      </c>
      <c r="K1427" s="4" t="s">
        <v>83</v>
      </c>
      <c r="L1427" s="22">
        <f t="shared" si="313"/>
        <v>1</v>
      </c>
      <c r="M1427" s="26">
        <f>IF(table_2[[#This Row],[Count of deaths2]]=1,(M1426+1),M1426)</f>
        <v>187</v>
      </c>
      <c r="Z1427">
        <f t="shared" si="314"/>
        <v>690</v>
      </c>
      <c r="AA1427" t="str">
        <f t="shared" si="315"/>
        <v>Total</v>
      </c>
      <c r="AB1427" t="str">
        <f t="shared" si="316"/>
        <v>Total</v>
      </c>
      <c r="AC1427" t="str">
        <f t="shared" si="317"/>
        <v>Total</v>
      </c>
      <c r="AD1427" t="str">
        <f t="shared" si="318"/>
        <v>Total</v>
      </c>
      <c r="AE1427" t="str">
        <f t="shared" si="319"/>
        <v>Total</v>
      </c>
      <c r="AF1427" t="str">
        <f t="shared" si="320"/>
        <v>Total</v>
      </c>
      <c r="AH1427">
        <f>SUM(table_2[[#This Row],[First dose, less than 21 days ago]:[Third dose or booster, at least 21 days ago]])</f>
        <v>0</v>
      </c>
      <c r="AI1427">
        <f>SUM(table_2[[#This Row],[Second dose, less than 21 days ago]:[Third dose or booster, at least 21 days ago]])</f>
        <v>0</v>
      </c>
      <c r="AJ1427" t="e">
        <f>table_2[[#This Row],[Third dose or booster, less than 21 days ago]]+table_2[[#This Row],[Third dose or booster, at least 21 days ago]]</f>
        <v>#VALUE!</v>
      </c>
    </row>
    <row r="1428" spans="1:36" ht="30" x14ac:dyDescent="0.25">
      <c r="A1428" s="1" t="s">
        <v>460</v>
      </c>
      <c r="B1428" s="4">
        <v>2022</v>
      </c>
      <c r="C1428" s="1" t="s">
        <v>61</v>
      </c>
      <c r="D1428" s="1" t="s">
        <v>1089</v>
      </c>
      <c r="E1428" s="1" t="s">
        <v>70</v>
      </c>
      <c r="F1428" s="4" t="s">
        <v>1101</v>
      </c>
      <c r="G1428" s="4">
        <v>42854</v>
      </c>
      <c r="H1428" s="4" t="s">
        <v>83</v>
      </c>
      <c r="I1428" s="1"/>
      <c r="J1428" s="4" t="s">
        <v>83</v>
      </c>
      <c r="K1428" s="4" t="s">
        <v>83</v>
      </c>
      <c r="L1428" s="22">
        <f t="shared" si="313"/>
        <v>1</v>
      </c>
      <c r="M1428" s="26">
        <f>IF(table_2[[#This Row],[Count of deaths2]]=1,(M1427+1),M1427)</f>
        <v>188</v>
      </c>
      <c r="Z1428">
        <f t="shared" si="314"/>
        <v>0</v>
      </c>
      <c r="AA1428">
        <f t="shared" si="315"/>
        <v>7</v>
      </c>
      <c r="AB1428">
        <f t="shared" si="316"/>
        <v>59</v>
      </c>
      <c r="AC1428">
        <f t="shared" si="317"/>
        <v>7</v>
      </c>
      <c r="AD1428">
        <f t="shared" si="318"/>
        <v>382</v>
      </c>
      <c r="AE1428">
        <f t="shared" si="319"/>
        <v>17</v>
      </c>
      <c r="AF1428">
        <f t="shared" si="320"/>
        <v>1990</v>
      </c>
      <c r="AH1428">
        <f>SUM(table_2[[#This Row],[First dose, less than 21 days ago]:[Third dose or booster, at least 21 days ago]])</f>
        <v>2462</v>
      </c>
      <c r="AI1428">
        <f>SUM(table_2[[#This Row],[Second dose, less than 21 days ago]:[Third dose or booster, at least 21 days ago]])</f>
        <v>2396</v>
      </c>
      <c r="AJ1428">
        <f>table_2[[#This Row],[Third dose or booster, less than 21 days ago]]+table_2[[#This Row],[Third dose or booster, at least 21 days ago]]</f>
        <v>2007</v>
      </c>
    </row>
    <row r="1429" spans="1:36" ht="30" x14ac:dyDescent="0.25">
      <c r="A1429" s="1" t="s">
        <v>460</v>
      </c>
      <c r="B1429" s="4">
        <v>2022</v>
      </c>
      <c r="C1429" s="1" t="s">
        <v>61</v>
      </c>
      <c r="D1429" s="1" t="s">
        <v>1089</v>
      </c>
      <c r="E1429" s="1" t="s">
        <v>74</v>
      </c>
      <c r="F1429" s="4" t="s">
        <v>1101</v>
      </c>
      <c r="G1429" s="4">
        <v>9042</v>
      </c>
      <c r="H1429" s="4" t="s">
        <v>83</v>
      </c>
      <c r="I1429" s="1"/>
      <c r="J1429" s="4" t="s">
        <v>83</v>
      </c>
      <c r="K1429" s="4" t="s">
        <v>83</v>
      </c>
      <c r="L1429" s="22">
        <f t="shared" si="313"/>
        <v>1</v>
      </c>
      <c r="M1429" s="26">
        <f>IF(table_2[[#This Row],[Count of deaths2]]=1,(M1428+1),M1428)</f>
        <v>189</v>
      </c>
      <c r="Z1429">
        <f t="shared" si="314"/>
        <v>0</v>
      </c>
      <c r="AA1429">
        <f t="shared" si="315"/>
        <v>0</v>
      </c>
      <c r="AB1429">
        <f t="shared" si="316"/>
        <v>0</v>
      </c>
      <c r="AC1429">
        <f t="shared" si="317"/>
        <v>0</v>
      </c>
      <c r="AD1429">
        <f t="shared" si="318"/>
        <v>0</v>
      </c>
      <c r="AE1429">
        <f t="shared" si="319"/>
        <v>0</v>
      </c>
      <c r="AF1429">
        <f t="shared" si="320"/>
        <v>0</v>
      </c>
      <c r="AH1429">
        <f>SUM(table_2[[#This Row],[First dose, less than 21 days ago]:[Third dose or booster, at least 21 days ago]])</f>
        <v>0</v>
      </c>
      <c r="AI1429">
        <f>SUM(table_2[[#This Row],[Second dose, less than 21 days ago]:[Third dose or booster, at least 21 days ago]])</f>
        <v>0</v>
      </c>
      <c r="AJ1429">
        <f>table_2[[#This Row],[Third dose or booster, less than 21 days ago]]+table_2[[#This Row],[Third dose or booster, at least 21 days ago]]</f>
        <v>0</v>
      </c>
    </row>
    <row r="1430" spans="1:36" ht="30" x14ac:dyDescent="0.25">
      <c r="A1430" s="1" t="s">
        <v>460</v>
      </c>
      <c r="B1430" s="4">
        <v>2022</v>
      </c>
      <c r="C1430" s="1" t="s">
        <v>61</v>
      </c>
      <c r="D1430" s="1" t="s">
        <v>1089</v>
      </c>
      <c r="E1430" s="1" t="s">
        <v>1102</v>
      </c>
      <c r="F1430" s="4" t="s">
        <v>2008</v>
      </c>
      <c r="G1430" s="4">
        <v>285171</v>
      </c>
      <c r="H1430" s="4" t="s">
        <v>1825</v>
      </c>
      <c r="I1430" s="1" t="s">
        <v>234</v>
      </c>
      <c r="J1430" s="4" t="s">
        <v>3503</v>
      </c>
      <c r="K1430" s="4" t="s">
        <v>3893</v>
      </c>
      <c r="L1430" s="22" t="str">
        <f t="shared" si="313"/>
        <v>7</v>
      </c>
      <c r="M1430" s="26">
        <f>IF(table_2[[#This Row],[Count of deaths2]]=1,(M1429+1),M1429)</f>
        <v>189</v>
      </c>
      <c r="Z1430">
        <f t="shared" si="314"/>
        <v>0</v>
      </c>
      <c r="AA1430">
        <f t="shared" si="315"/>
        <v>0</v>
      </c>
      <c r="AB1430">
        <f t="shared" si="316"/>
        <v>0</v>
      </c>
      <c r="AC1430">
        <f t="shared" si="317"/>
        <v>0</v>
      </c>
      <c r="AD1430">
        <f t="shared" si="318"/>
        <v>0</v>
      </c>
      <c r="AE1430">
        <f t="shared" si="319"/>
        <v>0</v>
      </c>
      <c r="AF1430">
        <f t="shared" si="320"/>
        <v>0</v>
      </c>
      <c r="AH1430">
        <f>SUM(table_2[[#This Row],[First dose, less than 21 days ago]:[Third dose or booster, at least 21 days ago]])</f>
        <v>0</v>
      </c>
      <c r="AI1430">
        <f>SUM(table_2[[#This Row],[Second dose, less than 21 days ago]:[Third dose or booster, at least 21 days ago]])</f>
        <v>0</v>
      </c>
      <c r="AJ1430">
        <f>table_2[[#This Row],[Third dose or booster, less than 21 days ago]]+table_2[[#This Row],[Third dose or booster, at least 21 days ago]]</f>
        <v>0</v>
      </c>
    </row>
    <row r="1431" spans="1:36" ht="45" x14ac:dyDescent="0.25">
      <c r="A1431" s="1" t="s">
        <v>460</v>
      </c>
      <c r="B1431" s="4">
        <v>2022</v>
      </c>
      <c r="C1431" s="1" t="s">
        <v>61</v>
      </c>
      <c r="D1431" s="1" t="s">
        <v>1089</v>
      </c>
      <c r="E1431" s="1" t="s">
        <v>84</v>
      </c>
      <c r="F1431" s="4" t="s">
        <v>1101</v>
      </c>
      <c r="G1431" s="4">
        <v>125832</v>
      </c>
      <c r="H1431" s="4" t="s">
        <v>83</v>
      </c>
      <c r="I1431" s="1"/>
      <c r="J1431" s="4" t="s">
        <v>83</v>
      </c>
      <c r="K1431" s="4" t="s">
        <v>83</v>
      </c>
      <c r="L1431" s="22">
        <f t="shared" si="313"/>
        <v>1</v>
      </c>
      <c r="M1431" s="26">
        <f>IF(table_2[[#This Row],[Count of deaths2]]=1,(M1430+1),M1430)</f>
        <v>190</v>
      </c>
      <c r="Z1431">
        <f t="shared" si="314"/>
        <v>0</v>
      </c>
      <c r="AA1431">
        <f t="shared" si="315"/>
        <v>0</v>
      </c>
      <c r="AB1431">
        <f t="shared" si="316"/>
        <v>0</v>
      </c>
      <c r="AC1431">
        <f t="shared" si="317"/>
        <v>0</v>
      </c>
      <c r="AD1431">
        <f t="shared" si="318"/>
        <v>0</v>
      </c>
      <c r="AE1431">
        <f t="shared" si="319"/>
        <v>0</v>
      </c>
      <c r="AF1431">
        <f t="shared" si="320"/>
        <v>0</v>
      </c>
      <c r="AH1431">
        <f>SUM(table_2[[#This Row],[First dose, less than 21 days ago]:[Third dose or booster, at least 21 days ago]])</f>
        <v>0</v>
      </c>
      <c r="AI1431">
        <f>SUM(table_2[[#This Row],[Second dose, less than 21 days ago]:[Third dose or booster, at least 21 days ago]])</f>
        <v>0</v>
      </c>
      <c r="AJ1431">
        <f>table_2[[#This Row],[Third dose or booster, less than 21 days ago]]+table_2[[#This Row],[Third dose or booster, at least 21 days ago]]</f>
        <v>0</v>
      </c>
    </row>
    <row r="1432" spans="1:36" ht="45" x14ac:dyDescent="0.25">
      <c r="A1432" s="1" t="s">
        <v>460</v>
      </c>
      <c r="B1432" s="4">
        <v>2022</v>
      </c>
      <c r="C1432" s="1" t="s">
        <v>61</v>
      </c>
      <c r="D1432" s="1" t="s">
        <v>1089</v>
      </c>
      <c r="E1432" s="1" t="s">
        <v>85</v>
      </c>
      <c r="F1432" s="4" t="s">
        <v>2008</v>
      </c>
      <c r="G1432" s="4">
        <v>286765</v>
      </c>
      <c r="H1432" s="4" t="s">
        <v>3296</v>
      </c>
      <c r="I1432" s="1" t="s">
        <v>234</v>
      </c>
      <c r="J1432" s="4" t="s">
        <v>3363</v>
      </c>
      <c r="K1432" s="4" t="s">
        <v>3293</v>
      </c>
      <c r="L1432" s="22" t="str">
        <f t="shared" si="313"/>
        <v>7</v>
      </c>
      <c r="M1432" s="26">
        <f>IF(table_2[[#This Row],[Count of deaths2]]=1,(M1431+1),M1431)</f>
        <v>190</v>
      </c>
      <c r="Z1432">
        <f t="shared" si="314"/>
        <v>0</v>
      </c>
      <c r="AA1432">
        <f t="shared" si="315"/>
        <v>0</v>
      </c>
      <c r="AB1432">
        <f t="shared" si="316"/>
        <v>0</v>
      </c>
      <c r="AC1432">
        <f t="shared" si="317"/>
        <v>0</v>
      </c>
      <c r="AD1432">
        <f t="shared" si="318"/>
        <v>0</v>
      </c>
      <c r="AE1432">
        <f t="shared" si="319"/>
        <v>0</v>
      </c>
      <c r="AF1432">
        <f t="shared" si="320"/>
        <v>0</v>
      </c>
      <c r="AH1432">
        <f>SUM(table_2[[#This Row],[First dose, less than 21 days ago]:[Third dose or booster, at least 21 days ago]])</f>
        <v>0</v>
      </c>
      <c r="AI1432">
        <f>SUM(table_2[[#This Row],[Second dose, less than 21 days ago]:[Third dose or booster, at least 21 days ago]])</f>
        <v>0</v>
      </c>
      <c r="AJ1432">
        <f>table_2[[#This Row],[Third dose or booster, less than 21 days ago]]+table_2[[#This Row],[Third dose or booster, at least 21 days ago]]</f>
        <v>0</v>
      </c>
    </row>
    <row r="1433" spans="1:36" ht="30" x14ac:dyDescent="0.25">
      <c r="A1433" s="1" t="s">
        <v>460</v>
      </c>
      <c r="B1433" s="4">
        <v>2022</v>
      </c>
      <c r="C1433" s="1" t="s">
        <v>61</v>
      </c>
      <c r="D1433" s="1" t="s">
        <v>1104</v>
      </c>
      <c r="E1433" s="1" t="s">
        <v>62</v>
      </c>
      <c r="F1433" s="4" t="s">
        <v>2156</v>
      </c>
      <c r="G1433" s="4">
        <v>56984</v>
      </c>
      <c r="H1433" s="4" t="s">
        <v>3894</v>
      </c>
      <c r="I1433" s="1"/>
      <c r="J1433" s="4" t="s">
        <v>3475</v>
      </c>
      <c r="K1433" s="4" t="s">
        <v>3895</v>
      </c>
      <c r="L1433" s="22" t="str">
        <f t="shared" si="313"/>
        <v>26</v>
      </c>
      <c r="M1433" s="26">
        <f>IF(table_2[[#This Row],[Count of deaths2]]=1,(M1432+1),M1432)</f>
        <v>190</v>
      </c>
      <c r="Z1433">
        <f t="shared" si="314"/>
        <v>0</v>
      </c>
      <c r="AA1433">
        <f t="shared" si="315"/>
        <v>0</v>
      </c>
      <c r="AB1433">
        <f t="shared" si="316"/>
        <v>0</v>
      </c>
      <c r="AC1433">
        <f t="shared" si="317"/>
        <v>0</v>
      </c>
      <c r="AD1433">
        <f t="shared" si="318"/>
        <v>0</v>
      </c>
      <c r="AE1433">
        <f t="shared" si="319"/>
        <v>0</v>
      </c>
      <c r="AF1433">
        <f t="shared" si="320"/>
        <v>0</v>
      </c>
      <c r="AH1433">
        <f>SUM(table_2[[#This Row],[First dose, less than 21 days ago]:[Third dose or booster, at least 21 days ago]])</f>
        <v>0</v>
      </c>
      <c r="AI1433">
        <f>SUM(table_2[[#This Row],[Second dose, less than 21 days ago]:[Third dose or booster, at least 21 days ago]])</f>
        <v>0</v>
      </c>
      <c r="AJ1433">
        <f>table_2[[#This Row],[Third dose or booster, less than 21 days ago]]+table_2[[#This Row],[Third dose or booster, at least 21 days ago]]</f>
        <v>0</v>
      </c>
    </row>
    <row r="1434" spans="1:36" ht="30" x14ac:dyDescent="0.25">
      <c r="A1434" s="1" t="s">
        <v>460</v>
      </c>
      <c r="B1434" s="4">
        <v>2022</v>
      </c>
      <c r="C1434" s="1" t="s">
        <v>61</v>
      </c>
      <c r="D1434" s="1" t="s">
        <v>1104</v>
      </c>
      <c r="E1434" s="1" t="s">
        <v>66</v>
      </c>
      <c r="F1434" s="4" t="s">
        <v>1101</v>
      </c>
      <c r="G1434" s="4">
        <v>893</v>
      </c>
      <c r="H1434" s="4" t="s">
        <v>83</v>
      </c>
      <c r="I1434" s="1"/>
      <c r="J1434" s="4" t="s">
        <v>83</v>
      </c>
      <c r="K1434" s="4" t="s">
        <v>83</v>
      </c>
      <c r="L1434" s="22">
        <f t="shared" si="313"/>
        <v>1</v>
      </c>
      <c r="M1434" s="26">
        <f>IF(table_2[[#This Row],[Count of deaths2]]=1,(M1433+1),M1433)</f>
        <v>191</v>
      </c>
      <c r="Z1434">
        <f t="shared" si="314"/>
        <v>0</v>
      </c>
      <c r="AA1434">
        <f t="shared" si="315"/>
        <v>0</v>
      </c>
      <c r="AB1434">
        <f t="shared" si="316"/>
        <v>0</v>
      </c>
      <c r="AC1434">
        <f t="shared" si="317"/>
        <v>0</v>
      </c>
      <c r="AD1434">
        <f t="shared" si="318"/>
        <v>0</v>
      </c>
      <c r="AE1434">
        <f t="shared" si="319"/>
        <v>0</v>
      </c>
      <c r="AF1434">
        <f t="shared" si="320"/>
        <v>0</v>
      </c>
      <c r="AH1434">
        <f>SUM(table_2[[#This Row],[First dose, less than 21 days ago]:[Third dose or booster, at least 21 days ago]])</f>
        <v>0</v>
      </c>
      <c r="AI1434">
        <f>SUM(table_2[[#This Row],[Second dose, less than 21 days ago]:[Third dose or booster, at least 21 days ago]])</f>
        <v>0</v>
      </c>
      <c r="AJ1434">
        <f>table_2[[#This Row],[Third dose or booster, less than 21 days ago]]+table_2[[#This Row],[Third dose or booster, at least 21 days ago]]</f>
        <v>0</v>
      </c>
    </row>
    <row r="1435" spans="1:36" ht="30" x14ac:dyDescent="0.25">
      <c r="A1435" s="1" t="s">
        <v>460</v>
      </c>
      <c r="B1435" s="4">
        <v>2022</v>
      </c>
      <c r="C1435" s="1" t="s">
        <v>61</v>
      </c>
      <c r="D1435" s="1" t="s">
        <v>1104</v>
      </c>
      <c r="E1435" s="1" t="s">
        <v>70</v>
      </c>
      <c r="F1435" s="4" t="s">
        <v>1671</v>
      </c>
      <c r="G1435" s="4">
        <v>8998</v>
      </c>
      <c r="H1435" s="4" t="s">
        <v>3896</v>
      </c>
      <c r="I1435" s="1" t="s">
        <v>234</v>
      </c>
      <c r="J1435" s="4" t="s">
        <v>3214</v>
      </c>
      <c r="K1435" s="4" t="s">
        <v>3897</v>
      </c>
      <c r="L1435" s="22" t="str">
        <f t="shared" si="313"/>
        <v>5</v>
      </c>
      <c r="M1435" s="26">
        <f>IF(table_2[[#This Row],[Count of deaths2]]=1,(M1434+1),M1434)</f>
        <v>191</v>
      </c>
      <c r="Z1435">
        <f t="shared" si="314"/>
        <v>0</v>
      </c>
      <c r="AA1435">
        <f t="shared" si="315"/>
        <v>0</v>
      </c>
      <c r="AB1435">
        <f t="shared" si="316"/>
        <v>0</v>
      </c>
      <c r="AC1435">
        <f t="shared" si="317"/>
        <v>0</v>
      </c>
      <c r="AD1435">
        <f t="shared" si="318"/>
        <v>0</v>
      </c>
      <c r="AE1435">
        <f t="shared" si="319"/>
        <v>0</v>
      </c>
      <c r="AF1435">
        <f t="shared" si="320"/>
        <v>0</v>
      </c>
      <c r="AH1435">
        <f>SUM(table_2[[#This Row],[First dose, less than 21 days ago]:[Third dose or booster, at least 21 days ago]])</f>
        <v>0</v>
      </c>
      <c r="AI1435">
        <f>SUM(table_2[[#This Row],[Second dose, less than 21 days ago]:[Third dose or booster, at least 21 days ago]])</f>
        <v>0</v>
      </c>
      <c r="AJ1435">
        <f>table_2[[#This Row],[Third dose or booster, less than 21 days ago]]+table_2[[#This Row],[Third dose or booster, at least 21 days ago]]</f>
        <v>0</v>
      </c>
    </row>
    <row r="1436" spans="1:36" ht="30" x14ac:dyDescent="0.25">
      <c r="A1436" s="1" t="s">
        <v>460</v>
      </c>
      <c r="B1436" s="4">
        <v>2022</v>
      </c>
      <c r="C1436" s="1" t="s">
        <v>61</v>
      </c>
      <c r="D1436" s="1" t="s">
        <v>1104</v>
      </c>
      <c r="E1436" s="1" t="s">
        <v>74</v>
      </c>
      <c r="F1436" s="4" t="s">
        <v>1101</v>
      </c>
      <c r="G1436" s="4">
        <v>1477</v>
      </c>
      <c r="H1436" s="4" t="s">
        <v>83</v>
      </c>
      <c r="I1436" s="1"/>
      <c r="J1436" s="4" t="s">
        <v>83</v>
      </c>
      <c r="K1436" s="4" t="s">
        <v>83</v>
      </c>
      <c r="L1436" s="22">
        <f t="shared" si="313"/>
        <v>1</v>
      </c>
      <c r="M1436" s="26">
        <f>IF(table_2[[#This Row],[Count of deaths2]]=1,(M1435+1),M1435)</f>
        <v>192</v>
      </c>
      <c r="Z1436">
        <f t="shared" si="314"/>
        <v>0</v>
      </c>
      <c r="AA1436">
        <f t="shared" si="315"/>
        <v>0</v>
      </c>
      <c r="AB1436">
        <f t="shared" si="316"/>
        <v>0</v>
      </c>
      <c r="AC1436">
        <f t="shared" si="317"/>
        <v>0</v>
      </c>
      <c r="AD1436">
        <f t="shared" si="318"/>
        <v>0</v>
      </c>
      <c r="AE1436">
        <f t="shared" si="319"/>
        <v>0</v>
      </c>
      <c r="AF1436">
        <f t="shared" si="320"/>
        <v>0</v>
      </c>
      <c r="AH1436">
        <f>SUM(table_2[[#This Row],[First dose, less than 21 days ago]:[Third dose or booster, at least 21 days ago]])</f>
        <v>0</v>
      </c>
      <c r="AI1436">
        <f>SUM(table_2[[#This Row],[Second dose, less than 21 days ago]:[Third dose or booster, at least 21 days ago]])</f>
        <v>0</v>
      </c>
      <c r="AJ1436">
        <f>table_2[[#This Row],[Third dose or booster, less than 21 days ago]]+table_2[[#This Row],[Third dose or booster, at least 21 days ago]]</f>
        <v>0</v>
      </c>
    </row>
    <row r="1437" spans="1:36" ht="30" x14ac:dyDescent="0.25">
      <c r="A1437" s="1" t="s">
        <v>460</v>
      </c>
      <c r="B1437" s="4">
        <v>2022</v>
      </c>
      <c r="C1437" s="1" t="s">
        <v>61</v>
      </c>
      <c r="D1437" s="1" t="s">
        <v>1104</v>
      </c>
      <c r="E1437" s="1" t="s">
        <v>1102</v>
      </c>
      <c r="F1437" s="4" t="s">
        <v>1613</v>
      </c>
      <c r="G1437" s="4">
        <v>86987</v>
      </c>
      <c r="H1437" s="4" t="s">
        <v>3898</v>
      </c>
      <c r="I1437" s="1" t="s">
        <v>234</v>
      </c>
      <c r="J1437" s="4" t="s">
        <v>3899</v>
      </c>
      <c r="K1437" s="4" t="s">
        <v>3756</v>
      </c>
      <c r="L1437" s="22" t="str">
        <f t="shared" si="313"/>
        <v>19</v>
      </c>
      <c r="M1437" s="26">
        <f>IF(table_2[[#This Row],[Count of deaths2]]=1,(M1436+1),M1436)</f>
        <v>192</v>
      </c>
      <c r="Z1437">
        <f t="shared" si="314"/>
        <v>0</v>
      </c>
      <c r="AA1437">
        <f t="shared" si="315"/>
        <v>0</v>
      </c>
      <c r="AB1437">
        <f t="shared" si="316"/>
        <v>0</v>
      </c>
      <c r="AC1437">
        <f t="shared" si="317"/>
        <v>0</v>
      </c>
      <c r="AD1437">
        <f t="shared" si="318"/>
        <v>0</v>
      </c>
      <c r="AE1437">
        <f t="shared" si="319"/>
        <v>0</v>
      </c>
      <c r="AF1437">
        <f t="shared" si="320"/>
        <v>0</v>
      </c>
      <c r="AH1437">
        <f>SUM(table_2[[#This Row],[First dose, less than 21 days ago]:[Third dose or booster, at least 21 days ago]])</f>
        <v>0</v>
      </c>
      <c r="AI1437">
        <f>SUM(table_2[[#This Row],[Second dose, less than 21 days ago]:[Third dose or booster, at least 21 days ago]])</f>
        <v>0</v>
      </c>
      <c r="AJ1437">
        <f>table_2[[#This Row],[Third dose or booster, less than 21 days ago]]+table_2[[#This Row],[Third dose or booster, at least 21 days ago]]</f>
        <v>0</v>
      </c>
    </row>
    <row r="1438" spans="1:36" ht="45" x14ac:dyDescent="0.25">
      <c r="A1438" s="1" t="s">
        <v>460</v>
      </c>
      <c r="B1438" s="4">
        <v>2022</v>
      </c>
      <c r="C1438" s="1" t="s">
        <v>61</v>
      </c>
      <c r="D1438" s="1" t="s">
        <v>1104</v>
      </c>
      <c r="E1438" s="1" t="s">
        <v>84</v>
      </c>
      <c r="F1438" s="4" t="s">
        <v>1101</v>
      </c>
      <c r="G1438" s="4">
        <v>56485</v>
      </c>
      <c r="H1438" s="4" t="s">
        <v>83</v>
      </c>
      <c r="I1438" s="1"/>
      <c r="J1438" s="4" t="s">
        <v>83</v>
      </c>
      <c r="K1438" s="4" t="s">
        <v>83</v>
      </c>
      <c r="L1438" s="22">
        <f t="shared" si="313"/>
        <v>1</v>
      </c>
      <c r="M1438" s="26">
        <f>IF(table_2[[#This Row],[Count of deaths2]]=1,(M1437+1),M1437)</f>
        <v>193</v>
      </c>
      <c r="Z1438">
        <f t="shared" si="314"/>
        <v>0</v>
      </c>
      <c r="AA1438">
        <f t="shared" si="315"/>
        <v>0</v>
      </c>
      <c r="AB1438">
        <f t="shared" si="316"/>
        <v>0</v>
      </c>
      <c r="AC1438">
        <f t="shared" si="317"/>
        <v>0</v>
      </c>
      <c r="AD1438">
        <f t="shared" si="318"/>
        <v>0</v>
      </c>
      <c r="AE1438">
        <f t="shared" si="319"/>
        <v>0</v>
      </c>
      <c r="AF1438">
        <f t="shared" si="320"/>
        <v>0</v>
      </c>
      <c r="AH1438">
        <f>SUM(table_2[[#This Row],[First dose, less than 21 days ago]:[Third dose or booster, at least 21 days ago]])</f>
        <v>0</v>
      </c>
      <c r="AI1438">
        <f>SUM(table_2[[#This Row],[Second dose, less than 21 days ago]:[Third dose or booster, at least 21 days ago]])</f>
        <v>0</v>
      </c>
      <c r="AJ1438">
        <f>table_2[[#This Row],[Third dose or booster, less than 21 days ago]]+table_2[[#This Row],[Third dose or booster, at least 21 days ago]]</f>
        <v>0</v>
      </c>
    </row>
    <row r="1439" spans="1:36" ht="45" x14ac:dyDescent="0.25">
      <c r="A1439" s="1" t="s">
        <v>460</v>
      </c>
      <c r="B1439" s="4">
        <v>2022</v>
      </c>
      <c r="C1439" s="1" t="s">
        <v>61</v>
      </c>
      <c r="D1439" s="1" t="s">
        <v>1104</v>
      </c>
      <c r="E1439" s="1" t="s">
        <v>85</v>
      </c>
      <c r="F1439" s="4" t="s">
        <v>1270</v>
      </c>
      <c r="G1439" s="4">
        <v>252143</v>
      </c>
      <c r="H1439" s="4" t="s">
        <v>3692</v>
      </c>
      <c r="I1439" s="1" t="s">
        <v>234</v>
      </c>
      <c r="J1439" s="4" t="s">
        <v>520</v>
      </c>
      <c r="K1439" s="4" t="s">
        <v>3641</v>
      </c>
      <c r="L1439" s="22" t="str">
        <f t="shared" si="313"/>
        <v>12</v>
      </c>
      <c r="M1439" s="26">
        <f>IF(table_2[[#This Row],[Count of deaths2]]=1,(M1438+1),M1438)</f>
        <v>193</v>
      </c>
      <c r="Z1439">
        <f t="shared" si="314"/>
        <v>0</v>
      </c>
      <c r="AA1439">
        <f t="shared" si="315"/>
        <v>0</v>
      </c>
      <c r="AB1439">
        <f t="shared" si="316"/>
        <v>0</v>
      </c>
      <c r="AC1439">
        <f t="shared" si="317"/>
        <v>0</v>
      </c>
      <c r="AD1439">
        <f t="shared" si="318"/>
        <v>0</v>
      </c>
      <c r="AE1439">
        <f t="shared" si="319"/>
        <v>0</v>
      </c>
      <c r="AF1439">
        <f t="shared" si="320"/>
        <v>0</v>
      </c>
      <c r="AH1439">
        <f>SUM(table_2[[#This Row],[First dose, less than 21 days ago]:[Third dose or booster, at least 21 days ago]])</f>
        <v>0</v>
      </c>
      <c r="AI1439">
        <f>SUM(table_2[[#This Row],[Second dose, less than 21 days ago]:[Third dose or booster, at least 21 days ago]])</f>
        <v>0</v>
      </c>
      <c r="AJ1439">
        <f>table_2[[#This Row],[Third dose or booster, less than 21 days ago]]+table_2[[#This Row],[Third dose or booster, at least 21 days ago]]</f>
        <v>0</v>
      </c>
    </row>
    <row r="1440" spans="1:36" ht="30" x14ac:dyDescent="0.25">
      <c r="A1440" s="1" t="s">
        <v>460</v>
      </c>
      <c r="B1440" s="4">
        <v>2022</v>
      </c>
      <c r="C1440" s="1" t="s">
        <v>61</v>
      </c>
      <c r="D1440" s="1" t="s">
        <v>1116</v>
      </c>
      <c r="E1440" s="1" t="s">
        <v>62</v>
      </c>
      <c r="F1440" s="4" t="s">
        <v>1479</v>
      </c>
      <c r="G1440" s="4">
        <v>37625</v>
      </c>
      <c r="H1440" s="4" t="s">
        <v>3900</v>
      </c>
      <c r="I1440" s="1"/>
      <c r="J1440" s="4" t="s">
        <v>1596</v>
      </c>
      <c r="K1440" s="4" t="s">
        <v>3901</v>
      </c>
      <c r="L1440" s="22" t="str">
        <f t="shared" si="313"/>
        <v>64</v>
      </c>
      <c r="M1440" s="26">
        <f>IF(table_2[[#This Row],[Count of deaths2]]=1,(M1439+1),M1439)</f>
        <v>193</v>
      </c>
      <c r="Z1440">
        <f t="shared" si="314"/>
        <v>0</v>
      </c>
      <c r="AA1440">
        <f t="shared" si="315"/>
        <v>0</v>
      </c>
      <c r="AB1440">
        <f t="shared" si="316"/>
        <v>0</v>
      </c>
      <c r="AC1440">
        <f t="shared" si="317"/>
        <v>0</v>
      </c>
      <c r="AD1440">
        <f t="shared" si="318"/>
        <v>0</v>
      </c>
      <c r="AE1440">
        <f t="shared" si="319"/>
        <v>0</v>
      </c>
      <c r="AF1440">
        <f t="shared" si="320"/>
        <v>0</v>
      </c>
      <c r="AH1440">
        <f>SUM(table_2[[#This Row],[First dose, less than 21 days ago]:[Third dose or booster, at least 21 days ago]])</f>
        <v>0</v>
      </c>
      <c r="AI1440">
        <f>SUM(table_2[[#This Row],[Second dose, less than 21 days ago]:[Third dose or booster, at least 21 days ago]])</f>
        <v>0</v>
      </c>
      <c r="AJ1440">
        <f>table_2[[#This Row],[Third dose or booster, less than 21 days ago]]+table_2[[#This Row],[Third dose or booster, at least 21 days ago]]</f>
        <v>0</v>
      </c>
    </row>
    <row r="1441" spans="1:36" ht="30" x14ac:dyDescent="0.25">
      <c r="A1441" s="1" t="s">
        <v>460</v>
      </c>
      <c r="B1441" s="4">
        <v>2022</v>
      </c>
      <c r="C1441" s="1" t="s">
        <v>61</v>
      </c>
      <c r="D1441" s="1" t="s">
        <v>1116</v>
      </c>
      <c r="E1441" s="1" t="s">
        <v>66</v>
      </c>
      <c r="F1441" s="4" t="s">
        <v>1101</v>
      </c>
      <c r="G1441" s="4">
        <v>473</v>
      </c>
      <c r="H1441" s="4" t="s">
        <v>83</v>
      </c>
      <c r="I1441" s="1"/>
      <c r="J1441" s="4" t="s">
        <v>83</v>
      </c>
      <c r="K1441" s="4" t="s">
        <v>83</v>
      </c>
      <c r="L1441" s="22">
        <f t="shared" si="313"/>
        <v>1</v>
      </c>
      <c r="M1441" s="26">
        <f>IF(table_2[[#This Row],[Count of deaths2]]=1,(M1440+1),M1440)</f>
        <v>194</v>
      </c>
      <c r="Z1441">
        <f t="shared" si="314"/>
        <v>0</v>
      </c>
      <c r="AA1441">
        <f t="shared" si="315"/>
        <v>0</v>
      </c>
      <c r="AB1441">
        <f t="shared" si="316"/>
        <v>0</v>
      </c>
      <c r="AC1441">
        <f t="shared" si="317"/>
        <v>0</v>
      </c>
      <c r="AD1441">
        <f t="shared" si="318"/>
        <v>0</v>
      </c>
      <c r="AE1441">
        <f t="shared" si="319"/>
        <v>0</v>
      </c>
      <c r="AF1441">
        <f t="shared" si="320"/>
        <v>0</v>
      </c>
      <c r="AH1441">
        <f>SUM(table_2[[#This Row],[First dose, less than 21 days ago]:[Third dose or booster, at least 21 days ago]])</f>
        <v>0</v>
      </c>
      <c r="AI1441">
        <f>SUM(table_2[[#This Row],[Second dose, less than 21 days ago]:[Third dose or booster, at least 21 days ago]])</f>
        <v>0</v>
      </c>
      <c r="AJ1441">
        <f>table_2[[#This Row],[Third dose or booster, less than 21 days ago]]+table_2[[#This Row],[Third dose or booster, at least 21 days ago]]</f>
        <v>0</v>
      </c>
    </row>
    <row r="1442" spans="1:36" ht="30" x14ac:dyDescent="0.25">
      <c r="A1442" s="1" t="s">
        <v>460</v>
      </c>
      <c r="B1442" s="4">
        <v>2022</v>
      </c>
      <c r="C1442" s="1" t="s">
        <v>61</v>
      </c>
      <c r="D1442" s="1" t="s">
        <v>1116</v>
      </c>
      <c r="E1442" s="1" t="s">
        <v>70</v>
      </c>
      <c r="F1442" s="4" t="s">
        <v>1981</v>
      </c>
      <c r="G1442" s="4">
        <v>5812</v>
      </c>
      <c r="H1442" s="4" t="s">
        <v>3902</v>
      </c>
      <c r="I1442" s="1" t="s">
        <v>234</v>
      </c>
      <c r="J1442" s="4" t="s">
        <v>3903</v>
      </c>
      <c r="K1442" s="4" t="s">
        <v>3904</v>
      </c>
      <c r="L1442" s="22" t="str">
        <f t="shared" si="313"/>
        <v>11</v>
      </c>
      <c r="M1442" s="26">
        <f>IF(table_2[[#This Row],[Count of deaths2]]=1,(M1441+1),M1441)</f>
        <v>194</v>
      </c>
      <c r="Z1442">
        <f t="shared" si="314"/>
        <v>0</v>
      </c>
      <c r="AA1442">
        <f t="shared" si="315"/>
        <v>0</v>
      </c>
      <c r="AB1442">
        <f t="shared" si="316"/>
        <v>0</v>
      </c>
      <c r="AC1442">
        <f t="shared" si="317"/>
        <v>0</v>
      </c>
      <c r="AD1442">
        <f t="shared" si="318"/>
        <v>0</v>
      </c>
      <c r="AE1442">
        <f t="shared" si="319"/>
        <v>0</v>
      </c>
      <c r="AF1442">
        <f t="shared" si="320"/>
        <v>0</v>
      </c>
      <c r="AH1442">
        <f>SUM(table_2[[#This Row],[First dose, less than 21 days ago]:[Third dose or booster, at least 21 days ago]])</f>
        <v>0</v>
      </c>
      <c r="AI1442">
        <f>SUM(table_2[[#This Row],[Second dose, less than 21 days ago]:[Third dose or booster, at least 21 days ago]])</f>
        <v>0</v>
      </c>
      <c r="AJ1442">
        <f>table_2[[#This Row],[Third dose or booster, less than 21 days ago]]+table_2[[#This Row],[Third dose or booster, at least 21 days ago]]</f>
        <v>0</v>
      </c>
    </row>
    <row r="1443" spans="1:36" ht="30" x14ac:dyDescent="0.25">
      <c r="A1443" s="1" t="s">
        <v>460</v>
      </c>
      <c r="B1443" s="4">
        <v>2022</v>
      </c>
      <c r="C1443" s="1" t="s">
        <v>61</v>
      </c>
      <c r="D1443" s="1" t="s">
        <v>1116</v>
      </c>
      <c r="E1443" s="1" t="s">
        <v>74</v>
      </c>
      <c r="F1443" s="4" t="s">
        <v>1101</v>
      </c>
      <c r="G1443" s="4">
        <v>748</v>
      </c>
      <c r="H1443" s="4" t="s">
        <v>83</v>
      </c>
      <c r="I1443" s="1"/>
      <c r="J1443" s="4" t="s">
        <v>83</v>
      </c>
      <c r="K1443" s="4" t="s">
        <v>83</v>
      </c>
      <c r="L1443" s="22">
        <f t="shared" si="313"/>
        <v>1</v>
      </c>
      <c r="M1443" s="26">
        <f>IF(table_2[[#This Row],[Count of deaths2]]=1,(M1442+1),M1442)</f>
        <v>195</v>
      </c>
      <c r="Z1443">
        <f t="shared" si="314"/>
        <v>0</v>
      </c>
      <c r="AA1443">
        <f t="shared" si="315"/>
        <v>0</v>
      </c>
      <c r="AB1443">
        <f t="shared" si="316"/>
        <v>0</v>
      </c>
      <c r="AC1443">
        <f t="shared" si="317"/>
        <v>0</v>
      </c>
      <c r="AD1443">
        <f t="shared" si="318"/>
        <v>0</v>
      </c>
      <c r="AE1443">
        <f t="shared" si="319"/>
        <v>0</v>
      </c>
      <c r="AF1443">
        <f t="shared" si="320"/>
        <v>0</v>
      </c>
      <c r="AH1443">
        <f>SUM(table_2[[#This Row],[First dose, less than 21 days ago]:[Third dose or booster, at least 21 days ago]])</f>
        <v>0</v>
      </c>
      <c r="AI1443">
        <f>SUM(table_2[[#This Row],[Second dose, less than 21 days ago]:[Third dose or booster, at least 21 days ago]])</f>
        <v>0</v>
      </c>
      <c r="AJ1443">
        <f>table_2[[#This Row],[Third dose or booster, less than 21 days ago]]+table_2[[#This Row],[Third dose or booster, at least 21 days ago]]</f>
        <v>0</v>
      </c>
    </row>
    <row r="1444" spans="1:36" ht="30" x14ac:dyDescent="0.25">
      <c r="A1444" s="1" t="s">
        <v>460</v>
      </c>
      <c r="B1444" s="4">
        <v>2022</v>
      </c>
      <c r="C1444" s="1" t="s">
        <v>61</v>
      </c>
      <c r="D1444" s="1" t="s">
        <v>1116</v>
      </c>
      <c r="E1444" s="1" t="s">
        <v>1102</v>
      </c>
      <c r="F1444" s="4" t="s">
        <v>1873</v>
      </c>
      <c r="G1444" s="4">
        <v>59445</v>
      </c>
      <c r="H1444" s="4" t="s">
        <v>2625</v>
      </c>
      <c r="I1444" s="1"/>
      <c r="J1444" s="4" t="s">
        <v>3905</v>
      </c>
      <c r="K1444" s="4" t="s">
        <v>2181</v>
      </c>
      <c r="L1444" s="22" t="str">
        <f t="shared" si="313"/>
        <v>58</v>
      </c>
      <c r="M1444" s="26">
        <f>IF(table_2[[#This Row],[Count of deaths2]]=1,(M1443+1),M1443)</f>
        <v>195</v>
      </c>
      <c r="Z1444">
        <f t="shared" si="314"/>
        <v>0</v>
      </c>
      <c r="AA1444">
        <f t="shared" si="315"/>
        <v>0</v>
      </c>
      <c r="AB1444">
        <f t="shared" si="316"/>
        <v>0</v>
      </c>
      <c r="AC1444">
        <f t="shared" si="317"/>
        <v>0</v>
      </c>
      <c r="AD1444">
        <f t="shared" si="318"/>
        <v>0</v>
      </c>
      <c r="AE1444">
        <f t="shared" si="319"/>
        <v>0</v>
      </c>
      <c r="AF1444">
        <f t="shared" si="320"/>
        <v>0</v>
      </c>
      <c r="AH1444">
        <f>SUM(table_2[[#This Row],[First dose, less than 21 days ago]:[Third dose or booster, at least 21 days ago]])</f>
        <v>0</v>
      </c>
      <c r="AI1444">
        <f>SUM(table_2[[#This Row],[Second dose, less than 21 days ago]:[Third dose or booster, at least 21 days ago]])</f>
        <v>0</v>
      </c>
      <c r="AJ1444">
        <f>table_2[[#This Row],[Third dose or booster, less than 21 days ago]]+table_2[[#This Row],[Third dose or booster, at least 21 days ago]]</f>
        <v>0</v>
      </c>
    </row>
    <row r="1445" spans="1:36" ht="45" x14ac:dyDescent="0.25">
      <c r="A1445" s="1" t="s">
        <v>460</v>
      </c>
      <c r="B1445" s="4">
        <v>2022</v>
      </c>
      <c r="C1445" s="1" t="s">
        <v>61</v>
      </c>
      <c r="D1445" s="1" t="s">
        <v>1116</v>
      </c>
      <c r="E1445" s="1" t="s">
        <v>84</v>
      </c>
      <c r="F1445" s="4" t="s">
        <v>1671</v>
      </c>
      <c r="G1445" s="4">
        <v>36930</v>
      </c>
      <c r="H1445" s="4" t="s">
        <v>1692</v>
      </c>
      <c r="I1445" s="1" t="s">
        <v>234</v>
      </c>
      <c r="J1445" s="4" t="s">
        <v>3692</v>
      </c>
      <c r="K1445" s="4" t="s">
        <v>3906</v>
      </c>
      <c r="L1445" s="22" t="str">
        <f t="shared" si="313"/>
        <v>5</v>
      </c>
      <c r="M1445" s="26">
        <f>IF(table_2[[#This Row],[Count of deaths2]]=1,(M1444+1),M1444)</f>
        <v>195</v>
      </c>
      <c r="Z1445">
        <f t="shared" si="314"/>
        <v>0</v>
      </c>
      <c r="AA1445">
        <f t="shared" si="315"/>
        <v>0</v>
      </c>
      <c r="AB1445">
        <f t="shared" si="316"/>
        <v>0</v>
      </c>
      <c r="AC1445">
        <f t="shared" si="317"/>
        <v>0</v>
      </c>
      <c r="AD1445">
        <f t="shared" si="318"/>
        <v>0</v>
      </c>
      <c r="AE1445">
        <f t="shared" si="319"/>
        <v>0</v>
      </c>
      <c r="AF1445">
        <f t="shared" si="320"/>
        <v>0</v>
      </c>
      <c r="AH1445">
        <f>SUM(table_2[[#This Row],[First dose, less than 21 days ago]:[Third dose or booster, at least 21 days ago]])</f>
        <v>0</v>
      </c>
      <c r="AI1445">
        <f>SUM(table_2[[#This Row],[Second dose, less than 21 days ago]:[Third dose or booster, at least 21 days ago]])</f>
        <v>0</v>
      </c>
      <c r="AJ1445">
        <f>table_2[[#This Row],[Third dose or booster, less than 21 days ago]]+table_2[[#This Row],[Third dose or booster, at least 21 days ago]]</f>
        <v>0</v>
      </c>
    </row>
    <row r="1446" spans="1:36" ht="45" x14ac:dyDescent="0.25">
      <c r="A1446" s="1" t="s">
        <v>460</v>
      </c>
      <c r="B1446" s="4">
        <v>2022</v>
      </c>
      <c r="C1446" s="1" t="s">
        <v>61</v>
      </c>
      <c r="D1446" s="1" t="s">
        <v>1116</v>
      </c>
      <c r="E1446" s="1" t="s">
        <v>85</v>
      </c>
      <c r="F1446" s="4" t="s">
        <v>1208</v>
      </c>
      <c r="G1446" s="4">
        <v>403481</v>
      </c>
      <c r="H1446" s="4" t="s">
        <v>3907</v>
      </c>
      <c r="I1446" s="1"/>
      <c r="J1446" s="4" t="s">
        <v>3828</v>
      </c>
      <c r="K1446" s="4" t="s">
        <v>3109</v>
      </c>
      <c r="L1446" s="22" t="str">
        <f t="shared" si="313"/>
        <v>47</v>
      </c>
      <c r="M1446" s="26">
        <f>IF(table_2[[#This Row],[Count of deaths2]]=1,(M1445+1),M1445)</f>
        <v>195</v>
      </c>
      <c r="Z1446">
        <f t="shared" si="314"/>
        <v>0</v>
      </c>
      <c r="AA1446">
        <f t="shared" si="315"/>
        <v>0</v>
      </c>
      <c r="AB1446">
        <f t="shared" si="316"/>
        <v>0</v>
      </c>
      <c r="AC1446">
        <f t="shared" si="317"/>
        <v>0</v>
      </c>
      <c r="AD1446">
        <f t="shared" si="318"/>
        <v>0</v>
      </c>
      <c r="AE1446">
        <f t="shared" si="319"/>
        <v>0</v>
      </c>
      <c r="AF1446">
        <f t="shared" si="320"/>
        <v>0</v>
      </c>
      <c r="AH1446">
        <f>SUM(table_2[[#This Row],[First dose, less than 21 days ago]:[Third dose or booster, at least 21 days ago]])</f>
        <v>0</v>
      </c>
      <c r="AI1446">
        <f>SUM(table_2[[#This Row],[Second dose, less than 21 days ago]:[Third dose or booster, at least 21 days ago]])</f>
        <v>0</v>
      </c>
      <c r="AJ1446">
        <f>table_2[[#This Row],[Third dose or booster, less than 21 days ago]]+table_2[[#This Row],[Third dose or booster, at least 21 days ago]]</f>
        <v>0</v>
      </c>
    </row>
    <row r="1447" spans="1:36" ht="30" x14ac:dyDescent="0.25">
      <c r="A1447" s="1" t="s">
        <v>460</v>
      </c>
      <c r="B1447" s="4">
        <v>2022</v>
      </c>
      <c r="C1447" s="1" t="s">
        <v>61</v>
      </c>
      <c r="D1447" s="1" t="s">
        <v>1132</v>
      </c>
      <c r="E1447" s="1" t="s">
        <v>62</v>
      </c>
      <c r="F1447" s="4" t="s">
        <v>2317</v>
      </c>
      <c r="G1447" s="4">
        <v>21300</v>
      </c>
      <c r="H1447" s="4" t="s">
        <v>3908</v>
      </c>
      <c r="I1447" s="1"/>
      <c r="J1447" s="4" t="s">
        <v>3909</v>
      </c>
      <c r="K1447" s="4" t="s">
        <v>3910</v>
      </c>
      <c r="L1447" s="22" t="str">
        <f t="shared" si="313"/>
        <v>140</v>
      </c>
      <c r="M1447" s="26">
        <f>IF(table_2[[#This Row],[Count of deaths2]]=1,(M1446+1),M1446)</f>
        <v>195</v>
      </c>
      <c r="Z1447">
        <f t="shared" si="314"/>
        <v>0</v>
      </c>
      <c r="AA1447">
        <f t="shared" si="315"/>
        <v>0</v>
      </c>
      <c r="AB1447">
        <f t="shared" si="316"/>
        <v>0</v>
      </c>
      <c r="AC1447">
        <f t="shared" si="317"/>
        <v>0</v>
      </c>
      <c r="AD1447">
        <f t="shared" si="318"/>
        <v>0</v>
      </c>
      <c r="AE1447">
        <f t="shared" si="319"/>
        <v>0</v>
      </c>
      <c r="AF1447">
        <f t="shared" si="320"/>
        <v>0</v>
      </c>
      <c r="AH1447">
        <f>SUM(table_2[[#This Row],[First dose, less than 21 days ago]:[Third dose or booster, at least 21 days ago]])</f>
        <v>0</v>
      </c>
      <c r="AI1447">
        <f>SUM(table_2[[#This Row],[Second dose, less than 21 days ago]:[Third dose or booster, at least 21 days ago]])</f>
        <v>0</v>
      </c>
      <c r="AJ1447">
        <f>table_2[[#This Row],[Third dose or booster, less than 21 days ago]]+table_2[[#This Row],[Third dose or booster, at least 21 days ago]]</f>
        <v>0</v>
      </c>
    </row>
    <row r="1448" spans="1:36" ht="30" x14ac:dyDescent="0.25">
      <c r="A1448" s="1" t="s">
        <v>460</v>
      </c>
      <c r="B1448" s="4">
        <v>2022</v>
      </c>
      <c r="C1448" s="1" t="s">
        <v>61</v>
      </c>
      <c r="D1448" s="1" t="s">
        <v>1132</v>
      </c>
      <c r="E1448" s="1" t="s">
        <v>66</v>
      </c>
      <c r="F1448" s="4" t="s">
        <v>1101</v>
      </c>
      <c r="G1448" s="4">
        <v>172</v>
      </c>
      <c r="H1448" s="4" t="s">
        <v>83</v>
      </c>
      <c r="I1448" s="1"/>
      <c r="J1448" s="4" t="s">
        <v>83</v>
      </c>
      <c r="K1448" s="4" t="s">
        <v>83</v>
      </c>
      <c r="L1448" s="22">
        <f t="shared" si="313"/>
        <v>1</v>
      </c>
      <c r="M1448" s="26">
        <f>IF(table_2[[#This Row],[Count of deaths2]]=1,(M1447+1),M1447)</f>
        <v>196</v>
      </c>
      <c r="Z1448">
        <f t="shared" si="314"/>
        <v>0</v>
      </c>
      <c r="AA1448">
        <f t="shared" si="315"/>
        <v>0</v>
      </c>
      <c r="AB1448">
        <f t="shared" si="316"/>
        <v>0</v>
      </c>
      <c r="AC1448">
        <f t="shared" si="317"/>
        <v>0</v>
      </c>
      <c r="AD1448">
        <f t="shared" si="318"/>
        <v>0</v>
      </c>
      <c r="AE1448">
        <f t="shared" si="319"/>
        <v>0</v>
      </c>
      <c r="AF1448">
        <f t="shared" si="320"/>
        <v>0</v>
      </c>
      <c r="AH1448">
        <f>SUM(table_2[[#This Row],[First dose, less than 21 days ago]:[Third dose or booster, at least 21 days ago]])</f>
        <v>0</v>
      </c>
      <c r="AI1448">
        <f>SUM(table_2[[#This Row],[Second dose, less than 21 days ago]:[Third dose or booster, at least 21 days ago]])</f>
        <v>0</v>
      </c>
      <c r="AJ1448">
        <f>table_2[[#This Row],[Third dose or booster, less than 21 days ago]]+table_2[[#This Row],[Third dose or booster, at least 21 days ago]]</f>
        <v>0</v>
      </c>
    </row>
    <row r="1449" spans="1:36" ht="30" x14ac:dyDescent="0.25">
      <c r="A1449" s="1" t="s">
        <v>460</v>
      </c>
      <c r="B1449" s="4">
        <v>2022</v>
      </c>
      <c r="C1449" s="1" t="s">
        <v>61</v>
      </c>
      <c r="D1449" s="1" t="s">
        <v>1132</v>
      </c>
      <c r="E1449" s="1" t="s">
        <v>70</v>
      </c>
      <c r="F1449" s="4" t="s">
        <v>1270</v>
      </c>
      <c r="G1449" s="4">
        <v>2778</v>
      </c>
      <c r="H1449" s="4" t="s">
        <v>3911</v>
      </c>
      <c r="I1449" s="1" t="s">
        <v>234</v>
      </c>
      <c r="J1449" s="4" t="s">
        <v>3912</v>
      </c>
      <c r="K1449" s="4" t="s">
        <v>3913</v>
      </c>
      <c r="L1449" s="22" t="str">
        <f t="shared" si="313"/>
        <v>12</v>
      </c>
      <c r="M1449" s="26">
        <f>IF(table_2[[#This Row],[Count of deaths2]]=1,(M1448+1),M1448)</f>
        <v>196</v>
      </c>
      <c r="Z1449">
        <f t="shared" si="314"/>
        <v>0</v>
      </c>
      <c r="AA1449">
        <f t="shared" si="315"/>
        <v>0</v>
      </c>
      <c r="AB1449">
        <f t="shared" si="316"/>
        <v>0</v>
      </c>
      <c r="AC1449">
        <f t="shared" si="317"/>
        <v>0</v>
      </c>
      <c r="AD1449">
        <f t="shared" si="318"/>
        <v>0</v>
      </c>
      <c r="AE1449">
        <f t="shared" si="319"/>
        <v>0</v>
      </c>
      <c r="AF1449">
        <f t="shared" si="320"/>
        <v>0</v>
      </c>
      <c r="AH1449">
        <f>SUM(table_2[[#This Row],[First dose, less than 21 days ago]:[Third dose or booster, at least 21 days ago]])</f>
        <v>0</v>
      </c>
      <c r="AI1449">
        <f>SUM(table_2[[#This Row],[Second dose, less than 21 days ago]:[Third dose or booster, at least 21 days ago]])</f>
        <v>0</v>
      </c>
      <c r="AJ1449">
        <f>table_2[[#This Row],[Third dose or booster, less than 21 days ago]]+table_2[[#This Row],[Third dose or booster, at least 21 days ago]]</f>
        <v>0</v>
      </c>
    </row>
    <row r="1450" spans="1:36" ht="30" x14ac:dyDescent="0.25">
      <c r="A1450" s="1" t="s">
        <v>460</v>
      </c>
      <c r="B1450" s="4">
        <v>2022</v>
      </c>
      <c r="C1450" s="1" t="s">
        <v>61</v>
      </c>
      <c r="D1450" s="1" t="s">
        <v>1132</v>
      </c>
      <c r="E1450" s="1" t="s">
        <v>74</v>
      </c>
      <c r="F1450" s="4" t="s">
        <v>1101</v>
      </c>
      <c r="G1450" s="4">
        <v>301</v>
      </c>
      <c r="H1450" s="4" t="s">
        <v>83</v>
      </c>
      <c r="I1450" s="1"/>
      <c r="J1450" s="4" t="s">
        <v>83</v>
      </c>
      <c r="K1450" s="4" t="s">
        <v>83</v>
      </c>
      <c r="L1450" s="22">
        <f t="shared" si="313"/>
        <v>1</v>
      </c>
      <c r="M1450" s="26">
        <f>IF(table_2[[#This Row],[Count of deaths2]]=1,(M1449+1),M1449)</f>
        <v>197</v>
      </c>
      <c r="Z1450">
        <f t="shared" si="314"/>
        <v>0</v>
      </c>
      <c r="AA1450">
        <f t="shared" si="315"/>
        <v>0</v>
      </c>
      <c r="AB1450">
        <f t="shared" si="316"/>
        <v>0</v>
      </c>
      <c r="AC1450">
        <f t="shared" si="317"/>
        <v>0</v>
      </c>
      <c r="AD1450">
        <f t="shared" si="318"/>
        <v>0</v>
      </c>
      <c r="AE1450">
        <f t="shared" si="319"/>
        <v>0</v>
      </c>
      <c r="AF1450">
        <f t="shared" si="320"/>
        <v>0</v>
      </c>
      <c r="AH1450">
        <f>SUM(table_2[[#This Row],[First dose, less than 21 days ago]:[Third dose or booster, at least 21 days ago]])</f>
        <v>0</v>
      </c>
      <c r="AI1450">
        <f>SUM(table_2[[#This Row],[Second dose, less than 21 days ago]:[Third dose or booster, at least 21 days ago]])</f>
        <v>0</v>
      </c>
      <c r="AJ1450">
        <f>table_2[[#This Row],[Third dose or booster, less than 21 days ago]]+table_2[[#This Row],[Third dose or booster, at least 21 days ago]]</f>
        <v>0</v>
      </c>
    </row>
    <row r="1451" spans="1:36" ht="30" x14ac:dyDescent="0.25">
      <c r="A1451" s="1" t="s">
        <v>460</v>
      </c>
      <c r="B1451" s="4">
        <v>2022</v>
      </c>
      <c r="C1451" s="1" t="s">
        <v>61</v>
      </c>
      <c r="D1451" s="1" t="s">
        <v>1132</v>
      </c>
      <c r="E1451" s="1" t="s">
        <v>1102</v>
      </c>
      <c r="F1451" s="4" t="s">
        <v>2360</v>
      </c>
      <c r="G1451" s="4">
        <v>26946</v>
      </c>
      <c r="H1451" s="4" t="s">
        <v>3914</v>
      </c>
      <c r="I1451" s="1"/>
      <c r="J1451" s="4" t="s">
        <v>3915</v>
      </c>
      <c r="K1451" s="4" t="s">
        <v>3916</v>
      </c>
      <c r="L1451" s="22" t="str">
        <f t="shared" si="313"/>
        <v>151</v>
      </c>
      <c r="M1451" s="26">
        <f>IF(table_2[[#This Row],[Count of deaths2]]=1,(M1450+1),M1450)</f>
        <v>197</v>
      </c>
      <c r="Z1451">
        <f t="shared" si="314"/>
        <v>0</v>
      </c>
      <c r="AA1451">
        <f t="shared" si="315"/>
        <v>0</v>
      </c>
      <c r="AB1451">
        <f t="shared" si="316"/>
        <v>0</v>
      </c>
      <c r="AC1451">
        <f t="shared" si="317"/>
        <v>0</v>
      </c>
      <c r="AD1451">
        <f t="shared" si="318"/>
        <v>0</v>
      </c>
      <c r="AE1451">
        <f t="shared" si="319"/>
        <v>0</v>
      </c>
      <c r="AF1451">
        <f t="shared" si="320"/>
        <v>0</v>
      </c>
      <c r="AH1451">
        <f>SUM(table_2[[#This Row],[First dose, less than 21 days ago]:[Third dose or booster, at least 21 days ago]])</f>
        <v>0</v>
      </c>
      <c r="AI1451">
        <f>SUM(table_2[[#This Row],[Second dose, less than 21 days ago]:[Third dose or booster, at least 21 days ago]])</f>
        <v>0</v>
      </c>
      <c r="AJ1451">
        <f>table_2[[#This Row],[Third dose or booster, less than 21 days ago]]+table_2[[#This Row],[Third dose or booster, at least 21 days ago]]</f>
        <v>0</v>
      </c>
    </row>
    <row r="1452" spans="1:36" ht="45" x14ac:dyDescent="0.25">
      <c r="A1452" s="1" t="s">
        <v>460</v>
      </c>
      <c r="B1452" s="4">
        <v>2022</v>
      </c>
      <c r="C1452" s="1" t="s">
        <v>61</v>
      </c>
      <c r="D1452" s="1" t="s">
        <v>1132</v>
      </c>
      <c r="E1452" s="1" t="s">
        <v>84</v>
      </c>
      <c r="F1452" s="4" t="s">
        <v>1350</v>
      </c>
      <c r="G1452" s="4">
        <v>14774</v>
      </c>
      <c r="H1452" s="4" t="s">
        <v>1715</v>
      </c>
      <c r="I1452" s="1" t="s">
        <v>234</v>
      </c>
      <c r="J1452" s="4" t="s">
        <v>2053</v>
      </c>
      <c r="K1452" s="4" t="s">
        <v>3917</v>
      </c>
      <c r="L1452" s="22" t="str">
        <f t="shared" si="313"/>
        <v>10</v>
      </c>
      <c r="M1452" s="26">
        <f>IF(table_2[[#This Row],[Count of deaths2]]=1,(M1451+1),M1451)</f>
        <v>197</v>
      </c>
      <c r="Z1452">
        <f t="shared" si="314"/>
        <v>0</v>
      </c>
      <c r="AA1452">
        <f t="shared" si="315"/>
        <v>0</v>
      </c>
      <c r="AB1452">
        <f t="shared" si="316"/>
        <v>0</v>
      </c>
      <c r="AC1452">
        <f t="shared" si="317"/>
        <v>0</v>
      </c>
      <c r="AD1452">
        <f t="shared" si="318"/>
        <v>0</v>
      </c>
      <c r="AE1452">
        <f t="shared" si="319"/>
        <v>0</v>
      </c>
      <c r="AF1452">
        <f t="shared" si="320"/>
        <v>0</v>
      </c>
      <c r="AH1452">
        <f>SUM(table_2[[#This Row],[First dose, less than 21 days ago]:[Third dose or booster, at least 21 days ago]])</f>
        <v>0</v>
      </c>
      <c r="AI1452">
        <f>SUM(table_2[[#This Row],[Second dose, less than 21 days ago]:[Third dose or booster, at least 21 days ago]])</f>
        <v>0</v>
      </c>
      <c r="AJ1452">
        <f>table_2[[#This Row],[Third dose or booster, less than 21 days ago]]+table_2[[#This Row],[Third dose or booster, at least 21 days ago]]</f>
        <v>0</v>
      </c>
    </row>
    <row r="1453" spans="1:36" ht="45" x14ac:dyDescent="0.25">
      <c r="A1453" s="1" t="s">
        <v>460</v>
      </c>
      <c r="B1453" s="4">
        <v>2022</v>
      </c>
      <c r="C1453" s="1" t="s">
        <v>61</v>
      </c>
      <c r="D1453" s="1" t="s">
        <v>1132</v>
      </c>
      <c r="E1453" s="1" t="s">
        <v>85</v>
      </c>
      <c r="F1453" s="4" t="s">
        <v>2351</v>
      </c>
      <c r="G1453" s="4">
        <v>385521</v>
      </c>
      <c r="H1453" s="4" t="s">
        <v>3118</v>
      </c>
      <c r="I1453" s="1"/>
      <c r="J1453" s="4" t="s">
        <v>2612</v>
      </c>
      <c r="K1453" s="4" t="s">
        <v>1574</v>
      </c>
      <c r="L1453" s="22" t="str">
        <f t="shared" si="313"/>
        <v>170</v>
      </c>
      <c r="M1453" s="26">
        <f>IF(table_2[[#This Row],[Count of deaths2]]=1,(M1452+1),M1452)</f>
        <v>197</v>
      </c>
      <c r="Z1453">
        <f t="shared" si="314"/>
        <v>0</v>
      </c>
      <c r="AA1453">
        <f t="shared" si="315"/>
        <v>0</v>
      </c>
      <c r="AB1453">
        <f t="shared" si="316"/>
        <v>0</v>
      </c>
      <c r="AC1453">
        <f t="shared" si="317"/>
        <v>0</v>
      </c>
      <c r="AD1453">
        <f t="shared" si="318"/>
        <v>0</v>
      </c>
      <c r="AE1453">
        <f t="shared" si="319"/>
        <v>0</v>
      </c>
      <c r="AF1453">
        <f t="shared" si="320"/>
        <v>0</v>
      </c>
      <c r="AH1453">
        <f>SUM(table_2[[#This Row],[First dose, less than 21 days ago]:[Third dose or booster, at least 21 days ago]])</f>
        <v>0</v>
      </c>
      <c r="AI1453">
        <f>SUM(table_2[[#This Row],[Second dose, less than 21 days ago]:[Third dose or booster, at least 21 days ago]])</f>
        <v>0</v>
      </c>
      <c r="AJ1453">
        <f>table_2[[#This Row],[Third dose or booster, less than 21 days ago]]+table_2[[#This Row],[Third dose or booster, at least 21 days ago]]</f>
        <v>0</v>
      </c>
    </row>
    <row r="1454" spans="1:36" ht="30" x14ac:dyDescent="0.25">
      <c r="A1454" s="1" t="s">
        <v>460</v>
      </c>
      <c r="B1454" s="4">
        <v>2022</v>
      </c>
      <c r="C1454" s="1" t="s">
        <v>61</v>
      </c>
      <c r="D1454" s="1" t="s">
        <v>1147</v>
      </c>
      <c r="E1454" s="1" t="s">
        <v>62</v>
      </c>
      <c r="F1454" s="4" t="s">
        <v>2683</v>
      </c>
      <c r="G1454" s="4">
        <v>10107</v>
      </c>
      <c r="H1454" s="4" t="s">
        <v>3918</v>
      </c>
      <c r="I1454" s="1"/>
      <c r="J1454" s="4" t="s">
        <v>3919</v>
      </c>
      <c r="K1454" s="4" t="s">
        <v>3920</v>
      </c>
      <c r="L1454" s="22" t="str">
        <f t="shared" si="313"/>
        <v>159</v>
      </c>
      <c r="M1454" s="26">
        <f>IF(table_2[[#This Row],[Count of deaths2]]=1,(M1453+1),M1453)</f>
        <v>197</v>
      </c>
      <c r="Z1454">
        <f t="shared" si="314"/>
        <v>0</v>
      </c>
      <c r="AA1454">
        <f t="shared" si="315"/>
        <v>0</v>
      </c>
      <c r="AB1454">
        <f t="shared" si="316"/>
        <v>0</v>
      </c>
      <c r="AC1454">
        <f t="shared" si="317"/>
        <v>0</v>
      </c>
      <c r="AD1454">
        <f t="shared" si="318"/>
        <v>0</v>
      </c>
      <c r="AE1454">
        <f t="shared" si="319"/>
        <v>0</v>
      </c>
      <c r="AF1454">
        <f t="shared" si="320"/>
        <v>0</v>
      </c>
      <c r="AH1454">
        <f>SUM(table_2[[#This Row],[First dose, less than 21 days ago]:[Third dose or booster, at least 21 days ago]])</f>
        <v>0</v>
      </c>
      <c r="AI1454">
        <f>SUM(table_2[[#This Row],[Second dose, less than 21 days ago]:[Third dose or booster, at least 21 days ago]])</f>
        <v>0</v>
      </c>
      <c r="AJ1454">
        <f>table_2[[#This Row],[Third dose or booster, less than 21 days ago]]+table_2[[#This Row],[Third dose or booster, at least 21 days ago]]</f>
        <v>0</v>
      </c>
    </row>
    <row r="1455" spans="1:36" ht="30" x14ac:dyDescent="0.25">
      <c r="A1455" s="1" t="s">
        <v>460</v>
      </c>
      <c r="B1455" s="4">
        <v>2022</v>
      </c>
      <c r="C1455" s="1" t="s">
        <v>61</v>
      </c>
      <c r="D1455" s="1" t="s">
        <v>1147</v>
      </c>
      <c r="E1455" s="1" t="s">
        <v>66</v>
      </c>
      <c r="F1455" s="4" t="s">
        <v>1101</v>
      </c>
      <c r="G1455" s="4">
        <v>56</v>
      </c>
      <c r="H1455" s="4" t="s">
        <v>83</v>
      </c>
      <c r="I1455" s="1"/>
      <c r="J1455" s="4" t="s">
        <v>83</v>
      </c>
      <c r="K1455" s="4" t="s">
        <v>83</v>
      </c>
      <c r="L1455" s="22">
        <f t="shared" si="313"/>
        <v>1</v>
      </c>
      <c r="M1455" s="26">
        <f>IF(table_2[[#This Row],[Count of deaths2]]=1,(M1454+1),M1454)</f>
        <v>198</v>
      </c>
      <c r="Z1455">
        <f t="shared" si="314"/>
        <v>0</v>
      </c>
      <c r="AA1455">
        <f t="shared" si="315"/>
        <v>0</v>
      </c>
      <c r="AB1455">
        <f t="shared" si="316"/>
        <v>0</v>
      </c>
      <c r="AC1455">
        <f t="shared" si="317"/>
        <v>0</v>
      </c>
      <c r="AD1455">
        <f t="shared" si="318"/>
        <v>0</v>
      </c>
      <c r="AE1455">
        <f t="shared" si="319"/>
        <v>0</v>
      </c>
      <c r="AF1455">
        <f t="shared" si="320"/>
        <v>0</v>
      </c>
      <c r="AH1455">
        <f>SUM(table_2[[#This Row],[First dose, less than 21 days ago]:[Third dose or booster, at least 21 days ago]])</f>
        <v>0</v>
      </c>
      <c r="AI1455">
        <f>SUM(table_2[[#This Row],[Second dose, less than 21 days ago]:[Third dose or booster, at least 21 days ago]])</f>
        <v>0</v>
      </c>
      <c r="AJ1455">
        <f>table_2[[#This Row],[Third dose or booster, less than 21 days ago]]+table_2[[#This Row],[Third dose or booster, at least 21 days ago]]</f>
        <v>0</v>
      </c>
    </row>
    <row r="1456" spans="1:36" ht="30" x14ac:dyDescent="0.25">
      <c r="A1456" s="1" t="s">
        <v>460</v>
      </c>
      <c r="B1456" s="4">
        <v>2022</v>
      </c>
      <c r="C1456" s="1" t="s">
        <v>61</v>
      </c>
      <c r="D1456" s="1" t="s">
        <v>1147</v>
      </c>
      <c r="E1456" s="1" t="s">
        <v>70</v>
      </c>
      <c r="F1456" s="4" t="s">
        <v>1451</v>
      </c>
      <c r="G1456" s="4">
        <v>1274</v>
      </c>
      <c r="H1456" s="4" t="s">
        <v>3921</v>
      </c>
      <c r="I1456" s="1"/>
      <c r="J1456" s="4" t="s">
        <v>3922</v>
      </c>
      <c r="K1456" s="4" t="s">
        <v>3923</v>
      </c>
      <c r="L1456" s="22" t="str">
        <f t="shared" si="313"/>
        <v>33</v>
      </c>
      <c r="M1456" s="26">
        <f>IF(table_2[[#This Row],[Count of deaths2]]=1,(M1455+1),M1455)</f>
        <v>198</v>
      </c>
      <c r="Z1456">
        <f t="shared" si="314"/>
        <v>0</v>
      </c>
      <c r="AA1456">
        <f t="shared" si="315"/>
        <v>0</v>
      </c>
      <c r="AB1456">
        <f t="shared" si="316"/>
        <v>0</v>
      </c>
      <c r="AC1456">
        <f t="shared" si="317"/>
        <v>0</v>
      </c>
      <c r="AD1456">
        <f t="shared" si="318"/>
        <v>0</v>
      </c>
      <c r="AE1456">
        <f t="shared" si="319"/>
        <v>0</v>
      </c>
      <c r="AF1456">
        <f t="shared" si="320"/>
        <v>0</v>
      </c>
      <c r="AH1456">
        <f>SUM(table_2[[#This Row],[First dose, less than 21 days ago]:[Third dose or booster, at least 21 days ago]])</f>
        <v>0</v>
      </c>
      <c r="AI1456">
        <f>SUM(table_2[[#This Row],[Second dose, less than 21 days ago]:[Third dose or booster, at least 21 days ago]])</f>
        <v>0</v>
      </c>
      <c r="AJ1456">
        <f>table_2[[#This Row],[Third dose or booster, less than 21 days ago]]+table_2[[#This Row],[Third dose or booster, at least 21 days ago]]</f>
        <v>0</v>
      </c>
    </row>
    <row r="1457" spans="1:36" ht="30" x14ac:dyDescent="0.25">
      <c r="A1457" s="1" t="s">
        <v>460</v>
      </c>
      <c r="B1457" s="4">
        <v>2022</v>
      </c>
      <c r="C1457" s="1" t="s">
        <v>61</v>
      </c>
      <c r="D1457" s="1" t="s">
        <v>1147</v>
      </c>
      <c r="E1457" s="1" t="s">
        <v>74</v>
      </c>
      <c r="F1457" s="4" t="s">
        <v>1101</v>
      </c>
      <c r="G1457" s="4">
        <v>116</v>
      </c>
      <c r="H1457" s="4" t="s">
        <v>83</v>
      </c>
      <c r="I1457" s="1"/>
      <c r="J1457" s="4" t="s">
        <v>83</v>
      </c>
      <c r="K1457" s="4" t="s">
        <v>83</v>
      </c>
      <c r="L1457" s="22">
        <f t="shared" si="313"/>
        <v>1</v>
      </c>
      <c r="M1457" s="26">
        <f>IF(table_2[[#This Row],[Count of deaths2]]=1,(M1456+1),M1456)</f>
        <v>199</v>
      </c>
      <c r="Z1457">
        <f t="shared" si="314"/>
        <v>0</v>
      </c>
      <c r="AA1457">
        <f t="shared" si="315"/>
        <v>0</v>
      </c>
      <c r="AB1457">
        <f t="shared" si="316"/>
        <v>0</v>
      </c>
      <c r="AC1457">
        <f t="shared" si="317"/>
        <v>0</v>
      </c>
      <c r="AD1457">
        <f t="shared" si="318"/>
        <v>0</v>
      </c>
      <c r="AE1457">
        <f t="shared" si="319"/>
        <v>0</v>
      </c>
      <c r="AF1457">
        <f t="shared" si="320"/>
        <v>0</v>
      </c>
      <c r="AH1457">
        <f>SUM(table_2[[#This Row],[First dose, less than 21 days ago]:[Third dose or booster, at least 21 days ago]])</f>
        <v>0</v>
      </c>
      <c r="AI1457">
        <f>SUM(table_2[[#This Row],[Second dose, less than 21 days ago]:[Third dose or booster, at least 21 days ago]])</f>
        <v>0</v>
      </c>
      <c r="AJ1457">
        <f>table_2[[#This Row],[Third dose or booster, less than 21 days ago]]+table_2[[#This Row],[Third dose or booster, at least 21 days ago]]</f>
        <v>0</v>
      </c>
    </row>
    <row r="1458" spans="1:36" ht="30" x14ac:dyDescent="0.25">
      <c r="A1458" s="1" t="s">
        <v>460</v>
      </c>
      <c r="B1458" s="4">
        <v>2022</v>
      </c>
      <c r="C1458" s="1" t="s">
        <v>61</v>
      </c>
      <c r="D1458" s="1" t="s">
        <v>1147</v>
      </c>
      <c r="E1458" s="1" t="s">
        <v>1102</v>
      </c>
      <c r="F1458" s="4" t="s">
        <v>1977</v>
      </c>
      <c r="G1458" s="4">
        <v>11357</v>
      </c>
      <c r="H1458" s="4" t="s">
        <v>3924</v>
      </c>
      <c r="I1458" s="1"/>
      <c r="J1458" s="4" t="s">
        <v>3925</v>
      </c>
      <c r="K1458" s="4" t="s">
        <v>3926</v>
      </c>
      <c r="L1458" s="22" t="str">
        <f t="shared" si="313"/>
        <v>261</v>
      </c>
      <c r="M1458" s="26">
        <f>IF(table_2[[#This Row],[Count of deaths2]]=1,(M1457+1),M1457)</f>
        <v>199</v>
      </c>
      <c r="Z1458">
        <f t="shared" si="314"/>
        <v>0</v>
      </c>
      <c r="AA1458">
        <f t="shared" si="315"/>
        <v>0</v>
      </c>
      <c r="AB1458">
        <f t="shared" si="316"/>
        <v>0</v>
      </c>
      <c r="AC1458">
        <f t="shared" si="317"/>
        <v>0</v>
      </c>
      <c r="AD1458">
        <f t="shared" si="318"/>
        <v>0</v>
      </c>
      <c r="AE1458">
        <f t="shared" si="319"/>
        <v>0</v>
      </c>
      <c r="AF1458">
        <f t="shared" si="320"/>
        <v>0</v>
      </c>
      <c r="AH1458">
        <f>SUM(table_2[[#This Row],[First dose, less than 21 days ago]:[Third dose or booster, at least 21 days ago]])</f>
        <v>0</v>
      </c>
      <c r="AI1458">
        <f>SUM(table_2[[#This Row],[Second dose, less than 21 days ago]:[Third dose or booster, at least 21 days ago]])</f>
        <v>0</v>
      </c>
      <c r="AJ1458">
        <f>table_2[[#This Row],[Third dose or booster, less than 21 days ago]]+table_2[[#This Row],[Third dose or booster, at least 21 days ago]]</f>
        <v>0</v>
      </c>
    </row>
    <row r="1459" spans="1:36" ht="45" x14ac:dyDescent="0.25">
      <c r="A1459" s="1" t="s">
        <v>460</v>
      </c>
      <c r="B1459" s="4">
        <v>2022</v>
      </c>
      <c r="C1459" s="1" t="s">
        <v>61</v>
      </c>
      <c r="D1459" s="1" t="s">
        <v>1147</v>
      </c>
      <c r="E1459" s="1" t="s">
        <v>84</v>
      </c>
      <c r="F1459" s="4" t="s">
        <v>1435</v>
      </c>
      <c r="G1459" s="4">
        <v>4252</v>
      </c>
      <c r="H1459" s="4" t="s">
        <v>3927</v>
      </c>
      <c r="I1459" s="1" t="s">
        <v>234</v>
      </c>
      <c r="J1459" s="4" t="s">
        <v>3433</v>
      </c>
      <c r="K1459" s="4" t="s">
        <v>3928</v>
      </c>
      <c r="L1459" s="22" t="str">
        <f t="shared" si="313"/>
        <v>18</v>
      </c>
      <c r="M1459" s="26">
        <f>IF(table_2[[#This Row],[Count of deaths2]]=1,(M1458+1),M1458)</f>
        <v>199</v>
      </c>
      <c r="Z1459">
        <f t="shared" si="314"/>
        <v>0</v>
      </c>
      <c r="AA1459">
        <f t="shared" si="315"/>
        <v>0</v>
      </c>
      <c r="AB1459">
        <f t="shared" si="316"/>
        <v>0</v>
      </c>
      <c r="AC1459">
        <f t="shared" si="317"/>
        <v>0</v>
      </c>
      <c r="AD1459">
        <f t="shared" si="318"/>
        <v>0</v>
      </c>
      <c r="AE1459">
        <f t="shared" si="319"/>
        <v>0</v>
      </c>
      <c r="AF1459">
        <f t="shared" si="320"/>
        <v>0</v>
      </c>
      <c r="AH1459">
        <f>SUM(table_2[[#This Row],[First dose, less than 21 days ago]:[Third dose or booster, at least 21 days ago]])</f>
        <v>0</v>
      </c>
      <c r="AI1459">
        <f>SUM(table_2[[#This Row],[Second dose, less than 21 days ago]:[Third dose or booster, at least 21 days ago]])</f>
        <v>0</v>
      </c>
      <c r="AJ1459">
        <f>table_2[[#This Row],[Third dose or booster, less than 21 days ago]]+table_2[[#This Row],[Third dose or booster, at least 21 days ago]]</f>
        <v>0</v>
      </c>
    </row>
    <row r="1460" spans="1:36" ht="45" x14ac:dyDescent="0.25">
      <c r="A1460" s="1" t="s">
        <v>460</v>
      </c>
      <c r="B1460" s="4">
        <v>2022</v>
      </c>
      <c r="C1460" s="1" t="s">
        <v>61</v>
      </c>
      <c r="D1460" s="1" t="s">
        <v>1147</v>
      </c>
      <c r="E1460" s="1" t="s">
        <v>85</v>
      </c>
      <c r="F1460" s="4" t="s">
        <v>3929</v>
      </c>
      <c r="G1460" s="4">
        <v>340404</v>
      </c>
      <c r="H1460" s="4" t="s">
        <v>3930</v>
      </c>
      <c r="I1460" s="1"/>
      <c r="J1460" s="4" t="s">
        <v>3931</v>
      </c>
      <c r="K1460" s="4" t="s">
        <v>3932</v>
      </c>
      <c r="L1460" s="22" t="str">
        <f t="shared" si="313"/>
        <v>547</v>
      </c>
      <c r="M1460" s="26">
        <f>IF(table_2[[#This Row],[Count of deaths2]]=1,(M1459+1),M1459)</f>
        <v>199</v>
      </c>
      <c r="Z1460">
        <f t="shared" si="314"/>
        <v>0</v>
      </c>
      <c r="AA1460">
        <f t="shared" si="315"/>
        <v>0</v>
      </c>
      <c r="AB1460">
        <f t="shared" si="316"/>
        <v>0</v>
      </c>
      <c r="AC1460">
        <f t="shared" si="317"/>
        <v>0</v>
      </c>
      <c r="AD1460">
        <f t="shared" si="318"/>
        <v>0</v>
      </c>
      <c r="AE1460">
        <f t="shared" si="319"/>
        <v>0</v>
      </c>
      <c r="AF1460">
        <f t="shared" si="320"/>
        <v>0</v>
      </c>
      <c r="AH1460">
        <f>SUM(table_2[[#This Row],[First dose, less than 21 days ago]:[Third dose or booster, at least 21 days ago]])</f>
        <v>0</v>
      </c>
      <c r="AI1460">
        <f>SUM(table_2[[#This Row],[Second dose, less than 21 days ago]:[Third dose or booster, at least 21 days ago]])</f>
        <v>0</v>
      </c>
      <c r="AJ1460">
        <f>table_2[[#This Row],[Third dose or booster, less than 21 days ago]]+table_2[[#This Row],[Third dose or booster, at least 21 days ago]]</f>
        <v>0</v>
      </c>
    </row>
    <row r="1461" spans="1:36" ht="30" x14ac:dyDescent="0.25">
      <c r="A1461" s="1" t="s">
        <v>460</v>
      </c>
      <c r="B1461" s="4">
        <v>2022</v>
      </c>
      <c r="C1461" s="1" t="s">
        <v>61</v>
      </c>
      <c r="D1461" s="1" t="s">
        <v>1162</v>
      </c>
      <c r="E1461" s="1" t="s">
        <v>62</v>
      </c>
      <c r="F1461" s="4" t="s">
        <v>1156</v>
      </c>
      <c r="G1461" s="4">
        <v>3996</v>
      </c>
      <c r="H1461" s="4" t="s">
        <v>3933</v>
      </c>
      <c r="I1461" s="1"/>
      <c r="J1461" s="4" t="s">
        <v>3934</v>
      </c>
      <c r="K1461" s="4" t="s">
        <v>3935</v>
      </c>
      <c r="L1461" s="22" t="str">
        <f t="shared" si="313"/>
        <v>161</v>
      </c>
      <c r="M1461" s="26">
        <f>IF(table_2[[#This Row],[Count of deaths2]]=1,(M1460+1),M1460)</f>
        <v>199</v>
      </c>
      <c r="Z1461">
        <f t="shared" si="314"/>
        <v>0</v>
      </c>
      <c r="AA1461">
        <f t="shared" si="315"/>
        <v>0</v>
      </c>
      <c r="AB1461">
        <f t="shared" si="316"/>
        <v>0</v>
      </c>
      <c r="AC1461">
        <f t="shared" si="317"/>
        <v>0</v>
      </c>
      <c r="AD1461">
        <f t="shared" si="318"/>
        <v>0</v>
      </c>
      <c r="AE1461">
        <f t="shared" si="319"/>
        <v>0</v>
      </c>
      <c r="AF1461">
        <f t="shared" si="320"/>
        <v>0</v>
      </c>
      <c r="AH1461">
        <f>SUM(table_2[[#This Row],[First dose, less than 21 days ago]:[Third dose or booster, at least 21 days ago]])</f>
        <v>0</v>
      </c>
      <c r="AI1461">
        <f>SUM(table_2[[#This Row],[Second dose, less than 21 days ago]:[Third dose or booster, at least 21 days ago]])</f>
        <v>0</v>
      </c>
      <c r="AJ1461">
        <f>table_2[[#This Row],[Third dose or booster, less than 21 days ago]]+table_2[[#This Row],[Third dose or booster, at least 21 days ago]]</f>
        <v>0</v>
      </c>
    </row>
    <row r="1462" spans="1:36" ht="30" x14ac:dyDescent="0.25">
      <c r="A1462" s="1" t="s">
        <v>460</v>
      </c>
      <c r="B1462" s="4">
        <v>2022</v>
      </c>
      <c r="C1462" s="1" t="s">
        <v>61</v>
      </c>
      <c r="D1462" s="1" t="s">
        <v>1162</v>
      </c>
      <c r="E1462" s="1" t="s">
        <v>66</v>
      </c>
      <c r="F1462" s="4" t="s">
        <v>1112</v>
      </c>
      <c r="G1462" s="4">
        <v>27</v>
      </c>
      <c r="H1462" s="4" t="s">
        <v>3936</v>
      </c>
      <c r="I1462" s="1" t="s">
        <v>234</v>
      </c>
      <c r="J1462" s="4" t="s">
        <v>3937</v>
      </c>
      <c r="K1462" s="4" t="s">
        <v>3938</v>
      </c>
      <c r="L1462" s="22" t="str">
        <f t="shared" si="313"/>
        <v>3</v>
      </c>
      <c r="M1462" s="26">
        <f>IF(table_2[[#This Row],[Count of deaths2]]=1,(M1461+1),M1461)</f>
        <v>199</v>
      </c>
      <c r="Z1462">
        <f t="shared" si="314"/>
        <v>0</v>
      </c>
      <c r="AA1462">
        <f t="shared" si="315"/>
        <v>0</v>
      </c>
      <c r="AB1462">
        <f t="shared" si="316"/>
        <v>0</v>
      </c>
      <c r="AC1462">
        <f t="shared" si="317"/>
        <v>0</v>
      </c>
      <c r="AD1462">
        <f t="shared" si="318"/>
        <v>0</v>
      </c>
      <c r="AE1462">
        <f t="shared" si="319"/>
        <v>0</v>
      </c>
      <c r="AF1462">
        <f t="shared" si="320"/>
        <v>0</v>
      </c>
      <c r="AH1462">
        <f>SUM(table_2[[#This Row],[First dose, less than 21 days ago]:[Third dose or booster, at least 21 days ago]])</f>
        <v>0</v>
      </c>
      <c r="AI1462">
        <f>SUM(table_2[[#This Row],[Second dose, less than 21 days ago]:[Third dose or booster, at least 21 days ago]])</f>
        <v>0</v>
      </c>
      <c r="AJ1462">
        <f>table_2[[#This Row],[Third dose or booster, less than 21 days ago]]+table_2[[#This Row],[Third dose or booster, at least 21 days ago]]</f>
        <v>0</v>
      </c>
    </row>
    <row r="1463" spans="1:36" ht="30" x14ac:dyDescent="0.25">
      <c r="A1463" s="1" t="s">
        <v>460</v>
      </c>
      <c r="B1463" s="4">
        <v>2022</v>
      </c>
      <c r="C1463" s="1" t="s">
        <v>61</v>
      </c>
      <c r="D1463" s="1" t="s">
        <v>1162</v>
      </c>
      <c r="E1463" s="1" t="s">
        <v>70</v>
      </c>
      <c r="F1463" s="4" t="s">
        <v>2321</v>
      </c>
      <c r="G1463" s="4">
        <v>606</v>
      </c>
      <c r="H1463" s="4" t="s">
        <v>3939</v>
      </c>
      <c r="I1463" s="1"/>
      <c r="J1463" s="4" t="s">
        <v>3940</v>
      </c>
      <c r="K1463" s="4" t="s">
        <v>3941</v>
      </c>
      <c r="L1463" s="22" t="str">
        <f t="shared" si="313"/>
        <v>36</v>
      </c>
      <c r="M1463" s="26">
        <f>IF(table_2[[#This Row],[Count of deaths2]]=1,(M1462+1),M1462)</f>
        <v>199</v>
      </c>
      <c r="Z1463">
        <f t="shared" si="314"/>
        <v>0</v>
      </c>
      <c r="AA1463">
        <f t="shared" si="315"/>
        <v>0</v>
      </c>
      <c r="AB1463">
        <f t="shared" si="316"/>
        <v>0</v>
      </c>
      <c r="AC1463">
        <f t="shared" si="317"/>
        <v>0</v>
      </c>
      <c r="AD1463">
        <f t="shared" si="318"/>
        <v>0</v>
      </c>
      <c r="AE1463">
        <f t="shared" si="319"/>
        <v>0</v>
      </c>
      <c r="AF1463">
        <f t="shared" si="320"/>
        <v>0</v>
      </c>
      <c r="AH1463">
        <f>SUM(table_2[[#This Row],[First dose, less than 21 days ago]:[Third dose or booster, at least 21 days ago]])</f>
        <v>0</v>
      </c>
      <c r="AI1463">
        <f>SUM(table_2[[#This Row],[Second dose, less than 21 days ago]:[Third dose or booster, at least 21 days ago]])</f>
        <v>0</v>
      </c>
      <c r="AJ1463">
        <f>table_2[[#This Row],[Third dose or booster, less than 21 days ago]]+table_2[[#This Row],[Third dose or booster, at least 21 days ago]]</f>
        <v>0</v>
      </c>
    </row>
    <row r="1464" spans="1:36" ht="30" x14ac:dyDescent="0.25">
      <c r="A1464" s="1" t="s">
        <v>460</v>
      </c>
      <c r="B1464" s="4">
        <v>2022</v>
      </c>
      <c r="C1464" s="1" t="s">
        <v>61</v>
      </c>
      <c r="D1464" s="1" t="s">
        <v>1162</v>
      </c>
      <c r="E1464" s="1" t="s">
        <v>74</v>
      </c>
      <c r="F1464" s="4" t="s">
        <v>1112</v>
      </c>
      <c r="G1464" s="4">
        <v>54</v>
      </c>
      <c r="H1464" s="4" t="s">
        <v>3942</v>
      </c>
      <c r="I1464" s="1" t="s">
        <v>234</v>
      </c>
      <c r="J1464" s="4" t="s">
        <v>3943</v>
      </c>
      <c r="K1464" s="4" t="s">
        <v>3944</v>
      </c>
      <c r="L1464" s="22" t="str">
        <f t="shared" si="313"/>
        <v>3</v>
      </c>
      <c r="M1464" s="26">
        <f>IF(table_2[[#This Row],[Count of deaths2]]=1,(M1463+1),M1463)</f>
        <v>199</v>
      </c>
      <c r="Z1464">
        <f t="shared" si="314"/>
        <v>0</v>
      </c>
      <c r="AA1464">
        <f t="shared" si="315"/>
        <v>0</v>
      </c>
      <c r="AB1464">
        <f t="shared" si="316"/>
        <v>0</v>
      </c>
      <c r="AC1464">
        <f t="shared" si="317"/>
        <v>0</v>
      </c>
      <c r="AD1464">
        <f t="shared" si="318"/>
        <v>0</v>
      </c>
      <c r="AE1464">
        <f t="shared" si="319"/>
        <v>0</v>
      </c>
      <c r="AF1464">
        <f t="shared" si="320"/>
        <v>0</v>
      </c>
      <c r="AH1464">
        <f>SUM(table_2[[#This Row],[First dose, less than 21 days ago]:[Third dose or booster, at least 21 days ago]])</f>
        <v>0</v>
      </c>
      <c r="AI1464">
        <f>SUM(table_2[[#This Row],[Second dose, less than 21 days ago]:[Third dose or booster, at least 21 days ago]])</f>
        <v>0</v>
      </c>
      <c r="AJ1464">
        <f>table_2[[#This Row],[Third dose or booster, less than 21 days ago]]+table_2[[#This Row],[Third dose or booster, at least 21 days ago]]</f>
        <v>0</v>
      </c>
    </row>
    <row r="1465" spans="1:36" ht="30" x14ac:dyDescent="0.25">
      <c r="A1465" s="1" t="s">
        <v>460</v>
      </c>
      <c r="B1465" s="4">
        <v>2022</v>
      </c>
      <c r="C1465" s="1" t="s">
        <v>61</v>
      </c>
      <c r="D1465" s="1" t="s">
        <v>1162</v>
      </c>
      <c r="E1465" s="1" t="s">
        <v>1102</v>
      </c>
      <c r="F1465" s="4" t="s">
        <v>3945</v>
      </c>
      <c r="G1465" s="4">
        <v>5886</v>
      </c>
      <c r="H1465" s="4" t="s">
        <v>3946</v>
      </c>
      <c r="I1465" s="1"/>
      <c r="J1465" s="4" t="s">
        <v>3947</v>
      </c>
      <c r="K1465" s="4" t="s">
        <v>3948</v>
      </c>
      <c r="L1465" s="22" t="str">
        <f t="shared" si="313"/>
        <v>426</v>
      </c>
      <c r="M1465" s="26">
        <f>IF(table_2[[#This Row],[Count of deaths2]]=1,(M1464+1),M1464)</f>
        <v>199</v>
      </c>
      <c r="Z1465">
        <f t="shared" si="314"/>
        <v>0</v>
      </c>
      <c r="AA1465">
        <f t="shared" si="315"/>
        <v>0</v>
      </c>
      <c r="AB1465">
        <f t="shared" si="316"/>
        <v>0</v>
      </c>
      <c r="AC1465">
        <f t="shared" si="317"/>
        <v>0</v>
      </c>
      <c r="AD1465">
        <f t="shared" si="318"/>
        <v>0</v>
      </c>
      <c r="AE1465">
        <f t="shared" si="319"/>
        <v>0</v>
      </c>
      <c r="AF1465">
        <f t="shared" si="320"/>
        <v>0</v>
      </c>
      <c r="AH1465">
        <f>SUM(table_2[[#This Row],[First dose, less than 21 days ago]:[Third dose or booster, at least 21 days ago]])</f>
        <v>0</v>
      </c>
      <c r="AI1465">
        <f>SUM(table_2[[#This Row],[Second dose, less than 21 days ago]:[Third dose or booster, at least 21 days ago]])</f>
        <v>0</v>
      </c>
      <c r="AJ1465">
        <f>table_2[[#This Row],[Third dose or booster, less than 21 days ago]]+table_2[[#This Row],[Third dose or booster, at least 21 days ago]]</f>
        <v>0</v>
      </c>
    </row>
    <row r="1466" spans="1:36" ht="45" x14ac:dyDescent="0.25">
      <c r="A1466" s="1" t="s">
        <v>460</v>
      </c>
      <c r="B1466" s="4">
        <v>2022</v>
      </c>
      <c r="C1466" s="1" t="s">
        <v>61</v>
      </c>
      <c r="D1466" s="1" t="s">
        <v>1162</v>
      </c>
      <c r="E1466" s="1" t="s">
        <v>84</v>
      </c>
      <c r="F1466" s="4" t="s">
        <v>3309</v>
      </c>
      <c r="G1466" s="4">
        <v>2085</v>
      </c>
      <c r="H1466" s="4" t="s">
        <v>3949</v>
      </c>
      <c r="I1466" s="1"/>
      <c r="J1466" s="4" t="s">
        <v>3950</v>
      </c>
      <c r="K1466" s="4" t="s">
        <v>3951</v>
      </c>
      <c r="L1466" s="22" t="str">
        <f t="shared" si="313"/>
        <v>30</v>
      </c>
      <c r="M1466" s="26">
        <f>IF(table_2[[#This Row],[Count of deaths2]]=1,(M1465+1),M1465)</f>
        <v>199</v>
      </c>
      <c r="Z1466">
        <f t="shared" si="314"/>
        <v>0</v>
      </c>
      <c r="AA1466">
        <f t="shared" si="315"/>
        <v>0</v>
      </c>
      <c r="AB1466">
        <f t="shared" si="316"/>
        <v>0</v>
      </c>
      <c r="AC1466">
        <f t="shared" si="317"/>
        <v>0</v>
      </c>
      <c r="AD1466">
        <f t="shared" si="318"/>
        <v>0</v>
      </c>
      <c r="AE1466">
        <f t="shared" si="319"/>
        <v>0</v>
      </c>
      <c r="AF1466">
        <f t="shared" si="320"/>
        <v>0</v>
      </c>
      <c r="AH1466">
        <f>SUM(table_2[[#This Row],[First dose, less than 21 days ago]:[Third dose or booster, at least 21 days ago]])</f>
        <v>0</v>
      </c>
      <c r="AI1466">
        <f>SUM(table_2[[#This Row],[Second dose, less than 21 days ago]:[Third dose or booster, at least 21 days ago]])</f>
        <v>0</v>
      </c>
      <c r="AJ1466">
        <f>table_2[[#This Row],[Third dose or booster, less than 21 days ago]]+table_2[[#This Row],[Third dose or booster, at least 21 days ago]]</f>
        <v>0</v>
      </c>
    </row>
    <row r="1467" spans="1:36" ht="45" x14ac:dyDescent="0.25">
      <c r="A1467" s="1" t="s">
        <v>460</v>
      </c>
      <c r="B1467" s="4">
        <v>2022</v>
      </c>
      <c r="C1467" s="1" t="s">
        <v>61</v>
      </c>
      <c r="D1467" s="1" t="s">
        <v>1162</v>
      </c>
      <c r="E1467" s="1" t="s">
        <v>85</v>
      </c>
      <c r="F1467" s="4" t="s">
        <v>3952</v>
      </c>
      <c r="G1467" s="4">
        <v>161804</v>
      </c>
      <c r="H1467" s="4" t="s">
        <v>3953</v>
      </c>
      <c r="I1467" s="1"/>
      <c r="J1467" s="4" t="s">
        <v>3954</v>
      </c>
      <c r="K1467" s="4" t="s">
        <v>3955</v>
      </c>
      <c r="L1467" s="22" t="str">
        <f t="shared" si="313"/>
        <v>1031</v>
      </c>
      <c r="M1467" s="26">
        <f>IF(table_2[[#This Row],[Count of deaths2]]=1,(M1466+1),M1466)</f>
        <v>199</v>
      </c>
      <c r="Z1467">
        <f t="shared" si="314"/>
        <v>0</v>
      </c>
      <c r="AA1467">
        <f t="shared" si="315"/>
        <v>0</v>
      </c>
      <c r="AB1467">
        <f t="shared" si="316"/>
        <v>0</v>
      </c>
      <c r="AC1467">
        <f t="shared" si="317"/>
        <v>0</v>
      </c>
      <c r="AD1467">
        <f t="shared" si="318"/>
        <v>0</v>
      </c>
      <c r="AE1467">
        <f t="shared" si="319"/>
        <v>0</v>
      </c>
      <c r="AF1467">
        <f t="shared" si="320"/>
        <v>0</v>
      </c>
      <c r="AH1467">
        <f>SUM(table_2[[#This Row],[First dose, less than 21 days ago]:[Third dose or booster, at least 21 days ago]])</f>
        <v>0</v>
      </c>
      <c r="AI1467">
        <f>SUM(table_2[[#This Row],[Second dose, less than 21 days ago]:[Third dose or booster, at least 21 days ago]])</f>
        <v>0</v>
      </c>
      <c r="AJ1467">
        <f>table_2[[#This Row],[Third dose or booster, less than 21 days ago]]+table_2[[#This Row],[Third dose or booster, at least 21 days ago]]</f>
        <v>0</v>
      </c>
    </row>
    <row r="1468" spans="1:36" ht="30" x14ac:dyDescent="0.25">
      <c r="A1468" s="1" t="s">
        <v>460</v>
      </c>
      <c r="B1468" s="4">
        <v>2022</v>
      </c>
      <c r="C1468" s="1" t="s">
        <v>61</v>
      </c>
      <c r="D1468" s="1" t="s">
        <v>1183</v>
      </c>
      <c r="E1468" s="1" t="s">
        <v>62</v>
      </c>
      <c r="F1468" s="4" t="s">
        <v>3956</v>
      </c>
      <c r="G1468" s="4">
        <v>1158</v>
      </c>
      <c r="H1468" s="4" t="s">
        <v>3957</v>
      </c>
      <c r="I1468" s="1"/>
      <c r="J1468" s="4" t="s">
        <v>3958</v>
      </c>
      <c r="K1468" s="4" t="s">
        <v>3959</v>
      </c>
      <c r="L1468" s="22" t="str">
        <f t="shared" si="313"/>
        <v>121</v>
      </c>
      <c r="M1468" s="26">
        <f>IF(table_2[[#This Row],[Count of deaths2]]=1,(M1467+1),M1467)</f>
        <v>199</v>
      </c>
      <c r="Z1468">
        <f t="shared" si="314"/>
        <v>0</v>
      </c>
      <c r="AA1468">
        <f t="shared" si="315"/>
        <v>0</v>
      </c>
      <c r="AB1468">
        <f t="shared" si="316"/>
        <v>0</v>
      </c>
      <c r="AC1468">
        <f t="shared" si="317"/>
        <v>0</v>
      </c>
      <c r="AD1468">
        <f t="shared" si="318"/>
        <v>0</v>
      </c>
      <c r="AE1468">
        <f t="shared" si="319"/>
        <v>0</v>
      </c>
      <c r="AF1468">
        <f t="shared" si="320"/>
        <v>0</v>
      </c>
      <c r="AH1468">
        <f>SUM(table_2[[#This Row],[First dose, less than 21 days ago]:[Third dose or booster, at least 21 days ago]])</f>
        <v>0</v>
      </c>
      <c r="AI1468">
        <f>SUM(table_2[[#This Row],[Second dose, less than 21 days ago]:[Third dose or booster, at least 21 days ago]])</f>
        <v>0</v>
      </c>
      <c r="AJ1468">
        <f>table_2[[#This Row],[Third dose or booster, less than 21 days ago]]+table_2[[#This Row],[Third dose or booster, at least 21 days ago]]</f>
        <v>0</v>
      </c>
    </row>
    <row r="1469" spans="1:36" ht="30" x14ac:dyDescent="0.25">
      <c r="A1469" s="1" t="s">
        <v>460</v>
      </c>
      <c r="B1469" s="4">
        <v>2022</v>
      </c>
      <c r="C1469" s="1" t="s">
        <v>61</v>
      </c>
      <c r="D1469" s="1" t="s">
        <v>1183</v>
      </c>
      <c r="E1469" s="1" t="s">
        <v>66</v>
      </c>
      <c r="F1469" s="4" t="s">
        <v>1101</v>
      </c>
      <c r="G1469" s="4">
        <v>9</v>
      </c>
      <c r="H1469" s="4" t="s">
        <v>83</v>
      </c>
      <c r="I1469" s="1"/>
      <c r="J1469" s="4" t="s">
        <v>83</v>
      </c>
      <c r="K1469" s="4" t="s">
        <v>83</v>
      </c>
      <c r="L1469" s="22">
        <f t="shared" si="313"/>
        <v>1</v>
      </c>
      <c r="M1469" s="26">
        <f>IF(table_2[[#This Row],[Count of deaths2]]=1,(M1468+1),M1468)</f>
        <v>200</v>
      </c>
      <c r="Z1469">
        <f t="shared" si="314"/>
        <v>0</v>
      </c>
      <c r="AA1469">
        <f t="shared" si="315"/>
        <v>0</v>
      </c>
      <c r="AB1469">
        <f t="shared" si="316"/>
        <v>0</v>
      </c>
      <c r="AC1469">
        <f t="shared" si="317"/>
        <v>0</v>
      </c>
      <c r="AD1469">
        <f t="shared" si="318"/>
        <v>0</v>
      </c>
      <c r="AE1469">
        <f t="shared" si="319"/>
        <v>0</v>
      </c>
      <c r="AF1469">
        <f t="shared" si="320"/>
        <v>0</v>
      </c>
      <c r="AH1469">
        <f>SUM(table_2[[#This Row],[First dose, less than 21 days ago]:[Third dose or booster, at least 21 days ago]])</f>
        <v>0</v>
      </c>
      <c r="AI1469">
        <f>SUM(table_2[[#This Row],[Second dose, less than 21 days ago]:[Third dose or booster, at least 21 days ago]])</f>
        <v>0</v>
      </c>
      <c r="AJ1469">
        <f>table_2[[#This Row],[Third dose or booster, less than 21 days ago]]+table_2[[#This Row],[Third dose or booster, at least 21 days ago]]</f>
        <v>0</v>
      </c>
    </row>
    <row r="1470" spans="1:36" ht="30" x14ac:dyDescent="0.25">
      <c r="A1470" s="1" t="s">
        <v>460</v>
      </c>
      <c r="B1470" s="4">
        <v>2022</v>
      </c>
      <c r="C1470" s="1" t="s">
        <v>61</v>
      </c>
      <c r="D1470" s="1" t="s">
        <v>1183</v>
      </c>
      <c r="E1470" s="1" t="s">
        <v>70</v>
      </c>
      <c r="F1470" s="4" t="s">
        <v>1435</v>
      </c>
      <c r="G1470" s="4">
        <v>203</v>
      </c>
      <c r="H1470" s="4" t="s">
        <v>3960</v>
      </c>
      <c r="I1470" s="1" t="s">
        <v>234</v>
      </c>
      <c r="J1470" s="4" t="s">
        <v>3961</v>
      </c>
      <c r="K1470" s="4" t="s">
        <v>3962</v>
      </c>
      <c r="L1470" s="22" t="str">
        <f t="shared" si="313"/>
        <v>18</v>
      </c>
      <c r="M1470" s="26">
        <f>IF(table_2[[#This Row],[Count of deaths2]]=1,(M1469+1),M1469)</f>
        <v>200</v>
      </c>
      <c r="Z1470">
        <f t="shared" si="314"/>
        <v>0</v>
      </c>
      <c r="AA1470">
        <f t="shared" si="315"/>
        <v>0</v>
      </c>
      <c r="AB1470">
        <f t="shared" si="316"/>
        <v>0</v>
      </c>
      <c r="AC1470">
        <f t="shared" si="317"/>
        <v>0</v>
      </c>
      <c r="AD1470">
        <f t="shared" si="318"/>
        <v>0</v>
      </c>
      <c r="AE1470">
        <f t="shared" si="319"/>
        <v>0</v>
      </c>
      <c r="AF1470">
        <f t="shared" si="320"/>
        <v>0</v>
      </c>
      <c r="AH1470">
        <f>SUM(table_2[[#This Row],[First dose, less than 21 days ago]:[Third dose or booster, at least 21 days ago]])</f>
        <v>0</v>
      </c>
      <c r="AI1470">
        <f>SUM(table_2[[#This Row],[Second dose, less than 21 days ago]:[Third dose or booster, at least 21 days ago]])</f>
        <v>0</v>
      </c>
      <c r="AJ1470">
        <f>table_2[[#This Row],[Third dose or booster, less than 21 days ago]]+table_2[[#This Row],[Third dose or booster, at least 21 days ago]]</f>
        <v>0</v>
      </c>
    </row>
    <row r="1471" spans="1:36" ht="30" x14ac:dyDescent="0.25">
      <c r="A1471" s="1" t="s">
        <v>460</v>
      </c>
      <c r="B1471" s="4">
        <v>2022</v>
      </c>
      <c r="C1471" s="1" t="s">
        <v>61</v>
      </c>
      <c r="D1471" s="1" t="s">
        <v>1183</v>
      </c>
      <c r="E1471" s="1" t="s">
        <v>74</v>
      </c>
      <c r="F1471" s="4" t="s">
        <v>1101</v>
      </c>
      <c r="G1471" s="4">
        <v>19</v>
      </c>
      <c r="H1471" s="4" t="s">
        <v>83</v>
      </c>
      <c r="I1471" s="1"/>
      <c r="J1471" s="4" t="s">
        <v>83</v>
      </c>
      <c r="K1471" s="4" t="s">
        <v>83</v>
      </c>
      <c r="L1471" s="22">
        <f t="shared" si="313"/>
        <v>1</v>
      </c>
      <c r="M1471" s="26">
        <f>IF(table_2[[#This Row],[Count of deaths2]]=1,(M1470+1),M1470)</f>
        <v>201</v>
      </c>
      <c r="Z1471">
        <f t="shared" si="314"/>
        <v>0</v>
      </c>
      <c r="AA1471">
        <f t="shared" si="315"/>
        <v>0</v>
      </c>
      <c r="AB1471">
        <f t="shared" si="316"/>
        <v>0</v>
      </c>
      <c r="AC1471">
        <f t="shared" si="317"/>
        <v>0</v>
      </c>
      <c r="AD1471">
        <f t="shared" si="318"/>
        <v>0</v>
      </c>
      <c r="AE1471">
        <f t="shared" si="319"/>
        <v>0</v>
      </c>
      <c r="AF1471">
        <f t="shared" si="320"/>
        <v>0</v>
      </c>
      <c r="AH1471">
        <f>SUM(table_2[[#This Row],[First dose, less than 21 days ago]:[Third dose or booster, at least 21 days ago]])</f>
        <v>0</v>
      </c>
      <c r="AI1471">
        <f>SUM(table_2[[#This Row],[Second dose, less than 21 days ago]:[Third dose or booster, at least 21 days ago]])</f>
        <v>0</v>
      </c>
      <c r="AJ1471">
        <f>table_2[[#This Row],[Third dose or booster, less than 21 days ago]]+table_2[[#This Row],[Third dose or booster, at least 21 days ago]]</f>
        <v>0</v>
      </c>
    </row>
    <row r="1472" spans="1:36" ht="60" x14ac:dyDescent="0.25">
      <c r="A1472" s="1" t="s">
        <v>460</v>
      </c>
      <c r="B1472" s="4">
        <v>2022</v>
      </c>
      <c r="C1472" s="1" t="s">
        <v>61</v>
      </c>
      <c r="D1472" s="1" t="s">
        <v>1183</v>
      </c>
      <c r="E1472" s="1" t="s">
        <v>1102</v>
      </c>
      <c r="F1472" s="4" t="s">
        <v>3963</v>
      </c>
      <c r="G1472" s="4">
        <v>1832</v>
      </c>
      <c r="H1472" s="4" t="s">
        <v>3964</v>
      </c>
      <c r="I1472" s="1"/>
      <c r="J1472" s="4" t="s">
        <v>3965</v>
      </c>
      <c r="K1472" s="4" t="s">
        <v>3966</v>
      </c>
      <c r="L1472" s="22" t="str">
        <f t="shared" si="313"/>
        <v>250</v>
      </c>
      <c r="M1472" s="26">
        <f>IF(table_2[[#This Row],[Count of deaths2]]=1,(M1471+1),M1471)</f>
        <v>201</v>
      </c>
      <c r="N1472" s="23" t="s">
        <v>11464</v>
      </c>
      <c r="O1472" s="24" t="s">
        <v>66</v>
      </c>
      <c r="P1472" s="24" t="s">
        <v>70</v>
      </c>
      <c r="Q1472" s="24" t="s">
        <v>74</v>
      </c>
      <c r="R1472" s="24" t="s">
        <v>1102</v>
      </c>
      <c r="S1472" s="24" t="s">
        <v>84</v>
      </c>
      <c r="T1472" s="24" t="s">
        <v>85</v>
      </c>
      <c r="U1472" s="24" t="s">
        <v>11475</v>
      </c>
      <c r="V1472" s="24" t="s">
        <v>11475</v>
      </c>
      <c r="W1472" s="24" t="s">
        <v>11482</v>
      </c>
      <c r="Z1472">
        <f t="shared" si="314"/>
        <v>0</v>
      </c>
      <c r="AA1472">
        <f t="shared" si="315"/>
        <v>0</v>
      </c>
      <c r="AB1472">
        <f t="shared" si="316"/>
        <v>0</v>
      </c>
      <c r="AC1472">
        <f t="shared" si="317"/>
        <v>0</v>
      </c>
      <c r="AD1472">
        <f t="shared" si="318"/>
        <v>0</v>
      </c>
      <c r="AE1472">
        <f t="shared" si="319"/>
        <v>0</v>
      </c>
      <c r="AF1472">
        <f t="shared" si="320"/>
        <v>0</v>
      </c>
      <c r="AH1472">
        <f>SUM(table_2[[#This Row],[First dose, less than 21 days ago]:[Third dose or booster, at least 21 days ago]])</f>
        <v>0</v>
      </c>
      <c r="AI1472">
        <f>SUM(table_2[[#This Row],[Second dose, less than 21 days ago]:[Third dose or booster, at least 21 days ago]])</f>
        <v>0</v>
      </c>
      <c r="AJ1472">
        <f>table_2[[#This Row],[Third dose or booster, less than 21 days ago]]+table_2[[#This Row],[Third dose or booster, at least 21 days ago]]</f>
        <v>0</v>
      </c>
    </row>
    <row r="1473" spans="1:36" ht="45" x14ac:dyDescent="0.25">
      <c r="A1473" s="1" t="s">
        <v>460</v>
      </c>
      <c r="B1473" s="4">
        <v>2022</v>
      </c>
      <c r="C1473" s="1" t="s">
        <v>61</v>
      </c>
      <c r="D1473" s="1" t="s">
        <v>1183</v>
      </c>
      <c r="E1473" s="1" t="s">
        <v>84</v>
      </c>
      <c r="F1473" s="4" t="s">
        <v>1691</v>
      </c>
      <c r="G1473" s="4">
        <v>783</v>
      </c>
      <c r="H1473" s="4" t="s">
        <v>3967</v>
      </c>
      <c r="I1473" s="1"/>
      <c r="J1473" s="4" t="s">
        <v>3968</v>
      </c>
      <c r="K1473" s="4" t="s">
        <v>3969</v>
      </c>
      <c r="L1473" s="22" t="str">
        <f t="shared" si="313"/>
        <v>22</v>
      </c>
      <c r="M1473" s="26">
        <f>IF(table_2[[#This Row],[Count of deaths2]]=1,(M1472+1),M1472)</f>
        <v>201</v>
      </c>
      <c r="N1473" s="23" t="s">
        <v>11465</v>
      </c>
      <c r="O1473" s="23" t="s">
        <v>11465</v>
      </c>
      <c r="P1473" s="23" t="s">
        <v>11465</v>
      </c>
      <c r="Q1473" s="23" t="s">
        <v>11465</v>
      </c>
      <c r="R1473" s="23" t="s">
        <v>11465</v>
      </c>
      <c r="S1473" s="23" t="s">
        <v>11465</v>
      </c>
      <c r="T1473" s="23" t="s">
        <v>11465</v>
      </c>
      <c r="U1473" s="23" t="s">
        <v>11476</v>
      </c>
      <c r="V1473" s="23" t="s">
        <v>11477</v>
      </c>
      <c r="W1473" s="23" t="s">
        <v>11465</v>
      </c>
      <c r="Z1473">
        <f t="shared" si="314"/>
        <v>0</v>
      </c>
      <c r="AA1473">
        <f t="shared" si="315"/>
        <v>0</v>
      </c>
      <c r="AB1473">
        <f t="shared" si="316"/>
        <v>0</v>
      </c>
      <c r="AC1473">
        <f t="shared" si="317"/>
        <v>0</v>
      </c>
      <c r="AD1473">
        <f t="shared" si="318"/>
        <v>0</v>
      </c>
      <c r="AE1473">
        <f t="shared" si="319"/>
        <v>0</v>
      </c>
      <c r="AF1473">
        <f t="shared" si="320"/>
        <v>0</v>
      </c>
      <c r="AH1473">
        <f>SUM(table_2[[#This Row],[First dose, less than 21 days ago]:[Third dose or booster, at least 21 days ago]])</f>
        <v>0</v>
      </c>
      <c r="AI1473">
        <f>SUM(table_2[[#This Row],[Second dose, less than 21 days ago]:[Third dose or booster, at least 21 days ago]])</f>
        <v>0</v>
      </c>
      <c r="AJ1473">
        <f>table_2[[#This Row],[Third dose or booster, less than 21 days ago]]+table_2[[#This Row],[Third dose or booster, at least 21 days ago]]</f>
        <v>0</v>
      </c>
    </row>
    <row r="1474" spans="1:36" ht="45" x14ac:dyDescent="0.25">
      <c r="A1474" s="1" t="s">
        <v>460</v>
      </c>
      <c r="B1474" s="4">
        <v>2022</v>
      </c>
      <c r="C1474" s="1" t="s">
        <v>61</v>
      </c>
      <c r="D1474" s="1" t="s">
        <v>1183</v>
      </c>
      <c r="E1474" s="1" t="s">
        <v>85</v>
      </c>
      <c r="F1474" s="4" t="s">
        <v>3970</v>
      </c>
      <c r="G1474" s="4">
        <v>34865</v>
      </c>
      <c r="H1474" s="4" t="s">
        <v>1868</v>
      </c>
      <c r="I1474" s="1"/>
      <c r="J1474" s="4" t="s">
        <v>3971</v>
      </c>
      <c r="K1474" s="4" t="s">
        <v>3972</v>
      </c>
      <c r="L1474" s="22" t="str">
        <f t="shared" si="313"/>
        <v>704</v>
      </c>
      <c r="M1474" s="26">
        <f>IF(table_2[[#This Row],[Count of deaths2]]=1,(M1473+1),M1473)</f>
        <v>201</v>
      </c>
      <c r="N1474">
        <f>$L1426+$L1433+$L1440+$L1447+$L1454+$L1461+$L1468</f>
        <v>690</v>
      </c>
      <c r="O1474">
        <f>$L1427+$L1434+$L1441+$L1448+$L1455+$L1462+$L1469</f>
        <v>9</v>
      </c>
      <c r="P1474">
        <f>$L1428+$L1435+$L1442+$L1449+$L1456+$L1463+$L1470</f>
        <v>116</v>
      </c>
      <c r="Q1474">
        <f>$L1429+$L1436+$L1443+$L1450+$L1457+$L1464+$L1471</f>
        <v>9</v>
      </c>
      <c r="R1474">
        <f>$L1430+$L1437+$L1444+$L1451+$L1458+$L1465+$L1472</f>
        <v>1172</v>
      </c>
      <c r="S1474">
        <f>$L1431+$L1438+$L1445+$L1452+$L1459+$L1466+$L1473</f>
        <v>87</v>
      </c>
      <c r="T1474">
        <f>$L1432+$L1439+$L1446+$L1453+$L1460+$L1467+$L1474</f>
        <v>2518</v>
      </c>
      <c r="U1474">
        <f>SUM(table_2[[#This Row],[Column1]:[Column7]])</f>
        <v>4601</v>
      </c>
      <c r="V1474" s="21">
        <f>table_2[[#This Row],[Count of deaths2]]+L1473+L1472+L1471+L1470+L1469+L1468+L1467+L1466+L1465+L1464+L1463+L1462+L1461+L1460+L1459+L1458+L1457+L1456+L1455+L1454+L1453+L1452+L1451+L1450+L1449+L1448+L1447+L1446+L1445+L1444+L1443+L1442+L1441+L1440+L1439+L1438+L1437+L1436+L1435+L1434+L1433+L1432+L1431+L1430+L1429+L1428+L1427+L1426</f>
        <v>4601</v>
      </c>
      <c r="W1474">
        <f>'Table 8'!G879</f>
        <v>0</v>
      </c>
      <c r="X1474">
        <f>X1425+14</f>
        <v>424</v>
      </c>
      <c r="Z1474" t="str">
        <f t="shared" si="314"/>
        <v xml:space="preserve">Unvaccinated </v>
      </c>
      <c r="AA1474">
        <f t="shared" si="315"/>
        <v>0</v>
      </c>
      <c r="AB1474">
        <f t="shared" si="316"/>
        <v>0</v>
      </c>
      <c r="AC1474">
        <f t="shared" si="317"/>
        <v>0</v>
      </c>
      <c r="AD1474">
        <f t="shared" si="318"/>
        <v>0</v>
      </c>
      <c r="AE1474">
        <f t="shared" si="319"/>
        <v>0</v>
      </c>
      <c r="AF1474">
        <f t="shared" si="320"/>
        <v>0</v>
      </c>
      <c r="AH1474">
        <f>SUM(table_2[[#This Row],[First dose, less than 21 days ago]:[Third dose or booster, at least 21 days ago]])</f>
        <v>0</v>
      </c>
      <c r="AI1474">
        <f>SUM(table_2[[#This Row],[Second dose, less than 21 days ago]:[Third dose or booster, at least 21 days ago]])</f>
        <v>0</v>
      </c>
      <c r="AJ1474">
        <f>table_2[[#This Row],[Third dose or booster, less than 21 days ago]]+table_2[[#This Row],[Third dose or booster, at least 21 days ago]]</f>
        <v>0</v>
      </c>
    </row>
    <row r="1475" spans="1:36" s="46" customFormat="1" ht="30" x14ac:dyDescent="0.25">
      <c r="A1475" s="43" t="s">
        <v>460</v>
      </c>
      <c r="B1475" s="44">
        <v>2022</v>
      </c>
      <c r="C1475" s="43" t="s">
        <v>90</v>
      </c>
      <c r="D1475" s="43" t="s">
        <v>1089</v>
      </c>
      <c r="E1475" s="43" t="s">
        <v>62</v>
      </c>
      <c r="F1475" s="44" t="s">
        <v>1800</v>
      </c>
      <c r="G1475" s="44">
        <v>167248</v>
      </c>
      <c r="H1475" s="44" t="s">
        <v>3973</v>
      </c>
      <c r="I1475" s="43" t="s">
        <v>234</v>
      </c>
      <c r="J1475" s="44" t="s">
        <v>3974</v>
      </c>
      <c r="K1475" s="44" t="s">
        <v>3975</v>
      </c>
      <c r="L1475" s="45" t="str">
        <f t="shared" si="313"/>
        <v>6</v>
      </c>
      <c r="M1475" s="26">
        <f>IF(table_2[[#This Row],[Count of deaths2]]=1,(M1474+1),M1474)</f>
        <v>201</v>
      </c>
      <c r="Z1475" s="46" t="str">
        <f t="shared" si="314"/>
        <v>Total</v>
      </c>
      <c r="AA1475" s="46" t="str">
        <f t="shared" si="315"/>
        <v>First dose, less than 21 days ago</v>
      </c>
      <c r="AB1475" s="46" t="str">
        <f t="shared" si="316"/>
        <v>First dose, at least 21 days ago</v>
      </c>
      <c r="AC1475" s="46" t="str">
        <f t="shared" si="317"/>
        <v>Second dose, less than 21 days ago</v>
      </c>
      <c r="AD1475" s="46" t="str">
        <f t="shared" si="318"/>
        <v>Second dose, at least 21 days ago</v>
      </c>
      <c r="AE1475" s="46" t="str">
        <f t="shared" si="319"/>
        <v>Third dose or booster, less than 21 days ago</v>
      </c>
      <c r="AF1475" s="46" t="str">
        <f t="shared" si="320"/>
        <v>Third dose or booster, at least 21 days ago</v>
      </c>
      <c r="AH1475" s="46">
        <f>SUM(table_2[[#This Row],[First dose, less than 21 days ago]:[Third dose or booster, at least 21 days ago]])</f>
        <v>0</v>
      </c>
      <c r="AI1475" s="46">
        <f>SUM(table_2[[#This Row],[Second dose, less than 21 days ago]:[Third dose or booster, at least 21 days ago]])</f>
        <v>0</v>
      </c>
      <c r="AJ1475" s="46" t="e">
        <f>table_2[[#This Row],[Third dose or booster, less than 21 days ago]]+table_2[[#This Row],[Third dose or booster, at least 21 days ago]]</f>
        <v>#VALUE!</v>
      </c>
    </row>
    <row r="1476" spans="1:36" ht="30" x14ac:dyDescent="0.25">
      <c r="A1476" s="1" t="s">
        <v>460</v>
      </c>
      <c r="B1476" s="4">
        <v>2022</v>
      </c>
      <c r="C1476" s="1" t="s">
        <v>90</v>
      </c>
      <c r="D1476" s="1" t="s">
        <v>1089</v>
      </c>
      <c r="E1476" s="1" t="s">
        <v>66</v>
      </c>
      <c r="F1476" s="4" t="s">
        <v>1101</v>
      </c>
      <c r="G1476" s="4">
        <v>2981</v>
      </c>
      <c r="H1476" s="4" t="s">
        <v>83</v>
      </c>
      <c r="I1476" s="1"/>
      <c r="J1476" s="4" t="s">
        <v>83</v>
      </c>
      <c r="K1476" s="4" t="s">
        <v>83</v>
      </c>
      <c r="L1476" s="22">
        <f t="shared" si="313"/>
        <v>1</v>
      </c>
      <c r="M1476" s="26">
        <f>IF(table_2[[#This Row],[Count of deaths2]]=1,(M1475+1),M1475)</f>
        <v>202</v>
      </c>
      <c r="Z1476">
        <f t="shared" si="314"/>
        <v>261</v>
      </c>
      <c r="AA1476" t="str">
        <f t="shared" si="315"/>
        <v>Total</v>
      </c>
      <c r="AB1476" t="str">
        <f t="shared" si="316"/>
        <v>Total</v>
      </c>
      <c r="AC1476" t="str">
        <f t="shared" si="317"/>
        <v>Total</v>
      </c>
      <c r="AD1476" t="str">
        <f t="shared" si="318"/>
        <v>Total</v>
      </c>
      <c r="AE1476" t="str">
        <f t="shared" si="319"/>
        <v>Total</v>
      </c>
      <c r="AF1476" t="str">
        <f t="shared" si="320"/>
        <v>Total</v>
      </c>
      <c r="AH1476">
        <f>SUM(table_2[[#This Row],[First dose, less than 21 days ago]:[Third dose or booster, at least 21 days ago]])</f>
        <v>0</v>
      </c>
      <c r="AI1476">
        <f>SUM(table_2[[#This Row],[Second dose, less than 21 days ago]:[Third dose or booster, at least 21 days ago]])</f>
        <v>0</v>
      </c>
      <c r="AJ1476" t="e">
        <f>table_2[[#This Row],[Third dose or booster, less than 21 days ago]]+table_2[[#This Row],[Third dose or booster, at least 21 days ago]]</f>
        <v>#VALUE!</v>
      </c>
    </row>
    <row r="1477" spans="1:36" ht="30" x14ac:dyDescent="0.25">
      <c r="A1477" s="1" t="s">
        <v>460</v>
      </c>
      <c r="B1477" s="4">
        <v>2022</v>
      </c>
      <c r="C1477" s="1" t="s">
        <v>90</v>
      </c>
      <c r="D1477" s="1" t="s">
        <v>1089</v>
      </c>
      <c r="E1477" s="1" t="s">
        <v>70</v>
      </c>
      <c r="F1477" s="4" t="s">
        <v>1112</v>
      </c>
      <c r="G1477" s="4">
        <v>39313</v>
      </c>
      <c r="H1477" s="4" t="s">
        <v>3828</v>
      </c>
      <c r="I1477" s="1" t="s">
        <v>234</v>
      </c>
      <c r="J1477" s="4" t="s">
        <v>3361</v>
      </c>
      <c r="K1477" s="4" t="s">
        <v>560</v>
      </c>
      <c r="L1477" s="22" t="str">
        <f t="shared" ref="L1477:L1540" si="321">IF(F1477="&lt;3",1,F1477)</f>
        <v>3</v>
      </c>
      <c r="M1477" s="26">
        <f>IF(table_2[[#This Row],[Count of deaths2]]=1,(M1476+1),M1476)</f>
        <v>202</v>
      </c>
      <c r="Z1477">
        <f t="shared" ref="Z1477:Z1540" si="322">N1524</f>
        <v>0</v>
      </c>
      <c r="AA1477">
        <f t="shared" ref="AA1477:AA1540" si="323">O1572</f>
        <v>7</v>
      </c>
      <c r="AB1477">
        <f t="shared" ref="AB1477:AB1540" si="324">P1572</f>
        <v>43</v>
      </c>
      <c r="AC1477">
        <f t="shared" ref="AC1477:AC1540" si="325">Q1572</f>
        <v>7</v>
      </c>
      <c r="AD1477">
        <f t="shared" ref="AD1477:AD1540" si="326">R1572</f>
        <v>278</v>
      </c>
      <c r="AE1477">
        <f t="shared" ref="AE1477:AE1540" si="327">S1572</f>
        <v>7</v>
      </c>
      <c r="AF1477">
        <f t="shared" ref="AF1477:AF1540" si="328">T1572</f>
        <v>2330</v>
      </c>
      <c r="AH1477">
        <f>SUM(table_2[[#This Row],[First dose, less than 21 days ago]:[Third dose or booster, at least 21 days ago]])</f>
        <v>2672</v>
      </c>
      <c r="AI1477">
        <f>SUM(table_2[[#This Row],[Second dose, less than 21 days ago]:[Third dose or booster, at least 21 days ago]])</f>
        <v>2622</v>
      </c>
      <c r="AJ1477">
        <f>table_2[[#This Row],[Third dose or booster, less than 21 days ago]]+table_2[[#This Row],[Third dose or booster, at least 21 days ago]]</f>
        <v>2337</v>
      </c>
    </row>
    <row r="1478" spans="1:36" ht="30" x14ac:dyDescent="0.25">
      <c r="A1478" s="1" t="s">
        <v>460</v>
      </c>
      <c r="B1478" s="4">
        <v>2022</v>
      </c>
      <c r="C1478" s="1" t="s">
        <v>90</v>
      </c>
      <c r="D1478" s="1" t="s">
        <v>1089</v>
      </c>
      <c r="E1478" s="1" t="s">
        <v>74</v>
      </c>
      <c r="F1478" s="4" t="s">
        <v>1101</v>
      </c>
      <c r="G1478" s="4">
        <v>4918</v>
      </c>
      <c r="H1478" s="4" t="s">
        <v>83</v>
      </c>
      <c r="I1478" s="1"/>
      <c r="J1478" s="4" t="s">
        <v>83</v>
      </c>
      <c r="K1478" s="4" t="s">
        <v>83</v>
      </c>
      <c r="L1478" s="22">
        <f t="shared" si="321"/>
        <v>1</v>
      </c>
      <c r="M1478" s="26">
        <f>IF(table_2[[#This Row],[Count of deaths2]]=1,(M1477+1),M1477)</f>
        <v>203</v>
      </c>
      <c r="Z1478">
        <f t="shared" si="322"/>
        <v>0</v>
      </c>
      <c r="AA1478">
        <f t="shared" si="323"/>
        <v>0</v>
      </c>
      <c r="AB1478">
        <f t="shared" si="324"/>
        <v>0</v>
      </c>
      <c r="AC1478">
        <f t="shared" si="325"/>
        <v>0</v>
      </c>
      <c r="AD1478">
        <f t="shared" si="326"/>
        <v>0</v>
      </c>
      <c r="AE1478">
        <f t="shared" si="327"/>
        <v>0</v>
      </c>
      <c r="AF1478">
        <f t="shared" si="328"/>
        <v>0</v>
      </c>
      <c r="AH1478">
        <f>SUM(table_2[[#This Row],[First dose, less than 21 days ago]:[Third dose or booster, at least 21 days ago]])</f>
        <v>0</v>
      </c>
      <c r="AI1478">
        <f>SUM(table_2[[#This Row],[Second dose, less than 21 days ago]:[Third dose or booster, at least 21 days ago]])</f>
        <v>0</v>
      </c>
      <c r="AJ1478">
        <f>table_2[[#This Row],[Third dose or booster, less than 21 days ago]]+table_2[[#This Row],[Third dose or booster, at least 21 days ago]]</f>
        <v>0</v>
      </c>
    </row>
    <row r="1479" spans="1:36" ht="30" x14ac:dyDescent="0.25">
      <c r="A1479" s="1" t="s">
        <v>460</v>
      </c>
      <c r="B1479" s="4">
        <v>2022</v>
      </c>
      <c r="C1479" s="1" t="s">
        <v>90</v>
      </c>
      <c r="D1479" s="1" t="s">
        <v>1089</v>
      </c>
      <c r="E1479" s="1" t="s">
        <v>1102</v>
      </c>
      <c r="F1479" s="4" t="s">
        <v>1097</v>
      </c>
      <c r="G1479" s="4">
        <v>232455</v>
      </c>
      <c r="H1479" s="4" t="s">
        <v>1933</v>
      </c>
      <c r="I1479" s="1" t="s">
        <v>234</v>
      </c>
      <c r="J1479" s="4" t="s">
        <v>3470</v>
      </c>
      <c r="K1479" s="4" t="s">
        <v>548</v>
      </c>
      <c r="L1479" s="22" t="str">
        <f t="shared" si="321"/>
        <v>4</v>
      </c>
      <c r="M1479" s="26">
        <f>IF(table_2[[#This Row],[Count of deaths2]]=1,(M1478+1),M1478)</f>
        <v>203</v>
      </c>
      <c r="Z1479">
        <f t="shared" si="322"/>
        <v>0</v>
      </c>
      <c r="AA1479">
        <f t="shared" si="323"/>
        <v>0</v>
      </c>
      <c r="AB1479">
        <f t="shared" si="324"/>
        <v>0</v>
      </c>
      <c r="AC1479">
        <f t="shared" si="325"/>
        <v>0</v>
      </c>
      <c r="AD1479">
        <f t="shared" si="326"/>
        <v>0</v>
      </c>
      <c r="AE1479">
        <f t="shared" si="327"/>
        <v>0</v>
      </c>
      <c r="AF1479">
        <f t="shared" si="328"/>
        <v>0</v>
      </c>
      <c r="AH1479">
        <f>SUM(table_2[[#This Row],[First dose, less than 21 days ago]:[Third dose or booster, at least 21 days ago]])</f>
        <v>0</v>
      </c>
      <c r="AI1479">
        <f>SUM(table_2[[#This Row],[Second dose, less than 21 days ago]:[Third dose or booster, at least 21 days ago]])</f>
        <v>0</v>
      </c>
      <c r="AJ1479">
        <f>table_2[[#This Row],[Third dose or booster, less than 21 days ago]]+table_2[[#This Row],[Third dose or booster, at least 21 days ago]]</f>
        <v>0</v>
      </c>
    </row>
    <row r="1480" spans="1:36" ht="45" x14ac:dyDescent="0.25">
      <c r="A1480" s="1" t="s">
        <v>460</v>
      </c>
      <c r="B1480" s="4">
        <v>2022</v>
      </c>
      <c r="C1480" s="1" t="s">
        <v>90</v>
      </c>
      <c r="D1480" s="1" t="s">
        <v>1089</v>
      </c>
      <c r="E1480" s="1" t="s">
        <v>84</v>
      </c>
      <c r="F1480" s="4" t="s">
        <v>1101</v>
      </c>
      <c r="G1480" s="4">
        <v>19296</v>
      </c>
      <c r="H1480" s="4" t="s">
        <v>83</v>
      </c>
      <c r="I1480" s="1"/>
      <c r="J1480" s="4" t="s">
        <v>83</v>
      </c>
      <c r="K1480" s="4" t="s">
        <v>83</v>
      </c>
      <c r="L1480" s="22">
        <f t="shared" si="321"/>
        <v>1</v>
      </c>
      <c r="M1480" s="26">
        <f>IF(table_2[[#This Row],[Count of deaths2]]=1,(M1479+1),M1479)</f>
        <v>204</v>
      </c>
      <c r="Z1480">
        <f t="shared" si="322"/>
        <v>0</v>
      </c>
      <c r="AA1480">
        <f t="shared" si="323"/>
        <v>0</v>
      </c>
      <c r="AB1480">
        <f t="shared" si="324"/>
        <v>0</v>
      </c>
      <c r="AC1480">
        <f t="shared" si="325"/>
        <v>0</v>
      </c>
      <c r="AD1480">
        <f t="shared" si="326"/>
        <v>0</v>
      </c>
      <c r="AE1480">
        <f t="shared" si="327"/>
        <v>0</v>
      </c>
      <c r="AF1480">
        <f t="shared" si="328"/>
        <v>0</v>
      </c>
      <c r="AH1480">
        <f>SUM(table_2[[#This Row],[First dose, less than 21 days ago]:[Third dose or booster, at least 21 days ago]])</f>
        <v>0</v>
      </c>
      <c r="AI1480">
        <f>SUM(table_2[[#This Row],[Second dose, less than 21 days ago]:[Third dose or booster, at least 21 days ago]])</f>
        <v>0</v>
      </c>
      <c r="AJ1480">
        <f>table_2[[#This Row],[Third dose or booster, less than 21 days ago]]+table_2[[#This Row],[Third dose or booster, at least 21 days ago]]</f>
        <v>0</v>
      </c>
    </row>
    <row r="1481" spans="1:36" ht="45" x14ac:dyDescent="0.25">
      <c r="A1481" s="1" t="s">
        <v>460</v>
      </c>
      <c r="B1481" s="4">
        <v>2022</v>
      </c>
      <c r="C1481" s="1" t="s">
        <v>90</v>
      </c>
      <c r="D1481" s="1" t="s">
        <v>1089</v>
      </c>
      <c r="E1481" s="1" t="s">
        <v>85</v>
      </c>
      <c r="F1481" s="4" t="s">
        <v>1101</v>
      </c>
      <c r="G1481" s="4">
        <v>388262</v>
      </c>
      <c r="H1481" s="4" t="s">
        <v>83</v>
      </c>
      <c r="I1481" s="1"/>
      <c r="J1481" s="4" t="s">
        <v>83</v>
      </c>
      <c r="K1481" s="4" t="s">
        <v>83</v>
      </c>
      <c r="L1481" s="22">
        <f t="shared" si="321"/>
        <v>1</v>
      </c>
      <c r="M1481" s="26">
        <f>IF(table_2[[#This Row],[Count of deaths2]]=1,(M1480+1),M1480)</f>
        <v>205</v>
      </c>
      <c r="Z1481">
        <f t="shared" si="322"/>
        <v>0</v>
      </c>
      <c r="AA1481">
        <f t="shared" si="323"/>
        <v>0</v>
      </c>
      <c r="AB1481">
        <f t="shared" si="324"/>
        <v>0</v>
      </c>
      <c r="AC1481">
        <f t="shared" si="325"/>
        <v>0</v>
      </c>
      <c r="AD1481">
        <f t="shared" si="326"/>
        <v>0</v>
      </c>
      <c r="AE1481">
        <f t="shared" si="327"/>
        <v>0</v>
      </c>
      <c r="AF1481">
        <f t="shared" si="328"/>
        <v>0</v>
      </c>
      <c r="AH1481">
        <f>SUM(table_2[[#This Row],[First dose, less than 21 days ago]:[Third dose or booster, at least 21 days ago]])</f>
        <v>0</v>
      </c>
      <c r="AI1481">
        <f>SUM(table_2[[#This Row],[Second dose, less than 21 days ago]:[Third dose or booster, at least 21 days ago]])</f>
        <v>0</v>
      </c>
      <c r="AJ1481">
        <f>table_2[[#This Row],[Third dose or booster, less than 21 days ago]]+table_2[[#This Row],[Third dose or booster, at least 21 days ago]]</f>
        <v>0</v>
      </c>
    </row>
    <row r="1482" spans="1:36" ht="30" x14ac:dyDescent="0.25">
      <c r="A1482" s="1" t="s">
        <v>460</v>
      </c>
      <c r="B1482" s="4">
        <v>2022</v>
      </c>
      <c r="C1482" s="1" t="s">
        <v>90</v>
      </c>
      <c r="D1482" s="1" t="s">
        <v>1104</v>
      </c>
      <c r="E1482" s="1" t="s">
        <v>62</v>
      </c>
      <c r="F1482" s="4" t="s">
        <v>1743</v>
      </c>
      <c r="G1482" s="4">
        <v>50959</v>
      </c>
      <c r="H1482" s="4" t="s">
        <v>3976</v>
      </c>
      <c r="I1482" s="1" t="s">
        <v>234</v>
      </c>
      <c r="J1482" s="4" t="s">
        <v>3370</v>
      </c>
      <c r="K1482" s="4" t="s">
        <v>2603</v>
      </c>
      <c r="L1482" s="22" t="str">
        <f t="shared" si="321"/>
        <v>8</v>
      </c>
      <c r="M1482" s="26">
        <f>IF(table_2[[#This Row],[Count of deaths2]]=1,(M1481+1),M1481)</f>
        <v>205</v>
      </c>
      <c r="Z1482">
        <f t="shared" si="322"/>
        <v>0</v>
      </c>
      <c r="AA1482">
        <f t="shared" si="323"/>
        <v>0</v>
      </c>
      <c r="AB1482">
        <f t="shared" si="324"/>
        <v>0</v>
      </c>
      <c r="AC1482">
        <f t="shared" si="325"/>
        <v>0</v>
      </c>
      <c r="AD1482">
        <f t="shared" si="326"/>
        <v>0</v>
      </c>
      <c r="AE1482">
        <f t="shared" si="327"/>
        <v>0</v>
      </c>
      <c r="AF1482">
        <f t="shared" si="328"/>
        <v>0</v>
      </c>
      <c r="AH1482">
        <f>SUM(table_2[[#This Row],[First dose, less than 21 days ago]:[Third dose or booster, at least 21 days ago]])</f>
        <v>0</v>
      </c>
      <c r="AI1482">
        <f>SUM(table_2[[#This Row],[Second dose, less than 21 days ago]:[Third dose or booster, at least 21 days ago]])</f>
        <v>0</v>
      </c>
      <c r="AJ1482">
        <f>table_2[[#This Row],[Third dose or booster, less than 21 days ago]]+table_2[[#This Row],[Third dose or booster, at least 21 days ago]]</f>
        <v>0</v>
      </c>
    </row>
    <row r="1483" spans="1:36" ht="30" x14ac:dyDescent="0.25">
      <c r="A1483" s="1" t="s">
        <v>460</v>
      </c>
      <c r="B1483" s="4">
        <v>2022</v>
      </c>
      <c r="C1483" s="1" t="s">
        <v>90</v>
      </c>
      <c r="D1483" s="1" t="s">
        <v>1104</v>
      </c>
      <c r="E1483" s="1" t="s">
        <v>66</v>
      </c>
      <c r="F1483" s="4" t="s">
        <v>1101</v>
      </c>
      <c r="G1483" s="4">
        <v>410</v>
      </c>
      <c r="H1483" s="4" t="s">
        <v>83</v>
      </c>
      <c r="I1483" s="1"/>
      <c r="J1483" s="4" t="s">
        <v>83</v>
      </c>
      <c r="K1483" s="4" t="s">
        <v>83</v>
      </c>
      <c r="L1483" s="22">
        <f t="shared" si="321"/>
        <v>1</v>
      </c>
      <c r="M1483" s="26">
        <f>IF(table_2[[#This Row],[Count of deaths2]]=1,(M1482+1),M1482)</f>
        <v>206</v>
      </c>
      <c r="Z1483">
        <f t="shared" si="322"/>
        <v>0</v>
      </c>
      <c r="AA1483">
        <f t="shared" si="323"/>
        <v>0</v>
      </c>
      <c r="AB1483">
        <f t="shared" si="324"/>
        <v>0</v>
      </c>
      <c r="AC1483">
        <f t="shared" si="325"/>
        <v>0</v>
      </c>
      <c r="AD1483">
        <f t="shared" si="326"/>
        <v>0</v>
      </c>
      <c r="AE1483">
        <f t="shared" si="327"/>
        <v>0</v>
      </c>
      <c r="AF1483">
        <f t="shared" si="328"/>
        <v>0</v>
      </c>
      <c r="AH1483">
        <f>SUM(table_2[[#This Row],[First dose, less than 21 days ago]:[Third dose or booster, at least 21 days ago]])</f>
        <v>0</v>
      </c>
      <c r="AI1483">
        <f>SUM(table_2[[#This Row],[Second dose, less than 21 days ago]:[Third dose or booster, at least 21 days ago]])</f>
        <v>0</v>
      </c>
      <c r="AJ1483">
        <f>table_2[[#This Row],[Third dose or booster, less than 21 days ago]]+table_2[[#This Row],[Third dose or booster, at least 21 days ago]]</f>
        <v>0</v>
      </c>
    </row>
    <row r="1484" spans="1:36" ht="30" x14ac:dyDescent="0.25">
      <c r="A1484" s="1" t="s">
        <v>460</v>
      </c>
      <c r="B1484" s="4">
        <v>2022</v>
      </c>
      <c r="C1484" s="1" t="s">
        <v>90</v>
      </c>
      <c r="D1484" s="1" t="s">
        <v>1104</v>
      </c>
      <c r="E1484" s="1" t="s">
        <v>70</v>
      </c>
      <c r="F1484" s="4" t="s">
        <v>1112</v>
      </c>
      <c r="G1484" s="4">
        <v>8080</v>
      </c>
      <c r="H1484" s="4" t="s">
        <v>3977</v>
      </c>
      <c r="I1484" s="1" t="s">
        <v>234</v>
      </c>
      <c r="J1484" s="4" t="s">
        <v>1335</v>
      </c>
      <c r="K1484" s="4" t="s">
        <v>3978</v>
      </c>
      <c r="L1484" s="22" t="str">
        <f t="shared" si="321"/>
        <v>3</v>
      </c>
      <c r="M1484" s="26">
        <f>IF(table_2[[#This Row],[Count of deaths2]]=1,(M1483+1),M1483)</f>
        <v>206</v>
      </c>
      <c r="Z1484">
        <f t="shared" si="322"/>
        <v>0</v>
      </c>
      <c r="AA1484">
        <f t="shared" si="323"/>
        <v>0</v>
      </c>
      <c r="AB1484">
        <f t="shared" si="324"/>
        <v>0</v>
      </c>
      <c r="AC1484">
        <f t="shared" si="325"/>
        <v>0</v>
      </c>
      <c r="AD1484">
        <f t="shared" si="326"/>
        <v>0</v>
      </c>
      <c r="AE1484">
        <f t="shared" si="327"/>
        <v>0</v>
      </c>
      <c r="AF1484">
        <f t="shared" si="328"/>
        <v>0</v>
      </c>
      <c r="AH1484">
        <f>SUM(table_2[[#This Row],[First dose, less than 21 days ago]:[Third dose or booster, at least 21 days ago]])</f>
        <v>0</v>
      </c>
      <c r="AI1484">
        <f>SUM(table_2[[#This Row],[Second dose, less than 21 days ago]:[Third dose or booster, at least 21 days ago]])</f>
        <v>0</v>
      </c>
      <c r="AJ1484">
        <f>table_2[[#This Row],[Third dose or booster, less than 21 days ago]]+table_2[[#This Row],[Third dose or booster, at least 21 days ago]]</f>
        <v>0</v>
      </c>
    </row>
    <row r="1485" spans="1:36" ht="30" x14ac:dyDescent="0.25">
      <c r="A1485" s="1" t="s">
        <v>460</v>
      </c>
      <c r="B1485" s="4">
        <v>2022</v>
      </c>
      <c r="C1485" s="1" t="s">
        <v>90</v>
      </c>
      <c r="D1485" s="1" t="s">
        <v>1104</v>
      </c>
      <c r="E1485" s="1" t="s">
        <v>74</v>
      </c>
      <c r="F1485" s="4" t="s">
        <v>1101</v>
      </c>
      <c r="G1485" s="4">
        <v>758</v>
      </c>
      <c r="H1485" s="4" t="s">
        <v>83</v>
      </c>
      <c r="I1485" s="1"/>
      <c r="J1485" s="4" t="s">
        <v>83</v>
      </c>
      <c r="K1485" s="4" t="s">
        <v>83</v>
      </c>
      <c r="L1485" s="22">
        <f t="shared" si="321"/>
        <v>1</v>
      </c>
      <c r="M1485" s="26">
        <f>IF(table_2[[#This Row],[Count of deaths2]]=1,(M1484+1),M1484)</f>
        <v>207</v>
      </c>
      <c r="Z1485">
        <f t="shared" si="322"/>
        <v>0</v>
      </c>
      <c r="AA1485">
        <f t="shared" si="323"/>
        <v>0</v>
      </c>
      <c r="AB1485">
        <f t="shared" si="324"/>
        <v>0</v>
      </c>
      <c r="AC1485">
        <f t="shared" si="325"/>
        <v>0</v>
      </c>
      <c r="AD1485">
        <f t="shared" si="326"/>
        <v>0</v>
      </c>
      <c r="AE1485">
        <f t="shared" si="327"/>
        <v>0</v>
      </c>
      <c r="AF1485">
        <f t="shared" si="328"/>
        <v>0</v>
      </c>
      <c r="AH1485">
        <f>SUM(table_2[[#This Row],[First dose, less than 21 days ago]:[Third dose or booster, at least 21 days ago]])</f>
        <v>0</v>
      </c>
      <c r="AI1485">
        <f>SUM(table_2[[#This Row],[Second dose, less than 21 days ago]:[Third dose or booster, at least 21 days ago]])</f>
        <v>0</v>
      </c>
      <c r="AJ1485">
        <f>table_2[[#This Row],[Third dose or booster, less than 21 days ago]]+table_2[[#This Row],[Third dose or booster, at least 21 days ago]]</f>
        <v>0</v>
      </c>
    </row>
    <row r="1486" spans="1:36" ht="30" x14ac:dyDescent="0.25">
      <c r="A1486" s="1" t="s">
        <v>460</v>
      </c>
      <c r="B1486" s="4">
        <v>2022</v>
      </c>
      <c r="C1486" s="1" t="s">
        <v>90</v>
      </c>
      <c r="D1486" s="1" t="s">
        <v>1104</v>
      </c>
      <c r="E1486" s="1" t="s">
        <v>1102</v>
      </c>
      <c r="F1486" s="4" t="s">
        <v>2008</v>
      </c>
      <c r="G1486" s="4">
        <v>68430</v>
      </c>
      <c r="H1486" s="4" t="s">
        <v>3979</v>
      </c>
      <c r="I1486" s="1" t="s">
        <v>234</v>
      </c>
      <c r="J1486" s="4" t="s">
        <v>1564</v>
      </c>
      <c r="K1486" s="4" t="s">
        <v>3980</v>
      </c>
      <c r="L1486" s="22" t="str">
        <f t="shared" si="321"/>
        <v>7</v>
      </c>
      <c r="M1486" s="26">
        <f>IF(table_2[[#This Row],[Count of deaths2]]=1,(M1485+1),M1485)</f>
        <v>207</v>
      </c>
      <c r="Z1486">
        <f t="shared" si="322"/>
        <v>0</v>
      </c>
      <c r="AA1486">
        <f t="shared" si="323"/>
        <v>0</v>
      </c>
      <c r="AB1486">
        <f t="shared" si="324"/>
        <v>0</v>
      </c>
      <c r="AC1486">
        <f t="shared" si="325"/>
        <v>0</v>
      </c>
      <c r="AD1486">
        <f t="shared" si="326"/>
        <v>0</v>
      </c>
      <c r="AE1486">
        <f t="shared" si="327"/>
        <v>0</v>
      </c>
      <c r="AF1486">
        <f t="shared" si="328"/>
        <v>0</v>
      </c>
      <c r="AH1486">
        <f>SUM(table_2[[#This Row],[First dose, less than 21 days ago]:[Third dose or booster, at least 21 days ago]])</f>
        <v>0</v>
      </c>
      <c r="AI1486">
        <f>SUM(table_2[[#This Row],[Second dose, less than 21 days ago]:[Third dose or booster, at least 21 days ago]])</f>
        <v>0</v>
      </c>
      <c r="AJ1486">
        <f>table_2[[#This Row],[Third dose or booster, less than 21 days ago]]+table_2[[#This Row],[Third dose or booster, at least 21 days ago]]</f>
        <v>0</v>
      </c>
    </row>
    <row r="1487" spans="1:36" ht="45" x14ac:dyDescent="0.25">
      <c r="A1487" s="1" t="s">
        <v>460</v>
      </c>
      <c r="B1487" s="4">
        <v>2022</v>
      </c>
      <c r="C1487" s="1" t="s">
        <v>90</v>
      </c>
      <c r="D1487" s="1" t="s">
        <v>1104</v>
      </c>
      <c r="E1487" s="1" t="s">
        <v>84</v>
      </c>
      <c r="F1487" s="4" t="s">
        <v>1101</v>
      </c>
      <c r="G1487" s="4">
        <v>5725</v>
      </c>
      <c r="H1487" s="4" t="s">
        <v>83</v>
      </c>
      <c r="I1487" s="1"/>
      <c r="J1487" s="4" t="s">
        <v>83</v>
      </c>
      <c r="K1487" s="4" t="s">
        <v>83</v>
      </c>
      <c r="L1487" s="22">
        <f t="shared" si="321"/>
        <v>1</v>
      </c>
      <c r="M1487" s="26">
        <f>IF(table_2[[#This Row],[Count of deaths2]]=1,(M1486+1),M1486)</f>
        <v>208</v>
      </c>
      <c r="Z1487">
        <f t="shared" si="322"/>
        <v>0</v>
      </c>
      <c r="AA1487">
        <f t="shared" si="323"/>
        <v>0</v>
      </c>
      <c r="AB1487">
        <f t="shared" si="324"/>
        <v>0</v>
      </c>
      <c r="AC1487">
        <f t="shared" si="325"/>
        <v>0</v>
      </c>
      <c r="AD1487">
        <f t="shared" si="326"/>
        <v>0</v>
      </c>
      <c r="AE1487">
        <f t="shared" si="327"/>
        <v>0</v>
      </c>
      <c r="AF1487">
        <f t="shared" si="328"/>
        <v>0</v>
      </c>
      <c r="AH1487">
        <f>SUM(table_2[[#This Row],[First dose, less than 21 days ago]:[Third dose or booster, at least 21 days ago]])</f>
        <v>0</v>
      </c>
      <c r="AI1487">
        <f>SUM(table_2[[#This Row],[Second dose, less than 21 days ago]:[Third dose or booster, at least 21 days ago]])</f>
        <v>0</v>
      </c>
      <c r="AJ1487">
        <f>table_2[[#This Row],[Third dose or booster, less than 21 days ago]]+table_2[[#This Row],[Third dose or booster, at least 21 days ago]]</f>
        <v>0</v>
      </c>
    </row>
    <row r="1488" spans="1:36" ht="45" x14ac:dyDescent="0.25">
      <c r="A1488" s="1" t="s">
        <v>460</v>
      </c>
      <c r="B1488" s="4">
        <v>2022</v>
      </c>
      <c r="C1488" s="1" t="s">
        <v>90</v>
      </c>
      <c r="D1488" s="1" t="s">
        <v>1104</v>
      </c>
      <c r="E1488" s="1" t="s">
        <v>85</v>
      </c>
      <c r="F1488" s="4" t="s">
        <v>1743</v>
      </c>
      <c r="G1488" s="4">
        <v>284214</v>
      </c>
      <c r="H1488" s="4" t="s">
        <v>537</v>
      </c>
      <c r="I1488" s="1" t="s">
        <v>234</v>
      </c>
      <c r="J1488" s="4" t="s">
        <v>3503</v>
      </c>
      <c r="K1488" s="4" t="s">
        <v>3436</v>
      </c>
      <c r="L1488" s="22" t="str">
        <f t="shared" si="321"/>
        <v>8</v>
      </c>
      <c r="M1488" s="26">
        <f>IF(table_2[[#This Row],[Count of deaths2]]=1,(M1487+1),M1487)</f>
        <v>208</v>
      </c>
      <c r="Z1488">
        <f t="shared" si="322"/>
        <v>0</v>
      </c>
      <c r="AA1488">
        <f t="shared" si="323"/>
        <v>0</v>
      </c>
      <c r="AB1488">
        <f t="shared" si="324"/>
        <v>0</v>
      </c>
      <c r="AC1488">
        <f t="shared" si="325"/>
        <v>0</v>
      </c>
      <c r="AD1488">
        <f t="shared" si="326"/>
        <v>0</v>
      </c>
      <c r="AE1488">
        <f t="shared" si="327"/>
        <v>0</v>
      </c>
      <c r="AF1488">
        <f t="shared" si="328"/>
        <v>0</v>
      </c>
      <c r="AH1488">
        <f>SUM(table_2[[#This Row],[First dose, less than 21 days ago]:[Third dose or booster, at least 21 days ago]])</f>
        <v>0</v>
      </c>
      <c r="AI1488">
        <f>SUM(table_2[[#This Row],[Second dose, less than 21 days ago]:[Third dose or booster, at least 21 days ago]])</f>
        <v>0</v>
      </c>
      <c r="AJ1488">
        <f>table_2[[#This Row],[Third dose or booster, less than 21 days ago]]+table_2[[#This Row],[Third dose or booster, at least 21 days ago]]</f>
        <v>0</v>
      </c>
    </row>
    <row r="1489" spans="1:36" ht="30" x14ac:dyDescent="0.25">
      <c r="A1489" s="1" t="s">
        <v>460</v>
      </c>
      <c r="B1489" s="4">
        <v>2022</v>
      </c>
      <c r="C1489" s="1" t="s">
        <v>90</v>
      </c>
      <c r="D1489" s="1" t="s">
        <v>1116</v>
      </c>
      <c r="E1489" s="1" t="s">
        <v>62</v>
      </c>
      <c r="F1489" s="4" t="s">
        <v>1691</v>
      </c>
      <c r="G1489" s="4">
        <v>33699</v>
      </c>
      <c r="H1489" s="4" t="s">
        <v>1713</v>
      </c>
      <c r="I1489" s="1"/>
      <c r="J1489" s="4" t="s">
        <v>3789</v>
      </c>
      <c r="K1489" s="4" t="s">
        <v>2196</v>
      </c>
      <c r="L1489" s="22" t="str">
        <f t="shared" si="321"/>
        <v>22</v>
      </c>
      <c r="M1489" s="26">
        <f>IF(table_2[[#This Row],[Count of deaths2]]=1,(M1488+1),M1488)</f>
        <v>208</v>
      </c>
      <c r="Z1489">
        <f t="shared" si="322"/>
        <v>0</v>
      </c>
      <c r="AA1489">
        <f t="shared" si="323"/>
        <v>0</v>
      </c>
      <c r="AB1489">
        <f t="shared" si="324"/>
        <v>0</v>
      </c>
      <c r="AC1489">
        <f t="shared" si="325"/>
        <v>0</v>
      </c>
      <c r="AD1489">
        <f t="shared" si="326"/>
        <v>0</v>
      </c>
      <c r="AE1489">
        <f t="shared" si="327"/>
        <v>0</v>
      </c>
      <c r="AF1489">
        <f t="shared" si="328"/>
        <v>0</v>
      </c>
      <c r="AH1489">
        <f>SUM(table_2[[#This Row],[First dose, less than 21 days ago]:[Third dose or booster, at least 21 days ago]])</f>
        <v>0</v>
      </c>
      <c r="AI1489">
        <f>SUM(table_2[[#This Row],[Second dose, less than 21 days ago]:[Third dose or booster, at least 21 days ago]])</f>
        <v>0</v>
      </c>
      <c r="AJ1489">
        <f>table_2[[#This Row],[Third dose or booster, less than 21 days ago]]+table_2[[#This Row],[Third dose or booster, at least 21 days ago]]</f>
        <v>0</v>
      </c>
    </row>
    <row r="1490" spans="1:36" ht="30" x14ac:dyDescent="0.25">
      <c r="A1490" s="1" t="s">
        <v>460</v>
      </c>
      <c r="B1490" s="4">
        <v>2022</v>
      </c>
      <c r="C1490" s="1" t="s">
        <v>90</v>
      </c>
      <c r="D1490" s="1" t="s">
        <v>1116</v>
      </c>
      <c r="E1490" s="1" t="s">
        <v>66</v>
      </c>
      <c r="F1490" s="4" t="s">
        <v>1101</v>
      </c>
      <c r="G1490" s="4">
        <v>224</v>
      </c>
      <c r="H1490" s="4" t="s">
        <v>83</v>
      </c>
      <c r="I1490" s="1"/>
      <c r="J1490" s="4" t="s">
        <v>83</v>
      </c>
      <c r="K1490" s="4" t="s">
        <v>83</v>
      </c>
      <c r="L1490" s="22">
        <f t="shared" si="321"/>
        <v>1</v>
      </c>
      <c r="M1490" s="26">
        <f>IF(table_2[[#This Row],[Count of deaths2]]=1,(M1489+1),M1489)</f>
        <v>209</v>
      </c>
      <c r="Z1490">
        <f t="shared" si="322"/>
        <v>0</v>
      </c>
      <c r="AA1490">
        <f t="shared" si="323"/>
        <v>0</v>
      </c>
      <c r="AB1490">
        <f t="shared" si="324"/>
        <v>0</v>
      </c>
      <c r="AC1490">
        <f t="shared" si="325"/>
        <v>0</v>
      </c>
      <c r="AD1490">
        <f t="shared" si="326"/>
        <v>0</v>
      </c>
      <c r="AE1490">
        <f t="shared" si="327"/>
        <v>0</v>
      </c>
      <c r="AF1490">
        <f t="shared" si="328"/>
        <v>0</v>
      </c>
      <c r="AH1490">
        <f>SUM(table_2[[#This Row],[First dose, less than 21 days ago]:[Third dose or booster, at least 21 days ago]])</f>
        <v>0</v>
      </c>
      <c r="AI1490">
        <f>SUM(table_2[[#This Row],[Second dose, less than 21 days ago]:[Third dose or booster, at least 21 days ago]])</f>
        <v>0</v>
      </c>
      <c r="AJ1490">
        <f>table_2[[#This Row],[Third dose or booster, less than 21 days ago]]+table_2[[#This Row],[Third dose or booster, at least 21 days ago]]</f>
        <v>0</v>
      </c>
    </row>
    <row r="1491" spans="1:36" ht="30" x14ac:dyDescent="0.25">
      <c r="A1491" s="1" t="s">
        <v>460</v>
      </c>
      <c r="B1491" s="4">
        <v>2022</v>
      </c>
      <c r="C1491" s="1" t="s">
        <v>90</v>
      </c>
      <c r="D1491" s="1" t="s">
        <v>1116</v>
      </c>
      <c r="E1491" s="1" t="s">
        <v>70</v>
      </c>
      <c r="F1491" s="4" t="s">
        <v>1743</v>
      </c>
      <c r="G1491" s="4">
        <v>5221</v>
      </c>
      <c r="H1491" s="4" t="s">
        <v>3981</v>
      </c>
      <c r="I1491" s="1" t="s">
        <v>234</v>
      </c>
      <c r="J1491" s="4" t="s">
        <v>3982</v>
      </c>
      <c r="K1491" s="4" t="s">
        <v>3983</v>
      </c>
      <c r="L1491" s="22" t="str">
        <f t="shared" si="321"/>
        <v>8</v>
      </c>
      <c r="M1491" s="26">
        <f>IF(table_2[[#This Row],[Count of deaths2]]=1,(M1490+1),M1490)</f>
        <v>209</v>
      </c>
      <c r="Z1491">
        <f t="shared" si="322"/>
        <v>0</v>
      </c>
      <c r="AA1491">
        <f t="shared" si="323"/>
        <v>0</v>
      </c>
      <c r="AB1491">
        <f t="shared" si="324"/>
        <v>0</v>
      </c>
      <c r="AC1491">
        <f t="shared" si="325"/>
        <v>0</v>
      </c>
      <c r="AD1491">
        <f t="shared" si="326"/>
        <v>0</v>
      </c>
      <c r="AE1491">
        <f t="shared" si="327"/>
        <v>0</v>
      </c>
      <c r="AF1491">
        <f t="shared" si="328"/>
        <v>0</v>
      </c>
      <c r="AH1491">
        <f>SUM(table_2[[#This Row],[First dose, less than 21 days ago]:[Third dose or booster, at least 21 days ago]])</f>
        <v>0</v>
      </c>
      <c r="AI1491">
        <f>SUM(table_2[[#This Row],[Second dose, less than 21 days ago]:[Third dose or booster, at least 21 days ago]])</f>
        <v>0</v>
      </c>
      <c r="AJ1491">
        <f>table_2[[#This Row],[Third dose or booster, less than 21 days ago]]+table_2[[#This Row],[Third dose or booster, at least 21 days ago]]</f>
        <v>0</v>
      </c>
    </row>
    <row r="1492" spans="1:36" ht="30" x14ac:dyDescent="0.25">
      <c r="A1492" s="1" t="s">
        <v>460</v>
      </c>
      <c r="B1492" s="4">
        <v>2022</v>
      </c>
      <c r="C1492" s="1" t="s">
        <v>90</v>
      </c>
      <c r="D1492" s="1" t="s">
        <v>1116</v>
      </c>
      <c r="E1492" s="1" t="s">
        <v>74</v>
      </c>
      <c r="F1492" s="4" t="s">
        <v>1101</v>
      </c>
      <c r="G1492" s="4">
        <v>414</v>
      </c>
      <c r="H1492" s="4" t="s">
        <v>83</v>
      </c>
      <c r="I1492" s="1"/>
      <c r="J1492" s="4" t="s">
        <v>83</v>
      </c>
      <c r="K1492" s="4" t="s">
        <v>83</v>
      </c>
      <c r="L1492" s="22">
        <f t="shared" si="321"/>
        <v>1</v>
      </c>
      <c r="M1492" s="26">
        <f>IF(table_2[[#This Row],[Count of deaths2]]=1,(M1491+1),M1491)</f>
        <v>210</v>
      </c>
      <c r="Z1492">
        <f t="shared" si="322"/>
        <v>0</v>
      </c>
      <c r="AA1492">
        <f t="shared" si="323"/>
        <v>0</v>
      </c>
      <c r="AB1492">
        <f t="shared" si="324"/>
        <v>0</v>
      </c>
      <c r="AC1492">
        <f t="shared" si="325"/>
        <v>0</v>
      </c>
      <c r="AD1492">
        <f t="shared" si="326"/>
        <v>0</v>
      </c>
      <c r="AE1492">
        <f t="shared" si="327"/>
        <v>0</v>
      </c>
      <c r="AF1492">
        <f t="shared" si="328"/>
        <v>0</v>
      </c>
      <c r="AH1492">
        <f>SUM(table_2[[#This Row],[First dose, less than 21 days ago]:[Third dose or booster, at least 21 days ago]])</f>
        <v>0</v>
      </c>
      <c r="AI1492">
        <f>SUM(table_2[[#This Row],[Second dose, less than 21 days ago]:[Third dose or booster, at least 21 days ago]])</f>
        <v>0</v>
      </c>
      <c r="AJ1492">
        <f>table_2[[#This Row],[Third dose or booster, less than 21 days ago]]+table_2[[#This Row],[Third dose or booster, at least 21 days ago]]</f>
        <v>0</v>
      </c>
    </row>
    <row r="1493" spans="1:36" ht="30" x14ac:dyDescent="0.25">
      <c r="A1493" s="1" t="s">
        <v>460</v>
      </c>
      <c r="B1493" s="4">
        <v>2022</v>
      </c>
      <c r="C1493" s="1" t="s">
        <v>90</v>
      </c>
      <c r="D1493" s="1" t="s">
        <v>1116</v>
      </c>
      <c r="E1493" s="1" t="s">
        <v>1102</v>
      </c>
      <c r="F1493" s="4" t="s">
        <v>1125</v>
      </c>
      <c r="G1493" s="4">
        <v>47223</v>
      </c>
      <c r="H1493" s="4" t="s">
        <v>3984</v>
      </c>
      <c r="I1493" s="1" t="s">
        <v>234</v>
      </c>
      <c r="J1493" s="4" t="s">
        <v>3562</v>
      </c>
      <c r="K1493" s="4" t="s">
        <v>2300</v>
      </c>
      <c r="L1493" s="22" t="str">
        <f t="shared" si="321"/>
        <v>14</v>
      </c>
      <c r="M1493" s="26">
        <f>IF(table_2[[#This Row],[Count of deaths2]]=1,(M1492+1),M1492)</f>
        <v>210</v>
      </c>
      <c r="Z1493">
        <f t="shared" si="322"/>
        <v>0</v>
      </c>
      <c r="AA1493">
        <f t="shared" si="323"/>
        <v>0</v>
      </c>
      <c r="AB1493">
        <f t="shared" si="324"/>
        <v>0</v>
      </c>
      <c r="AC1493">
        <f t="shared" si="325"/>
        <v>0</v>
      </c>
      <c r="AD1493">
        <f t="shared" si="326"/>
        <v>0</v>
      </c>
      <c r="AE1493">
        <f t="shared" si="327"/>
        <v>0</v>
      </c>
      <c r="AF1493">
        <f t="shared" si="328"/>
        <v>0</v>
      </c>
      <c r="AH1493">
        <f>SUM(table_2[[#This Row],[First dose, less than 21 days ago]:[Third dose or booster, at least 21 days ago]])</f>
        <v>0</v>
      </c>
      <c r="AI1493">
        <f>SUM(table_2[[#This Row],[Second dose, less than 21 days ago]:[Third dose or booster, at least 21 days ago]])</f>
        <v>0</v>
      </c>
      <c r="AJ1493">
        <f>table_2[[#This Row],[Third dose or booster, less than 21 days ago]]+table_2[[#This Row],[Third dose or booster, at least 21 days ago]]</f>
        <v>0</v>
      </c>
    </row>
    <row r="1494" spans="1:36" ht="45" x14ac:dyDescent="0.25">
      <c r="A1494" s="1" t="s">
        <v>460</v>
      </c>
      <c r="B1494" s="4">
        <v>2022</v>
      </c>
      <c r="C1494" s="1" t="s">
        <v>90</v>
      </c>
      <c r="D1494" s="1" t="s">
        <v>1116</v>
      </c>
      <c r="E1494" s="1" t="s">
        <v>84</v>
      </c>
      <c r="F1494" s="4" t="s">
        <v>1101</v>
      </c>
      <c r="G1494" s="4">
        <v>3717</v>
      </c>
      <c r="H1494" s="4" t="s">
        <v>83</v>
      </c>
      <c r="I1494" s="1"/>
      <c r="J1494" s="4" t="s">
        <v>83</v>
      </c>
      <c r="K1494" s="4" t="s">
        <v>83</v>
      </c>
      <c r="L1494" s="22">
        <f t="shared" si="321"/>
        <v>1</v>
      </c>
      <c r="M1494" s="26">
        <f>IF(table_2[[#This Row],[Count of deaths2]]=1,(M1493+1),M1493)</f>
        <v>211</v>
      </c>
      <c r="Z1494">
        <f t="shared" si="322"/>
        <v>0</v>
      </c>
      <c r="AA1494">
        <f t="shared" si="323"/>
        <v>0</v>
      </c>
      <c r="AB1494">
        <f t="shared" si="324"/>
        <v>0</v>
      </c>
      <c r="AC1494">
        <f t="shared" si="325"/>
        <v>0</v>
      </c>
      <c r="AD1494">
        <f t="shared" si="326"/>
        <v>0</v>
      </c>
      <c r="AE1494">
        <f t="shared" si="327"/>
        <v>0</v>
      </c>
      <c r="AF1494">
        <f t="shared" si="328"/>
        <v>0</v>
      </c>
      <c r="AH1494">
        <f>SUM(table_2[[#This Row],[First dose, less than 21 days ago]:[Third dose or booster, at least 21 days ago]])</f>
        <v>0</v>
      </c>
      <c r="AI1494">
        <f>SUM(table_2[[#This Row],[Second dose, less than 21 days ago]:[Third dose or booster, at least 21 days ago]])</f>
        <v>0</v>
      </c>
      <c r="AJ1494">
        <f>table_2[[#This Row],[Third dose or booster, less than 21 days ago]]+table_2[[#This Row],[Third dose or booster, at least 21 days ago]]</f>
        <v>0</v>
      </c>
    </row>
    <row r="1495" spans="1:36" ht="45" x14ac:dyDescent="0.25">
      <c r="A1495" s="1" t="s">
        <v>460</v>
      </c>
      <c r="B1495" s="4">
        <v>2022</v>
      </c>
      <c r="C1495" s="1" t="s">
        <v>90</v>
      </c>
      <c r="D1495" s="1" t="s">
        <v>1116</v>
      </c>
      <c r="E1495" s="1" t="s">
        <v>85</v>
      </c>
      <c r="F1495" s="4" t="s">
        <v>3373</v>
      </c>
      <c r="G1495" s="4">
        <v>401033</v>
      </c>
      <c r="H1495" s="4" t="s">
        <v>3985</v>
      </c>
      <c r="I1495" s="1"/>
      <c r="J1495" s="4" t="s">
        <v>522</v>
      </c>
      <c r="K1495" s="4" t="s">
        <v>607</v>
      </c>
      <c r="L1495" s="22" t="str">
        <f t="shared" si="321"/>
        <v>43</v>
      </c>
      <c r="M1495" s="26">
        <f>IF(table_2[[#This Row],[Count of deaths2]]=1,(M1494+1),M1494)</f>
        <v>211</v>
      </c>
      <c r="Z1495">
        <f t="shared" si="322"/>
        <v>0</v>
      </c>
      <c r="AA1495">
        <f t="shared" si="323"/>
        <v>0</v>
      </c>
      <c r="AB1495">
        <f t="shared" si="324"/>
        <v>0</v>
      </c>
      <c r="AC1495">
        <f t="shared" si="325"/>
        <v>0</v>
      </c>
      <c r="AD1495">
        <f t="shared" si="326"/>
        <v>0</v>
      </c>
      <c r="AE1495">
        <f t="shared" si="327"/>
        <v>0</v>
      </c>
      <c r="AF1495">
        <f t="shared" si="328"/>
        <v>0</v>
      </c>
      <c r="AH1495">
        <f>SUM(table_2[[#This Row],[First dose, less than 21 days ago]:[Third dose or booster, at least 21 days ago]])</f>
        <v>0</v>
      </c>
      <c r="AI1495">
        <f>SUM(table_2[[#This Row],[Second dose, less than 21 days ago]:[Third dose or booster, at least 21 days ago]])</f>
        <v>0</v>
      </c>
      <c r="AJ1495">
        <f>table_2[[#This Row],[Third dose or booster, less than 21 days ago]]+table_2[[#This Row],[Third dose or booster, at least 21 days ago]]</f>
        <v>0</v>
      </c>
    </row>
    <row r="1496" spans="1:36" ht="30" x14ac:dyDescent="0.25">
      <c r="A1496" s="1" t="s">
        <v>460</v>
      </c>
      <c r="B1496" s="4">
        <v>2022</v>
      </c>
      <c r="C1496" s="1" t="s">
        <v>90</v>
      </c>
      <c r="D1496" s="1" t="s">
        <v>1132</v>
      </c>
      <c r="E1496" s="1" t="s">
        <v>62</v>
      </c>
      <c r="F1496" s="4" t="s">
        <v>1221</v>
      </c>
      <c r="G1496" s="4">
        <v>19187</v>
      </c>
      <c r="H1496" s="4" t="s">
        <v>1457</v>
      </c>
      <c r="I1496" s="1"/>
      <c r="J1496" s="4" t="s">
        <v>3986</v>
      </c>
      <c r="K1496" s="4" t="s">
        <v>3987</v>
      </c>
      <c r="L1496" s="22" t="str">
        <f t="shared" si="321"/>
        <v>39</v>
      </c>
      <c r="M1496" s="26">
        <f>IF(table_2[[#This Row],[Count of deaths2]]=1,(M1495+1),M1495)</f>
        <v>211</v>
      </c>
      <c r="Z1496">
        <f t="shared" si="322"/>
        <v>0</v>
      </c>
      <c r="AA1496">
        <f t="shared" si="323"/>
        <v>0</v>
      </c>
      <c r="AB1496">
        <f t="shared" si="324"/>
        <v>0</v>
      </c>
      <c r="AC1496">
        <f t="shared" si="325"/>
        <v>0</v>
      </c>
      <c r="AD1496">
        <f t="shared" si="326"/>
        <v>0</v>
      </c>
      <c r="AE1496">
        <f t="shared" si="327"/>
        <v>0</v>
      </c>
      <c r="AF1496">
        <f t="shared" si="328"/>
        <v>0</v>
      </c>
      <c r="AH1496">
        <f>SUM(table_2[[#This Row],[First dose, less than 21 days ago]:[Third dose or booster, at least 21 days ago]])</f>
        <v>0</v>
      </c>
      <c r="AI1496">
        <f>SUM(table_2[[#This Row],[Second dose, less than 21 days ago]:[Third dose or booster, at least 21 days ago]])</f>
        <v>0</v>
      </c>
      <c r="AJ1496">
        <f>table_2[[#This Row],[Third dose or booster, less than 21 days ago]]+table_2[[#This Row],[Third dose or booster, at least 21 days ago]]</f>
        <v>0</v>
      </c>
    </row>
    <row r="1497" spans="1:36" ht="30" x14ac:dyDescent="0.25">
      <c r="A1497" s="1" t="s">
        <v>460</v>
      </c>
      <c r="B1497" s="4">
        <v>2022</v>
      </c>
      <c r="C1497" s="1" t="s">
        <v>90</v>
      </c>
      <c r="D1497" s="1" t="s">
        <v>1132</v>
      </c>
      <c r="E1497" s="1" t="s">
        <v>66</v>
      </c>
      <c r="F1497" s="4" t="s">
        <v>1101</v>
      </c>
      <c r="G1497" s="4">
        <v>82</v>
      </c>
      <c r="H1497" s="4" t="s">
        <v>83</v>
      </c>
      <c r="I1497" s="1"/>
      <c r="J1497" s="4" t="s">
        <v>83</v>
      </c>
      <c r="K1497" s="4" t="s">
        <v>83</v>
      </c>
      <c r="L1497" s="22">
        <f t="shared" si="321"/>
        <v>1</v>
      </c>
      <c r="M1497" s="26">
        <f>IF(table_2[[#This Row],[Count of deaths2]]=1,(M1496+1),M1496)</f>
        <v>212</v>
      </c>
      <c r="Z1497">
        <f t="shared" si="322"/>
        <v>0</v>
      </c>
      <c r="AA1497">
        <f t="shared" si="323"/>
        <v>0</v>
      </c>
      <c r="AB1497">
        <f t="shared" si="324"/>
        <v>0</v>
      </c>
      <c r="AC1497">
        <f t="shared" si="325"/>
        <v>0</v>
      </c>
      <c r="AD1497">
        <f t="shared" si="326"/>
        <v>0</v>
      </c>
      <c r="AE1497">
        <f t="shared" si="327"/>
        <v>0</v>
      </c>
      <c r="AF1497">
        <f t="shared" si="328"/>
        <v>0</v>
      </c>
      <c r="AH1497">
        <f>SUM(table_2[[#This Row],[First dose, less than 21 days ago]:[Third dose or booster, at least 21 days ago]])</f>
        <v>0</v>
      </c>
      <c r="AI1497">
        <f>SUM(table_2[[#This Row],[Second dose, less than 21 days ago]:[Third dose or booster, at least 21 days ago]])</f>
        <v>0</v>
      </c>
      <c r="AJ1497">
        <f>table_2[[#This Row],[Third dose or booster, less than 21 days ago]]+table_2[[#This Row],[Third dose or booster, at least 21 days ago]]</f>
        <v>0</v>
      </c>
    </row>
    <row r="1498" spans="1:36" ht="30" x14ac:dyDescent="0.25">
      <c r="A1498" s="1" t="s">
        <v>460</v>
      </c>
      <c r="B1498" s="4">
        <v>2022</v>
      </c>
      <c r="C1498" s="1" t="s">
        <v>90</v>
      </c>
      <c r="D1498" s="1" t="s">
        <v>1132</v>
      </c>
      <c r="E1498" s="1" t="s">
        <v>70</v>
      </c>
      <c r="F1498" s="4" t="s">
        <v>1101</v>
      </c>
      <c r="G1498" s="4">
        <v>2478</v>
      </c>
      <c r="H1498" s="4" t="s">
        <v>83</v>
      </c>
      <c r="I1498" s="1"/>
      <c r="J1498" s="4" t="s">
        <v>83</v>
      </c>
      <c r="K1498" s="4" t="s">
        <v>83</v>
      </c>
      <c r="L1498" s="22">
        <f t="shared" si="321"/>
        <v>1</v>
      </c>
      <c r="M1498" s="26">
        <f>IF(table_2[[#This Row],[Count of deaths2]]=1,(M1497+1),M1497)</f>
        <v>213</v>
      </c>
      <c r="Z1498">
        <f t="shared" si="322"/>
        <v>0</v>
      </c>
      <c r="AA1498">
        <f t="shared" si="323"/>
        <v>0</v>
      </c>
      <c r="AB1498">
        <f t="shared" si="324"/>
        <v>0</v>
      </c>
      <c r="AC1498">
        <f t="shared" si="325"/>
        <v>0</v>
      </c>
      <c r="AD1498">
        <f t="shared" si="326"/>
        <v>0</v>
      </c>
      <c r="AE1498">
        <f t="shared" si="327"/>
        <v>0</v>
      </c>
      <c r="AF1498">
        <f t="shared" si="328"/>
        <v>0</v>
      </c>
      <c r="AH1498">
        <f>SUM(table_2[[#This Row],[First dose, less than 21 days ago]:[Third dose or booster, at least 21 days ago]])</f>
        <v>0</v>
      </c>
      <c r="AI1498">
        <f>SUM(table_2[[#This Row],[Second dose, less than 21 days ago]:[Third dose or booster, at least 21 days ago]])</f>
        <v>0</v>
      </c>
      <c r="AJ1498">
        <f>table_2[[#This Row],[Third dose or booster, less than 21 days ago]]+table_2[[#This Row],[Third dose or booster, at least 21 days ago]]</f>
        <v>0</v>
      </c>
    </row>
    <row r="1499" spans="1:36" ht="30" x14ac:dyDescent="0.25">
      <c r="A1499" s="1" t="s">
        <v>460</v>
      </c>
      <c r="B1499" s="4">
        <v>2022</v>
      </c>
      <c r="C1499" s="1" t="s">
        <v>90</v>
      </c>
      <c r="D1499" s="1" t="s">
        <v>1132</v>
      </c>
      <c r="E1499" s="1" t="s">
        <v>74</v>
      </c>
      <c r="F1499" s="4" t="s">
        <v>1101</v>
      </c>
      <c r="G1499" s="4">
        <v>169</v>
      </c>
      <c r="H1499" s="4" t="s">
        <v>83</v>
      </c>
      <c r="I1499" s="1"/>
      <c r="J1499" s="4" t="s">
        <v>83</v>
      </c>
      <c r="K1499" s="4" t="s">
        <v>83</v>
      </c>
      <c r="L1499" s="22">
        <f t="shared" si="321"/>
        <v>1</v>
      </c>
      <c r="M1499" s="26">
        <f>IF(table_2[[#This Row],[Count of deaths2]]=1,(M1498+1),M1498)</f>
        <v>214</v>
      </c>
      <c r="Z1499">
        <f t="shared" si="322"/>
        <v>0</v>
      </c>
      <c r="AA1499">
        <f t="shared" si="323"/>
        <v>0</v>
      </c>
      <c r="AB1499">
        <f t="shared" si="324"/>
        <v>0</v>
      </c>
      <c r="AC1499">
        <f t="shared" si="325"/>
        <v>0</v>
      </c>
      <c r="AD1499">
        <f t="shared" si="326"/>
        <v>0</v>
      </c>
      <c r="AE1499">
        <f t="shared" si="327"/>
        <v>0</v>
      </c>
      <c r="AF1499">
        <f t="shared" si="328"/>
        <v>0</v>
      </c>
      <c r="AH1499">
        <f>SUM(table_2[[#This Row],[First dose, less than 21 days ago]:[Third dose or booster, at least 21 days ago]])</f>
        <v>0</v>
      </c>
      <c r="AI1499">
        <f>SUM(table_2[[#This Row],[Second dose, less than 21 days ago]:[Third dose or booster, at least 21 days ago]])</f>
        <v>0</v>
      </c>
      <c r="AJ1499">
        <f>table_2[[#This Row],[Third dose or booster, less than 21 days ago]]+table_2[[#This Row],[Third dose or booster, at least 21 days ago]]</f>
        <v>0</v>
      </c>
    </row>
    <row r="1500" spans="1:36" ht="30" x14ac:dyDescent="0.25">
      <c r="A1500" s="1" t="s">
        <v>460</v>
      </c>
      <c r="B1500" s="4">
        <v>2022</v>
      </c>
      <c r="C1500" s="1" t="s">
        <v>90</v>
      </c>
      <c r="D1500" s="1" t="s">
        <v>1132</v>
      </c>
      <c r="E1500" s="1" t="s">
        <v>1102</v>
      </c>
      <c r="F1500" s="4" t="s">
        <v>1451</v>
      </c>
      <c r="G1500" s="4">
        <v>21570</v>
      </c>
      <c r="H1500" s="4" t="s">
        <v>3988</v>
      </c>
      <c r="I1500" s="1"/>
      <c r="J1500" s="4" t="s">
        <v>3989</v>
      </c>
      <c r="K1500" s="4" t="s">
        <v>3990</v>
      </c>
      <c r="L1500" s="22" t="str">
        <f t="shared" si="321"/>
        <v>33</v>
      </c>
      <c r="M1500" s="26">
        <f>IF(table_2[[#This Row],[Count of deaths2]]=1,(M1499+1),M1499)</f>
        <v>214</v>
      </c>
      <c r="Z1500">
        <f t="shared" si="322"/>
        <v>0</v>
      </c>
      <c r="AA1500">
        <f t="shared" si="323"/>
        <v>0</v>
      </c>
      <c r="AB1500">
        <f t="shared" si="324"/>
        <v>0</v>
      </c>
      <c r="AC1500">
        <f t="shared" si="325"/>
        <v>0</v>
      </c>
      <c r="AD1500">
        <f t="shared" si="326"/>
        <v>0</v>
      </c>
      <c r="AE1500">
        <f t="shared" si="327"/>
        <v>0</v>
      </c>
      <c r="AF1500">
        <f t="shared" si="328"/>
        <v>0</v>
      </c>
      <c r="AH1500">
        <f>SUM(table_2[[#This Row],[First dose, less than 21 days ago]:[Third dose or booster, at least 21 days ago]])</f>
        <v>0</v>
      </c>
      <c r="AI1500">
        <f>SUM(table_2[[#This Row],[Second dose, less than 21 days ago]:[Third dose or booster, at least 21 days ago]])</f>
        <v>0</v>
      </c>
      <c r="AJ1500">
        <f>table_2[[#This Row],[Third dose or booster, less than 21 days ago]]+table_2[[#This Row],[Third dose or booster, at least 21 days ago]]</f>
        <v>0</v>
      </c>
    </row>
    <row r="1501" spans="1:36" ht="45" x14ac:dyDescent="0.25">
      <c r="A1501" s="1" t="s">
        <v>460</v>
      </c>
      <c r="B1501" s="4">
        <v>2022</v>
      </c>
      <c r="C1501" s="1" t="s">
        <v>90</v>
      </c>
      <c r="D1501" s="1" t="s">
        <v>1132</v>
      </c>
      <c r="E1501" s="1" t="s">
        <v>84</v>
      </c>
      <c r="F1501" s="4" t="s">
        <v>1101</v>
      </c>
      <c r="G1501" s="4">
        <v>1624</v>
      </c>
      <c r="H1501" s="4" t="s">
        <v>83</v>
      </c>
      <c r="I1501" s="1"/>
      <c r="J1501" s="4" t="s">
        <v>83</v>
      </c>
      <c r="K1501" s="4" t="s">
        <v>83</v>
      </c>
      <c r="L1501" s="22">
        <f t="shared" si="321"/>
        <v>1</v>
      </c>
      <c r="M1501" s="26">
        <f>IF(table_2[[#This Row],[Count of deaths2]]=1,(M1500+1),M1500)</f>
        <v>215</v>
      </c>
      <c r="Z1501">
        <f t="shared" si="322"/>
        <v>0</v>
      </c>
      <c r="AA1501">
        <f t="shared" si="323"/>
        <v>0</v>
      </c>
      <c r="AB1501">
        <f t="shared" si="324"/>
        <v>0</v>
      </c>
      <c r="AC1501">
        <f t="shared" si="325"/>
        <v>0</v>
      </c>
      <c r="AD1501">
        <f t="shared" si="326"/>
        <v>0</v>
      </c>
      <c r="AE1501">
        <f t="shared" si="327"/>
        <v>0</v>
      </c>
      <c r="AF1501">
        <f t="shared" si="328"/>
        <v>0</v>
      </c>
      <c r="AH1501">
        <f>SUM(table_2[[#This Row],[First dose, less than 21 days ago]:[Third dose or booster, at least 21 days ago]])</f>
        <v>0</v>
      </c>
      <c r="AI1501">
        <f>SUM(table_2[[#This Row],[Second dose, less than 21 days ago]:[Third dose or booster, at least 21 days ago]])</f>
        <v>0</v>
      </c>
      <c r="AJ1501">
        <f>table_2[[#This Row],[Third dose or booster, less than 21 days ago]]+table_2[[#This Row],[Third dose or booster, at least 21 days ago]]</f>
        <v>0</v>
      </c>
    </row>
    <row r="1502" spans="1:36" ht="45" x14ac:dyDescent="0.25">
      <c r="A1502" s="1" t="s">
        <v>460</v>
      </c>
      <c r="B1502" s="4">
        <v>2022</v>
      </c>
      <c r="C1502" s="1" t="s">
        <v>90</v>
      </c>
      <c r="D1502" s="1" t="s">
        <v>1132</v>
      </c>
      <c r="E1502" s="1" t="s">
        <v>85</v>
      </c>
      <c r="F1502" s="4" t="s">
        <v>1698</v>
      </c>
      <c r="G1502" s="4">
        <v>363690</v>
      </c>
      <c r="H1502" s="4" t="s">
        <v>3991</v>
      </c>
      <c r="I1502" s="1"/>
      <c r="J1502" s="4" t="s">
        <v>3992</v>
      </c>
      <c r="K1502" s="4" t="s">
        <v>3993</v>
      </c>
      <c r="L1502" s="22" t="str">
        <f t="shared" si="321"/>
        <v>115</v>
      </c>
      <c r="M1502" s="26">
        <f>IF(table_2[[#This Row],[Count of deaths2]]=1,(M1501+1),M1501)</f>
        <v>215</v>
      </c>
      <c r="Z1502">
        <f t="shared" si="322"/>
        <v>0</v>
      </c>
      <c r="AA1502">
        <f t="shared" si="323"/>
        <v>0</v>
      </c>
      <c r="AB1502">
        <f t="shared" si="324"/>
        <v>0</v>
      </c>
      <c r="AC1502">
        <f t="shared" si="325"/>
        <v>0</v>
      </c>
      <c r="AD1502">
        <f t="shared" si="326"/>
        <v>0</v>
      </c>
      <c r="AE1502">
        <f t="shared" si="327"/>
        <v>0</v>
      </c>
      <c r="AF1502">
        <f t="shared" si="328"/>
        <v>0</v>
      </c>
      <c r="AH1502">
        <f>SUM(table_2[[#This Row],[First dose, less than 21 days ago]:[Third dose or booster, at least 21 days ago]])</f>
        <v>0</v>
      </c>
      <c r="AI1502">
        <f>SUM(table_2[[#This Row],[Second dose, less than 21 days ago]:[Third dose or booster, at least 21 days ago]])</f>
        <v>0</v>
      </c>
      <c r="AJ1502">
        <f>table_2[[#This Row],[Third dose or booster, less than 21 days ago]]+table_2[[#This Row],[Third dose or booster, at least 21 days ago]]</f>
        <v>0</v>
      </c>
    </row>
    <row r="1503" spans="1:36" ht="30" x14ac:dyDescent="0.25">
      <c r="A1503" s="1" t="s">
        <v>460</v>
      </c>
      <c r="B1503" s="4">
        <v>2022</v>
      </c>
      <c r="C1503" s="1" t="s">
        <v>90</v>
      </c>
      <c r="D1503" s="1" t="s">
        <v>1147</v>
      </c>
      <c r="E1503" s="1" t="s">
        <v>62</v>
      </c>
      <c r="F1503" s="4" t="s">
        <v>3549</v>
      </c>
      <c r="G1503" s="4">
        <v>9125</v>
      </c>
      <c r="H1503" s="4" t="s">
        <v>3994</v>
      </c>
      <c r="I1503" s="1"/>
      <c r="J1503" s="4" t="s">
        <v>1228</v>
      </c>
      <c r="K1503" s="4" t="s">
        <v>3995</v>
      </c>
      <c r="L1503" s="22" t="str">
        <f t="shared" si="321"/>
        <v>59</v>
      </c>
      <c r="M1503" s="26">
        <f>IF(table_2[[#This Row],[Count of deaths2]]=1,(M1502+1),M1502)</f>
        <v>215</v>
      </c>
      <c r="Z1503">
        <f t="shared" si="322"/>
        <v>0</v>
      </c>
      <c r="AA1503">
        <f t="shared" si="323"/>
        <v>0</v>
      </c>
      <c r="AB1503">
        <f t="shared" si="324"/>
        <v>0</v>
      </c>
      <c r="AC1503">
        <f t="shared" si="325"/>
        <v>0</v>
      </c>
      <c r="AD1503">
        <f t="shared" si="326"/>
        <v>0</v>
      </c>
      <c r="AE1503">
        <f t="shared" si="327"/>
        <v>0</v>
      </c>
      <c r="AF1503">
        <f t="shared" si="328"/>
        <v>0</v>
      </c>
      <c r="AH1503">
        <f>SUM(table_2[[#This Row],[First dose, less than 21 days ago]:[Third dose or booster, at least 21 days ago]])</f>
        <v>0</v>
      </c>
      <c r="AI1503">
        <f>SUM(table_2[[#This Row],[Second dose, less than 21 days ago]:[Third dose or booster, at least 21 days ago]])</f>
        <v>0</v>
      </c>
      <c r="AJ1503">
        <f>table_2[[#This Row],[Third dose or booster, less than 21 days ago]]+table_2[[#This Row],[Third dose or booster, at least 21 days ago]]</f>
        <v>0</v>
      </c>
    </row>
    <row r="1504" spans="1:36" ht="30" x14ac:dyDescent="0.25">
      <c r="A1504" s="1" t="s">
        <v>460</v>
      </c>
      <c r="B1504" s="4">
        <v>2022</v>
      </c>
      <c r="C1504" s="1" t="s">
        <v>90</v>
      </c>
      <c r="D1504" s="1" t="s">
        <v>1147</v>
      </c>
      <c r="E1504" s="1" t="s">
        <v>66</v>
      </c>
      <c r="F1504" s="4" t="s">
        <v>1101</v>
      </c>
      <c r="G1504" s="4">
        <v>25</v>
      </c>
      <c r="H1504" s="4" t="s">
        <v>83</v>
      </c>
      <c r="I1504" s="1"/>
      <c r="J1504" s="4" t="s">
        <v>83</v>
      </c>
      <c r="K1504" s="4" t="s">
        <v>83</v>
      </c>
      <c r="L1504" s="22">
        <f t="shared" si="321"/>
        <v>1</v>
      </c>
      <c r="M1504" s="26">
        <f>IF(table_2[[#This Row],[Count of deaths2]]=1,(M1503+1),M1503)</f>
        <v>216</v>
      </c>
      <c r="Z1504">
        <f t="shared" si="322"/>
        <v>0</v>
      </c>
      <c r="AA1504">
        <f t="shared" si="323"/>
        <v>0</v>
      </c>
      <c r="AB1504">
        <f t="shared" si="324"/>
        <v>0</v>
      </c>
      <c r="AC1504">
        <f t="shared" si="325"/>
        <v>0</v>
      </c>
      <c r="AD1504">
        <f t="shared" si="326"/>
        <v>0</v>
      </c>
      <c r="AE1504">
        <f t="shared" si="327"/>
        <v>0</v>
      </c>
      <c r="AF1504">
        <f t="shared" si="328"/>
        <v>0</v>
      </c>
      <c r="AH1504">
        <f>SUM(table_2[[#This Row],[First dose, less than 21 days ago]:[Third dose or booster, at least 21 days ago]])</f>
        <v>0</v>
      </c>
      <c r="AI1504">
        <f>SUM(table_2[[#This Row],[Second dose, less than 21 days ago]:[Third dose or booster, at least 21 days ago]])</f>
        <v>0</v>
      </c>
      <c r="AJ1504">
        <f>table_2[[#This Row],[Third dose or booster, less than 21 days ago]]+table_2[[#This Row],[Third dose or booster, at least 21 days ago]]</f>
        <v>0</v>
      </c>
    </row>
    <row r="1505" spans="1:36" ht="30" x14ac:dyDescent="0.25">
      <c r="A1505" s="1" t="s">
        <v>460</v>
      </c>
      <c r="B1505" s="4">
        <v>2022</v>
      </c>
      <c r="C1505" s="1" t="s">
        <v>90</v>
      </c>
      <c r="D1505" s="1" t="s">
        <v>1147</v>
      </c>
      <c r="E1505" s="1" t="s">
        <v>70</v>
      </c>
      <c r="F1505" s="4" t="s">
        <v>1093</v>
      </c>
      <c r="G1505" s="4">
        <v>1121</v>
      </c>
      <c r="H1505" s="4" t="s">
        <v>3996</v>
      </c>
      <c r="I1505" s="1" t="s">
        <v>234</v>
      </c>
      <c r="J1505" s="4" t="s">
        <v>3997</v>
      </c>
      <c r="K1505" s="4" t="s">
        <v>3998</v>
      </c>
      <c r="L1505" s="22" t="str">
        <f t="shared" si="321"/>
        <v>13</v>
      </c>
      <c r="M1505" s="26">
        <f>IF(table_2[[#This Row],[Count of deaths2]]=1,(M1504+1),M1504)</f>
        <v>216</v>
      </c>
      <c r="Z1505">
        <f t="shared" si="322"/>
        <v>0</v>
      </c>
      <c r="AA1505">
        <f t="shared" si="323"/>
        <v>0</v>
      </c>
      <c r="AB1505">
        <f t="shared" si="324"/>
        <v>0</v>
      </c>
      <c r="AC1505">
        <f t="shared" si="325"/>
        <v>0</v>
      </c>
      <c r="AD1505">
        <f t="shared" si="326"/>
        <v>0</v>
      </c>
      <c r="AE1505">
        <f t="shared" si="327"/>
        <v>0</v>
      </c>
      <c r="AF1505">
        <f t="shared" si="328"/>
        <v>0</v>
      </c>
      <c r="AH1505">
        <f>SUM(table_2[[#This Row],[First dose, less than 21 days ago]:[Third dose or booster, at least 21 days ago]])</f>
        <v>0</v>
      </c>
      <c r="AI1505">
        <f>SUM(table_2[[#This Row],[Second dose, less than 21 days ago]:[Third dose or booster, at least 21 days ago]])</f>
        <v>0</v>
      </c>
      <c r="AJ1505">
        <f>table_2[[#This Row],[Third dose or booster, less than 21 days ago]]+table_2[[#This Row],[Third dose or booster, at least 21 days ago]]</f>
        <v>0</v>
      </c>
    </row>
    <row r="1506" spans="1:36" ht="30" x14ac:dyDescent="0.25">
      <c r="A1506" s="1" t="s">
        <v>460</v>
      </c>
      <c r="B1506" s="4">
        <v>2022</v>
      </c>
      <c r="C1506" s="1" t="s">
        <v>90</v>
      </c>
      <c r="D1506" s="1" t="s">
        <v>1147</v>
      </c>
      <c r="E1506" s="1" t="s">
        <v>74</v>
      </c>
      <c r="F1506" s="4" t="s">
        <v>1101</v>
      </c>
      <c r="G1506" s="4">
        <v>62</v>
      </c>
      <c r="H1506" s="4" t="s">
        <v>83</v>
      </c>
      <c r="I1506" s="1"/>
      <c r="J1506" s="4" t="s">
        <v>83</v>
      </c>
      <c r="K1506" s="4" t="s">
        <v>83</v>
      </c>
      <c r="L1506" s="22">
        <f t="shared" si="321"/>
        <v>1</v>
      </c>
      <c r="M1506" s="26">
        <f>IF(table_2[[#This Row],[Count of deaths2]]=1,(M1505+1),M1505)</f>
        <v>217</v>
      </c>
      <c r="Z1506">
        <f t="shared" si="322"/>
        <v>0</v>
      </c>
      <c r="AA1506">
        <f t="shared" si="323"/>
        <v>0</v>
      </c>
      <c r="AB1506">
        <f t="shared" si="324"/>
        <v>0</v>
      </c>
      <c r="AC1506">
        <f t="shared" si="325"/>
        <v>0</v>
      </c>
      <c r="AD1506">
        <f t="shared" si="326"/>
        <v>0</v>
      </c>
      <c r="AE1506">
        <f t="shared" si="327"/>
        <v>0</v>
      </c>
      <c r="AF1506">
        <f t="shared" si="328"/>
        <v>0</v>
      </c>
      <c r="AH1506">
        <f>SUM(table_2[[#This Row],[First dose, less than 21 days ago]:[Third dose or booster, at least 21 days ago]])</f>
        <v>0</v>
      </c>
      <c r="AI1506">
        <f>SUM(table_2[[#This Row],[Second dose, less than 21 days ago]:[Third dose or booster, at least 21 days ago]])</f>
        <v>0</v>
      </c>
      <c r="AJ1506">
        <f>table_2[[#This Row],[Third dose or booster, less than 21 days ago]]+table_2[[#This Row],[Third dose or booster, at least 21 days ago]]</f>
        <v>0</v>
      </c>
    </row>
    <row r="1507" spans="1:36" ht="30" x14ac:dyDescent="0.25">
      <c r="A1507" s="1" t="s">
        <v>460</v>
      </c>
      <c r="B1507" s="4">
        <v>2022</v>
      </c>
      <c r="C1507" s="1" t="s">
        <v>90</v>
      </c>
      <c r="D1507" s="1" t="s">
        <v>1147</v>
      </c>
      <c r="E1507" s="1" t="s">
        <v>1102</v>
      </c>
      <c r="F1507" s="4" t="s">
        <v>3999</v>
      </c>
      <c r="G1507" s="4">
        <v>9091</v>
      </c>
      <c r="H1507" s="4" t="s">
        <v>4000</v>
      </c>
      <c r="I1507" s="1"/>
      <c r="J1507" s="4" t="s">
        <v>4001</v>
      </c>
      <c r="K1507" s="4" t="s">
        <v>4002</v>
      </c>
      <c r="L1507" s="22" t="str">
        <f t="shared" si="321"/>
        <v>89</v>
      </c>
      <c r="M1507" s="26">
        <f>IF(table_2[[#This Row],[Count of deaths2]]=1,(M1506+1),M1506)</f>
        <v>217</v>
      </c>
      <c r="Z1507">
        <f t="shared" si="322"/>
        <v>0</v>
      </c>
      <c r="AA1507">
        <f t="shared" si="323"/>
        <v>0</v>
      </c>
      <c r="AB1507">
        <f t="shared" si="324"/>
        <v>0</v>
      </c>
      <c r="AC1507">
        <f t="shared" si="325"/>
        <v>0</v>
      </c>
      <c r="AD1507">
        <f t="shared" si="326"/>
        <v>0</v>
      </c>
      <c r="AE1507">
        <f t="shared" si="327"/>
        <v>0</v>
      </c>
      <c r="AF1507">
        <f t="shared" si="328"/>
        <v>0</v>
      </c>
      <c r="AH1507">
        <f>SUM(table_2[[#This Row],[First dose, less than 21 days ago]:[Third dose or booster, at least 21 days ago]])</f>
        <v>0</v>
      </c>
      <c r="AI1507">
        <f>SUM(table_2[[#This Row],[Second dose, less than 21 days ago]:[Third dose or booster, at least 21 days ago]])</f>
        <v>0</v>
      </c>
      <c r="AJ1507">
        <f>table_2[[#This Row],[Third dose or booster, less than 21 days ago]]+table_2[[#This Row],[Third dose or booster, at least 21 days ago]]</f>
        <v>0</v>
      </c>
    </row>
    <row r="1508" spans="1:36" ht="45" x14ac:dyDescent="0.25">
      <c r="A1508" s="1" t="s">
        <v>460</v>
      </c>
      <c r="B1508" s="4">
        <v>2022</v>
      </c>
      <c r="C1508" s="1" t="s">
        <v>90</v>
      </c>
      <c r="D1508" s="1" t="s">
        <v>1147</v>
      </c>
      <c r="E1508" s="1" t="s">
        <v>84</v>
      </c>
      <c r="F1508" s="4" t="s">
        <v>1097</v>
      </c>
      <c r="G1508" s="4">
        <v>671</v>
      </c>
      <c r="H1508" s="4" t="s">
        <v>4003</v>
      </c>
      <c r="I1508" s="1" t="s">
        <v>234</v>
      </c>
      <c r="J1508" s="4" t="s">
        <v>4004</v>
      </c>
      <c r="K1508" s="4" t="s">
        <v>4005</v>
      </c>
      <c r="L1508" s="22" t="str">
        <f t="shared" si="321"/>
        <v>4</v>
      </c>
      <c r="M1508" s="26">
        <f>IF(table_2[[#This Row],[Count of deaths2]]=1,(M1507+1),M1507)</f>
        <v>217</v>
      </c>
      <c r="Z1508">
        <f t="shared" si="322"/>
        <v>0</v>
      </c>
      <c r="AA1508">
        <f t="shared" si="323"/>
        <v>0</v>
      </c>
      <c r="AB1508">
        <f t="shared" si="324"/>
        <v>0</v>
      </c>
      <c r="AC1508">
        <f t="shared" si="325"/>
        <v>0</v>
      </c>
      <c r="AD1508">
        <f t="shared" si="326"/>
        <v>0</v>
      </c>
      <c r="AE1508">
        <f t="shared" si="327"/>
        <v>0</v>
      </c>
      <c r="AF1508">
        <f t="shared" si="328"/>
        <v>0</v>
      </c>
      <c r="AH1508">
        <f>SUM(table_2[[#This Row],[First dose, less than 21 days ago]:[Third dose or booster, at least 21 days ago]])</f>
        <v>0</v>
      </c>
      <c r="AI1508">
        <f>SUM(table_2[[#This Row],[Second dose, less than 21 days ago]:[Third dose or booster, at least 21 days ago]])</f>
        <v>0</v>
      </c>
      <c r="AJ1508">
        <f>table_2[[#This Row],[Third dose or booster, less than 21 days ago]]+table_2[[#This Row],[Third dose or booster, at least 21 days ago]]</f>
        <v>0</v>
      </c>
    </row>
    <row r="1509" spans="1:36" ht="45" x14ac:dyDescent="0.25">
      <c r="A1509" s="1" t="s">
        <v>460</v>
      </c>
      <c r="B1509" s="4">
        <v>2022</v>
      </c>
      <c r="C1509" s="1" t="s">
        <v>90</v>
      </c>
      <c r="D1509" s="1" t="s">
        <v>1147</v>
      </c>
      <c r="E1509" s="1" t="s">
        <v>85</v>
      </c>
      <c r="F1509" s="4" t="s">
        <v>4006</v>
      </c>
      <c r="G1509" s="4">
        <v>312284</v>
      </c>
      <c r="H1509" s="4" t="s">
        <v>1734</v>
      </c>
      <c r="I1509" s="1"/>
      <c r="J1509" s="4" t="s">
        <v>4007</v>
      </c>
      <c r="K1509" s="4" t="s">
        <v>4008</v>
      </c>
      <c r="L1509" s="22" t="str">
        <f t="shared" si="321"/>
        <v>392</v>
      </c>
      <c r="M1509" s="26">
        <f>IF(table_2[[#This Row],[Count of deaths2]]=1,(M1508+1),M1508)</f>
        <v>217</v>
      </c>
      <c r="Z1509">
        <f t="shared" si="322"/>
        <v>0</v>
      </c>
      <c r="AA1509">
        <f t="shared" si="323"/>
        <v>0</v>
      </c>
      <c r="AB1509">
        <f t="shared" si="324"/>
        <v>0</v>
      </c>
      <c r="AC1509">
        <f t="shared" si="325"/>
        <v>0</v>
      </c>
      <c r="AD1509">
        <f t="shared" si="326"/>
        <v>0</v>
      </c>
      <c r="AE1509">
        <f t="shared" si="327"/>
        <v>0</v>
      </c>
      <c r="AF1509">
        <f t="shared" si="328"/>
        <v>0</v>
      </c>
      <c r="AH1509">
        <f>SUM(table_2[[#This Row],[First dose, less than 21 days ago]:[Third dose or booster, at least 21 days ago]])</f>
        <v>0</v>
      </c>
      <c r="AI1509">
        <f>SUM(table_2[[#This Row],[Second dose, less than 21 days ago]:[Third dose or booster, at least 21 days ago]])</f>
        <v>0</v>
      </c>
      <c r="AJ1509">
        <f>table_2[[#This Row],[Third dose or booster, less than 21 days ago]]+table_2[[#This Row],[Third dose or booster, at least 21 days ago]]</f>
        <v>0</v>
      </c>
    </row>
    <row r="1510" spans="1:36" ht="30" x14ac:dyDescent="0.25">
      <c r="A1510" s="1" t="s">
        <v>460</v>
      </c>
      <c r="B1510" s="4">
        <v>2022</v>
      </c>
      <c r="C1510" s="1" t="s">
        <v>90</v>
      </c>
      <c r="D1510" s="1" t="s">
        <v>1162</v>
      </c>
      <c r="E1510" s="1" t="s">
        <v>62</v>
      </c>
      <c r="F1510" s="4" t="s">
        <v>3318</v>
      </c>
      <c r="G1510" s="4">
        <v>3580</v>
      </c>
      <c r="H1510" s="4" t="s">
        <v>4009</v>
      </c>
      <c r="I1510" s="1"/>
      <c r="J1510" s="4" t="s">
        <v>4010</v>
      </c>
      <c r="K1510" s="4" t="s">
        <v>4011</v>
      </c>
      <c r="L1510" s="22" t="str">
        <f t="shared" si="321"/>
        <v>83</v>
      </c>
      <c r="M1510" s="26">
        <f>IF(table_2[[#This Row],[Count of deaths2]]=1,(M1509+1),M1509)</f>
        <v>217</v>
      </c>
      <c r="Z1510">
        <f t="shared" si="322"/>
        <v>0</v>
      </c>
      <c r="AA1510">
        <f t="shared" si="323"/>
        <v>0</v>
      </c>
      <c r="AB1510">
        <f t="shared" si="324"/>
        <v>0</v>
      </c>
      <c r="AC1510">
        <f t="shared" si="325"/>
        <v>0</v>
      </c>
      <c r="AD1510">
        <f t="shared" si="326"/>
        <v>0</v>
      </c>
      <c r="AE1510">
        <f t="shared" si="327"/>
        <v>0</v>
      </c>
      <c r="AF1510">
        <f t="shared" si="328"/>
        <v>0</v>
      </c>
      <c r="AH1510">
        <f>SUM(table_2[[#This Row],[First dose, less than 21 days ago]:[Third dose or booster, at least 21 days ago]])</f>
        <v>0</v>
      </c>
      <c r="AI1510">
        <f>SUM(table_2[[#This Row],[Second dose, less than 21 days ago]:[Third dose or booster, at least 21 days ago]])</f>
        <v>0</v>
      </c>
      <c r="AJ1510">
        <f>table_2[[#This Row],[Third dose or booster, less than 21 days ago]]+table_2[[#This Row],[Third dose or booster, at least 21 days ago]]</f>
        <v>0</v>
      </c>
    </row>
    <row r="1511" spans="1:36" ht="30" x14ac:dyDescent="0.25">
      <c r="A1511" s="1" t="s">
        <v>460</v>
      </c>
      <c r="B1511" s="4">
        <v>2022</v>
      </c>
      <c r="C1511" s="1" t="s">
        <v>90</v>
      </c>
      <c r="D1511" s="1" t="s">
        <v>1162</v>
      </c>
      <c r="E1511" s="1" t="s">
        <v>66</v>
      </c>
      <c r="F1511" s="4" t="s">
        <v>1101</v>
      </c>
      <c r="G1511" s="4">
        <v>12</v>
      </c>
      <c r="H1511" s="4" t="s">
        <v>83</v>
      </c>
      <c r="I1511" s="1"/>
      <c r="J1511" s="4" t="s">
        <v>83</v>
      </c>
      <c r="K1511" s="4" t="s">
        <v>83</v>
      </c>
      <c r="L1511" s="22">
        <f t="shared" si="321"/>
        <v>1</v>
      </c>
      <c r="M1511" s="26">
        <f>IF(table_2[[#This Row],[Count of deaths2]]=1,(M1510+1),M1510)</f>
        <v>218</v>
      </c>
      <c r="Z1511">
        <f t="shared" si="322"/>
        <v>0</v>
      </c>
      <c r="AA1511">
        <f t="shared" si="323"/>
        <v>0</v>
      </c>
      <c r="AB1511">
        <f t="shared" si="324"/>
        <v>0</v>
      </c>
      <c r="AC1511">
        <f t="shared" si="325"/>
        <v>0</v>
      </c>
      <c r="AD1511">
        <f t="shared" si="326"/>
        <v>0</v>
      </c>
      <c r="AE1511">
        <f t="shared" si="327"/>
        <v>0</v>
      </c>
      <c r="AF1511">
        <f t="shared" si="328"/>
        <v>0</v>
      </c>
      <c r="AH1511">
        <f>SUM(table_2[[#This Row],[First dose, less than 21 days ago]:[Third dose or booster, at least 21 days ago]])</f>
        <v>0</v>
      </c>
      <c r="AI1511">
        <f>SUM(table_2[[#This Row],[Second dose, less than 21 days ago]:[Third dose or booster, at least 21 days ago]])</f>
        <v>0</v>
      </c>
      <c r="AJ1511">
        <f>table_2[[#This Row],[Third dose or booster, less than 21 days ago]]+table_2[[#This Row],[Third dose or booster, at least 21 days ago]]</f>
        <v>0</v>
      </c>
    </row>
    <row r="1512" spans="1:36" ht="30" x14ac:dyDescent="0.25">
      <c r="A1512" s="1" t="s">
        <v>460</v>
      </c>
      <c r="B1512" s="4">
        <v>2022</v>
      </c>
      <c r="C1512" s="1" t="s">
        <v>90</v>
      </c>
      <c r="D1512" s="1" t="s">
        <v>1162</v>
      </c>
      <c r="E1512" s="1" t="s">
        <v>70</v>
      </c>
      <c r="F1512" s="4" t="s">
        <v>527</v>
      </c>
      <c r="G1512" s="4">
        <v>528</v>
      </c>
      <c r="H1512" s="4" t="s">
        <v>4012</v>
      </c>
      <c r="I1512" s="1" t="s">
        <v>234</v>
      </c>
      <c r="J1512" s="4" t="s">
        <v>4013</v>
      </c>
      <c r="K1512" s="4" t="s">
        <v>4014</v>
      </c>
      <c r="L1512" s="22" t="str">
        <f t="shared" si="321"/>
        <v>17</v>
      </c>
      <c r="M1512" s="26">
        <f>IF(table_2[[#This Row],[Count of deaths2]]=1,(M1511+1),M1511)</f>
        <v>218</v>
      </c>
      <c r="Z1512">
        <f t="shared" si="322"/>
        <v>0</v>
      </c>
      <c r="AA1512">
        <f t="shared" si="323"/>
        <v>0</v>
      </c>
      <c r="AB1512">
        <f t="shared" si="324"/>
        <v>0</v>
      </c>
      <c r="AC1512">
        <f t="shared" si="325"/>
        <v>0</v>
      </c>
      <c r="AD1512">
        <f t="shared" si="326"/>
        <v>0</v>
      </c>
      <c r="AE1512">
        <f t="shared" si="327"/>
        <v>0</v>
      </c>
      <c r="AF1512">
        <f t="shared" si="328"/>
        <v>0</v>
      </c>
      <c r="AH1512">
        <f>SUM(table_2[[#This Row],[First dose, less than 21 days ago]:[Third dose or booster, at least 21 days ago]])</f>
        <v>0</v>
      </c>
      <c r="AI1512">
        <f>SUM(table_2[[#This Row],[Second dose, less than 21 days ago]:[Third dose or booster, at least 21 days ago]])</f>
        <v>0</v>
      </c>
      <c r="AJ1512">
        <f>table_2[[#This Row],[Third dose or booster, less than 21 days ago]]+table_2[[#This Row],[Third dose or booster, at least 21 days ago]]</f>
        <v>0</v>
      </c>
    </row>
    <row r="1513" spans="1:36" ht="30" x14ac:dyDescent="0.25">
      <c r="A1513" s="1" t="s">
        <v>460</v>
      </c>
      <c r="B1513" s="4">
        <v>2022</v>
      </c>
      <c r="C1513" s="1" t="s">
        <v>90</v>
      </c>
      <c r="D1513" s="1" t="s">
        <v>1162</v>
      </c>
      <c r="E1513" s="1" t="s">
        <v>74</v>
      </c>
      <c r="F1513" s="4" t="s">
        <v>1101</v>
      </c>
      <c r="G1513" s="4">
        <v>29</v>
      </c>
      <c r="H1513" s="4" t="s">
        <v>83</v>
      </c>
      <c r="I1513" s="1"/>
      <c r="J1513" s="4" t="s">
        <v>83</v>
      </c>
      <c r="K1513" s="4" t="s">
        <v>83</v>
      </c>
      <c r="L1513" s="22">
        <f t="shared" si="321"/>
        <v>1</v>
      </c>
      <c r="M1513" s="26">
        <f>IF(table_2[[#This Row],[Count of deaths2]]=1,(M1512+1),M1512)</f>
        <v>219</v>
      </c>
      <c r="Z1513">
        <f t="shared" si="322"/>
        <v>0</v>
      </c>
      <c r="AA1513">
        <f t="shared" si="323"/>
        <v>0</v>
      </c>
      <c r="AB1513">
        <f t="shared" si="324"/>
        <v>0</v>
      </c>
      <c r="AC1513">
        <f t="shared" si="325"/>
        <v>0</v>
      </c>
      <c r="AD1513">
        <f t="shared" si="326"/>
        <v>0</v>
      </c>
      <c r="AE1513">
        <f t="shared" si="327"/>
        <v>0</v>
      </c>
      <c r="AF1513">
        <f t="shared" si="328"/>
        <v>0</v>
      </c>
      <c r="AH1513">
        <f>SUM(table_2[[#This Row],[First dose, less than 21 days ago]:[Third dose or booster, at least 21 days ago]])</f>
        <v>0</v>
      </c>
      <c r="AI1513">
        <f>SUM(table_2[[#This Row],[Second dose, less than 21 days ago]:[Third dose or booster, at least 21 days ago]])</f>
        <v>0</v>
      </c>
      <c r="AJ1513">
        <f>table_2[[#This Row],[Third dose or booster, less than 21 days ago]]+table_2[[#This Row],[Third dose or booster, at least 21 days ago]]</f>
        <v>0</v>
      </c>
    </row>
    <row r="1514" spans="1:36" ht="30" x14ac:dyDescent="0.25">
      <c r="A1514" s="1" t="s">
        <v>460</v>
      </c>
      <c r="B1514" s="4">
        <v>2022</v>
      </c>
      <c r="C1514" s="1" t="s">
        <v>90</v>
      </c>
      <c r="D1514" s="1" t="s">
        <v>1162</v>
      </c>
      <c r="E1514" s="1" t="s">
        <v>1102</v>
      </c>
      <c r="F1514" s="4" t="s">
        <v>3585</v>
      </c>
      <c r="G1514" s="4">
        <v>4578</v>
      </c>
      <c r="H1514" s="4" t="s">
        <v>4015</v>
      </c>
      <c r="I1514" s="1"/>
      <c r="J1514" s="4" t="s">
        <v>4016</v>
      </c>
      <c r="K1514" s="4" t="s">
        <v>4017</v>
      </c>
      <c r="L1514" s="22" t="str">
        <f t="shared" si="321"/>
        <v>146</v>
      </c>
      <c r="M1514" s="26">
        <f>IF(table_2[[#This Row],[Count of deaths2]]=1,(M1513+1),M1513)</f>
        <v>219</v>
      </c>
      <c r="Z1514">
        <f t="shared" si="322"/>
        <v>0</v>
      </c>
      <c r="AA1514">
        <f t="shared" si="323"/>
        <v>0</v>
      </c>
      <c r="AB1514">
        <f t="shared" si="324"/>
        <v>0</v>
      </c>
      <c r="AC1514">
        <f t="shared" si="325"/>
        <v>0</v>
      </c>
      <c r="AD1514">
        <f t="shared" si="326"/>
        <v>0</v>
      </c>
      <c r="AE1514">
        <f t="shared" si="327"/>
        <v>0</v>
      </c>
      <c r="AF1514">
        <f t="shared" si="328"/>
        <v>0</v>
      </c>
      <c r="AH1514">
        <f>SUM(table_2[[#This Row],[First dose, less than 21 days ago]:[Third dose or booster, at least 21 days ago]])</f>
        <v>0</v>
      </c>
      <c r="AI1514">
        <f>SUM(table_2[[#This Row],[Second dose, less than 21 days ago]:[Third dose or booster, at least 21 days ago]])</f>
        <v>0</v>
      </c>
      <c r="AJ1514">
        <f>table_2[[#This Row],[Third dose or booster, less than 21 days ago]]+table_2[[#This Row],[Third dose or booster, at least 21 days ago]]</f>
        <v>0</v>
      </c>
    </row>
    <row r="1515" spans="1:36" ht="45" x14ac:dyDescent="0.25">
      <c r="A1515" s="1" t="s">
        <v>460</v>
      </c>
      <c r="B1515" s="4">
        <v>2022</v>
      </c>
      <c r="C1515" s="1" t="s">
        <v>90</v>
      </c>
      <c r="D1515" s="1" t="s">
        <v>1162</v>
      </c>
      <c r="E1515" s="1" t="s">
        <v>84</v>
      </c>
      <c r="F1515" s="4" t="s">
        <v>1800</v>
      </c>
      <c r="G1515" s="4">
        <v>380</v>
      </c>
      <c r="H1515" s="4" t="s">
        <v>2652</v>
      </c>
      <c r="I1515" s="1" t="s">
        <v>234</v>
      </c>
      <c r="J1515" s="4" t="s">
        <v>4018</v>
      </c>
      <c r="K1515" s="4" t="s">
        <v>4019</v>
      </c>
      <c r="L1515" s="22" t="str">
        <f t="shared" si="321"/>
        <v>6</v>
      </c>
      <c r="M1515" s="26">
        <f>IF(table_2[[#This Row],[Count of deaths2]]=1,(M1514+1),M1514)</f>
        <v>219</v>
      </c>
      <c r="Z1515">
        <f t="shared" si="322"/>
        <v>0</v>
      </c>
      <c r="AA1515">
        <f t="shared" si="323"/>
        <v>0</v>
      </c>
      <c r="AB1515">
        <f t="shared" si="324"/>
        <v>0</v>
      </c>
      <c r="AC1515">
        <f t="shared" si="325"/>
        <v>0</v>
      </c>
      <c r="AD1515">
        <f t="shared" si="326"/>
        <v>0</v>
      </c>
      <c r="AE1515">
        <f t="shared" si="327"/>
        <v>0</v>
      </c>
      <c r="AF1515">
        <f t="shared" si="328"/>
        <v>0</v>
      </c>
      <c r="AH1515">
        <f>SUM(table_2[[#This Row],[First dose, less than 21 days ago]:[Third dose or booster, at least 21 days ago]])</f>
        <v>0</v>
      </c>
      <c r="AI1515">
        <f>SUM(table_2[[#This Row],[Second dose, less than 21 days ago]:[Third dose or booster, at least 21 days ago]])</f>
        <v>0</v>
      </c>
      <c r="AJ1515">
        <f>table_2[[#This Row],[Third dose or booster, less than 21 days ago]]+table_2[[#This Row],[Third dose or booster, at least 21 days ago]]</f>
        <v>0</v>
      </c>
    </row>
    <row r="1516" spans="1:36" ht="45" x14ac:dyDescent="0.25">
      <c r="A1516" s="1" t="s">
        <v>460</v>
      </c>
      <c r="B1516" s="4">
        <v>2022</v>
      </c>
      <c r="C1516" s="1" t="s">
        <v>90</v>
      </c>
      <c r="D1516" s="1" t="s">
        <v>1162</v>
      </c>
      <c r="E1516" s="1" t="s">
        <v>85</v>
      </c>
      <c r="F1516" s="4" t="s">
        <v>4020</v>
      </c>
      <c r="G1516" s="4">
        <v>148662</v>
      </c>
      <c r="H1516" s="4" t="s">
        <v>4021</v>
      </c>
      <c r="I1516" s="1"/>
      <c r="J1516" s="4" t="s">
        <v>4022</v>
      </c>
      <c r="K1516" s="4" t="s">
        <v>3250</v>
      </c>
      <c r="L1516" s="22" t="str">
        <f t="shared" si="321"/>
        <v>839</v>
      </c>
      <c r="M1516" s="26">
        <f>IF(table_2[[#This Row],[Count of deaths2]]=1,(M1515+1),M1515)</f>
        <v>219</v>
      </c>
      <c r="Z1516">
        <f t="shared" si="322"/>
        <v>0</v>
      </c>
      <c r="AA1516">
        <f t="shared" si="323"/>
        <v>0</v>
      </c>
      <c r="AB1516">
        <f t="shared" si="324"/>
        <v>0</v>
      </c>
      <c r="AC1516">
        <f t="shared" si="325"/>
        <v>0</v>
      </c>
      <c r="AD1516">
        <f t="shared" si="326"/>
        <v>0</v>
      </c>
      <c r="AE1516">
        <f t="shared" si="327"/>
        <v>0</v>
      </c>
      <c r="AF1516">
        <f t="shared" si="328"/>
        <v>0</v>
      </c>
      <c r="AH1516">
        <f>SUM(table_2[[#This Row],[First dose, less than 21 days ago]:[Third dose or booster, at least 21 days ago]])</f>
        <v>0</v>
      </c>
      <c r="AI1516">
        <f>SUM(table_2[[#This Row],[Second dose, less than 21 days ago]:[Third dose or booster, at least 21 days ago]])</f>
        <v>0</v>
      </c>
      <c r="AJ1516">
        <f>table_2[[#This Row],[Third dose or booster, less than 21 days ago]]+table_2[[#This Row],[Third dose or booster, at least 21 days ago]]</f>
        <v>0</v>
      </c>
    </row>
    <row r="1517" spans="1:36" ht="30" x14ac:dyDescent="0.25">
      <c r="A1517" s="1" t="s">
        <v>460</v>
      </c>
      <c r="B1517" s="4">
        <v>2022</v>
      </c>
      <c r="C1517" s="1" t="s">
        <v>90</v>
      </c>
      <c r="D1517" s="1" t="s">
        <v>1183</v>
      </c>
      <c r="E1517" s="1" t="s">
        <v>62</v>
      </c>
      <c r="F1517" s="4" t="s">
        <v>3344</v>
      </c>
      <c r="G1517" s="4">
        <v>1031</v>
      </c>
      <c r="H1517" s="4" t="s">
        <v>4023</v>
      </c>
      <c r="I1517" s="1"/>
      <c r="J1517" s="4" t="s">
        <v>4024</v>
      </c>
      <c r="K1517" s="4" t="s">
        <v>4025</v>
      </c>
      <c r="L1517" s="22" t="str">
        <f t="shared" si="321"/>
        <v>44</v>
      </c>
      <c r="M1517" s="26">
        <f>IF(table_2[[#This Row],[Count of deaths2]]=1,(M1516+1),M1516)</f>
        <v>219</v>
      </c>
      <c r="Z1517">
        <f t="shared" si="322"/>
        <v>0</v>
      </c>
      <c r="AA1517">
        <f t="shared" si="323"/>
        <v>0</v>
      </c>
      <c r="AB1517">
        <f t="shared" si="324"/>
        <v>0</v>
      </c>
      <c r="AC1517">
        <f t="shared" si="325"/>
        <v>0</v>
      </c>
      <c r="AD1517">
        <f t="shared" si="326"/>
        <v>0</v>
      </c>
      <c r="AE1517">
        <f t="shared" si="327"/>
        <v>0</v>
      </c>
      <c r="AF1517">
        <f t="shared" si="328"/>
        <v>0</v>
      </c>
      <c r="AH1517">
        <f>SUM(table_2[[#This Row],[First dose, less than 21 days ago]:[Third dose or booster, at least 21 days ago]])</f>
        <v>0</v>
      </c>
      <c r="AI1517">
        <f>SUM(table_2[[#This Row],[Second dose, less than 21 days ago]:[Third dose or booster, at least 21 days ago]])</f>
        <v>0</v>
      </c>
      <c r="AJ1517">
        <f>table_2[[#This Row],[Third dose or booster, less than 21 days ago]]+table_2[[#This Row],[Third dose or booster, at least 21 days ago]]</f>
        <v>0</v>
      </c>
    </row>
    <row r="1518" spans="1:36" ht="30" x14ac:dyDescent="0.25">
      <c r="A1518" s="1" t="s">
        <v>460</v>
      </c>
      <c r="B1518" s="4">
        <v>2022</v>
      </c>
      <c r="C1518" s="1" t="s">
        <v>90</v>
      </c>
      <c r="D1518" s="1" t="s">
        <v>1183</v>
      </c>
      <c r="E1518" s="1" t="s">
        <v>66</v>
      </c>
      <c r="F1518" s="4" t="s">
        <v>1101</v>
      </c>
      <c r="G1518" s="4">
        <v>4</v>
      </c>
      <c r="H1518" s="4" t="s">
        <v>83</v>
      </c>
      <c r="I1518" s="1"/>
      <c r="J1518" s="4" t="s">
        <v>83</v>
      </c>
      <c r="K1518" s="4" t="s">
        <v>83</v>
      </c>
      <c r="L1518" s="22">
        <f t="shared" si="321"/>
        <v>1</v>
      </c>
      <c r="M1518" s="26">
        <f>IF(table_2[[#This Row],[Count of deaths2]]=1,(M1517+1),M1517)</f>
        <v>220</v>
      </c>
      <c r="Z1518">
        <f t="shared" si="322"/>
        <v>0</v>
      </c>
      <c r="AA1518">
        <f t="shared" si="323"/>
        <v>0</v>
      </c>
      <c r="AB1518">
        <f t="shared" si="324"/>
        <v>0</v>
      </c>
      <c r="AC1518">
        <f t="shared" si="325"/>
        <v>0</v>
      </c>
      <c r="AD1518">
        <f t="shared" si="326"/>
        <v>0</v>
      </c>
      <c r="AE1518">
        <f t="shared" si="327"/>
        <v>0</v>
      </c>
      <c r="AF1518">
        <f t="shared" si="328"/>
        <v>0</v>
      </c>
      <c r="AH1518">
        <f>SUM(table_2[[#This Row],[First dose, less than 21 days ago]:[Third dose or booster, at least 21 days ago]])</f>
        <v>0</v>
      </c>
      <c r="AI1518">
        <f>SUM(table_2[[#This Row],[Second dose, less than 21 days ago]:[Third dose or booster, at least 21 days ago]])</f>
        <v>0</v>
      </c>
      <c r="AJ1518">
        <f>table_2[[#This Row],[Third dose or booster, less than 21 days ago]]+table_2[[#This Row],[Third dose or booster, at least 21 days ago]]</f>
        <v>0</v>
      </c>
    </row>
    <row r="1519" spans="1:36" ht="30" x14ac:dyDescent="0.25">
      <c r="A1519" s="1" t="s">
        <v>460</v>
      </c>
      <c r="B1519" s="4">
        <v>2022</v>
      </c>
      <c r="C1519" s="1" t="s">
        <v>90</v>
      </c>
      <c r="D1519" s="1" t="s">
        <v>1183</v>
      </c>
      <c r="E1519" s="1" t="s">
        <v>70</v>
      </c>
      <c r="F1519" s="4" t="s">
        <v>1125</v>
      </c>
      <c r="G1519" s="4">
        <v>175</v>
      </c>
      <c r="H1519" s="4" t="s">
        <v>4026</v>
      </c>
      <c r="I1519" s="1" t="s">
        <v>234</v>
      </c>
      <c r="J1519" s="4" t="s">
        <v>4027</v>
      </c>
      <c r="K1519" s="4" t="s">
        <v>4028</v>
      </c>
      <c r="L1519" s="22" t="str">
        <f t="shared" si="321"/>
        <v>14</v>
      </c>
      <c r="M1519" s="26">
        <f>IF(table_2[[#This Row],[Count of deaths2]]=1,(M1518+1),M1518)</f>
        <v>220</v>
      </c>
      <c r="Z1519">
        <f t="shared" si="322"/>
        <v>0</v>
      </c>
      <c r="AA1519">
        <f t="shared" si="323"/>
        <v>0</v>
      </c>
      <c r="AB1519">
        <f t="shared" si="324"/>
        <v>0</v>
      </c>
      <c r="AC1519">
        <f t="shared" si="325"/>
        <v>0</v>
      </c>
      <c r="AD1519">
        <f t="shared" si="326"/>
        <v>0</v>
      </c>
      <c r="AE1519">
        <f t="shared" si="327"/>
        <v>0</v>
      </c>
      <c r="AF1519">
        <f t="shared" si="328"/>
        <v>0</v>
      </c>
      <c r="AH1519">
        <f>SUM(table_2[[#This Row],[First dose, less than 21 days ago]:[Third dose or booster, at least 21 days ago]])</f>
        <v>0</v>
      </c>
      <c r="AI1519">
        <f>SUM(table_2[[#This Row],[Second dose, less than 21 days ago]:[Third dose or booster, at least 21 days ago]])</f>
        <v>0</v>
      </c>
      <c r="AJ1519">
        <f>table_2[[#This Row],[Third dose or booster, less than 21 days ago]]+table_2[[#This Row],[Third dose or booster, at least 21 days ago]]</f>
        <v>0</v>
      </c>
    </row>
    <row r="1520" spans="1:36" ht="30" x14ac:dyDescent="0.25">
      <c r="A1520" s="1" t="s">
        <v>460</v>
      </c>
      <c r="B1520" s="4">
        <v>2022</v>
      </c>
      <c r="C1520" s="1" t="s">
        <v>90</v>
      </c>
      <c r="D1520" s="1" t="s">
        <v>1183</v>
      </c>
      <c r="E1520" s="1" t="s">
        <v>74</v>
      </c>
      <c r="F1520" s="4" t="s">
        <v>1101</v>
      </c>
      <c r="G1520" s="4">
        <v>10</v>
      </c>
      <c r="H1520" s="4" t="s">
        <v>83</v>
      </c>
      <c r="I1520" s="1"/>
      <c r="J1520" s="4" t="s">
        <v>83</v>
      </c>
      <c r="K1520" s="4" t="s">
        <v>83</v>
      </c>
      <c r="L1520" s="22">
        <f t="shared" si="321"/>
        <v>1</v>
      </c>
      <c r="M1520" s="26">
        <f>IF(table_2[[#This Row],[Count of deaths2]]=1,(M1519+1),M1519)</f>
        <v>221</v>
      </c>
      <c r="Z1520">
        <f t="shared" si="322"/>
        <v>0</v>
      </c>
      <c r="AA1520">
        <f t="shared" si="323"/>
        <v>0</v>
      </c>
      <c r="AB1520">
        <f t="shared" si="324"/>
        <v>0</v>
      </c>
      <c r="AC1520">
        <f t="shared" si="325"/>
        <v>0</v>
      </c>
      <c r="AD1520">
        <f t="shared" si="326"/>
        <v>0</v>
      </c>
      <c r="AE1520">
        <f t="shared" si="327"/>
        <v>0</v>
      </c>
      <c r="AF1520">
        <f t="shared" si="328"/>
        <v>0</v>
      </c>
      <c r="AH1520">
        <f>SUM(table_2[[#This Row],[First dose, less than 21 days ago]:[Third dose or booster, at least 21 days ago]])</f>
        <v>0</v>
      </c>
      <c r="AI1520">
        <f>SUM(table_2[[#This Row],[Second dose, less than 21 days ago]:[Third dose or booster, at least 21 days ago]])</f>
        <v>0</v>
      </c>
      <c r="AJ1520">
        <f>table_2[[#This Row],[Third dose or booster, less than 21 days ago]]+table_2[[#This Row],[Third dose or booster, at least 21 days ago]]</f>
        <v>0</v>
      </c>
    </row>
    <row r="1521" spans="1:36" ht="60" x14ac:dyDescent="0.25">
      <c r="A1521" s="1" t="s">
        <v>460</v>
      </c>
      <c r="B1521" s="4">
        <v>2022</v>
      </c>
      <c r="C1521" s="1" t="s">
        <v>90</v>
      </c>
      <c r="D1521" s="1" t="s">
        <v>1183</v>
      </c>
      <c r="E1521" s="1" t="s">
        <v>1102</v>
      </c>
      <c r="F1521" s="4" t="s">
        <v>3999</v>
      </c>
      <c r="G1521" s="4">
        <v>1369</v>
      </c>
      <c r="H1521" s="4" t="s">
        <v>4029</v>
      </c>
      <c r="I1521" s="1"/>
      <c r="J1521" s="4" t="s">
        <v>4030</v>
      </c>
      <c r="K1521" s="4" t="s">
        <v>4031</v>
      </c>
      <c r="L1521" s="22" t="str">
        <f t="shared" si="321"/>
        <v>89</v>
      </c>
      <c r="M1521" s="26">
        <f>IF(table_2[[#This Row],[Count of deaths2]]=1,(M1520+1),M1520)</f>
        <v>221</v>
      </c>
      <c r="N1521" s="23" t="s">
        <v>11464</v>
      </c>
      <c r="O1521" s="24" t="s">
        <v>66</v>
      </c>
      <c r="P1521" s="24" t="s">
        <v>70</v>
      </c>
      <c r="Q1521" s="24" t="s">
        <v>74</v>
      </c>
      <c r="R1521" s="24" t="s">
        <v>1102</v>
      </c>
      <c r="S1521" s="24" t="s">
        <v>84</v>
      </c>
      <c r="T1521" s="24" t="s">
        <v>85</v>
      </c>
      <c r="U1521" s="24" t="s">
        <v>11475</v>
      </c>
      <c r="V1521" s="24" t="s">
        <v>11475</v>
      </c>
      <c r="W1521" s="24" t="s">
        <v>11482</v>
      </c>
      <c r="Z1521">
        <f t="shared" si="322"/>
        <v>0</v>
      </c>
      <c r="AA1521">
        <f t="shared" si="323"/>
        <v>0</v>
      </c>
      <c r="AB1521">
        <f t="shared" si="324"/>
        <v>0</v>
      </c>
      <c r="AC1521">
        <f t="shared" si="325"/>
        <v>0</v>
      </c>
      <c r="AD1521">
        <f t="shared" si="326"/>
        <v>0</v>
      </c>
      <c r="AE1521">
        <f t="shared" si="327"/>
        <v>0</v>
      </c>
      <c r="AF1521">
        <f t="shared" si="328"/>
        <v>0</v>
      </c>
      <c r="AH1521">
        <f>SUM(table_2[[#This Row],[First dose, less than 21 days ago]:[Third dose or booster, at least 21 days ago]])</f>
        <v>0</v>
      </c>
      <c r="AI1521">
        <f>SUM(table_2[[#This Row],[Second dose, less than 21 days ago]:[Third dose or booster, at least 21 days ago]])</f>
        <v>0</v>
      </c>
      <c r="AJ1521">
        <f>table_2[[#This Row],[Third dose or booster, less than 21 days ago]]+table_2[[#This Row],[Third dose or booster, at least 21 days ago]]</f>
        <v>0</v>
      </c>
    </row>
    <row r="1522" spans="1:36" ht="45" x14ac:dyDescent="0.25">
      <c r="A1522" s="1" t="s">
        <v>460</v>
      </c>
      <c r="B1522" s="4">
        <v>2022</v>
      </c>
      <c r="C1522" s="1" t="s">
        <v>90</v>
      </c>
      <c r="D1522" s="1" t="s">
        <v>1183</v>
      </c>
      <c r="E1522" s="1" t="s">
        <v>84</v>
      </c>
      <c r="F1522" s="4" t="s">
        <v>1112</v>
      </c>
      <c r="G1522" s="4">
        <v>141</v>
      </c>
      <c r="H1522" s="4" t="s">
        <v>4032</v>
      </c>
      <c r="I1522" s="1" t="s">
        <v>234</v>
      </c>
      <c r="J1522" s="4" t="s">
        <v>1230</v>
      </c>
      <c r="K1522" s="4" t="s">
        <v>4033</v>
      </c>
      <c r="L1522" s="22" t="str">
        <f t="shared" si="321"/>
        <v>3</v>
      </c>
      <c r="M1522" s="26">
        <f>IF(table_2[[#This Row],[Count of deaths2]]=1,(M1521+1),M1521)</f>
        <v>221</v>
      </c>
      <c r="N1522" s="23" t="s">
        <v>11465</v>
      </c>
      <c r="O1522" s="23" t="s">
        <v>11465</v>
      </c>
      <c r="P1522" s="23" t="s">
        <v>11465</v>
      </c>
      <c r="Q1522" s="23" t="s">
        <v>11465</v>
      </c>
      <c r="R1522" s="23" t="s">
        <v>11465</v>
      </c>
      <c r="S1522" s="23" t="s">
        <v>11465</v>
      </c>
      <c r="T1522" s="23" t="s">
        <v>11465</v>
      </c>
      <c r="U1522" s="23" t="s">
        <v>11476</v>
      </c>
      <c r="V1522" s="23" t="s">
        <v>11477</v>
      </c>
      <c r="W1522" s="23" t="s">
        <v>11465</v>
      </c>
      <c r="Z1522">
        <f t="shared" si="322"/>
        <v>0</v>
      </c>
      <c r="AA1522">
        <f t="shared" si="323"/>
        <v>0</v>
      </c>
      <c r="AB1522">
        <f t="shared" si="324"/>
        <v>0</v>
      </c>
      <c r="AC1522">
        <f t="shared" si="325"/>
        <v>0</v>
      </c>
      <c r="AD1522">
        <f t="shared" si="326"/>
        <v>0</v>
      </c>
      <c r="AE1522">
        <f t="shared" si="327"/>
        <v>0</v>
      </c>
      <c r="AF1522">
        <f t="shared" si="328"/>
        <v>0</v>
      </c>
      <c r="AH1522">
        <f>SUM(table_2[[#This Row],[First dose, less than 21 days ago]:[Third dose or booster, at least 21 days ago]])</f>
        <v>0</v>
      </c>
      <c r="AI1522">
        <f>SUM(table_2[[#This Row],[Second dose, less than 21 days ago]:[Third dose or booster, at least 21 days ago]])</f>
        <v>0</v>
      </c>
      <c r="AJ1522">
        <f>table_2[[#This Row],[Third dose or booster, less than 21 days ago]]+table_2[[#This Row],[Third dose or booster, at least 21 days ago]]</f>
        <v>0</v>
      </c>
    </row>
    <row r="1523" spans="1:36" ht="45" x14ac:dyDescent="0.25">
      <c r="A1523" s="1" t="s">
        <v>460</v>
      </c>
      <c r="B1523" s="4">
        <v>2022</v>
      </c>
      <c r="C1523" s="1" t="s">
        <v>90</v>
      </c>
      <c r="D1523" s="1" t="s">
        <v>1183</v>
      </c>
      <c r="E1523" s="1" t="s">
        <v>85</v>
      </c>
      <c r="F1523" s="4" t="s">
        <v>4034</v>
      </c>
      <c r="G1523" s="4">
        <v>32412</v>
      </c>
      <c r="H1523" s="4" t="s">
        <v>4035</v>
      </c>
      <c r="I1523" s="1"/>
      <c r="J1523" s="4" t="s">
        <v>4036</v>
      </c>
      <c r="K1523" s="4" t="s">
        <v>4037</v>
      </c>
      <c r="L1523" s="22" t="str">
        <f t="shared" si="321"/>
        <v>592</v>
      </c>
      <c r="M1523" s="26">
        <f>IF(table_2[[#This Row],[Count of deaths2]]=1,(M1522+1),M1522)</f>
        <v>221</v>
      </c>
      <c r="N1523">
        <f>$L1475+$L1482+$L1489+$L1496+$L1503+$L1510+$L1517</f>
        <v>261</v>
      </c>
      <c r="O1523">
        <f>$L1476+$L1483+$L1490+$L1497+$L1504+$L1511+$L1518</f>
        <v>7</v>
      </c>
      <c r="P1523">
        <f>$L1477+$L1484+$L1491+$L1498+$L1505+$L1512+$L1519</f>
        <v>59</v>
      </c>
      <c r="Q1523">
        <f>$L1478+$L1485+$L1492+$L1499+$L1506+$L1513+$L1520</f>
        <v>7</v>
      </c>
      <c r="R1523">
        <f>$L1479+$L1486+$L1493+$L1500+$L1507+$L1514+$L1521</f>
        <v>382</v>
      </c>
      <c r="S1523">
        <f>$L1480+$L1487+$L1494+$L1501+$L1508+$L1515+$L1522</f>
        <v>17</v>
      </c>
      <c r="T1523">
        <f>$L1481+$L1488+$L1495+$L1502+$L1509+$L1516+$L1523</f>
        <v>1990</v>
      </c>
      <c r="U1523">
        <f>SUM(table_2[[#This Row],[Column1]:[Column7]])</f>
        <v>2723</v>
      </c>
      <c r="V1523" s="21">
        <f>table_2[[#This Row],[Count of deaths2]]+L1522+L1521+L1520+L1519+L1518+L1517+L1516+L1515+L1514+L1513+L1512+L1511+L1510+L1509+L1508+L1507+L1506+L1505+L1504+L1503+L1502+L1501+L1500+L1499+L1498+L1497+L1496+L1495+L1494+L1493+L1492+L1491+L1490+L1489+L1488+L1487+L1486+L1485+L1484+L1483+L1482+L1481+L1480+L1479+L1478+L1477+L1476+L1475</f>
        <v>2723</v>
      </c>
      <c r="W1523">
        <f>'Table 8'!G928</f>
        <v>0</v>
      </c>
      <c r="X1523">
        <f>X1474+14</f>
        <v>438</v>
      </c>
      <c r="Z1523" t="str">
        <f t="shared" si="322"/>
        <v xml:space="preserve">Unvaccinated </v>
      </c>
      <c r="AA1523">
        <f t="shared" si="323"/>
        <v>0</v>
      </c>
      <c r="AB1523">
        <f t="shared" si="324"/>
        <v>0</v>
      </c>
      <c r="AC1523">
        <f t="shared" si="325"/>
        <v>0</v>
      </c>
      <c r="AD1523">
        <f t="shared" si="326"/>
        <v>0</v>
      </c>
      <c r="AE1523">
        <f t="shared" si="327"/>
        <v>0</v>
      </c>
      <c r="AF1523">
        <f t="shared" si="328"/>
        <v>0</v>
      </c>
      <c r="AH1523">
        <f>SUM(table_2[[#This Row],[First dose, less than 21 days ago]:[Third dose or booster, at least 21 days ago]])</f>
        <v>0</v>
      </c>
      <c r="AI1523">
        <f>SUM(table_2[[#This Row],[Second dose, less than 21 days ago]:[Third dose or booster, at least 21 days ago]])</f>
        <v>0</v>
      </c>
      <c r="AJ1523">
        <f>table_2[[#This Row],[Third dose or booster, less than 21 days ago]]+table_2[[#This Row],[Third dose or booster, at least 21 days ago]]</f>
        <v>0</v>
      </c>
    </row>
    <row r="1524" spans="1:36" s="46" customFormat="1" ht="30" x14ac:dyDescent="0.25">
      <c r="A1524" s="43" t="s">
        <v>460</v>
      </c>
      <c r="B1524" s="44">
        <v>2022</v>
      </c>
      <c r="C1524" s="43" t="s">
        <v>109</v>
      </c>
      <c r="D1524" s="43" t="s">
        <v>1089</v>
      </c>
      <c r="E1524" s="43" t="s">
        <v>62</v>
      </c>
      <c r="F1524" s="44" t="s">
        <v>2008</v>
      </c>
      <c r="G1524" s="44">
        <v>183001</v>
      </c>
      <c r="H1524" s="44" t="s">
        <v>1564</v>
      </c>
      <c r="I1524" s="43" t="s">
        <v>234</v>
      </c>
      <c r="J1524" s="44" t="s">
        <v>3361</v>
      </c>
      <c r="K1524" s="44" t="s">
        <v>3364</v>
      </c>
      <c r="L1524" s="45" t="str">
        <f t="shared" si="321"/>
        <v>7</v>
      </c>
      <c r="M1524" s="26">
        <f>IF(table_2[[#This Row],[Count of deaths2]]=1,(M1523+1),M1523)</f>
        <v>221</v>
      </c>
      <c r="Z1524" s="46" t="str">
        <f t="shared" si="322"/>
        <v>Total</v>
      </c>
      <c r="AA1524" s="46" t="str">
        <f t="shared" si="323"/>
        <v>First dose, less than 21 days ago</v>
      </c>
      <c r="AB1524" s="46" t="str">
        <f t="shared" si="324"/>
        <v>First dose, at least 21 days ago</v>
      </c>
      <c r="AC1524" s="46" t="str">
        <f t="shared" si="325"/>
        <v>Second dose, less than 21 days ago</v>
      </c>
      <c r="AD1524" s="46" t="str">
        <f t="shared" si="326"/>
        <v>Second dose, at least 21 days ago</v>
      </c>
      <c r="AE1524" s="46" t="str">
        <f t="shared" si="327"/>
        <v>Third dose or booster, less than 21 days ago</v>
      </c>
      <c r="AF1524" s="46" t="str">
        <f t="shared" si="328"/>
        <v>Third dose or booster, at least 21 days ago</v>
      </c>
      <c r="AH1524" s="46">
        <f>SUM(table_2[[#This Row],[First dose, less than 21 days ago]:[Third dose or booster, at least 21 days ago]])</f>
        <v>0</v>
      </c>
      <c r="AI1524" s="46">
        <f>SUM(table_2[[#This Row],[Second dose, less than 21 days ago]:[Third dose or booster, at least 21 days ago]])</f>
        <v>0</v>
      </c>
      <c r="AJ1524" s="46" t="e">
        <f>table_2[[#This Row],[Third dose or booster, less than 21 days ago]]+table_2[[#This Row],[Third dose or booster, at least 21 days ago]]</f>
        <v>#VALUE!</v>
      </c>
    </row>
    <row r="1525" spans="1:36" ht="30" x14ac:dyDescent="0.25">
      <c r="A1525" s="1" t="s">
        <v>460</v>
      </c>
      <c r="B1525" s="4">
        <v>2022</v>
      </c>
      <c r="C1525" s="1" t="s">
        <v>109</v>
      </c>
      <c r="D1525" s="1" t="s">
        <v>1089</v>
      </c>
      <c r="E1525" s="1" t="s">
        <v>66</v>
      </c>
      <c r="F1525" s="4" t="s">
        <v>1101</v>
      </c>
      <c r="G1525" s="4">
        <v>1471</v>
      </c>
      <c r="H1525" s="4" t="s">
        <v>83</v>
      </c>
      <c r="I1525" s="1"/>
      <c r="J1525" s="4" t="s">
        <v>83</v>
      </c>
      <c r="K1525" s="4" t="s">
        <v>83</v>
      </c>
      <c r="L1525" s="22">
        <f t="shared" si="321"/>
        <v>1</v>
      </c>
      <c r="M1525" s="26">
        <f>IF(table_2[[#This Row],[Count of deaths2]]=1,(M1524+1),M1524)</f>
        <v>222</v>
      </c>
      <c r="Z1525">
        <f t="shared" si="322"/>
        <v>201</v>
      </c>
      <c r="AA1525" t="str">
        <f t="shared" si="323"/>
        <v>Total</v>
      </c>
      <c r="AB1525" t="str">
        <f t="shared" si="324"/>
        <v>Total</v>
      </c>
      <c r="AC1525" t="str">
        <f t="shared" si="325"/>
        <v>Total</v>
      </c>
      <c r="AD1525" t="str">
        <f t="shared" si="326"/>
        <v>Total</v>
      </c>
      <c r="AE1525" t="str">
        <f t="shared" si="327"/>
        <v>Total</v>
      </c>
      <c r="AF1525" t="str">
        <f t="shared" si="328"/>
        <v>Total</v>
      </c>
      <c r="AH1525">
        <f>SUM(table_2[[#This Row],[First dose, less than 21 days ago]:[Third dose or booster, at least 21 days ago]])</f>
        <v>0</v>
      </c>
      <c r="AI1525">
        <f>SUM(table_2[[#This Row],[Second dose, less than 21 days ago]:[Third dose or booster, at least 21 days ago]])</f>
        <v>0</v>
      </c>
      <c r="AJ1525" t="e">
        <f>table_2[[#This Row],[Third dose or booster, less than 21 days ago]]+table_2[[#This Row],[Third dose or booster, at least 21 days ago]]</f>
        <v>#VALUE!</v>
      </c>
    </row>
    <row r="1526" spans="1:36" ht="30" x14ac:dyDescent="0.25">
      <c r="A1526" s="1" t="s">
        <v>460</v>
      </c>
      <c r="B1526" s="4">
        <v>2022</v>
      </c>
      <c r="C1526" s="1" t="s">
        <v>109</v>
      </c>
      <c r="D1526" s="1" t="s">
        <v>1089</v>
      </c>
      <c r="E1526" s="1" t="s">
        <v>70</v>
      </c>
      <c r="F1526" s="4" t="s">
        <v>1112</v>
      </c>
      <c r="G1526" s="4">
        <v>42486</v>
      </c>
      <c r="H1526" s="4" t="s">
        <v>3364</v>
      </c>
      <c r="I1526" s="1" t="s">
        <v>234</v>
      </c>
      <c r="J1526" s="4" t="s">
        <v>3590</v>
      </c>
      <c r="K1526" s="4" t="s">
        <v>2878</v>
      </c>
      <c r="L1526" s="22" t="str">
        <f t="shared" si="321"/>
        <v>3</v>
      </c>
      <c r="M1526" s="26">
        <f>IF(table_2[[#This Row],[Count of deaths2]]=1,(M1525+1),M1525)</f>
        <v>222</v>
      </c>
      <c r="Z1526">
        <f t="shared" si="322"/>
        <v>0</v>
      </c>
      <c r="AA1526">
        <f t="shared" si="323"/>
        <v>7</v>
      </c>
      <c r="AB1526">
        <f t="shared" si="324"/>
        <v>45</v>
      </c>
      <c r="AC1526">
        <f t="shared" si="325"/>
        <v>7</v>
      </c>
      <c r="AD1526">
        <f t="shared" si="326"/>
        <v>259</v>
      </c>
      <c r="AE1526">
        <f t="shared" si="327"/>
        <v>7</v>
      </c>
      <c r="AF1526">
        <f t="shared" si="328"/>
        <v>3057</v>
      </c>
      <c r="AH1526">
        <f>SUM(table_2[[#This Row],[First dose, less than 21 days ago]:[Third dose or booster, at least 21 days ago]])</f>
        <v>3382</v>
      </c>
      <c r="AI1526">
        <f>SUM(table_2[[#This Row],[Second dose, less than 21 days ago]:[Third dose or booster, at least 21 days ago]])</f>
        <v>3330</v>
      </c>
      <c r="AJ1526">
        <f>table_2[[#This Row],[Third dose or booster, less than 21 days ago]]+table_2[[#This Row],[Third dose or booster, at least 21 days ago]]</f>
        <v>3064</v>
      </c>
    </row>
    <row r="1527" spans="1:36" ht="30" x14ac:dyDescent="0.25">
      <c r="A1527" s="1" t="s">
        <v>460</v>
      </c>
      <c r="B1527" s="4">
        <v>2022</v>
      </c>
      <c r="C1527" s="1" t="s">
        <v>109</v>
      </c>
      <c r="D1527" s="1" t="s">
        <v>1089</v>
      </c>
      <c r="E1527" s="1" t="s">
        <v>74</v>
      </c>
      <c r="F1527" s="4" t="s">
        <v>1101</v>
      </c>
      <c r="G1527" s="4">
        <v>3983</v>
      </c>
      <c r="H1527" s="4" t="s">
        <v>83</v>
      </c>
      <c r="I1527" s="1"/>
      <c r="J1527" s="4" t="s">
        <v>83</v>
      </c>
      <c r="K1527" s="4" t="s">
        <v>83</v>
      </c>
      <c r="L1527" s="22">
        <f t="shared" si="321"/>
        <v>1</v>
      </c>
      <c r="M1527" s="26">
        <f>IF(table_2[[#This Row],[Count of deaths2]]=1,(M1526+1),M1526)</f>
        <v>223</v>
      </c>
      <c r="Z1527">
        <f t="shared" si="322"/>
        <v>0</v>
      </c>
      <c r="AA1527">
        <f t="shared" si="323"/>
        <v>0</v>
      </c>
      <c r="AB1527">
        <f t="shared" si="324"/>
        <v>0</v>
      </c>
      <c r="AC1527">
        <f t="shared" si="325"/>
        <v>0</v>
      </c>
      <c r="AD1527">
        <f t="shared" si="326"/>
        <v>0</v>
      </c>
      <c r="AE1527">
        <f t="shared" si="327"/>
        <v>0</v>
      </c>
      <c r="AF1527">
        <f t="shared" si="328"/>
        <v>0</v>
      </c>
      <c r="AH1527">
        <f>SUM(table_2[[#This Row],[First dose, less than 21 days ago]:[Third dose or booster, at least 21 days ago]])</f>
        <v>0</v>
      </c>
      <c r="AI1527">
        <f>SUM(table_2[[#This Row],[Second dose, less than 21 days ago]:[Third dose or booster, at least 21 days ago]])</f>
        <v>0</v>
      </c>
      <c r="AJ1527">
        <f>table_2[[#This Row],[Third dose or booster, less than 21 days ago]]+table_2[[#This Row],[Third dose or booster, at least 21 days ago]]</f>
        <v>0</v>
      </c>
    </row>
    <row r="1528" spans="1:36" ht="30" x14ac:dyDescent="0.25">
      <c r="A1528" s="1" t="s">
        <v>460</v>
      </c>
      <c r="B1528" s="4">
        <v>2022</v>
      </c>
      <c r="C1528" s="1" t="s">
        <v>109</v>
      </c>
      <c r="D1528" s="1" t="s">
        <v>1089</v>
      </c>
      <c r="E1528" s="1" t="s">
        <v>1102</v>
      </c>
      <c r="F1528" s="4" t="s">
        <v>1101</v>
      </c>
      <c r="G1528" s="4">
        <v>249654</v>
      </c>
      <c r="H1528" s="4" t="s">
        <v>83</v>
      </c>
      <c r="I1528" s="1"/>
      <c r="J1528" s="4" t="s">
        <v>83</v>
      </c>
      <c r="K1528" s="4" t="s">
        <v>83</v>
      </c>
      <c r="L1528" s="22">
        <f t="shared" si="321"/>
        <v>1</v>
      </c>
      <c r="M1528" s="26">
        <f>IF(table_2[[#This Row],[Count of deaths2]]=1,(M1527+1),M1527)</f>
        <v>224</v>
      </c>
      <c r="Z1528">
        <f t="shared" si="322"/>
        <v>0</v>
      </c>
      <c r="AA1528">
        <f t="shared" si="323"/>
        <v>0</v>
      </c>
      <c r="AB1528">
        <f t="shared" si="324"/>
        <v>0</v>
      </c>
      <c r="AC1528">
        <f t="shared" si="325"/>
        <v>0</v>
      </c>
      <c r="AD1528">
        <f t="shared" si="326"/>
        <v>0</v>
      </c>
      <c r="AE1528">
        <f t="shared" si="327"/>
        <v>0</v>
      </c>
      <c r="AF1528">
        <f t="shared" si="328"/>
        <v>0</v>
      </c>
      <c r="AH1528">
        <f>SUM(table_2[[#This Row],[First dose, less than 21 days ago]:[Third dose or booster, at least 21 days ago]])</f>
        <v>0</v>
      </c>
      <c r="AI1528">
        <f>SUM(table_2[[#This Row],[Second dose, less than 21 days ago]:[Third dose or booster, at least 21 days ago]])</f>
        <v>0</v>
      </c>
      <c r="AJ1528">
        <f>table_2[[#This Row],[Third dose or booster, less than 21 days ago]]+table_2[[#This Row],[Third dose or booster, at least 21 days ago]]</f>
        <v>0</v>
      </c>
    </row>
    <row r="1529" spans="1:36" ht="45" x14ac:dyDescent="0.25">
      <c r="A1529" s="1" t="s">
        <v>460</v>
      </c>
      <c r="B1529" s="4">
        <v>2022</v>
      </c>
      <c r="C1529" s="1" t="s">
        <v>109</v>
      </c>
      <c r="D1529" s="1" t="s">
        <v>1089</v>
      </c>
      <c r="E1529" s="1" t="s">
        <v>84</v>
      </c>
      <c r="F1529" s="4" t="s">
        <v>1101</v>
      </c>
      <c r="G1529" s="4">
        <v>10340</v>
      </c>
      <c r="H1529" s="4" t="s">
        <v>83</v>
      </c>
      <c r="I1529" s="1"/>
      <c r="J1529" s="4" t="s">
        <v>83</v>
      </c>
      <c r="K1529" s="4" t="s">
        <v>83</v>
      </c>
      <c r="L1529" s="22">
        <f t="shared" si="321"/>
        <v>1</v>
      </c>
      <c r="M1529" s="26">
        <f>IF(table_2[[#This Row],[Count of deaths2]]=1,(M1528+1),M1528)</f>
        <v>225</v>
      </c>
      <c r="Z1529">
        <f t="shared" si="322"/>
        <v>0</v>
      </c>
      <c r="AA1529">
        <f t="shared" si="323"/>
        <v>0</v>
      </c>
      <c r="AB1529">
        <f t="shared" si="324"/>
        <v>0</v>
      </c>
      <c r="AC1529">
        <f t="shared" si="325"/>
        <v>0</v>
      </c>
      <c r="AD1529">
        <f t="shared" si="326"/>
        <v>0</v>
      </c>
      <c r="AE1529">
        <f t="shared" si="327"/>
        <v>0</v>
      </c>
      <c r="AF1529">
        <f t="shared" si="328"/>
        <v>0</v>
      </c>
      <c r="AH1529">
        <f>SUM(table_2[[#This Row],[First dose, less than 21 days ago]:[Third dose or booster, at least 21 days ago]])</f>
        <v>0</v>
      </c>
      <c r="AI1529">
        <f>SUM(table_2[[#This Row],[Second dose, less than 21 days ago]:[Third dose or booster, at least 21 days ago]])</f>
        <v>0</v>
      </c>
      <c r="AJ1529">
        <f>table_2[[#This Row],[Third dose or booster, less than 21 days ago]]+table_2[[#This Row],[Third dose or booster, at least 21 days ago]]</f>
        <v>0</v>
      </c>
    </row>
    <row r="1530" spans="1:36" ht="45" x14ac:dyDescent="0.25">
      <c r="A1530" s="1" t="s">
        <v>460</v>
      </c>
      <c r="B1530" s="4">
        <v>2022</v>
      </c>
      <c r="C1530" s="1" t="s">
        <v>109</v>
      </c>
      <c r="D1530" s="1" t="s">
        <v>1089</v>
      </c>
      <c r="E1530" s="1" t="s">
        <v>85</v>
      </c>
      <c r="F1530" s="4" t="s">
        <v>1743</v>
      </c>
      <c r="G1530" s="4">
        <v>454768</v>
      </c>
      <c r="H1530" s="4" t="s">
        <v>3361</v>
      </c>
      <c r="I1530" s="1" t="s">
        <v>234</v>
      </c>
      <c r="J1530" s="4" t="s">
        <v>4038</v>
      </c>
      <c r="K1530" s="4" t="s">
        <v>4039</v>
      </c>
      <c r="L1530" s="22" t="str">
        <f t="shared" si="321"/>
        <v>8</v>
      </c>
      <c r="M1530" s="26">
        <f>IF(table_2[[#This Row],[Count of deaths2]]=1,(M1529+1),M1529)</f>
        <v>225</v>
      </c>
      <c r="Z1530">
        <f t="shared" si="322"/>
        <v>0</v>
      </c>
      <c r="AA1530">
        <f t="shared" si="323"/>
        <v>0</v>
      </c>
      <c r="AB1530">
        <f t="shared" si="324"/>
        <v>0</v>
      </c>
      <c r="AC1530">
        <f t="shared" si="325"/>
        <v>0</v>
      </c>
      <c r="AD1530">
        <f t="shared" si="326"/>
        <v>0</v>
      </c>
      <c r="AE1530">
        <f t="shared" si="327"/>
        <v>0</v>
      </c>
      <c r="AF1530">
        <f t="shared" si="328"/>
        <v>0</v>
      </c>
      <c r="AH1530">
        <f>SUM(table_2[[#This Row],[First dose, less than 21 days ago]:[Third dose or booster, at least 21 days ago]])</f>
        <v>0</v>
      </c>
      <c r="AI1530">
        <f>SUM(table_2[[#This Row],[Second dose, less than 21 days ago]:[Third dose or booster, at least 21 days ago]])</f>
        <v>0</v>
      </c>
      <c r="AJ1530">
        <f>table_2[[#This Row],[Third dose or booster, less than 21 days ago]]+table_2[[#This Row],[Third dose or booster, at least 21 days ago]]</f>
        <v>0</v>
      </c>
    </row>
    <row r="1531" spans="1:36" ht="30" x14ac:dyDescent="0.25">
      <c r="A1531" s="1" t="s">
        <v>460</v>
      </c>
      <c r="B1531" s="4">
        <v>2022</v>
      </c>
      <c r="C1531" s="1" t="s">
        <v>109</v>
      </c>
      <c r="D1531" s="1" t="s">
        <v>1104</v>
      </c>
      <c r="E1531" s="1" t="s">
        <v>62</v>
      </c>
      <c r="F1531" s="4" t="s">
        <v>1097</v>
      </c>
      <c r="G1531" s="4">
        <v>56331</v>
      </c>
      <c r="H1531" s="4" t="s">
        <v>1335</v>
      </c>
      <c r="I1531" s="1" t="s">
        <v>234</v>
      </c>
      <c r="J1531" s="4" t="s">
        <v>3367</v>
      </c>
      <c r="K1531" s="4" t="s">
        <v>4040</v>
      </c>
      <c r="L1531" s="22" t="str">
        <f t="shared" si="321"/>
        <v>4</v>
      </c>
      <c r="M1531" s="26">
        <f>IF(table_2[[#This Row],[Count of deaths2]]=1,(M1530+1),M1530)</f>
        <v>225</v>
      </c>
      <c r="Z1531">
        <f t="shared" si="322"/>
        <v>0</v>
      </c>
      <c r="AA1531">
        <f t="shared" si="323"/>
        <v>0</v>
      </c>
      <c r="AB1531">
        <f t="shared" si="324"/>
        <v>0</v>
      </c>
      <c r="AC1531">
        <f t="shared" si="325"/>
        <v>0</v>
      </c>
      <c r="AD1531">
        <f t="shared" si="326"/>
        <v>0</v>
      </c>
      <c r="AE1531">
        <f t="shared" si="327"/>
        <v>0</v>
      </c>
      <c r="AF1531">
        <f t="shared" si="328"/>
        <v>0</v>
      </c>
      <c r="AH1531">
        <f>SUM(table_2[[#This Row],[First dose, less than 21 days ago]:[Third dose or booster, at least 21 days ago]])</f>
        <v>0</v>
      </c>
      <c r="AI1531">
        <f>SUM(table_2[[#This Row],[Second dose, less than 21 days ago]:[Third dose or booster, at least 21 days ago]])</f>
        <v>0</v>
      </c>
      <c r="AJ1531">
        <f>table_2[[#This Row],[Third dose or booster, less than 21 days ago]]+table_2[[#This Row],[Third dose or booster, at least 21 days ago]]</f>
        <v>0</v>
      </c>
    </row>
    <row r="1532" spans="1:36" ht="30" x14ac:dyDescent="0.25">
      <c r="A1532" s="1" t="s">
        <v>460</v>
      </c>
      <c r="B1532" s="4">
        <v>2022</v>
      </c>
      <c r="C1532" s="1" t="s">
        <v>109</v>
      </c>
      <c r="D1532" s="1" t="s">
        <v>1104</v>
      </c>
      <c r="E1532" s="1" t="s">
        <v>66</v>
      </c>
      <c r="F1532" s="4" t="s">
        <v>1101</v>
      </c>
      <c r="G1532" s="4">
        <v>165</v>
      </c>
      <c r="H1532" s="4" t="s">
        <v>83</v>
      </c>
      <c r="I1532" s="1"/>
      <c r="J1532" s="4" t="s">
        <v>83</v>
      </c>
      <c r="K1532" s="4" t="s">
        <v>83</v>
      </c>
      <c r="L1532" s="22">
        <f t="shared" si="321"/>
        <v>1</v>
      </c>
      <c r="M1532" s="26">
        <f>IF(table_2[[#This Row],[Count of deaths2]]=1,(M1531+1),M1531)</f>
        <v>226</v>
      </c>
      <c r="Z1532">
        <f t="shared" si="322"/>
        <v>0</v>
      </c>
      <c r="AA1532">
        <f t="shared" si="323"/>
        <v>0</v>
      </c>
      <c r="AB1532">
        <f t="shared" si="324"/>
        <v>0</v>
      </c>
      <c r="AC1532">
        <f t="shared" si="325"/>
        <v>0</v>
      </c>
      <c r="AD1532">
        <f t="shared" si="326"/>
        <v>0</v>
      </c>
      <c r="AE1532">
        <f t="shared" si="327"/>
        <v>0</v>
      </c>
      <c r="AF1532">
        <f t="shared" si="328"/>
        <v>0</v>
      </c>
      <c r="AH1532">
        <f>SUM(table_2[[#This Row],[First dose, less than 21 days ago]:[Third dose or booster, at least 21 days ago]])</f>
        <v>0</v>
      </c>
      <c r="AI1532">
        <f>SUM(table_2[[#This Row],[Second dose, less than 21 days ago]:[Third dose or booster, at least 21 days ago]])</f>
        <v>0</v>
      </c>
      <c r="AJ1532">
        <f>table_2[[#This Row],[Third dose or booster, less than 21 days ago]]+table_2[[#This Row],[Third dose or booster, at least 21 days ago]]</f>
        <v>0</v>
      </c>
    </row>
    <row r="1533" spans="1:36" ht="30" x14ac:dyDescent="0.25">
      <c r="A1533" s="1" t="s">
        <v>460</v>
      </c>
      <c r="B1533" s="4">
        <v>2022</v>
      </c>
      <c r="C1533" s="1" t="s">
        <v>109</v>
      </c>
      <c r="D1533" s="1" t="s">
        <v>1104</v>
      </c>
      <c r="E1533" s="1" t="s">
        <v>70</v>
      </c>
      <c r="F1533" s="4" t="s">
        <v>1101</v>
      </c>
      <c r="G1533" s="4">
        <v>8700</v>
      </c>
      <c r="H1533" s="4" t="s">
        <v>83</v>
      </c>
      <c r="I1533" s="1"/>
      <c r="J1533" s="4" t="s">
        <v>83</v>
      </c>
      <c r="K1533" s="4" t="s">
        <v>83</v>
      </c>
      <c r="L1533" s="22">
        <f t="shared" si="321"/>
        <v>1</v>
      </c>
      <c r="M1533" s="26">
        <f>IF(table_2[[#This Row],[Count of deaths2]]=1,(M1532+1),M1532)</f>
        <v>227</v>
      </c>
      <c r="Z1533">
        <f t="shared" si="322"/>
        <v>0</v>
      </c>
      <c r="AA1533">
        <f t="shared" si="323"/>
        <v>0</v>
      </c>
      <c r="AB1533">
        <f t="shared" si="324"/>
        <v>0</v>
      </c>
      <c r="AC1533">
        <f t="shared" si="325"/>
        <v>0</v>
      </c>
      <c r="AD1533">
        <f t="shared" si="326"/>
        <v>0</v>
      </c>
      <c r="AE1533">
        <f t="shared" si="327"/>
        <v>0</v>
      </c>
      <c r="AF1533">
        <f t="shared" si="328"/>
        <v>0</v>
      </c>
      <c r="AH1533">
        <f>SUM(table_2[[#This Row],[First dose, less than 21 days ago]:[Third dose or booster, at least 21 days ago]])</f>
        <v>0</v>
      </c>
      <c r="AI1533">
        <f>SUM(table_2[[#This Row],[Second dose, less than 21 days ago]:[Third dose or booster, at least 21 days ago]])</f>
        <v>0</v>
      </c>
      <c r="AJ1533">
        <f>table_2[[#This Row],[Third dose or booster, less than 21 days ago]]+table_2[[#This Row],[Third dose or booster, at least 21 days ago]]</f>
        <v>0</v>
      </c>
    </row>
    <row r="1534" spans="1:36" ht="30" x14ac:dyDescent="0.25">
      <c r="A1534" s="1" t="s">
        <v>460</v>
      </c>
      <c r="B1534" s="4">
        <v>2022</v>
      </c>
      <c r="C1534" s="1" t="s">
        <v>109</v>
      </c>
      <c r="D1534" s="1" t="s">
        <v>1104</v>
      </c>
      <c r="E1534" s="1" t="s">
        <v>74</v>
      </c>
      <c r="F1534" s="4" t="s">
        <v>1101</v>
      </c>
      <c r="G1534" s="4">
        <v>582</v>
      </c>
      <c r="H1534" s="4" t="s">
        <v>83</v>
      </c>
      <c r="I1534" s="1"/>
      <c r="J1534" s="4" t="s">
        <v>83</v>
      </c>
      <c r="K1534" s="4" t="s">
        <v>83</v>
      </c>
      <c r="L1534" s="22">
        <f t="shared" si="321"/>
        <v>1</v>
      </c>
      <c r="M1534" s="26">
        <f>IF(table_2[[#This Row],[Count of deaths2]]=1,(M1533+1),M1533)</f>
        <v>228</v>
      </c>
      <c r="Z1534">
        <f t="shared" si="322"/>
        <v>0</v>
      </c>
      <c r="AA1534">
        <f t="shared" si="323"/>
        <v>0</v>
      </c>
      <c r="AB1534">
        <f t="shared" si="324"/>
        <v>0</v>
      </c>
      <c r="AC1534">
        <f t="shared" si="325"/>
        <v>0</v>
      </c>
      <c r="AD1534">
        <f t="shared" si="326"/>
        <v>0</v>
      </c>
      <c r="AE1534">
        <f t="shared" si="327"/>
        <v>0</v>
      </c>
      <c r="AF1534">
        <f t="shared" si="328"/>
        <v>0</v>
      </c>
      <c r="AH1534">
        <f>SUM(table_2[[#This Row],[First dose, less than 21 days ago]:[Third dose or booster, at least 21 days ago]])</f>
        <v>0</v>
      </c>
      <c r="AI1534">
        <f>SUM(table_2[[#This Row],[Second dose, less than 21 days ago]:[Third dose or booster, at least 21 days ago]])</f>
        <v>0</v>
      </c>
      <c r="AJ1534">
        <f>table_2[[#This Row],[Third dose or booster, less than 21 days ago]]+table_2[[#This Row],[Third dose or booster, at least 21 days ago]]</f>
        <v>0</v>
      </c>
    </row>
    <row r="1535" spans="1:36" ht="30" x14ac:dyDescent="0.25">
      <c r="A1535" s="1" t="s">
        <v>460</v>
      </c>
      <c r="B1535" s="4">
        <v>2022</v>
      </c>
      <c r="C1535" s="1" t="s">
        <v>109</v>
      </c>
      <c r="D1535" s="1" t="s">
        <v>1104</v>
      </c>
      <c r="E1535" s="1" t="s">
        <v>1102</v>
      </c>
      <c r="F1535" s="4" t="s">
        <v>1097</v>
      </c>
      <c r="G1535" s="4">
        <v>72935</v>
      </c>
      <c r="H1535" s="4" t="s">
        <v>3548</v>
      </c>
      <c r="I1535" s="1" t="s">
        <v>234</v>
      </c>
      <c r="J1535" s="4" t="s">
        <v>3974</v>
      </c>
      <c r="K1535" s="4" t="s">
        <v>3368</v>
      </c>
      <c r="L1535" s="22" t="str">
        <f t="shared" si="321"/>
        <v>4</v>
      </c>
      <c r="M1535" s="26">
        <f>IF(table_2[[#This Row],[Count of deaths2]]=1,(M1534+1),M1534)</f>
        <v>228</v>
      </c>
      <c r="Z1535">
        <f t="shared" si="322"/>
        <v>0</v>
      </c>
      <c r="AA1535">
        <f t="shared" si="323"/>
        <v>0</v>
      </c>
      <c r="AB1535">
        <f t="shared" si="324"/>
        <v>0</v>
      </c>
      <c r="AC1535">
        <f t="shared" si="325"/>
        <v>0</v>
      </c>
      <c r="AD1535">
        <f t="shared" si="326"/>
        <v>0</v>
      </c>
      <c r="AE1535">
        <f t="shared" si="327"/>
        <v>0</v>
      </c>
      <c r="AF1535">
        <f t="shared" si="328"/>
        <v>0</v>
      </c>
      <c r="AH1535">
        <f>SUM(table_2[[#This Row],[First dose, less than 21 days ago]:[Third dose or booster, at least 21 days ago]])</f>
        <v>0</v>
      </c>
      <c r="AI1535">
        <f>SUM(table_2[[#This Row],[Second dose, less than 21 days ago]:[Third dose or booster, at least 21 days ago]])</f>
        <v>0</v>
      </c>
      <c r="AJ1535">
        <f>table_2[[#This Row],[Third dose or booster, less than 21 days ago]]+table_2[[#This Row],[Third dose or booster, at least 21 days ago]]</f>
        <v>0</v>
      </c>
    </row>
    <row r="1536" spans="1:36" ht="45" x14ac:dyDescent="0.25">
      <c r="A1536" s="1" t="s">
        <v>460</v>
      </c>
      <c r="B1536" s="4">
        <v>2022</v>
      </c>
      <c r="C1536" s="1" t="s">
        <v>109</v>
      </c>
      <c r="D1536" s="1" t="s">
        <v>1104</v>
      </c>
      <c r="E1536" s="1" t="s">
        <v>84</v>
      </c>
      <c r="F1536" s="4" t="s">
        <v>1101</v>
      </c>
      <c r="G1536" s="4">
        <v>2655</v>
      </c>
      <c r="H1536" s="4" t="s">
        <v>83</v>
      </c>
      <c r="I1536" s="1"/>
      <c r="J1536" s="4" t="s">
        <v>83</v>
      </c>
      <c r="K1536" s="4" t="s">
        <v>83</v>
      </c>
      <c r="L1536" s="22">
        <f t="shared" si="321"/>
        <v>1</v>
      </c>
      <c r="M1536" s="26">
        <f>IF(table_2[[#This Row],[Count of deaths2]]=1,(M1535+1),M1535)</f>
        <v>229</v>
      </c>
      <c r="Z1536">
        <f t="shared" si="322"/>
        <v>0</v>
      </c>
      <c r="AA1536">
        <f t="shared" si="323"/>
        <v>0</v>
      </c>
      <c r="AB1536">
        <f t="shared" si="324"/>
        <v>0</v>
      </c>
      <c r="AC1536">
        <f t="shared" si="325"/>
        <v>0</v>
      </c>
      <c r="AD1536">
        <f t="shared" si="326"/>
        <v>0</v>
      </c>
      <c r="AE1536">
        <f t="shared" si="327"/>
        <v>0</v>
      </c>
      <c r="AF1536">
        <f t="shared" si="328"/>
        <v>0</v>
      </c>
      <c r="AH1536">
        <f>SUM(table_2[[#This Row],[First dose, less than 21 days ago]:[Third dose or booster, at least 21 days ago]])</f>
        <v>0</v>
      </c>
      <c r="AI1536">
        <f>SUM(table_2[[#This Row],[Second dose, less than 21 days ago]:[Third dose or booster, at least 21 days ago]])</f>
        <v>0</v>
      </c>
      <c r="AJ1536">
        <f>table_2[[#This Row],[Third dose or booster, less than 21 days ago]]+table_2[[#This Row],[Third dose or booster, at least 21 days ago]]</f>
        <v>0</v>
      </c>
    </row>
    <row r="1537" spans="1:36" ht="45" x14ac:dyDescent="0.25">
      <c r="A1537" s="1" t="s">
        <v>460</v>
      </c>
      <c r="B1537" s="4">
        <v>2022</v>
      </c>
      <c r="C1537" s="1" t="s">
        <v>109</v>
      </c>
      <c r="D1537" s="1" t="s">
        <v>1104</v>
      </c>
      <c r="E1537" s="1" t="s">
        <v>85</v>
      </c>
      <c r="F1537" s="4" t="s">
        <v>527</v>
      </c>
      <c r="G1537" s="4">
        <v>321369</v>
      </c>
      <c r="H1537" s="4" t="s">
        <v>3224</v>
      </c>
      <c r="I1537" s="1" t="s">
        <v>234</v>
      </c>
      <c r="J1537" s="4" t="s">
        <v>3483</v>
      </c>
      <c r="K1537" s="4" t="s">
        <v>3828</v>
      </c>
      <c r="L1537" s="22" t="str">
        <f t="shared" si="321"/>
        <v>17</v>
      </c>
      <c r="M1537" s="26">
        <f>IF(table_2[[#This Row],[Count of deaths2]]=1,(M1536+1),M1536)</f>
        <v>229</v>
      </c>
      <c r="Z1537">
        <f t="shared" si="322"/>
        <v>0</v>
      </c>
      <c r="AA1537">
        <f t="shared" si="323"/>
        <v>0</v>
      </c>
      <c r="AB1537">
        <f t="shared" si="324"/>
        <v>0</v>
      </c>
      <c r="AC1537">
        <f t="shared" si="325"/>
        <v>0</v>
      </c>
      <c r="AD1537">
        <f t="shared" si="326"/>
        <v>0</v>
      </c>
      <c r="AE1537">
        <f t="shared" si="327"/>
        <v>0</v>
      </c>
      <c r="AF1537">
        <f t="shared" si="328"/>
        <v>0</v>
      </c>
      <c r="AH1537">
        <f>SUM(table_2[[#This Row],[First dose, less than 21 days ago]:[Third dose or booster, at least 21 days ago]])</f>
        <v>0</v>
      </c>
      <c r="AI1537">
        <f>SUM(table_2[[#This Row],[Second dose, less than 21 days ago]:[Third dose or booster, at least 21 days ago]])</f>
        <v>0</v>
      </c>
      <c r="AJ1537">
        <f>table_2[[#This Row],[Third dose or booster, less than 21 days ago]]+table_2[[#This Row],[Third dose or booster, at least 21 days ago]]</f>
        <v>0</v>
      </c>
    </row>
    <row r="1538" spans="1:36" ht="30" x14ac:dyDescent="0.25">
      <c r="A1538" s="1" t="s">
        <v>460</v>
      </c>
      <c r="B1538" s="4">
        <v>2022</v>
      </c>
      <c r="C1538" s="1" t="s">
        <v>109</v>
      </c>
      <c r="D1538" s="1" t="s">
        <v>1116</v>
      </c>
      <c r="E1538" s="1" t="s">
        <v>62</v>
      </c>
      <c r="F1538" s="4" t="s">
        <v>527</v>
      </c>
      <c r="G1538" s="4">
        <v>37284</v>
      </c>
      <c r="H1538" s="4" t="s">
        <v>1823</v>
      </c>
      <c r="I1538" s="1" t="s">
        <v>234</v>
      </c>
      <c r="J1538" s="4" t="s">
        <v>2757</v>
      </c>
      <c r="K1538" s="4" t="s">
        <v>1323</v>
      </c>
      <c r="L1538" s="22" t="str">
        <f t="shared" si="321"/>
        <v>17</v>
      </c>
      <c r="M1538" s="26">
        <f>IF(table_2[[#This Row],[Count of deaths2]]=1,(M1537+1),M1537)</f>
        <v>229</v>
      </c>
      <c r="Z1538">
        <f t="shared" si="322"/>
        <v>0</v>
      </c>
      <c r="AA1538">
        <f t="shared" si="323"/>
        <v>0</v>
      </c>
      <c r="AB1538">
        <f t="shared" si="324"/>
        <v>0</v>
      </c>
      <c r="AC1538">
        <f t="shared" si="325"/>
        <v>0</v>
      </c>
      <c r="AD1538">
        <f t="shared" si="326"/>
        <v>0</v>
      </c>
      <c r="AE1538">
        <f t="shared" si="327"/>
        <v>0</v>
      </c>
      <c r="AF1538">
        <f t="shared" si="328"/>
        <v>0</v>
      </c>
      <c r="AH1538">
        <f>SUM(table_2[[#This Row],[First dose, less than 21 days ago]:[Third dose or booster, at least 21 days ago]])</f>
        <v>0</v>
      </c>
      <c r="AI1538">
        <f>SUM(table_2[[#This Row],[Second dose, less than 21 days ago]:[Third dose or booster, at least 21 days ago]])</f>
        <v>0</v>
      </c>
      <c r="AJ1538">
        <f>table_2[[#This Row],[Third dose or booster, less than 21 days ago]]+table_2[[#This Row],[Third dose or booster, at least 21 days ago]]</f>
        <v>0</v>
      </c>
    </row>
    <row r="1539" spans="1:36" ht="30" x14ac:dyDescent="0.25">
      <c r="A1539" s="1" t="s">
        <v>460</v>
      </c>
      <c r="B1539" s="4">
        <v>2022</v>
      </c>
      <c r="C1539" s="1" t="s">
        <v>109</v>
      </c>
      <c r="D1539" s="1" t="s">
        <v>1116</v>
      </c>
      <c r="E1539" s="1" t="s">
        <v>66</v>
      </c>
      <c r="F1539" s="4" t="s">
        <v>1101</v>
      </c>
      <c r="G1539" s="4">
        <v>79</v>
      </c>
      <c r="H1539" s="4" t="s">
        <v>83</v>
      </c>
      <c r="I1539" s="1"/>
      <c r="J1539" s="4" t="s">
        <v>83</v>
      </c>
      <c r="K1539" s="4" t="s">
        <v>83</v>
      </c>
      <c r="L1539" s="22">
        <f t="shared" si="321"/>
        <v>1</v>
      </c>
      <c r="M1539" s="26">
        <f>IF(table_2[[#This Row],[Count of deaths2]]=1,(M1538+1),M1538)</f>
        <v>230</v>
      </c>
      <c r="Z1539">
        <f t="shared" si="322"/>
        <v>0</v>
      </c>
      <c r="AA1539">
        <f t="shared" si="323"/>
        <v>0</v>
      </c>
      <c r="AB1539">
        <f t="shared" si="324"/>
        <v>0</v>
      </c>
      <c r="AC1539">
        <f t="shared" si="325"/>
        <v>0</v>
      </c>
      <c r="AD1539">
        <f t="shared" si="326"/>
        <v>0</v>
      </c>
      <c r="AE1539">
        <f t="shared" si="327"/>
        <v>0</v>
      </c>
      <c r="AF1539">
        <f t="shared" si="328"/>
        <v>0</v>
      </c>
      <c r="AH1539">
        <f>SUM(table_2[[#This Row],[First dose, less than 21 days ago]:[Third dose or booster, at least 21 days ago]])</f>
        <v>0</v>
      </c>
      <c r="AI1539">
        <f>SUM(table_2[[#This Row],[Second dose, less than 21 days ago]:[Third dose or booster, at least 21 days ago]])</f>
        <v>0</v>
      </c>
      <c r="AJ1539">
        <f>table_2[[#This Row],[Third dose or booster, less than 21 days ago]]+table_2[[#This Row],[Third dose or booster, at least 21 days ago]]</f>
        <v>0</v>
      </c>
    </row>
    <row r="1540" spans="1:36" ht="30" x14ac:dyDescent="0.25">
      <c r="A1540" s="1" t="s">
        <v>460</v>
      </c>
      <c r="B1540" s="4">
        <v>2022</v>
      </c>
      <c r="C1540" s="1" t="s">
        <v>109</v>
      </c>
      <c r="D1540" s="1" t="s">
        <v>1116</v>
      </c>
      <c r="E1540" s="1" t="s">
        <v>70</v>
      </c>
      <c r="F1540" s="4" t="s">
        <v>1101</v>
      </c>
      <c r="G1540" s="4">
        <v>5645</v>
      </c>
      <c r="H1540" s="4" t="s">
        <v>83</v>
      </c>
      <c r="I1540" s="1"/>
      <c r="J1540" s="4" t="s">
        <v>83</v>
      </c>
      <c r="K1540" s="4" t="s">
        <v>83</v>
      </c>
      <c r="L1540" s="22">
        <f t="shared" si="321"/>
        <v>1</v>
      </c>
      <c r="M1540" s="26">
        <f>IF(table_2[[#This Row],[Count of deaths2]]=1,(M1539+1),M1539)</f>
        <v>231</v>
      </c>
      <c r="Z1540">
        <f t="shared" si="322"/>
        <v>0</v>
      </c>
      <c r="AA1540">
        <f t="shared" si="323"/>
        <v>0</v>
      </c>
      <c r="AB1540">
        <f t="shared" si="324"/>
        <v>0</v>
      </c>
      <c r="AC1540">
        <f t="shared" si="325"/>
        <v>0</v>
      </c>
      <c r="AD1540">
        <f t="shared" si="326"/>
        <v>0</v>
      </c>
      <c r="AE1540">
        <f t="shared" si="327"/>
        <v>0</v>
      </c>
      <c r="AF1540">
        <f t="shared" si="328"/>
        <v>0</v>
      </c>
      <c r="AH1540">
        <f>SUM(table_2[[#This Row],[First dose, less than 21 days ago]:[Third dose or booster, at least 21 days ago]])</f>
        <v>0</v>
      </c>
      <c r="AI1540">
        <f>SUM(table_2[[#This Row],[Second dose, less than 21 days ago]:[Third dose or booster, at least 21 days ago]])</f>
        <v>0</v>
      </c>
      <c r="AJ1540">
        <f>table_2[[#This Row],[Third dose or booster, less than 21 days ago]]+table_2[[#This Row],[Third dose or booster, at least 21 days ago]]</f>
        <v>0</v>
      </c>
    </row>
    <row r="1541" spans="1:36" ht="30" x14ac:dyDescent="0.25">
      <c r="A1541" s="1" t="s">
        <v>460</v>
      </c>
      <c r="B1541" s="4">
        <v>2022</v>
      </c>
      <c r="C1541" s="1" t="s">
        <v>109</v>
      </c>
      <c r="D1541" s="1" t="s">
        <v>1116</v>
      </c>
      <c r="E1541" s="1" t="s">
        <v>74</v>
      </c>
      <c r="F1541" s="4" t="s">
        <v>1101</v>
      </c>
      <c r="G1541" s="4">
        <v>315</v>
      </c>
      <c r="H1541" s="4" t="s">
        <v>83</v>
      </c>
      <c r="I1541" s="1"/>
      <c r="J1541" s="4" t="s">
        <v>83</v>
      </c>
      <c r="K1541" s="4" t="s">
        <v>83</v>
      </c>
      <c r="L1541" s="22">
        <f t="shared" ref="L1541:L1604" si="329">IF(F1541="&lt;3",1,F1541)</f>
        <v>1</v>
      </c>
      <c r="M1541" s="26">
        <f>IF(table_2[[#This Row],[Count of deaths2]]=1,(M1540+1),M1540)</f>
        <v>232</v>
      </c>
      <c r="Z1541">
        <f t="shared" ref="Z1541:Z1604" si="330">N1588</f>
        <v>0</v>
      </c>
      <c r="AA1541">
        <f t="shared" ref="AA1541:AA1604" si="331">O1636</f>
        <v>0</v>
      </c>
      <c r="AB1541">
        <f t="shared" ref="AB1541:AB1604" si="332">P1636</f>
        <v>0</v>
      </c>
      <c r="AC1541">
        <f t="shared" ref="AC1541:AC1604" si="333">Q1636</f>
        <v>0</v>
      </c>
      <c r="AD1541">
        <f t="shared" ref="AD1541:AD1604" si="334">R1636</f>
        <v>0</v>
      </c>
      <c r="AE1541">
        <f t="shared" ref="AE1541:AE1604" si="335">S1636</f>
        <v>0</v>
      </c>
      <c r="AF1541">
        <f t="shared" ref="AF1541:AF1604" si="336">T1636</f>
        <v>0</v>
      </c>
      <c r="AH1541">
        <f>SUM(table_2[[#This Row],[First dose, less than 21 days ago]:[Third dose or booster, at least 21 days ago]])</f>
        <v>0</v>
      </c>
      <c r="AI1541">
        <f>SUM(table_2[[#This Row],[Second dose, less than 21 days ago]:[Third dose or booster, at least 21 days ago]])</f>
        <v>0</v>
      </c>
      <c r="AJ1541">
        <f>table_2[[#This Row],[Third dose or booster, less than 21 days ago]]+table_2[[#This Row],[Third dose or booster, at least 21 days ago]]</f>
        <v>0</v>
      </c>
    </row>
    <row r="1542" spans="1:36" ht="30" x14ac:dyDescent="0.25">
      <c r="A1542" s="1" t="s">
        <v>460</v>
      </c>
      <c r="B1542" s="4">
        <v>2022</v>
      </c>
      <c r="C1542" s="1" t="s">
        <v>109</v>
      </c>
      <c r="D1542" s="1" t="s">
        <v>1116</v>
      </c>
      <c r="E1542" s="1" t="s">
        <v>1102</v>
      </c>
      <c r="F1542" s="4" t="s">
        <v>1093</v>
      </c>
      <c r="G1542" s="4">
        <v>50435</v>
      </c>
      <c r="H1542" s="4" t="s">
        <v>4041</v>
      </c>
      <c r="I1542" s="1" t="s">
        <v>234</v>
      </c>
      <c r="J1542" s="4" t="s">
        <v>4042</v>
      </c>
      <c r="K1542" s="4" t="s">
        <v>1352</v>
      </c>
      <c r="L1542" s="22" t="str">
        <f t="shared" si="329"/>
        <v>13</v>
      </c>
      <c r="M1542" s="26">
        <f>IF(table_2[[#This Row],[Count of deaths2]]=1,(M1541+1),M1541)</f>
        <v>232</v>
      </c>
      <c r="Z1542">
        <f t="shared" si="330"/>
        <v>0</v>
      </c>
      <c r="AA1542">
        <f t="shared" si="331"/>
        <v>0</v>
      </c>
      <c r="AB1542">
        <f t="shared" si="332"/>
        <v>0</v>
      </c>
      <c r="AC1542">
        <f t="shared" si="333"/>
        <v>0</v>
      </c>
      <c r="AD1542">
        <f t="shared" si="334"/>
        <v>0</v>
      </c>
      <c r="AE1542">
        <f t="shared" si="335"/>
        <v>0</v>
      </c>
      <c r="AF1542">
        <f t="shared" si="336"/>
        <v>0</v>
      </c>
      <c r="AH1542">
        <f>SUM(table_2[[#This Row],[First dose, less than 21 days ago]:[Third dose or booster, at least 21 days ago]])</f>
        <v>0</v>
      </c>
      <c r="AI1542">
        <f>SUM(table_2[[#This Row],[Second dose, less than 21 days ago]:[Third dose or booster, at least 21 days ago]])</f>
        <v>0</v>
      </c>
      <c r="AJ1542">
        <f>table_2[[#This Row],[Third dose or booster, less than 21 days ago]]+table_2[[#This Row],[Third dose or booster, at least 21 days ago]]</f>
        <v>0</v>
      </c>
    </row>
    <row r="1543" spans="1:36" ht="45" x14ac:dyDescent="0.25">
      <c r="A1543" s="1" t="s">
        <v>460</v>
      </c>
      <c r="B1543" s="4">
        <v>2022</v>
      </c>
      <c r="C1543" s="1" t="s">
        <v>109</v>
      </c>
      <c r="D1543" s="1" t="s">
        <v>1116</v>
      </c>
      <c r="E1543" s="1" t="s">
        <v>84</v>
      </c>
      <c r="F1543" s="4" t="s">
        <v>1101</v>
      </c>
      <c r="G1543" s="4">
        <v>1725</v>
      </c>
      <c r="H1543" s="4" t="s">
        <v>83</v>
      </c>
      <c r="I1543" s="1"/>
      <c r="J1543" s="4" t="s">
        <v>83</v>
      </c>
      <c r="K1543" s="4" t="s">
        <v>83</v>
      </c>
      <c r="L1543" s="22">
        <f t="shared" si="329"/>
        <v>1</v>
      </c>
      <c r="M1543" s="26">
        <f>IF(table_2[[#This Row],[Count of deaths2]]=1,(M1542+1),M1542)</f>
        <v>233</v>
      </c>
      <c r="Z1543">
        <f t="shared" si="330"/>
        <v>0</v>
      </c>
      <c r="AA1543">
        <f t="shared" si="331"/>
        <v>0</v>
      </c>
      <c r="AB1543">
        <f t="shared" si="332"/>
        <v>0</v>
      </c>
      <c r="AC1543">
        <f t="shared" si="333"/>
        <v>0</v>
      </c>
      <c r="AD1543">
        <f t="shared" si="334"/>
        <v>0</v>
      </c>
      <c r="AE1543">
        <f t="shared" si="335"/>
        <v>0</v>
      </c>
      <c r="AF1543">
        <f t="shared" si="336"/>
        <v>0</v>
      </c>
      <c r="AH1543">
        <f>SUM(table_2[[#This Row],[First dose, less than 21 days ago]:[Third dose or booster, at least 21 days ago]])</f>
        <v>0</v>
      </c>
      <c r="AI1543">
        <f>SUM(table_2[[#This Row],[Second dose, less than 21 days ago]:[Third dose or booster, at least 21 days ago]])</f>
        <v>0</v>
      </c>
      <c r="AJ1543">
        <f>table_2[[#This Row],[Third dose or booster, less than 21 days ago]]+table_2[[#This Row],[Third dose or booster, at least 21 days ago]]</f>
        <v>0</v>
      </c>
    </row>
    <row r="1544" spans="1:36" ht="45" x14ac:dyDescent="0.25">
      <c r="A1544" s="1" t="s">
        <v>460</v>
      </c>
      <c r="B1544" s="4">
        <v>2022</v>
      </c>
      <c r="C1544" s="1" t="s">
        <v>109</v>
      </c>
      <c r="D1544" s="1" t="s">
        <v>1116</v>
      </c>
      <c r="E1544" s="1" t="s">
        <v>85</v>
      </c>
      <c r="F1544" s="4" t="s">
        <v>3373</v>
      </c>
      <c r="G1544" s="4">
        <v>448449</v>
      </c>
      <c r="H1544" s="4" t="s">
        <v>4043</v>
      </c>
      <c r="I1544" s="1"/>
      <c r="J1544" s="4" t="s">
        <v>4044</v>
      </c>
      <c r="K1544" s="4" t="s">
        <v>3524</v>
      </c>
      <c r="L1544" s="22" t="str">
        <f t="shared" si="329"/>
        <v>43</v>
      </c>
      <c r="M1544" s="26">
        <f>IF(table_2[[#This Row],[Count of deaths2]]=1,(M1543+1),M1543)</f>
        <v>233</v>
      </c>
      <c r="Z1544">
        <f t="shared" si="330"/>
        <v>0</v>
      </c>
      <c r="AA1544">
        <f t="shared" si="331"/>
        <v>0</v>
      </c>
      <c r="AB1544">
        <f t="shared" si="332"/>
        <v>0</v>
      </c>
      <c r="AC1544">
        <f t="shared" si="333"/>
        <v>0</v>
      </c>
      <c r="AD1544">
        <f t="shared" si="334"/>
        <v>0</v>
      </c>
      <c r="AE1544">
        <f t="shared" si="335"/>
        <v>0</v>
      </c>
      <c r="AF1544">
        <f t="shared" si="336"/>
        <v>0</v>
      </c>
      <c r="AH1544">
        <f>SUM(table_2[[#This Row],[First dose, less than 21 days ago]:[Third dose or booster, at least 21 days ago]])</f>
        <v>0</v>
      </c>
      <c r="AI1544">
        <f>SUM(table_2[[#This Row],[Second dose, less than 21 days ago]:[Third dose or booster, at least 21 days ago]])</f>
        <v>0</v>
      </c>
      <c r="AJ1544">
        <f>table_2[[#This Row],[Third dose or booster, less than 21 days ago]]+table_2[[#This Row],[Third dose or booster, at least 21 days ago]]</f>
        <v>0</v>
      </c>
    </row>
    <row r="1545" spans="1:36" ht="30" x14ac:dyDescent="0.25">
      <c r="A1545" s="1" t="s">
        <v>460</v>
      </c>
      <c r="B1545" s="4">
        <v>2022</v>
      </c>
      <c r="C1545" s="1" t="s">
        <v>109</v>
      </c>
      <c r="D1545" s="1" t="s">
        <v>1132</v>
      </c>
      <c r="E1545" s="1" t="s">
        <v>62</v>
      </c>
      <c r="F1545" s="4" t="s">
        <v>2016</v>
      </c>
      <c r="G1545" s="4">
        <v>21284</v>
      </c>
      <c r="H1545" s="4" t="s">
        <v>4045</v>
      </c>
      <c r="I1545" s="1"/>
      <c r="J1545" s="4" t="s">
        <v>4046</v>
      </c>
      <c r="K1545" s="4" t="s">
        <v>4047</v>
      </c>
      <c r="L1545" s="22" t="str">
        <f t="shared" si="329"/>
        <v>21</v>
      </c>
      <c r="M1545" s="26">
        <f>IF(table_2[[#This Row],[Count of deaths2]]=1,(M1544+1),M1544)</f>
        <v>233</v>
      </c>
      <c r="Z1545">
        <f t="shared" si="330"/>
        <v>0</v>
      </c>
      <c r="AA1545">
        <f t="shared" si="331"/>
        <v>0</v>
      </c>
      <c r="AB1545">
        <f t="shared" si="332"/>
        <v>0</v>
      </c>
      <c r="AC1545">
        <f t="shared" si="333"/>
        <v>0</v>
      </c>
      <c r="AD1545">
        <f t="shared" si="334"/>
        <v>0</v>
      </c>
      <c r="AE1545">
        <f t="shared" si="335"/>
        <v>0</v>
      </c>
      <c r="AF1545">
        <f t="shared" si="336"/>
        <v>0</v>
      </c>
      <c r="AH1545">
        <f>SUM(table_2[[#This Row],[First dose, less than 21 days ago]:[Third dose or booster, at least 21 days ago]])</f>
        <v>0</v>
      </c>
      <c r="AI1545">
        <f>SUM(table_2[[#This Row],[Second dose, less than 21 days ago]:[Third dose or booster, at least 21 days ago]])</f>
        <v>0</v>
      </c>
      <c r="AJ1545">
        <f>table_2[[#This Row],[Third dose or booster, less than 21 days ago]]+table_2[[#This Row],[Third dose or booster, at least 21 days ago]]</f>
        <v>0</v>
      </c>
    </row>
    <row r="1546" spans="1:36" ht="30" x14ac:dyDescent="0.25">
      <c r="A1546" s="1" t="s">
        <v>460</v>
      </c>
      <c r="B1546" s="4">
        <v>2022</v>
      </c>
      <c r="C1546" s="1" t="s">
        <v>109</v>
      </c>
      <c r="D1546" s="1" t="s">
        <v>1132</v>
      </c>
      <c r="E1546" s="1" t="s">
        <v>66</v>
      </c>
      <c r="F1546" s="4" t="s">
        <v>1101</v>
      </c>
      <c r="G1546" s="4">
        <v>34</v>
      </c>
      <c r="H1546" s="4" t="s">
        <v>83</v>
      </c>
      <c r="I1546" s="1"/>
      <c r="J1546" s="4" t="s">
        <v>83</v>
      </c>
      <c r="K1546" s="4" t="s">
        <v>83</v>
      </c>
      <c r="L1546" s="22">
        <f t="shared" si="329"/>
        <v>1</v>
      </c>
      <c r="M1546" s="26">
        <f>IF(table_2[[#This Row],[Count of deaths2]]=1,(M1545+1),M1545)</f>
        <v>234</v>
      </c>
      <c r="Z1546">
        <f t="shared" si="330"/>
        <v>0</v>
      </c>
      <c r="AA1546">
        <f t="shared" si="331"/>
        <v>0</v>
      </c>
      <c r="AB1546">
        <f t="shared" si="332"/>
        <v>0</v>
      </c>
      <c r="AC1546">
        <f t="shared" si="333"/>
        <v>0</v>
      </c>
      <c r="AD1546">
        <f t="shared" si="334"/>
        <v>0</v>
      </c>
      <c r="AE1546">
        <f t="shared" si="335"/>
        <v>0</v>
      </c>
      <c r="AF1546">
        <f t="shared" si="336"/>
        <v>0</v>
      </c>
      <c r="AH1546">
        <f>SUM(table_2[[#This Row],[First dose, less than 21 days ago]:[Third dose or booster, at least 21 days ago]])</f>
        <v>0</v>
      </c>
      <c r="AI1546">
        <f>SUM(table_2[[#This Row],[Second dose, less than 21 days ago]:[Third dose or booster, at least 21 days ago]])</f>
        <v>0</v>
      </c>
      <c r="AJ1546">
        <f>table_2[[#This Row],[Third dose or booster, less than 21 days ago]]+table_2[[#This Row],[Third dose or booster, at least 21 days ago]]</f>
        <v>0</v>
      </c>
    </row>
    <row r="1547" spans="1:36" ht="30" x14ac:dyDescent="0.25">
      <c r="A1547" s="1" t="s">
        <v>460</v>
      </c>
      <c r="B1547" s="4">
        <v>2022</v>
      </c>
      <c r="C1547" s="1" t="s">
        <v>109</v>
      </c>
      <c r="D1547" s="1" t="s">
        <v>1132</v>
      </c>
      <c r="E1547" s="1" t="s">
        <v>70</v>
      </c>
      <c r="F1547" s="4" t="s">
        <v>1671</v>
      </c>
      <c r="G1547" s="4">
        <v>2692</v>
      </c>
      <c r="H1547" s="4" t="s">
        <v>4048</v>
      </c>
      <c r="I1547" s="1" t="s">
        <v>234</v>
      </c>
      <c r="J1547" s="4" t="s">
        <v>4049</v>
      </c>
      <c r="K1547" s="4" t="s">
        <v>4050</v>
      </c>
      <c r="L1547" s="22" t="str">
        <f t="shared" si="329"/>
        <v>5</v>
      </c>
      <c r="M1547" s="26">
        <f>IF(table_2[[#This Row],[Count of deaths2]]=1,(M1546+1),M1546)</f>
        <v>234</v>
      </c>
      <c r="Z1547">
        <f t="shared" si="330"/>
        <v>0</v>
      </c>
      <c r="AA1547">
        <f t="shared" si="331"/>
        <v>0</v>
      </c>
      <c r="AB1547">
        <f t="shared" si="332"/>
        <v>0</v>
      </c>
      <c r="AC1547">
        <f t="shared" si="333"/>
        <v>0</v>
      </c>
      <c r="AD1547">
        <f t="shared" si="334"/>
        <v>0</v>
      </c>
      <c r="AE1547">
        <f t="shared" si="335"/>
        <v>0</v>
      </c>
      <c r="AF1547">
        <f t="shared" si="336"/>
        <v>0</v>
      </c>
      <c r="AH1547">
        <f>SUM(table_2[[#This Row],[First dose, less than 21 days ago]:[Third dose or booster, at least 21 days ago]])</f>
        <v>0</v>
      </c>
      <c r="AI1547">
        <f>SUM(table_2[[#This Row],[Second dose, less than 21 days ago]:[Third dose or booster, at least 21 days ago]])</f>
        <v>0</v>
      </c>
      <c r="AJ1547">
        <f>table_2[[#This Row],[Third dose or booster, less than 21 days ago]]+table_2[[#This Row],[Third dose or booster, at least 21 days ago]]</f>
        <v>0</v>
      </c>
    </row>
    <row r="1548" spans="1:36" ht="30" x14ac:dyDescent="0.25">
      <c r="A1548" s="1" t="s">
        <v>460</v>
      </c>
      <c r="B1548" s="4">
        <v>2022</v>
      </c>
      <c r="C1548" s="1" t="s">
        <v>109</v>
      </c>
      <c r="D1548" s="1" t="s">
        <v>1132</v>
      </c>
      <c r="E1548" s="1" t="s">
        <v>74</v>
      </c>
      <c r="F1548" s="4" t="s">
        <v>1101</v>
      </c>
      <c r="G1548" s="4">
        <v>126</v>
      </c>
      <c r="H1548" s="4" t="s">
        <v>83</v>
      </c>
      <c r="I1548" s="1"/>
      <c r="J1548" s="4" t="s">
        <v>83</v>
      </c>
      <c r="K1548" s="4" t="s">
        <v>83</v>
      </c>
      <c r="L1548" s="22">
        <f t="shared" si="329"/>
        <v>1</v>
      </c>
      <c r="M1548" s="26">
        <f>IF(table_2[[#This Row],[Count of deaths2]]=1,(M1547+1),M1547)</f>
        <v>235</v>
      </c>
      <c r="Z1548">
        <f t="shared" si="330"/>
        <v>0</v>
      </c>
      <c r="AA1548">
        <f t="shared" si="331"/>
        <v>0</v>
      </c>
      <c r="AB1548">
        <f t="shared" si="332"/>
        <v>0</v>
      </c>
      <c r="AC1548">
        <f t="shared" si="333"/>
        <v>0</v>
      </c>
      <c r="AD1548">
        <f t="shared" si="334"/>
        <v>0</v>
      </c>
      <c r="AE1548">
        <f t="shared" si="335"/>
        <v>0</v>
      </c>
      <c r="AF1548">
        <f t="shared" si="336"/>
        <v>0</v>
      </c>
      <c r="AH1548">
        <f>SUM(table_2[[#This Row],[First dose, less than 21 days ago]:[Third dose or booster, at least 21 days ago]])</f>
        <v>0</v>
      </c>
      <c r="AI1548">
        <f>SUM(table_2[[#This Row],[Second dose, less than 21 days ago]:[Third dose or booster, at least 21 days ago]])</f>
        <v>0</v>
      </c>
      <c r="AJ1548">
        <f>table_2[[#This Row],[Third dose or booster, less than 21 days ago]]+table_2[[#This Row],[Third dose or booster, at least 21 days ago]]</f>
        <v>0</v>
      </c>
    </row>
    <row r="1549" spans="1:36" ht="30" x14ac:dyDescent="0.25">
      <c r="A1549" s="1" t="s">
        <v>460</v>
      </c>
      <c r="B1549" s="4">
        <v>2022</v>
      </c>
      <c r="C1549" s="1" t="s">
        <v>109</v>
      </c>
      <c r="D1549" s="1" t="s">
        <v>1132</v>
      </c>
      <c r="E1549" s="1" t="s">
        <v>1102</v>
      </c>
      <c r="F1549" s="4" t="s">
        <v>2156</v>
      </c>
      <c r="G1549" s="4">
        <v>23116</v>
      </c>
      <c r="H1549" s="4" t="s">
        <v>4051</v>
      </c>
      <c r="I1549" s="1"/>
      <c r="J1549" s="4" t="s">
        <v>684</v>
      </c>
      <c r="K1549" s="4" t="s">
        <v>4052</v>
      </c>
      <c r="L1549" s="22" t="str">
        <f t="shared" si="329"/>
        <v>26</v>
      </c>
      <c r="M1549" s="26">
        <f>IF(table_2[[#This Row],[Count of deaths2]]=1,(M1548+1),M1548)</f>
        <v>235</v>
      </c>
      <c r="Z1549">
        <f t="shared" si="330"/>
        <v>0</v>
      </c>
      <c r="AA1549">
        <f t="shared" si="331"/>
        <v>0</v>
      </c>
      <c r="AB1549">
        <f t="shared" si="332"/>
        <v>0</v>
      </c>
      <c r="AC1549">
        <f t="shared" si="333"/>
        <v>0</v>
      </c>
      <c r="AD1549">
        <f t="shared" si="334"/>
        <v>0</v>
      </c>
      <c r="AE1549">
        <f t="shared" si="335"/>
        <v>0</v>
      </c>
      <c r="AF1549">
        <f t="shared" si="336"/>
        <v>0</v>
      </c>
      <c r="AH1549">
        <f>SUM(table_2[[#This Row],[First dose, less than 21 days ago]:[Third dose or booster, at least 21 days ago]])</f>
        <v>0</v>
      </c>
      <c r="AI1549">
        <f>SUM(table_2[[#This Row],[Second dose, less than 21 days ago]:[Third dose or booster, at least 21 days ago]])</f>
        <v>0</v>
      </c>
      <c r="AJ1549">
        <f>table_2[[#This Row],[Third dose or booster, less than 21 days ago]]+table_2[[#This Row],[Third dose or booster, at least 21 days ago]]</f>
        <v>0</v>
      </c>
    </row>
    <row r="1550" spans="1:36" ht="45" x14ac:dyDescent="0.25">
      <c r="A1550" s="1" t="s">
        <v>460</v>
      </c>
      <c r="B1550" s="4">
        <v>2022</v>
      </c>
      <c r="C1550" s="1" t="s">
        <v>109</v>
      </c>
      <c r="D1550" s="1" t="s">
        <v>1132</v>
      </c>
      <c r="E1550" s="1" t="s">
        <v>84</v>
      </c>
      <c r="F1550" s="4" t="s">
        <v>1101</v>
      </c>
      <c r="G1550" s="4">
        <v>751</v>
      </c>
      <c r="H1550" s="4" t="s">
        <v>83</v>
      </c>
      <c r="I1550" s="1"/>
      <c r="J1550" s="4" t="s">
        <v>83</v>
      </c>
      <c r="K1550" s="4" t="s">
        <v>83</v>
      </c>
      <c r="L1550" s="22">
        <f t="shared" si="329"/>
        <v>1</v>
      </c>
      <c r="M1550" s="26">
        <f>IF(table_2[[#This Row],[Count of deaths2]]=1,(M1549+1),M1549)</f>
        <v>236</v>
      </c>
      <c r="Z1550">
        <f t="shared" si="330"/>
        <v>0</v>
      </c>
      <c r="AA1550">
        <f t="shared" si="331"/>
        <v>0</v>
      </c>
      <c r="AB1550">
        <f t="shared" si="332"/>
        <v>0</v>
      </c>
      <c r="AC1550">
        <f t="shared" si="333"/>
        <v>0</v>
      </c>
      <c r="AD1550">
        <f t="shared" si="334"/>
        <v>0</v>
      </c>
      <c r="AE1550">
        <f t="shared" si="335"/>
        <v>0</v>
      </c>
      <c r="AF1550">
        <f t="shared" si="336"/>
        <v>0</v>
      </c>
      <c r="AH1550">
        <f>SUM(table_2[[#This Row],[First dose, less than 21 days ago]:[Third dose or booster, at least 21 days ago]])</f>
        <v>0</v>
      </c>
      <c r="AI1550">
        <f>SUM(table_2[[#This Row],[Second dose, less than 21 days ago]:[Third dose or booster, at least 21 days ago]])</f>
        <v>0</v>
      </c>
      <c r="AJ1550">
        <f>table_2[[#This Row],[Third dose or booster, less than 21 days ago]]+table_2[[#This Row],[Third dose or booster, at least 21 days ago]]</f>
        <v>0</v>
      </c>
    </row>
    <row r="1551" spans="1:36" ht="45" x14ac:dyDescent="0.25">
      <c r="A1551" s="1" t="s">
        <v>460</v>
      </c>
      <c r="B1551" s="4">
        <v>2022</v>
      </c>
      <c r="C1551" s="1" t="s">
        <v>109</v>
      </c>
      <c r="D1551" s="1" t="s">
        <v>1132</v>
      </c>
      <c r="E1551" s="1" t="s">
        <v>85</v>
      </c>
      <c r="F1551" s="4" t="s">
        <v>2767</v>
      </c>
      <c r="G1551" s="4">
        <v>405343</v>
      </c>
      <c r="H1551" s="4" t="s">
        <v>2310</v>
      </c>
      <c r="I1551" s="1"/>
      <c r="J1551" s="4" t="s">
        <v>2888</v>
      </c>
      <c r="K1551" s="4" t="s">
        <v>1578</v>
      </c>
      <c r="L1551" s="22" t="str">
        <f t="shared" si="329"/>
        <v>117</v>
      </c>
      <c r="M1551" s="26">
        <f>IF(table_2[[#This Row],[Count of deaths2]]=1,(M1550+1),M1550)</f>
        <v>236</v>
      </c>
      <c r="Z1551">
        <f t="shared" si="330"/>
        <v>0</v>
      </c>
      <c r="AA1551">
        <f t="shared" si="331"/>
        <v>0</v>
      </c>
      <c r="AB1551">
        <f t="shared" si="332"/>
        <v>0</v>
      </c>
      <c r="AC1551">
        <f t="shared" si="333"/>
        <v>0</v>
      </c>
      <c r="AD1551">
        <f t="shared" si="334"/>
        <v>0</v>
      </c>
      <c r="AE1551">
        <f t="shared" si="335"/>
        <v>0</v>
      </c>
      <c r="AF1551">
        <f t="shared" si="336"/>
        <v>0</v>
      </c>
      <c r="AH1551">
        <f>SUM(table_2[[#This Row],[First dose, less than 21 days ago]:[Third dose or booster, at least 21 days ago]])</f>
        <v>0</v>
      </c>
      <c r="AI1551">
        <f>SUM(table_2[[#This Row],[Second dose, less than 21 days ago]:[Third dose or booster, at least 21 days ago]])</f>
        <v>0</v>
      </c>
      <c r="AJ1551">
        <f>table_2[[#This Row],[Third dose or booster, less than 21 days ago]]+table_2[[#This Row],[Third dose or booster, at least 21 days ago]]</f>
        <v>0</v>
      </c>
    </row>
    <row r="1552" spans="1:36" ht="30" x14ac:dyDescent="0.25">
      <c r="A1552" s="1" t="s">
        <v>460</v>
      </c>
      <c r="B1552" s="4">
        <v>2022</v>
      </c>
      <c r="C1552" s="1" t="s">
        <v>109</v>
      </c>
      <c r="D1552" s="1" t="s">
        <v>1147</v>
      </c>
      <c r="E1552" s="1" t="s">
        <v>62</v>
      </c>
      <c r="F1552" s="4" t="s">
        <v>1179</v>
      </c>
      <c r="G1552" s="4">
        <v>10133</v>
      </c>
      <c r="H1552" s="4" t="s">
        <v>4053</v>
      </c>
      <c r="I1552" s="1"/>
      <c r="J1552" s="4" t="s">
        <v>4054</v>
      </c>
      <c r="K1552" s="4" t="s">
        <v>4055</v>
      </c>
      <c r="L1552" s="22" t="str">
        <f t="shared" si="329"/>
        <v>53</v>
      </c>
      <c r="M1552" s="26">
        <f>IF(table_2[[#This Row],[Count of deaths2]]=1,(M1551+1),M1551)</f>
        <v>236</v>
      </c>
      <c r="Z1552">
        <f t="shared" si="330"/>
        <v>0</v>
      </c>
      <c r="AA1552">
        <f t="shared" si="331"/>
        <v>0</v>
      </c>
      <c r="AB1552">
        <f t="shared" si="332"/>
        <v>0</v>
      </c>
      <c r="AC1552">
        <f t="shared" si="333"/>
        <v>0</v>
      </c>
      <c r="AD1552">
        <f t="shared" si="334"/>
        <v>0</v>
      </c>
      <c r="AE1552">
        <f t="shared" si="335"/>
        <v>0</v>
      </c>
      <c r="AF1552">
        <f t="shared" si="336"/>
        <v>0</v>
      </c>
      <c r="AH1552">
        <f>SUM(table_2[[#This Row],[First dose, less than 21 days ago]:[Third dose or booster, at least 21 days ago]])</f>
        <v>0</v>
      </c>
      <c r="AI1552">
        <f>SUM(table_2[[#This Row],[Second dose, less than 21 days ago]:[Third dose or booster, at least 21 days ago]])</f>
        <v>0</v>
      </c>
      <c r="AJ1552">
        <f>table_2[[#This Row],[Third dose or booster, less than 21 days ago]]+table_2[[#This Row],[Third dose or booster, at least 21 days ago]]</f>
        <v>0</v>
      </c>
    </row>
    <row r="1553" spans="1:36" ht="30" x14ac:dyDescent="0.25">
      <c r="A1553" s="1" t="s">
        <v>460</v>
      </c>
      <c r="B1553" s="4">
        <v>2022</v>
      </c>
      <c r="C1553" s="1" t="s">
        <v>109</v>
      </c>
      <c r="D1553" s="1" t="s">
        <v>1147</v>
      </c>
      <c r="E1553" s="1" t="s">
        <v>66</v>
      </c>
      <c r="F1553" s="4" t="s">
        <v>1101</v>
      </c>
      <c r="G1553" s="4">
        <v>13</v>
      </c>
      <c r="H1553" s="4" t="s">
        <v>83</v>
      </c>
      <c r="I1553" s="1"/>
      <c r="J1553" s="4" t="s">
        <v>83</v>
      </c>
      <c r="K1553" s="4" t="s">
        <v>83</v>
      </c>
      <c r="L1553" s="22">
        <f t="shared" si="329"/>
        <v>1</v>
      </c>
      <c r="M1553" s="26">
        <f>IF(table_2[[#This Row],[Count of deaths2]]=1,(M1552+1),M1552)</f>
        <v>237</v>
      </c>
      <c r="Z1553">
        <f t="shared" si="330"/>
        <v>0</v>
      </c>
      <c r="AA1553">
        <f t="shared" si="331"/>
        <v>0</v>
      </c>
      <c r="AB1553">
        <f t="shared" si="332"/>
        <v>0</v>
      </c>
      <c r="AC1553">
        <f t="shared" si="333"/>
        <v>0</v>
      </c>
      <c r="AD1553">
        <f t="shared" si="334"/>
        <v>0</v>
      </c>
      <c r="AE1553">
        <f t="shared" si="335"/>
        <v>0</v>
      </c>
      <c r="AF1553">
        <f t="shared" si="336"/>
        <v>0</v>
      </c>
      <c r="AH1553">
        <f>SUM(table_2[[#This Row],[First dose, less than 21 days ago]:[Third dose or booster, at least 21 days ago]])</f>
        <v>0</v>
      </c>
      <c r="AI1553">
        <f>SUM(table_2[[#This Row],[Second dose, less than 21 days ago]:[Third dose or booster, at least 21 days ago]])</f>
        <v>0</v>
      </c>
      <c r="AJ1553">
        <f>table_2[[#This Row],[Third dose or booster, less than 21 days ago]]+table_2[[#This Row],[Third dose or booster, at least 21 days ago]]</f>
        <v>0</v>
      </c>
    </row>
    <row r="1554" spans="1:36" ht="30" x14ac:dyDescent="0.25">
      <c r="A1554" s="1" t="s">
        <v>460</v>
      </c>
      <c r="B1554" s="4">
        <v>2022</v>
      </c>
      <c r="C1554" s="1" t="s">
        <v>109</v>
      </c>
      <c r="D1554" s="1" t="s">
        <v>1147</v>
      </c>
      <c r="E1554" s="1" t="s">
        <v>70</v>
      </c>
      <c r="F1554" s="4" t="s">
        <v>1350</v>
      </c>
      <c r="G1554" s="4">
        <v>1208</v>
      </c>
      <c r="H1554" s="4" t="s">
        <v>4056</v>
      </c>
      <c r="I1554" s="1" t="s">
        <v>234</v>
      </c>
      <c r="J1554" s="4" t="s">
        <v>4057</v>
      </c>
      <c r="K1554" s="4" t="s">
        <v>4058</v>
      </c>
      <c r="L1554" s="22" t="str">
        <f t="shared" si="329"/>
        <v>10</v>
      </c>
      <c r="M1554" s="26">
        <f>IF(table_2[[#This Row],[Count of deaths2]]=1,(M1553+1),M1553)</f>
        <v>237</v>
      </c>
      <c r="Z1554">
        <f t="shared" si="330"/>
        <v>0</v>
      </c>
      <c r="AA1554">
        <f t="shared" si="331"/>
        <v>0</v>
      </c>
      <c r="AB1554">
        <f t="shared" si="332"/>
        <v>0</v>
      </c>
      <c r="AC1554">
        <f t="shared" si="333"/>
        <v>0</v>
      </c>
      <c r="AD1554">
        <f t="shared" si="334"/>
        <v>0</v>
      </c>
      <c r="AE1554">
        <f t="shared" si="335"/>
        <v>0</v>
      </c>
      <c r="AF1554">
        <f t="shared" si="336"/>
        <v>0</v>
      </c>
      <c r="AH1554">
        <f>SUM(table_2[[#This Row],[First dose, less than 21 days ago]:[Third dose or booster, at least 21 days ago]])</f>
        <v>0</v>
      </c>
      <c r="AI1554">
        <f>SUM(table_2[[#This Row],[Second dose, less than 21 days ago]:[Third dose or booster, at least 21 days ago]])</f>
        <v>0</v>
      </c>
      <c r="AJ1554">
        <f>table_2[[#This Row],[Third dose or booster, less than 21 days ago]]+table_2[[#This Row],[Third dose or booster, at least 21 days ago]]</f>
        <v>0</v>
      </c>
    </row>
    <row r="1555" spans="1:36" ht="30" x14ac:dyDescent="0.25">
      <c r="A1555" s="1" t="s">
        <v>460</v>
      </c>
      <c r="B1555" s="4">
        <v>2022</v>
      </c>
      <c r="C1555" s="1" t="s">
        <v>109</v>
      </c>
      <c r="D1555" s="1" t="s">
        <v>1147</v>
      </c>
      <c r="E1555" s="1" t="s">
        <v>74</v>
      </c>
      <c r="F1555" s="4" t="s">
        <v>1101</v>
      </c>
      <c r="G1555" s="4">
        <v>48</v>
      </c>
      <c r="H1555" s="4" t="s">
        <v>83</v>
      </c>
      <c r="I1555" s="1"/>
      <c r="J1555" s="4" t="s">
        <v>83</v>
      </c>
      <c r="K1555" s="4" t="s">
        <v>83</v>
      </c>
      <c r="L1555" s="22">
        <f t="shared" si="329"/>
        <v>1</v>
      </c>
      <c r="M1555" s="26">
        <f>IF(table_2[[#This Row],[Count of deaths2]]=1,(M1554+1),M1554)</f>
        <v>238</v>
      </c>
      <c r="Z1555">
        <f t="shared" si="330"/>
        <v>0</v>
      </c>
      <c r="AA1555">
        <f t="shared" si="331"/>
        <v>0</v>
      </c>
      <c r="AB1555">
        <f t="shared" si="332"/>
        <v>0</v>
      </c>
      <c r="AC1555">
        <f t="shared" si="333"/>
        <v>0</v>
      </c>
      <c r="AD1555">
        <f t="shared" si="334"/>
        <v>0</v>
      </c>
      <c r="AE1555">
        <f t="shared" si="335"/>
        <v>0</v>
      </c>
      <c r="AF1555">
        <f t="shared" si="336"/>
        <v>0</v>
      </c>
      <c r="AH1555">
        <f>SUM(table_2[[#This Row],[First dose, less than 21 days ago]:[Third dose or booster, at least 21 days ago]])</f>
        <v>0</v>
      </c>
      <c r="AI1555">
        <f>SUM(table_2[[#This Row],[Second dose, less than 21 days ago]:[Third dose or booster, at least 21 days ago]])</f>
        <v>0</v>
      </c>
      <c r="AJ1555">
        <f>table_2[[#This Row],[Third dose or booster, less than 21 days ago]]+table_2[[#This Row],[Third dose or booster, at least 21 days ago]]</f>
        <v>0</v>
      </c>
    </row>
    <row r="1556" spans="1:36" ht="30" x14ac:dyDescent="0.25">
      <c r="A1556" s="1" t="s">
        <v>460</v>
      </c>
      <c r="B1556" s="4">
        <v>2022</v>
      </c>
      <c r="C1556" s="1" t="s">
        <v>109</v>
      </c>
      <c r="D1556" s="1" t="s">
        <v>1147</v>
      </c>
      <c r="E1556" s="1" t="s">
        <v>1102</v>
      </c>
      <c r="F1556" s="4" t="s">
        <v>612</v>
      </c>
      <c r="G1556" s="4">
        <v>9581</v>
      </c>
      <c r="H1556" s="4" t="s">
        <v>1879</v>
      </c>
      <c r="I1556" s="1"/>
      <c r="J1556" s="4" t="s">
        <v>4059</v>
      </c>
      <c r="K1556" s="4" t="s">
        <v>4060</v>
      </c>
      <c r="L1556" s="22" t="str">
        <f t="shared" si="329"/>
        <v>67</v>
      </c>
      <c r="M1556" s="26">
        <f>IF(table_2[[#This Row],[Count of deaths2]]=1,(M1555+1),M1555)</f>
        <v>238</v>
      </c>
      <c r="Z1556">
        <f t="shared" si="330"/>
        <v>0</v>
      </c>
      <c r="AA1556">
        <f t="shared" si="331"/>
        <v>0</v>
      </c>
      <c r="AB1556">
        <f t="shared" si="332"/>
        <v>0</v>
      </c>
      <c r="AC1556">
        <f t="shared" si="333"/>
        <v>0</v>
      </c>
      <c r="AD1556">
        <f t="shared" si="334"/>
        <v>0</v>
      </c>
      <c r="AE1556">
        <f t="shared" si="335"/>
        <v>0</v>
      </c>
      <c r="AF1556">
        <f t="shared" si="336"/>
        <v>0</v>
      </c>
      <c r="AH1556">
        <f>SUM(table_2[[#This Row],[First dose, less than 21 days ago]:[Third dose or booster, at least 21 days ago]])</f>
        <v>0</v>
      </c>
      <c r="AI1556">
        <f>SUM(table_2[[#This Row],[Second dose, less than 21 days ago]:[Third dose or booster, at least 21 days ago]])</f>
        <v>0</v>
      </c>
      <c r="AJ1556">
        <f>table_2[[#This Row],[Third dose or booster, less than 21 days ago]]+table_2[[#This Row],[Third dose or booster, at least 21 days ago]]</f>
        <v>0</v>
      </c>
    </row>
    <row r="1557" spans="1:36" ht="45" x14ac:dyDescent="0.25">
      <c r="A1557" s="1" t="s">
        <v>460</v>
      </c>
      <c r="B1557" s="4">
        <v>2022</v>
      </c>
      <c r="C1557" s="1" t="s">
        <v>109</v>
      </c>
      <c r="D1557" s="1" t="s">
        <v>1147</v>
      </c>
      <c r="E1557" s="1" t="s">
        <v>84</v>
      </c>
      <c r="F1557" s="4" t="s">
        <v>1101</v>
      </c>
      <c r="G1557" s="4">
        <v>391</v>
      </c>
      <c r="H1557" s="4" t="s">
        <v>83</v>
      </c>
      <c r="I1557" s="1"/>
      <c r="J1557" s="4" t="s">
        <v>83</v>
      </c>
      <c r="K1557" s="4" t="s">
        <v>83</v>
      </c>
      <c r="L1557" s="22">
        <f t="shared" si="329"/>
        <v>1</v>
      </c>
      <c r="M1557" s="26">
        <f>IF(table_2[[#This Row],[Count of deaths2]]=1,(M1556+1),M1556)</f>
        <v>239</v>
      </c>
      <c r="Z1557">
        <f t="shared" si="330"/>
        <v>0</v>
      </c>
      <c r="AA1557">
        <f t="shared" si="331"/>
        <v>0</v>
      </c>
      <c r="AB1557">
        <f t="shared" si="332"/>
        <v>0</v>
      </c>
      <c r="AC1557">
        <f t="shared" si="333"/>
        <v>0</v>
      </c>
      <c r="AD1557">
        <f t="shared" si="334"/>
        <v>0</v>
      </c>
      <c r="AE1557">
        <f t="shared" si="335"/>
        <v>0</v>
      </c>
      <c r="AF1557">
        <f t="shared" si="336"/>
        <v>0</v>
      </c>
      <c r="AH1557">
        <f>SUM(table_2[[#This Row],[First dose, less than 21 days ago]:[Third dose or booster, at least 21 days ago]])</f>
        <v>0</v>
      </c>
      <c r="AI1557">
        <f>SUM(table_2[[#This Row],[Second dose, less than 21 days ago]:[Third dose or booster, at least 21 days ago]])</f>
        <v>0</v>
      </c>
      <c r="AJ1557">
        <f>table_2[[#This Row],[Third dose or booster, less than 21 days ago]]+table_2[[#This Row],[Third dose or booster, at least 21 days ago]]</f>
        <v>0</v>
      </c>
    </row>
    <row r="1558" spans="1:36" ht="45" x14ac:dyDescent="0.25">
      <c r="A1558" s="1" t="s">
        <v>460</v>
      </c>
      <c r="B1558" s="4">
        <v>2022</v>
      </c>
      <c r="C1558" s="1" t="s">
        <v>109</v>
      </c>
      <c r="D1558" s="1" t="s">
        <v>1147</v>
      </c>
      <c r="E1558" s="1" t="s">
        <v>85</v>
      </c>
      <c r="F1558" s="4" t="s">
        <v>4061</v>
      </c>
      <c r="G1558" s="4">
        <v>347203</v>
      </c>
      <c r="H1558" s="4" t="s">
        <v>4062</v>
      </c>
      <c r="I1558" s="1"/>
      <c r="J1558" s="4" t="s">
        <v>4063</v>
      </c>
      <c r="K1558" s="4" t="s">
        <v>4064</v>
      </c>
      <c r="L1558" s="22" t="str">
        <f t="shared" si="329"/>
        <v>470</v>
      </c>
      <c r="M1558" s="26">
        <f>IF(table_2[[#This Row],[Count of deaths2]]=1,(M1557+1),M1557)</f>
        <v>239</v>
      </c>
      <c r="Z1558">
        <f t="shared" si="330"/>
        <v>0</v>
      </c>
      <c r="AA1558">
        <f t="shared" si="331"/>
        <v>0</v>
      </c>
      <c r="AB1558">
        <f t="shared" si="332"/>
        <v>0</v>
      </c>
      <c r="AC1558">
        <f t="shared" si="333"/>
        <v>0</v>
      </c>
      <c r="AD1558">
        <f t="shared" si="334"/>
        <v>0</v>
      </c>
      <c r="AE1558">
        <f t="shared" si="335"/>
        <v>0</v>
      </c>
      <c r="AF1558">
        <f t="shared" si="336"/>
        <v>0</v>
      </c>
      <c r="AH1558">
        <f>SUM(table_2[[#This Row],[First dose, less than 21 days ago]:[Third dose or booster, at least 21 days ago]])</f>
        <v>0</v>
      </c>
      <c r="AI1558">
        <f>SUM(table_2[[#This Row],[Second dose, less than 21 days ago]:[Third dose or booster, at least 21 days ago]])</f>
        <v>0</v>
      </c>
      <c r="AJ1558">
        <f>table_2[[#This Row],[Third dose or booster, less than 21 days ago]]+table_2[[#This Row],[Third dose or booster, at least 21 days ago]]</f>
        <v>0</v>
      </c>
    </row>
    <row r="1559" spans="1:36" ht="30" x14ac:dyDescent="0.25">
      <c r="A1559" s="1" t="s">
        <v>460</v>
      </c>
      <c r="B1559" s="4">
        <v>2022</v>
      </c>
      <c r="C1559" s="1" t="s">
        <v>109</v>
      </c>
      <c r="D1559" s="1" t="s">
        <v>1162</v>
      </c>
      <c r="E1559" s="1" t="s">
        <v>62</v>
      </c>
      <c r="F1559" s="4" t="s">
        <v>3549</v>
      </c>
      <c r="G1559" s="4">
        <v>3945</v>
      </c>
      <c r="H1559" s="4" t="s">
        <v>4065</v>
      </c>
      <c r="I1559" s="1"/>
      <c r="J1559" s="4" t="s">
        <v>4066</v>
      </c>
      <c r="K1559" s="4" t="s">
        <v>4067</v>
      </c>
      <c r="L1559" s="22" t="str">
        <f t="shared" si="329"/>
        <v>59</v>
      </c>
      <c r="M1559" s="26">
        <f>IF(table_2[[#This Row],[Count of deaths2]]=1,(M1558+1),M1558)</f>
        <v>239</v>
      </c>
      <c r="Z1559">
        <f t="shared" si="330"/>
        <v>0</v>
      </c>
      <c r="AA1559">
        <f t="shared" si="331"/>
        <v>0</v>
      </c>
      <c r="AB1559">
        <f t="shared" si="332"/>
        <v>0</v>
      </c>
      <c r="AC1559">
        <f t="shared" si="333"/>
        <v>0</v>
      </c>
      <c r="AD1559">
        <f t="shared" si="334"/>
        <v>0</v>
      </c>
      <c r="AE1559">
        <f t="shared" si="335"/>
        <v>0</v>
      </c>
      <c r="AF1559">
        <f t="shared" si="336"/>
        <v>0</v>
      </c>
      <c r="AH1559">
        <f>SUM(table_2[[#This Row],[First dose, less than 21 days ago]:[Third dose or booster, at least 21 days ago]])</f>
        <v>0</v>
      </c>
      <c r="AI1559">
        <f>SUM(table_2[[#This Row],[Second dose, less than 21 days ago]:[Third dose or booster, at least 21 days ago]])</f>
        <v>0</v>
      </c>
      <c r="AJ1559">
        <f>table_2[[#This Row],[Third dose or booster, less than 21 days ago]]+table_2[[#This Row],[Third dose or booster, at least 21 days ago]]</f>
        <v>0</v>
      </c>
    </row>
    <row r="1560" spans="1:36" ht="30" x14ac:dyDescent="0.25">
      <c r="A1560" s="1" t="s">
        <v>460</v>
      </c>
      <c r="B1560" s="4">
        <v>2022</v>
      </c>
      <c r="C1560" s="1" t="s">
        <v>109</v>
      </c>
      <c r="D1560" s="1" t="s">
        <v>1162</v>
      </c>
      <c r="E1560" s="1" t="s">
        <v>66</v>
      </c>
      <c r="F1560" s="4" t="s">
        <v>1101</v>
      </c>
      <c r="G1560" s="4">
        <v>8</v>
      </c>
      <c r="H1560" s="4" t="s">
        <v>83</v>
      </c>
      <c r="I1560" s="1"/>
      <c r="J1560" s="4" t="s">
        <v>83</v>
      </c>
      <c r="K1560" s="4" t="s">
        <v>83</v>
      </c>
      <c r="L1560" s="22">
        <f t="shared" si="329"/>
        <v>1</v>
      </c>
      <c r="M1560" s="26">
        <f>IF(table_2[[#This Row],[Count of deaths2]]=1,(M1559+1),M1559)</f>
        <v>240</v>
      </c>
      <c r="Z1560">
        <f t="shared" si="330"/>
        <v>0</v>
      </c>
      <c r="AA1560">
        <f t="shared" si="331"/>
        <v>0</v>
      </c>
      <c r="AB1560">
        <f t="shared" si="332"/>
        <v>0</v>
      </c>
      <c r="AC1560">
        <f t="shared" si="333"/>
        <v>0</v>
      </c>
      <c r="AD1560">
        <f t="shared" si="334"/>
        <v>0</v>
      </c>
      <c r="AE1560">
        <f t="shared" si="335"/>
        <v>0</v>
      </c>
      <c r="AF1560">
        <f t="shared" si="336"/>
        <v>0</v>
      </c>
      <c r="AH1560">
        <f>SUM(table_2[[#This Row],[First dose, less than 21 days ago]:[Third dose or booster, at least 21 days ago]])</f>
        <v>0</v>
      </c>
      <c r="AI1560">
        <f>SUM(table_2[[#This Row],[Second dose, less than 21 days ago]:[Third dose or booster, at least 21 days ago]])</f>
        <v>0</v>
      </c>
      <c r="AJ1560">
        <f>table_2[[#This Row],[Third dose or booster, less than 21 days ago]]+table_2[[#This Row],[Third dose or booster, at least 21 days ago]]</f>
        <v>0</v>
      </c>
    </row>
    <row r="1561" spans="1:36" ht="30" x14ac:dyDescent="0.25">
      <c r="A1561" s="1" t="s">
        <v>460</v>
      </c>
      <c r="B1561" s="4">
        <v>2022</v>
      </c>
      <c r="C1561" s="1" t="s">
        <v>109</v>
      </c>
      <c r="D1561" s="1" t="s">
        <v>1162</v>
      </c>
      <c r="E1561" s="1" t="s">
        <v>70</v>
      </c>
      <c r="F1561" s="4" t="s">
        <v>1109</v>
      </c>
      <c r="G1561" s="4">
        <v>564</v>
      </c>
      <c r="H1561" s="4" t="s">
        <v>4068</v>
      </c>
      <c r="I1561" s="1" t="s">
        <v>234</v>
      </c>
      <c r="J1561" s="4" t="s">
        <v>4069</v>
      </c>
      <c r="K1561" s="4" t="s">
        <v>4070</v>
      </c>
      <c r="L1561" s="22" t="str">
        <f t="shared" si="329"/>
        <v>15</v>
      </c>
      <c r="M1561" s="26">
        <f>IF(table_2[[#This Row],[Count of deaths2]]=1,(M1560+1),M1560)</f>
        <v>240</v>
      </c>
      <c r="Z1561">
        <f t="shared" si="330"/>
        <v>0</v>
      </c>
      <c r="AA1561">
        <f t="shared" si="331"/>
        <v>0</v>
      </c>
      <c r="AB1561">
        <f t="shared" si="332"/>
        <v>0</v>
      </c>
      <c r="AC1561">
        <f t="shared" si="333"/>
        <v>0</v>
      </c>
      <c r="AD1561">
        <f t="shared" si="334"/>
        <v>0</v>
      </c>
      <c r="AE1561">
        <f t="shared" si="335"/>
        <v>0</v>
      </c>
      <c r="AF1561">
        <f t="shared" si="336"/>
        <v>0</v>
      </c>
      <c r="AH1561">
        <f>SUM(table_2[[#This Row],[First dose, less than 21 days ago]:[Third dose or booster, at least 21 days ago]])</f>
        <v>0</v>
      </c>
      <c r="AI1561">
        <f>SUM(table_2[[#This Row],[Second dose, less than 21 days ago]:[Third dose or booster, at least 21 days ago]])</f>
        <v>0</v>
      </c>
      <c r="AJ1561">
        <f>table_2[[#This Row],[Third dose or booster, less than 21 days ago]]+table_2[[#This Row],[Third dose or booster, at least 21 days ago]]</f>
        <v>0</v>
      </c>
    </row>
    <row r="1562" spans="1:36" ht="30" x14ac:dyDescent="0.25">
      <c r="A1562" s="1" t="s">
        <v>460</v>
      </c>
      <c r="B1562" s="4">
        <v>2022</v>
      </c>
      <c r="C1562" s="1" t="s">
        <v>109</v>
      </c>
      <c r="D1562" s="1" t="s">
        <v>1162</v>
      </c>
      <c r="E1562" s="1" t="s">
        <v>74</v>
      </c>
      <c r="F1562" s="4" t="s">
        <v>1101</v>
      </c>
      <c r="G1562" s="4">
        <v>23</v>
      </c>
      <c r="H1562" s="4" t="s">
        <v>83</v>
      </c>
      <c r="I1562" s="1"/>
      <c r="J1562" s="4" t="s">
        <v>83</v>
      </c>
      <c r="K1562" s="4" t="s">
        <v>83</v>
      </c>
      <c r="L1562" s="22">
        <f t="shared" si="329"/>
        <v>1</v>
      </c>
      <c r="M1562" s="26">
        <f>IF(table_2[[#This Row],[Count of deaths2]]=1,(M1561+1),M1561)</f>
        <v>241</v>
      </c>
      <c r="Z1562">
        <f t="shared" si="330"/>
        <v>0</v>
      </c>
      <c r="AA1562">
        <f t="shared" si="331"/>
        <v>0</v>
      </c>
      <c r="AB1562">
        <f t="shared" si="332"/>
        <v>0</v>
      </c>
      <c r="AC1562">
        <f t="shared" si="333"/>
        <v>0</v>
      </c>
      <c r="AD1562">
        <f t="shared" si="334"/>
        <v>0</v>
      </c>
      <c r="AE1562">
        <f t="shared" si="335"/>
        <v>0</v>
      </c>
      <c r="AF1562">
        <f t="shared" si="336"/>
        <v>0</v>
      </c>
      <c r="AH1562">
        <f>SUM(table_2[[#This Row],[First dose, less than 21 days ago]:[Third dose or booster, at least 21 days ago]])</f>
        <v>0</v>
      </c>
      <c r="AI1562">
        <f>SUM(table_2[[#This Row],[Second dose, less than 21 days ago]:[Third dose or booster, at least 21 days ago]])</f>
        <v>0</v>
      </c>
      <c r="AJ1562">
        <f>table_2[[#This Row],[Third dose or booster, less than 21 days ago]]+table_2[[#This Row],[Third dose or booster, at least 21 days ago]]</f>
        <v>0</v>
      </c>
    </row>
    <row r="1563" spans="1:36" ht="30" x14ac:dyDescent="0.25">
      <c r="A1563" s="1" t="s">
        <v>460</v>
      </c>
      <c r="B1563" s="4">
        <v>2022</v>
      </c>
      <c r="C1563" s="1" t="s">
        <v>109</v>
      </c>
      <c r="D1563" s="1" t="s">
        <v>1162</v>
      </c>
      <c r="E1563" s="1" t="s">
        <v>1102</v>
      </c>
      <c r="F1563" s="4" t="s">
        <v>3790</v>
      </c>
      <c r="G1563" s="4">
        <v>4756</v>
      </c>
      <c r="H1563" s="4" t="s">
        <v>4071</v>
      </c>
      <c r="I1563" s="1"/>
      <c r="J1563" s="4" t="s">
        <v>4072</v>
      </c>
      <c r="K1563" s="4" t="s">
        <v>4073</v>
      </c>
      <c r="L1563" s="22" t="str">
        <f t="shared" si="329"/>
        <v>105</v>
      </c>
      <c r="M1563" s="26">
        <f>IF(table_2[[#This Row],[Count of deaths2]]=1,(M1562+1),M1562)</f>
        <v>241</v>
      </c>
      <c r="Z1563">
        <f t="shared" si="330"/>
        <v>0</v>
      </c>
      <c r="AA1563">
        <f t="shared" si="331"/>
        <v>0</v>
      </c>
      <c r="AB1563">
        <f t="shared" si="332"/>
        <v>0</v>
      </c>
      <c r="AC1563">
        <f t="shared" si="333"/>
        <v>0</v>
      </c>
      <c r="AD1563">
        <f t="shared" si="334"/>
        <v>0</v>
      </c>
      <c r="AE1563">
        <f t="shared" si="335"/>
        <v>0</v>
      </c>
      <c r="AF1563">
        <f t="shared" si="336"/>
        <v>0</v>
      </c>
      <c r="AH1563">
        <f>SUM(table_2[[#This Row],[First dose, less than 21 days ago]:[Third dose or booster, at least 21 days ago]])</f>
        <v>0</v>
      </c>
      <c r="AI1563">
        <f>SUM(table_2[[#This Row],[Second dose, less than 21 days ago]:[Third dose or booster, at least 21 days ago]])</f>
        <v>0</v>
      </c>
      <c r="AJ1563">
        <f>table_2[[#This Row],[Third dose or booster, less than 21 days ago]]+table_2[[#This Row],[Third dose or booster, at least 21 days ago]]</f>
        <v>0</v>
      </c>
    </row>
    <row r="1564" spans="1:36" ht="45" x14ac:dyDescent="0.25">
      <c r="A1564" s="1" t="s">
        <v>460</v>
      </c>
      <c r="B1564" s="4">
        <v>2022</v>
      </c>
      <c r="C1564" s="1" t="s">
        <v>109</v>
      </c>
      <c r="D1564" s="1" t="s">
        <v>1162</v>
      </c>
      <c r="E1564" s="1" t="s">
        <v>84</v>
      </c>
      <c r="F1564" s="4" t="s">
        <v>1101</v>
      </c>
      <c r="G1564" s="4">
        <v>201</v>
      </c>
      <c r="H1564" s="4" t="s">
        <v>83</v>
      </c>
      <c r="I1564" s="1"/>
      <c r="J1564" s="4" t="s">
        <v>83</v>
      </c>
      <c r="K1564" s="4" t="s">
        <v>83</v>
      </c>
      <c r="L1564" s="22">
        <f t="shared" si="329"/>
        <v>1</v>
      </c>
      <c r="M1564" s="26">
        <f>IF(table_2[[#This Row],[Count of deaths2]]=1,(M1563+1),M1563)</f>
        <v>242</v>
      </c>
      <c r="Z1564">
        <f t="shared" si="330"/>
        <v>0</v>
      </c>
      <c r="AA1564">
        <f t="shared" si="331"/>
        <v>0</v>
      </c>
      <c r="AB1564">
        <f t="shared" si="332"/>
        <v>0</v>
      </c>
      <c r="AC1564">
        <f t="shared" si="333"/>
        <v>0</v>
      </c>
      <c r="AD1564">
        <f t="shared" si="334"/>
        <v>0</v>
      </c>
      <c r="AE1564">
        <f t="shared" si="335"/>
        <v>0</v>
      </c>
      <c r="AF1564">
        <f t="shared" si="336"/>
        <v>0</v>
      </c>
      <c r="AH1564">
        <f>SUM(table_2[[#This Row],[First dose, less than 21 days ago]:[Third dose or booster, at least 21 days ago]])</f>
        <v>0</v>
      </c>
      <c r="AI1564">
        <f>SUM(table_2[[#This Row],[Second dose, less than 21 days ago]:[Third dose or booster, at least 21 days ago]])</f>
        <v>0</v>
      </c>
      <c r="AJ1564">
        <f>table_2[[#This Row],[Third dose or booster, less than 21 days ago]]+table_2[[#This Row],[Third dose or booster, at least 21 days ago]]</f>
        <v>0</v>
      </c>
    </row>
    <row r="1565" spans="1:36" ht="45" x14ac:dyDescent="0.25">
      <c r="A1565" s="1" t="s">
        <v>460</v>
      </c>
      <c r="B1565" s="4">
        <v>2022</v>
      </c>
      <c r="C1565" s="1" t="s">
        <v>109</v>
      </c>
      <c r="D1565" s="1" t="s">
        <v>1162</v>
      </c>
      <c r="E1565" s="1" t="s">
        <v>85</v>
      </c>
      <c r="F1565" s="4" t="s">
        <v>4074</v>
      </c>
      <c r="G1565" s="4">
        <v>165320</v>
      </c>
      <c r="H1565" s="4" t="s">
        <v>4075</v>
      </c>
      <c r="I1565" s="1"/>
      <c r="J1565" s="4" t="s">
        <v>4076</v>
      </c>
      <c r="K1565" s="4" t="s">
        <v>4077</v>
      </c>
      <c r="L1565" s="22" t="str">
        <f t="shared" si="329"/>
        <v>945</v>
      </c>
      <c r="M1565" s="26">
        <f>IF(table_2[[#This Row],[Count of deaths2]]=1,(M1564+1),M1564)</f>
        <v>242</v>
      </c>
      <c r="Z1565">
        <f t="shared" si="330"/>
        <v>0</v>
      </c>
      <c r="AA1565">
        <f t="shared" si="331"/>
        <v>0</v>
      </c>
      <c r="AB1565">
        <f t="shared" si="332"/>
        <v>0</v>
      </c>
      <c r="AC1565">
        <f t="shared" si="333"/>
        <v>0</v>
      </c>
      <c r="AD1565">
        <f t="shared" si="334"/>
        <v>0</v>
      </c>
      <c r="AE1565">
        <f t="shared" si="335"/>
        <v>0</v>
      </c>
      <c r="AF1565">
        <f t="shared" si="336"/>
        <v>0</v>
      </c>
      <c r="AH1565">
        <f>SUM(table_2[[#This Row],[First dose, less than 21 days ago]:[Third dose or booster, at least 21 days ago]])</f>
        <v>0</v>
      </c>
      <c r="AI1565">
        <f>SUM(table_2[[#This Row],[Second dose, less than 21 days ago]:[Third dose or booster, at least 21 days ago]])</f>
        <v>0</v>
      </c>
      <c r="AJ1565">
        <f>table_2[[#This Row],[Third dose or booster, less than 21 days ago]]+table_2[[#This Row],[Third dose or booster, at least 21 days ago]]</f>
        <v>0</v>
      </c>
    </row>
    <row r="1566" spans="1:36" ht="30" x14ac:dyDescent="0.25">
      <c r="A1566" s="1" t="s">
        <v>460</v>
      </c>
      <c r="B1566" s="4">
        <v>2022</v>
      </c>
      <c r="C1566" s="1" t="s">
        <v>109</v>
      </c>
      <c r="D1566" s="1" t="s">
        <v>1183</v>
      </c>
      <c r="E1566" s="1" t="s">
        <v>62</v>
      </c>
      <c r="F1566" s="4" t="s">
        <v>2751</v>
      </c>
      <c r="G1566" s="4">
        <v>1135</v>
      </c>
      <c r="H1566" s="4" t="s">
        <v>4078</v>
      </c>
      <c r="I1566" s="1"/>
      <c r="J1566" s="4" t="s">
        <v>4079</v>
      </c>
      <c r="K1566" s="4" t="s">
        <v>4080</v>
      </c>
      <c r="L1566" s="22" t="str">
        <f t="shared" si="329"/>
        <v>40</v>
      </c>
      <c r="M1566" s="26">
        <f>IF(table_2[[#This Row],[Count of deaths2]]=1,(M1565+1),M1565)</f>
        <v>242</v>
      </c>
      <c r="Z1566">
        <f t="shared" si="330"/>
        <v>0</v>
      </c>
      <c r="AA1566">
        <f t="shared" si="331"/>
        <v>0</v>
      </c>
      <c r="AB1566">
        <f t="shared" si="332"/>
        <v>0</v>
      </c>
      <c r="AC1566">
        <f t="shared" si="333"/>
        <v>0</v>
      </c>
      <c r="AD1566">
        <f t="shared" si="334"/>
        <v>0</v>
      </c>
      <c r="AE1566">
        <f t="shared" si="335"/>
        <v>0</v>
      </c>
      <c r="AF1566">
        <f t="shared" si="336"/>
        <v>0</v>
      </c>
      <c r="AH1566">
        <f>SUM(table_2[[#This Row],[First dose, less than 21 days ago]:[Third dose or booster, at least 21 days ago]])</f>
        <v>0</v>
      </c>
      <c r="AI1566">
        <f>SUM(table_2[[#This Row],[Second dose, less than 21 days ago]:[Third dose or booster, at least 21 days ago]])</f>
        <v>0</v>
      </c>
      <c r="AJ1566">
        <f>table_2[[#This Row],[Third dose or booster, less than 21 days ago]]+table_2[[#This Row],[Third dose or booster, at least 21 days ago]]</f>
        <v>0</v>
      </c>
    </row>
    <row r="1567" spans="1:36" ht="30" x14ac:dyDescent="0.25">
      <c r="A1567" s="1" t="s">
        <v>460</v>
      </c>
      <c r="B1567" s="4">
        <v>2022</v>
      </c>
      <c r="C1567" s="1" t="s">
        <v>109</v>
      </c>
      <c r="D1567" s="1" t="s">
        <v>1183</v>
      </c>
      <c r="E1567" s="1" t="s">
        <v>66</v>
      </c>
      <c r="F1567" s="4" t="s">
        <v>1101</v>
      </c>
      <c r="G1567" s="4">
        <v>2</v>
      </c>
      <c r="H1567" s="4" t="s">
        <v>83</v>
      </c>
      <c r="I1567" s="1"/>
      <c r="J1567" s="4" t="s">
        <v>83</v>
      </c>
      <c r="K1567" s="4" t="s">
        <v>83</v>
      </c>
      <c r="L1567" s="22">
        <f t="shared" si="329"/>
        <v>1</v>
      </c>
      <c r="M1567" s="26">
        <f>IF(table_2[[#This Row],[Count of deaths2]]=1,(M1566+1),M1566)</f>
        <v>243</v>
      </c>
      <c r="Z1567">
        <f t="shared" si="330"/>
        <v>0</v>
      </c>
      <c r="AA1567">
        <f t="shared" si="331"/>
        <v>0</v>
      </c>
      <c r="AB1567">
        <f t="shared" si="332"/>
        <v>0</v>
      </c>
      <c r="AC1567">
        <f t="shared" si="333"/>
        <v>0</v>
      </c>
      <c r="AD1567">
        <f t="shared" si="334"/>
        <v>0</v>
      </c>
      <c r="AE1567">
        <f t="shared" si="335"/>
        <v>0</v>
      </c>
      <c r="AF1567">
        <f t="shared" si="336"/>
        <v>0</v>
      </c>
      <c r="AH1567">
        <f>SUM(table_2[[#This Row],[First dose, less than 21 days ago]:[Third dose or booster, at least 21 days ago]])</f>
        <v>0</v>
      </c>
      <c r="AI1567">
        <f>SUM(table_2[[#This Row],[Second dose, less than 21 days ago]:[Third dose or booster, at least 21 days ago]])</f>
        <v>0</v>
      </c>
      <c r="AJ1567">
        <f>table_2[[#This Row],[Third dose or booster, less than 21 days ago]]+table_2[[#This Row],[Third dose or booster, at least 21 days ago]]</f>
        <v>0</v>
      </c>
    </row>
    <row r="1568" spans="1:36" ht="30" x14ac:dyDescent="0.25">
      <c r="A1568" s="1" t="s">
        <v>460</v>
      </c>
      <c r="B1568" s="4">
        <v>2022</v>
      </c>
      <c r="C1568" s="1" t="s">
        <v>109</v>
      </c>
      <c r="D1568" s="1" t="s">
        <v>1183</v>
      </c>
      <c r="E1568" s="1" t="s">
        <v>70</v>
      </c>
      <c r="F1568" s="4" t="s">
        <v>1743</v>
      </c>
      <c r="G1568" s="4">
        <v>187</v>
      </c>
      <c r="H1568" s="4" t="s">
        <v>4081</v>
      </c>
      <c r="I1568" s="1" t="s">
        <v>234</v>
      </c>
      <c r="J1568" s="4" t="s">
        <v>4082</v>
      </c>
      <c r="K1568" s="4" t="s">
        <v>4083</v>
      </c>
      <c r="L1568" s="22" t="str">
        <f t="shared" si="329"/>
        <v>8</v>
      </c>
      <c r="M1568" s="26">
        <f>IF(table_2[[#This Row],[Count of deaths2]]=1,(M1567+1),M1567)</f>
        <v>243</v>
      </c>
      <c r="Z1568">
        <f t="shared" si="330"/>
        <v>0</v>
      </c>
      <c r="AA1568">
        <f t="shared" si="331"/>
        <v>0</v>
      </c>
      <c r="AB1568">
        <f t="shared" si="332"/>
        <v>0</v>
      </c>
      <c r="AC1568">
        <f t="shared" si="333"/>
        <v>0</v>
      </c>
      <c r="AD1568">
        <f t="shared" si="334"/>
        <v>0</v>
      </c>
      <c r="AE1568">
        <f t="shared" si="335"/>
        <v>0</v>
      </c>
      <c r="AF1568">
        <f t="shared" si="336"/>
        <v>0</v>
      </c>
      <c r="AH1568">
        <f>SUM(table_2[[#This Row],[First dose, less than 21 days ago]:[Third dose or booster, at least 21 days ago]])</f>
        <v>0</v>
      </c>
      <c r="AI1568">
        <f>SUM(table_2[[#This Row],[Second dose, less than 21 days ago]:[Third dose or booster, at least 21 days ago]])</f>
        <v>0</v>
      </c>
      <c r="AJ1568">
        <f>table_2[[#This Row],[Third dose or booster, less than 21 days ago]]+table_2[[#This Row],[Third dose or booster, at least 21 days ago]]</f>
        <v>0</v>
      </c>
    </row>
    <row r="1569" spans="1:36" ht="30" x14ac:dyDescent="0.25">
      <c r="A1569" s="1" t="s">
        <v>460</v>
      </c>
      <c r="B1569" s="4">
        <v>2022</v>
      </c>
      <c r="C1569" s="1" t="s">
        <v>109</v>
      </c>
      <c r="D1569" s="1" t="s">
        <v>1183</v>
      </c>
      <c r="E1569" s="1" t="s">
        <v>74</v>
      </c>
      <c r="F1569" s="4" t="s">
        <v>1101</v>
      </c>
      <c r="G1569" s="4">
        <v>7</v>
      </c>
      <c r="H1569" s="4" t="s">
        <v>83</v>
      </c>
      <c r="I1569" s="1"/>
      <c r="J1569" s="4" t="s">
        <v>83</v>
      </c>
      <c r="K1569" s="4" t="s">
        <v>83</v>
      </c>
      <c r="L1569" s="22">
        <f t="shared" si="329"/>
        <v>1</v>
      </c>
      <c r="M1569" s="26">
        <f>IF(table_2[[#This Row],[Count of deaths2]]=1,(M1568+1),M1568)</f>
        <v>244</v>
      </c>
      <c r="Z1569">
        <f t="shared" si="330"/>
        <v>0</v>
      </c>
      <c r="AA1569">
        <f t="shared" si="331"/>
        <v>0</v>
      </c>
      <c r="AB1569">
        <f t="shared" si="332"/>
        <v>0</v>
      </c>
      <c r="AC1569">
        <f t="shared" si="333"/>
        <v>0</v>
      </c>
      <c r="AD1569">
        <f t="shared" si="334"/>
        <v>0</v>
      </c>
      <c r="AE1569">
        <f t="shared" si="335"/>
        <v>0</v>
      </c>
      <c r="AF1569">
        <f t="shared" si="336"/>
        <v>0</v>
      </c>
      <c r="AH1569">
        <f>SUM(table_2[[#This Row],[First dose, less than 21 days ago]:[Third dose or booster, at least 21 days ago]])</f>
        <v>0</v>
      </c>
      <c r="AI1569">
        <f>SUM(table_2[[#This Row],[Second dose, less than 21 days ago]:[Third dose or booster, at least 21 days ago]])</f>
        <v>0</v>
      </c>
      <c r="AJ1569">
        <f>table_2[[#This Row],[Third dose or booster, less than 21 days ago]]+table_2[[#This Row],[Third dose or booster, at least 21 days ago]]</f>
        <v>0</v>
      </c>
    </row>
    <row r="1570" spans="1:36" ht="60" x14ac:dyDescent="0.25">
      <c r="A1570" s="1" t="s">
        <v>460</v>
      </c>
      <c r="B1570" s="4">
        <v>2022</v>
      </c>
      <c r="C1570" s="1" t="s">
        <v>109</v>
      </c>
      <c r="D1570" s="1" t="s">
        <v>1183</v>
      </c>
      <c r="E1570" s="1" t="s">
        <v>1102</v>
      </c>
      <c r="F1570" s="4" t="s">
        <v>2880</v>
      </c>
      <c r="G1570" s="4">
        <v>1402</v>
      </c>
      <c r="H1570" s="4" t="s">
        <v>4084</v>
      </c>
      <c r="I1570" s="1"/>
      <c r="J1570" s="4" t="s">
        <v>4085</v>
      </c>
      <c r="K1570" s="4" t="s">
        <v>4086</v>
      </c>
      <c r="L1570" s="22" t="str">
        <f t="shared" si="329"/>
        <v>62</v>
      </c>
      <c r="M1570" s="26">
        <f>IF(table_2[[#This Row],[Count of deaths2]]=1,(M1569+1),M1569)</f>
        <v>244</v>
      </c>
      <c r="N1570" s="23" t="s">
        <v>11464</v>
      </c>
      <c r="O1570" s="24" t="s">
        <v>66</v>
      </c>
      <c r="P1570" s="24" t="s">
        <v>70</v>
      </c>
      <c r="Q1570" s="24" t="s">
        <v>74</v>
      </c>
      <c r="R1570" s="24" t="s">
        <v>1102</v>
      </c>
      <c r="S1570" s="24" t="s">
        <v>84</v>
      </c>
      <c r="T1570" s="24" t="s">
        <v>85</v>
      </c>
      <c r="U1570" s="24" t="s">
        <v>11475</v>
      </c>
      <c r="V1570" s="24" t="s">
        <v>11475</v>
      </c>
      <c r="W1570" s="24" t="s">
        <v>11482</v>
      </c>
      <c r="Z1570">
        <f t="shared" si="330"/>
        <v>0</v>
      </c>
      <c r="AA1570">
        <f t="shared" si="331"/>
        <v>0</v>
      </c>
      <c r="AB1570">
        <f t="shared" si="332"/>
        <v>0</v>
      </c>
      <c r="AC1570">
        <f t="shared" si="333"/>
        <v>0</v>
      </c>
      <c r="AD1570">
        <f t="shared" si="334"/>
        <v>0</v>
      </c>
      <c r="AE1570">
        <f t="shared" si="335"/>
        <v>0</v>
      </c>
      <c r="AF1570">
        <f t="shared" si="336"/>
        <v>0</v>
      </c>
      <c r="AH1570">
        <f>SUM(table_2[[#This Row],[First dose, less than 21 days ago]:[Third dose or booster, at least 21 days ago]])</f>
        <v>0</v>
      </c>
      <c r="AI1570">
        <f>SUM(table_2[[#This Row],[Second dose, less than 21 days ago]:[Third dose or booster, at least 21 days ago]])</f>
        <v>0</v>
      </c>
      <c r="AJ1570">
        <f>table_2[[#This Row],[Third dose or booster, less than 21 days ago]]+table_2[[#This Row],[Third dose or booster, at least 21 days ago]]</f>
        <v>0</v>
      </c>
    </row>
    <row r="1571" spans="1:36" ht="45" x14ac:dyDescent="0.25">
      <c r="A1571" s="1" t="s">
        <v>460</v>
      </c>
      <c r="B1571" s="4">
        <v>2022</v>
      </c>
      <c r="C1571" s="1" t="s">
        <v>109</v>
      </c>
      <c r="D1571" s="1" t="s">
        <v>1183</v>
      </c>
      <c r="E1571" s="1" t="s">
        <v>84</v>
      </c>
      <c r="F1571" s="4" t="s">
        <v>1101</v>
      </c>
      <c r="G1571" s="4">
        <v>67</v>
      </c>
      <c r="H1571" s="4" t="s">
        <v>83</v>
      </c>
      <c r="I1571" s="1"/>
      <c r="J1571" s="4" t="s">
        <v>83</v>
      </c>
      <c r="K1571" s="4" t="s">
        <v>83</v>
      </c>
      <c r="L1571" s="22">
        <f t="shared" si="329"/>
        <v>1</v>
      </c>
      <c r="M1571" s="26">
        <f>IF(table_2[[#This Row],[Count of deaths2]]=1,(M1570+1),M1570)</f>
        <v>245</v>
      </c>
      <c r="N1571" s="23" t="s">
        <v>11465</v>
      </c>
      <c r="O1571" s="23" t="s">
        <v>11465</v>
      </c>
      <c r="P1571" s="23" t="s">
        <v>11465</v>
      </c>
      <c r="Q1571" s="23" t="s">
        <v>11465</v>
      </c>
      <c r="R1571" s="23" t="s">
        <v>11465</v>
      </c>
      <c r="S1571" s="23" t="s">
        <v>11465</v>
      </c>
      <c r="T1571" s="23" t="s">
        <v>11465</v>
      </c>
      <c r="U1571" s="23" t="s">
        <v>11476</v>
      </c>
      <c r="V1571" s="23" t="s">
        <v>11477</v>
      </c>
      <c r="W1571" s="23" t="s">
        <v>11465</v>
      </c>
      <c r="Z1571">
        <f t="shared" si="330"/>
        <v>0</v>
      </c>
      <c r="AA1571">
        <f t="shared" si="331"/>
        <v>0</v>
      </c>
      <c r="AB1571">
        <f t="shared" si="332"/>
        <v>0</v>
      </c>
      <c r="AC1571">
        <f t="shared" si="333"/>
        <v>0</v>
      </c>
      <c r="AD1571">
        <f t="shared" si="334"/>
        <v>0</v>
      </c>
      <c r="AE1571">
        <f t="shared" si="335"/>
        <v>0</v>
      </c>
      <c r="AF1571">
        <f t="shared" si="336"/>
        <v>0</v>
      </c>
      <c r="AH1571">
        <f>SUM(table_2[[#This Row],[First dose, less than 21 days ago]:[Third dose or booster, at least 21 days ago]])</f>
        <v>0</v>
      </c>
      <c r="AI1571">
        <f>SUM(table_2[[#This Row],[Second dose, less than 21 days ago]:[Third dose or booster, at least 21 days ago]])</f>
        <v>0</v>
      </c>
      <c r="AJ1571">
        <f>table_2[[#This Row],[Third dose or booster, less than 21 days ago]]+table_2[[#This Row],[Third dose or booster, at least 21 days ago]]</f>
        <v>0</v>
      </c>
    </row>
    <row r="1572" spans="1:36" ht="45" x14ac:dyDescent="0.25">
      <c r="A1572" s="1" t="s">
        <v>460</v>
      </c>
      <c r="B1572" s="4">
        <v>2022</v>
      </c>
      <c r="C1572" s="1" t="s">
        <v>109</v>
      </c>
      <c r="D1572" s="1" t="s">
        <v>1183</v>
      </c>
      <c r="E1572" s="1" t="s">
        <v>85</v>
      </c>
      <c r="F1572" s="4" t="s">
        <v>4087</v>
      </c>
      <c r="G1572" s="4">
        <v>36163</v>
      </c>
      <c r="H1572" s="4" t="s">
        <v>4088</v>
      </c>
      <c r="I1572" s="1"/>
      <c r="J1572" s="4" t="s">
        <v>4089</v>
      </c>
      <c r="K1572" s="4" t="s">
        <v>4090</v>
      </c>
      <c r="L1572" s="22" t="str">
        <f t="shared" si="329"/>
        <v>730</v>
      </c>
      <c r="M1572" s="26">
        <f>IF(table_2[[#This Row],[Count of deaths2]]=1,(M1571+1),M1571)</f>
        <v>245</v>
      </c>
      <c r="N1572">
        <f>$L1524+$L1531+$L1538+$L1545+$L1552+$L1559+$L1566</f>
        <v>201</v>
      </c>
      <c r="O1572">
        <f>$L1525+$L1532+$L1539+$L1546+$L1553+$L1560+$L1567</f>
        <v>7</v>
      </c>
      <c r="P1572">
        <f>$L1526+$L1533+$L1540+$L1547+$L1554+$L1561+$L1568</f>
        <v>43</v>
      </c>
      <c r="Q1572">
        <f>$L1527+$L1534+$L1541+$L1548+$L1555+$L1562+$L1569</f>
        <v>7</v>
      </c>
      <c r="R1572">
        <f>$L1528+$L1535+$L1542+$L1549+$L1556+$L1563+$L1570</f>
        <v>278</v>
      </c>
      <c r="S1572">
        <f>$L1529+$L1536+$L1543+$L1550+$L1557+$L1564+$L1571</f>
        <v>7</v>
      </c>
      <c r="T1572">
        <f>$L1530+$L1537+$L1544+$L1551+$L1558+$L1565+$L1572</f>
        <v>2330</v>
      </c>
      <c r="U1572">
        <f>SUM(table_2[[#This Row],[Column1]:[Column7]])</f>
        <v>2873</v>
      </c>
      <c r="V1572" s="21">
        <f>table_2[[#This Row],[Count of deaths2]]+L1571+L1570+L1569+L1568+L1567+L1566+L1565+L1564+L1563+L1562+L1561+L1560+L1559+L1558+L1557+L1556+L1555+L1554+L1553+L1552+L1551+L1550+L1549+L1548+L1547+L1546+L1545+L1544+L1543+L1542+L1541+L1540+L1539+L1538+L1537+L1536+L1535+L1534+L1533+L1532+L1531+L1530+L1529+L1528+L1527+L1526+L1525+L1524</f>
        <v>2873</v>
      </c>
      <c r="W1572">
        <f>'Table 8'!G977</f>
        <v>0</v>
      </c>
      <c r="X1572">
        <f>X1523+14</f>
        <v>452</v>
      </c>
      <c r="Z1572" t="str">
        <f t="shared" si="330"/>
        <v xml:space="preserve">Unvaccinated </v>
      </c>
      <c r="AA1572">
        <f t="shared" si="331"/>
        <v>0</v>
      </c>
      <c r="AB1572">
        <f t="shared" si="332"/>
        <v>0</v>
      </c>
      <c r="AC1572">
        <f t="shared" si="333"/>
        <v>0</v>
      </c>
      <c r="AD1572">
        <f t="shared" si="334"/>
        <v>0</v>
      </c>
      <c r="AE1572">
        <f t="shared" si="335"/>
        <v>0</v>
      </c>
      <c r="AF1572">
        <f t="shared" si="336"/>
        <v>0</v>
      </c>
      <c r="AH1572">
        <f>SUM(table_2[[#This Row],[First dose, less than 21 days ago]:[Third dose or booster, at least 21 days ago]])</f>
        <v>0</v>
      </c>
      <c r="AI1572">
        <f>SUM(table_2[[#This Row],[Second dose, less than 21 days ago]:[Third dose or booster, at least 21 days ago]])</f>
        <v>0</v>
      </c>
      <c r="AJ1572">
        <f>table_2[[#This Row],[Third dose or booster, less than 21 days ago]]+table_2[[#This Row],[Third dose or booster, at least 21 days ago]]</f>
        <v>0</v>
      </c>
    </row>
    <row r="1573" spans="1:36" s="46" customFormat="1" ht="30" x14ac:dyDescent="0.25">
      <c r="A1573" s="43" t="s">
        <v>460</v>
      </c>
      <c r="B1573" s="44">
        <v>2022</v>
      </c>
      <c r="C1573" s="43" t="s">
        <v>128</v>
      </c>
      <c r="D1573" s="43" t="s">
        <v>1089</v>
      </c>
      <c r="E1573" s="43" t="s">
        <v>62</v>
      </c>
      <c r="F1573" s="44" t="s">
        <v>1101</v>
      </c>
      <c r="G1573" s="44">
        <v>175810</v>
      </c>
      <c r="H1573" s="44" t="s">
        <v>83</v>
      </c>
      <c r="I1573" s="43"/>
      <c r="J1573" s="44" t="s">
        <v>83</v>
      </c>
      <c r="K1573" s="44" t="s">
        <v>83</v>
      </c>
      <c r="L1573" s="45">
        <f t="shared" si="329"/>
        <v>1</v>
      </c>
      <c r="M1573" s="26">
        <f>IF(table_2[[#This Row],[Count of deaths2]]=1,(M1572+1),M1572)</f>
        <v>246</v>
      </c>
      <c r="Z1573" s="46" t="str">
        <f t="shared" si="330"/>
        <v>Total</v>
      </c>
      <c r="AA1573" s="46" t="str">
        <f t="shared" si="331"/>
        <v>First dose, less than 21 days ago</v>
      </c>
      <c r="AB1573" s="46" t="str">
        <f t="shared" si="332"/>
        <v>First dose, at least 21 days ago</v>
      </c>
      <c r="AC1573" s="46" t="str">
        <f t="shared" si="333"/>
        <v>Second dose, less than 21 days ago</v>
      </c>
      <c r="AD1573" s="46" t="str">
        <f t="shared" si="334"/>
        <v>Second dose, at least 21 days ago</v>
      </c>
      <c r="AE1573" s="46" t="str">
        <f t="shared" si="335"/>
        <v>Third dose or booster, less than 21 days ago</v>
      </c>
      <c r="AF1573" s="46" t="str">
        <f t="shared" si="336"/>
        <v>Third dose or booster, at least 21 days ago</v>
      </c>
      <c r="AH1573" s="46">
        <f>SUM(table_2[[#This Row],[First dose, less than 21 days ago]:[Third dose or booster, at least 21 days ago]])</f>
        <v>0</v>
      </c>
      <c r="AI1573" s="46">
        <f>SUM(table_2[[#This Row],[Second dose, less than 21 days ago]:[Third dose or booster, at least 21 days ago]])</f>
        <v>0</v>
      </c>
      <c r="AJ1573" s="46" t="e">
        <f>table_2[[#This Row],[Third dose or booster, less than 21 days ago]]+table_2[[#This Row],[Third dose or booster, at least 21 days ago]]</f>
        <v>#VALUE!</v>
      </c>
    </row>
    <row r="1574" spans="1:36" ht="30" x14ac:dyDescent="0.25">
      <c r="A1574" s="1" t="s">
        <v>460</v>
      </c>
      <c r="B1574" s="4">
        <v>2022</v>
      </c>
      <c r="C1574" s="1" t="s">
        <v>128</v>
      </c>
      <c r="D1574" s="1" t="s">
        <v>1089</v>
      </c>
      <c r="E1574" s="1" t="s">
        <v>66</v>
      </c>
      <c r="F1574" s="4" t="s">
        <v>1101</v>
      </c>
      <c r="G1574" s="4">
        <v>933</v>
      </c>
      <c r="H1574" s="4" t="s">
        <v>83</v>
      </c>
      <c r="I1574" s="1"/>
      <c r="J1574" s="4" t="s">
        <v>83</v>
      </c>
      <c r="K1574" s="4" t="s">
        <v>83</v>
      </c>
      <c r="L1574" s="22">
        <f t="shared" si="329"/>
        <v>1</v>
      </c>
      <c r="M1574" s="26">
        <f>IF(table_2[[#This Row],[Count of deaths2]]=1,(M1573+1),M1573)</f>
        <v>247</v>
      </c>
      <c r="Z1574">
        <f t="shared" si="330"/>
        <v>206</v>
      </c>
      <c r="AA1574" t="str">
        <f t="shared" si="331"/>
        <v>Total</v>
      </c>
      <c r="AB1574" t="str">
        <f t="shared" si="332"/>
        <v>Total</v>
      </c>
      <c r="AC1574" t="str">
        <f t="shared" si="333"/>
        <v>Total</v>
      </c>
      <c r="AD1574" t="str">
        <f t="shared" si="334"/>
        <v>Total</v>
      </c>
      <c r="AE1574" t="str">
        <f t="shared" si="335"/>
        <v>Total</v>
      </c>
      <c r="AF1574" t="str">
        <f t="shared" si="336"/>
        <v>Total</v>
      </c>
      <c r="AH1574">
        <f>SUM(table_2[[#This Row],[First dose, less than 21 days ago]:[Third dose or booster, at least 21 days ago]])</f>
        <v>0</v>
      </c>
      <c r="AI1574">
        <f>SUM(table_2[[#This Row],[Second dose, less than 21 days ago]:[Third dose or booster, at least 21 days ago]])</f>
        <v>0</v>
      </c>
      <c r="AJ1574" t="e">
        <f>table_2[[#This Row],[Third dose or booster, less than 21 days ago]]+table_2[[#This Row],[Third dose or booster, at least 21 days ago]]</f>
        <v>#VALUE!</v>
      </c>
    </row>
    <row r="1575" spans="1:36" ht="30" x14ac:dyDescent="0.25">
      <c r="A1575" s="1" t="s">
        <v>460</v>
      </c>
      <c r="B1575" s="4">
        <v>2022</v>
      </c>
      <c r="C1575" s="1" t="s">
        <v>128</v>
      </c>
      <c r="D1575" s="1" t="s">
        <v>1089</v>
      </c>
      <c r="E1575" s="1" t="s">
        <v>70</v>
      </c>
      <c r="F1575" s="4" t="s">
        <v>1101</v>
      </c>
      <c r="G1575" s="4">
        <v>39111</v>
      </c>
      <c r="H1575" s="4" t="s">
        <v>83</v>
      </c>
      <c r="I1575" s="1"/>
      <c r="J1575" s="4" t="s">
        <v>83</v>
      </c>
      <c r="K1575" s="4" t="s">
        <v>83</v>
      </c>
      <c r="L1575" s="22">
        <f t="shared" si="329"/>
        <v>1</v>
      </c>
      <c r="M1575" s="26">
        <f>IF(table_2[[#This Row],[Count of deaths2]]=1,(M1574+1),M1574)</f>
        <v>248</v>
      </c>
      <c r="Z1575">
        <f t="shared" si="330"/>
        <v>0</v>
      </c>
      <c r="AA1575">
        <f t="shared" si="331"/>
        <v>7</v>
      </c>
      <c r="AB1575">
        <f t="shared" si="332"/>
        <v>16</v>
      </c>
      <c r="AC1575">
        <f t="shared" si="333"/>
        <v>7</v>
      </c>
      <c r="AD1575">
        <f t="shared" si="334"/>
        <v>108</v>
      </c>
      <c r="AE1575">
        <f t="shared" si="335"/>
        <v>7</v>
      </c>
      <c r="AF1575">
        <f t="shared" si="336"/>
        <v>1156</v>
      </c>
      <c r="AH1575">
        <f>SUM(table_2[[#This Row],[First dose, less than 21 days ago]:[Third dose or booster, at least 21 days ago]])</f>
        <v>1301</v>
      </c>
      <c r="AI1575">
        <f>SUM(table_2[[#This Row],[Second dose, less than 21 days ago]:[Third dose or booster, at least 21 days ago]])</f>
        <v>1278</v>
      </c>
      <c r="AJ1575">
        <f>table_2[[#This Row],[Third dose or booster, less than 21 days ago]]+table_2[[#This Row],[Third dose or booster, at least 21 days ago]]</f>
        <v>1163</v>
      </c>
    </row>
    <row r="1576" spans="1:36" ht="30" x14ac:dyDescent="0.25">
      <c r="A1576" s="1" t="s">
        <v>460</v>
      </c>
      <c r="B1576" s="4">
        <v>2022</v>
      </c>
      <c r="C1576" s="1" t="s">
        <v>128</v>
      </c>
      <c r="D1576" s="1" t="s">
        <v>1089</v>
      </c>
      <c r="E1576" s="1" t="s">
        <v>74</v>
      </c>
      <c r="F1576" s="4" t="s">
        <v>1101</v>
      </c>
      <c r="G1576" s="4">
        <v>2835</v>
      </c>
      <c r="H1576" s="4" t="s">
        <v>83</v>
      </c>
      <c r="I1576" s="1"/>
      <c r="J1576" s="4" t="s">
        <v>83</v>
      </c>
      <c r="K1576" s="4" t="s">
        <v>83</v>
      </c>
      <c r="L1576" s="22">
        <f t="shared" si="329"/>
        <v>1</v>
      </c>
      <c r="M1576" s="26">
        <f>IF(table_2[[#This Row],[Count of deaths2]]=1,(M1575+1),M1575)</f>
        <v>249</v>
      </c>
      <c r="Z1576">
        <f t="shared" si="330"/>
        <v>0</v>
      </c>
      <c r="AA1576">
        <f t="shared" si="331"/>
        <v>0</v>
      </c>
      <c r="AB1576">
        <f t="shared" si="332"/>
        <v>0</v>
      </c>
      <c r="AC1576">
        <f t="shared" si="333"/>
        <v>0</v>
      </c>
      <c r="AD1576">
        <f t="shared" si="334"/>
        <v>0</v>
      </c>
      <c r="AE1576">
        <f t="shared" si="335"/>
        <v>0</v>
      </c>
      <c r="AF1576">
        <f t="shared" si="336"/>
        <v>0</v>
      </c>
      <c r="AH1576">
        <f>SUM(table_2[[#This Row],[First dose, less than 21 days ago]:[Third dose or booster, at least 21 days ago]])</f>
        <v>0</v>
      </c>
      <c r="AI1576">
        <f>SUM(table_2[[#This Row],[Second dose, less than 21 days ago]:[Third dose or booster, at least 21 days ago]])</f>
        <v>0</v>
      </c>
      <c r="AJ1576">
        <f>table_2[[#This Row],[Third dose or booster, less than 21 days ago]]+table_2[[#This Row],[Third dose or booster, at least 21 days ago]]</f>
        <v>0</v>
      </c>
    </row>
    <row r="1577" spans="1:36" ht="30" x14ac:dyDescent="0.25">
      <c r="A1577" s="1" t="s">
        <v>460</v>
      </c>
      <c r="B1577" s="4">
        <v>2022</v>
      </c>
      <c r="C1577" s="1" t="s">
        <v>128</v>
      </c>
      <c r="D1577" s="1" t="s">
        <v>1089</v>
      </c>
      <c r="E1577" s="1" t="s">
        <v>1102</v>
      </c>
      <c r="F1577" s="4" t="s">
        <v>1112</v>
      </c>
      <c r="G1577" s="4">
        <v>236715</v>
      </c>
      <c r="H1577" s="4" t="s">
        <v>3503</v>
      </c>
      <c r="I1577" s="1" t="s">
        <v>234</v>
      </c>
      <c r="J1577" s="4" t="s">
        <v>4091</v>
      </c>
      <c r="K1577" s="4" t="s">
        <v>4092</v>
      </c>
      <c r="L1577" s="22" t="str">
        <f t="shared" si="329"/>
        <v>3</v>
      </c>
      <c r="M1577" s="26">
        <f>IF(table_2[[#This Row],[Count of deaths2]]=1,(M1576+1),M1576)</f>
        <v>249</v>
      </c>
      <c r="Z1577">
        <f t="shared" si="330"/>
        <v>0</v>
      </c>
      <c r="AA1577">
        <f t="shared" si="331"/>
        <v>0</v>
      </c>
      <c r="AB1577">
        <f t="shared" si="332"/>
        <v>0</v>
      </c>
      <c r="AC1577">
        <f t="shared" si="333"/>
        <v>0</v>
      </c>
      <c r="AD1577">
        <f t="shared" si="334"/>
        <v>0</v>
      </c>
      <c r="AE1577">
        <f t="shared" si="335"/>
        <v>0</v>
      </c>
      <c r="AF1577">
        <f t="shared" si="336"/>
        <v>0</v>
      </c>
      <c r="AH1577">
        <f>SUM(table_2[[#This Row],[First dose, less than 21 days ago]:[Third dose or booster, at least 21 days ago]])</f>
        <v>0</v>
      </c>
      <c r="AI1577">
        <f>SUM(table_2[[#This Row],[Second dose, less than 21 days ago]:[Third dose or booster, at least 21 days ago]])</f>
        <v>0</v>
      </c>
      <c r="AJ1577">
        <f>table_2[[#This Row],[Third dose or booster, less than 21 days ago]]+table_2[[#This Row],[Third dose or booster, at least 21 days ago]]</f>
        <v>0</v>
      </c>
    </row>
    <row r="1578" spans="1:36" ht="45" x14ac:dyDescent="0.25">
      <c r="A1578" s="1" t="s">
        <v>460</v>
      </c>
      <c r="B1578" s="4">
        <v>2022</v>
      </c>
      <c r="C1578" s="1" t="s">
        <v>128</v>
      </c>
      <c r="D1578" s="1" t="s">
        <v>1089</v>
      </c>
      <c r="E1578" s="1" t="s">
        <v>84</v>
      </c>
      <c r="F1578" s="4" t="s">
        <v>1101</v>
      </c>
      <c r="G1578" s="4">
        <v>7414</v>
      </c>
      <c r="H1578" s="4" t="s">
        <v>83</v>
      </c>
      <c r="I1578" s="1"/>
      <c r="J1578" s="4" t="s">
        <v>83</v>
      </c>
      <c r="K1578" s="4" t="s">
        <v>83</v>
      </c>
      <c r="L1578" s="22">
        <f t="shared" si="329"/>
        <v>1</v>
      </c>
      <c r="M1578" s="26">
        <f>IF(table_2[[#This Row],[Count of deaths2]]=1,(M1577+1),M1577)</f>
        <v>250</v>
      </c>
      <c r="Z1578">
        <f t="shared" si="330"/>
        <v>0</v>
      </c>
      <c r="AA1578">
        <f t="shared" si="331"/>
        <v>0</v>
      </c>
      <c r="AB1578">
        <f t="shared" si="332"/>
        <v>0</v>
      </c>
      <c r="AC1578">
        <f t="shared" si="333"/>
        <v>0</v>
      </c>
      <c r="AD1578">
        <f t="shared" si="334"/>
        <v>0</v>
      </c>
      <c r="AE1578">
        <f t="shared" si="335"/>
        <v>0</v>
      </c>
      <c r="AF1578">
        <f t="shared" si="336"/>
        <v>0</v>
      </c>
      <c r="AH1578">
        <f>SUM(table_2[[#This Row],[First dose, less than 21 days ago]:[Third dose or booster, at least 21 days ago]])</f>
        <v>0</v>
      </c>
      <c r="AI1578">
        <f>SUM(table_2[[#This Row],[Second dose, less than 21 days ago]:[Third dose or booster, at least 21 days ago]])</f>
        <v>0</v>
      </c>
      <c r="AJ1578">
        <f>table_2[[#This Row],[Third dose or booster, less than 21 days ago]]+table_2[[#This Row],[Third dose or booster, at least 21 days ago]]</f>
        <v>0</v>
      </c>
    </row>
    <row r="1579" spans="1:36" ht="45" x14ac:dyDescent="0.25">
      <c r="A1579" s="1" t="s">
        <v>460</v>
      </c>
      <c r="B1579" s="4">
        <v>2022</v>
      </c>
      <c r="C1579" s="1" t="s">
        <v>128</v>
      </c>
      <c r="D1579" s="1" t="s">
        <v>1089</v>
      </c>
      <c r="E1579" s="1" t="s">
        <v>85</v>
      </c>
      <c r="F1579" s="4" t="s">
        <v>1800</v>
      </c>
      <c r="G1579" s="4">
        <v>451823</v>
      </c>
      <c r="H1579" s="4" t="s">
        <v>3419</v>
      </c>
      <c r="I1579" s="1" t="s">
        <v>234</v>
      </c>
      <c r="J1579" s="4" t="s">
        <v>3420</v>
      </c>
      <c r="K1579" s="4" t="s">
        <v>3467</v>
      </c>
      <c r="L1579" s="22" t="str">
        <f t="shared" si="329"/>
        <v>6</v>
      </c>
      <c r="M1579" s="26">
        <f>IF(table_2[[#This Row],[Count of deaths2]]=1,(M1578+1),M1578)</f>
        <v>250</v>
      </c>
      <c r="Z1579">
        <f t="shared" si="330"/>
        <v>0</v>
      </c>
      <c r="AA1579">
        <f t="shared" si="331"/>
        <v>0</v>
      </c>
      <c r="AB1579">
        <f t="shared" si="332"/>
        <v>0</v>
      </c>
      <c r="AC1579">
        <f t="shared" si="333"/>
        <v>0</v>
      </c>
      <c r="AD1579">
        <f t="shared" si="334"/>
        <v>0</v>
      </c>
      <c r="AE1579">
        <f t="shared" si="335"/>
        <v>0</v>
      </c>
      <c r="AF1579">
        <f t="shared" si="336"/>
        <v>0</v>
      </c>
      <c r="AH1579">
        <f>SUM(table_2[[#This Row],[First dose, less than 21 days ago]:[Third dose or booster, at least 21 days ago]])</f>
        <v>0</v>
      </c>
      <c r="AI1579">
        <f>SUM(table_2[[#This Row],[Second dose, less than 21 days ago]:[Third dose or booster, at least 21 days ago]])</f>
        <v>0</v>
      </c>
      <c r="AJ1579">
        <f>table_2[[#This Row],[Third dose or booster, less than 21 days ago]]+table_2[[#This Row],[Third dose or booster, at least 21 days ago]]</f>
        <v>0</v>
      </c>
    </row>
    <row r="1580" spans="1:36" ht="30" x14ac:dyDescent="0.25">
      <c r="A1580" s="1" t="s">
        <v>460</v>
      </c>
      <c r="B1580" s="4">
        <v>2022</v>
      </c>
      <c r="C1580" s="1" t="s">
        <v>128</v>
      </c>
      <c r="D1580" s="1" t="s">
        <v>1104</v>
      </c>
      <c r="E1580" s="1" t="s">
        <v>62</v>
      </c>
      <c r="F1580" s="4" t="s">
        <v>1671</v>
      </c>
      <c r="G1580" s="4">
        <v>54593</v>
      </c>
      <c r="H1580" s="4" t="s">
        <v>4093</v>
      </c>
      <c r="I1580" s="1" t="s">
        <v>234</v>
      </c>
      <c r="J1580" s="4" t="s">
        <v>4094</v>
      </c>
      <c r="K1580" s="4" t="s">
        <v>4095</v>
      </c>
      <c r="L1580" s="22" t="str">
        <f t="shared" si="329"/>
        <v>5</v>
      </c>
      <c r="M1580" s="26">
        <f>IF(table_2[[#This Row],[Count of deaths2]]=1,(M1579+1),M1579)</f>
        <v>250</v>
      </c>
      <c r="Z1580">
        <f t="shared" si="330"/>
        <v>0</v>
      </c>
      <c r="AA1580">
        <f t="shared" si="331"/>
        <v>0</v>
      </c>
      <c r="AB1580">
        <f t="shared" si="332"/>
        <v>0</v>
      </c>
      <c r="AC1580">
        <f t="shared" si="333"/>
        <v>0</v>
      </c>
      <c r="AD1580">
        <f t="shared" si="334"/>
        <v>0</v>
      </c>
      <c r="AE1580">
        <f t="shared" si="335"/>
        <v>0</v>
      </c>
      <c r="AF1580">
        <f t="shared" si="336"/>
        <v>0</v>
      </c>
      <c r="AH1580">
        <f>SUM(table_2[[#This Row],[First dose, less than 21 days ago]:[Third dose or booster, at least 21 days ago]])</f>
        <v>0</v>
      </c>
      <c r="AI1580">
        <f>SUM(table_2[[#This Row],[Second dose, less than 21 days ago]:[Third dose or booster, at least 21 days ago]])</f>
        <v>0</v>
      </c>
      <c r="AJ1580">
        <f>table_2[[#This Row],[Third dose or booster, less than 21 days ago]]+table_2[[#This Row],[Third dose or booster, at least 21 days ago]]</f>
        <v>0</v>
      </c>
    </row>
    <row r="1581" spans="1:36" ht="30" x14ac:dyDescent="0.25">
      <c r="A1581" s="1" t="s">
        <v>460</v>
      </c>
      <c r="B1581" s="4">
        <v>2022</v>
      </c>
      <c r="C1581" s="1" t="s">
        <v>128</v>
      </c>
      <c r="D1581" s="1" t="s">
        <v>1104</v>
      </c>
      <c r="E1581" s="1" t="s">
        <v>66</v>
      </c>
      <c r="F1581" s="4" t="s">
        <v>1101</v>
      </c>
      <c r="G1581" s="4">
        <v>99</v>
      </c>
      <c r="H1581" s="4" t="s">
        <v>83</v>
      </c>
      <c r="I1581" s="1"/>
      <c r="J1581" s="4" t="s">
        <v>83</v>
      </c>
      <c r="K1581" s="4" t="s">
        <v>83</v>
      </c>
      <c r="L1581" s="22">
        <f t="shared" si="329"/>
        <v>1</v>
      </c>
      <c r="M1581" s="26">
        <f>IF(table_2[[#This Row],[Count of deaths2]]=1,(M1580+1),M1580)</f>
        <v>251</v>
      </c>
      <c r="Z1581">
        <f t="shared" si="330"/>
        <v>0</v>
      </c>
      <c r="AA1581">
        <f t="shared" si="331"/>
        <v>0</v>
      </c>
      <c r="AB1581">
        <f t="shared" si="332"/>
        <v>0</v>
      </c>
      <c r="AC1581">
        <f t="shared" si="333"/>
        <v>0</v>
      </c>
      <c r="AD1581">
        <f t="shared" si="334"/>
        <v>0</v>
      </c>
      <c r="AE1581">
        <f t="shared" si="335"/>
        <v>0</v>
      </c>
      <c r="AF1581">
        <f t="shared" si="336"/>
        <v>0</v>
      </c>
      <c r="AH1581">
        <f>SUM(table_2[[#This Row],[First dose, less than 21 days ago]:[Third dose or booster, at least 21 days ago]])</f>
        <v>0</v>
      </c>
      <c r="AI1581">
        <f>SUM(table_2[[#This Row],[Second dose, less than 21 days ago]:[Third dose or booster, at least 21 days ago]])</f>
        <v>0</v>
      </c>
      <c r="AJ1581">
        <f>table_2[[#This Row],[Third dose or booster, less than 21 days ago]]+table_2[[#This Row],[Third dose or booster, at least 21 days ago]]</f>
        <v>0</v>
      </c>
    </row>
    <row r="1582" spans="1:36" ht="30" x14ac:dyDescent="0.25">
      <c r="A1582" s="1" t="s">
        <v>460</v>
      </c>
      <c r="B1582" s="4">
        <v>2022</v>
      </c>
      <c r="C1582" s="1" t="s">
        <v>128</v>
      </c>
      <c r="D1582" s="1" t="s">
        <v>1104</v>
      </c>
      <c r="E1582" s="1" t="s">
        <v>70</v>
      </c>
      <c r="F1582" s="4" t="s">
        <v>1101</v>
      </c>
      <c r="G1582" s="4">
        <v>8087</v>
      </c>
      <c r="H1582" s="4" t="s">
        <v>83</v>
      </c>
      <c r="I1582" s="1"/>
      <c r="J1582" s="4" t="s">
        <v>83</v>
      </c>
      <c r="K1582" s="4" t="s">
        <v>83</v>
      </c>
      <c r="L1582" s="22">
        <f t="shared" si="329"/>
        <v>1</v>
      </c>
      <c r="M1582" s="26">
        <f>IF(table_2[[#This Row],[Count of deaths2]]=1,(M1581+1),M1581)</f>
        <v>252</v>
      </c>
      <c r="Z1582">
        <f t="shared" si="330"/>
        <v>0</v>
      </c>
      <c r="AA1582">
        <f t="shared" si="331"/>
        <v>0</v>
      </c>
      <c r="AB1582">
        <f t="shared" si="332"/>
        <v>0</v>
      </c>
      <c r="AC1582">
        <f t="shared" si="333"/>
        <v>0</v>
      </c>
      <c r="AD1582">
        <f t="shared" si="334"/>
        <v>0</v>
      </c>
      <c r="AE1582">
        <f t="shared" si="335"/>
        <v>0</v>
      </c>
      <c r="AF1582">
        <f t="shared" si="336"/>
        <v>0</v>
      </c>
      <c r="AH1582">
        <f>SUM(table_2[[#This Row],[First dose, less than 21 days ago]:[Third dose or booster, at least 21 days ago]])</f>
        <v>0</v>
      </c>
      <c r="AI1582">
        <f>SUM(table_2[[#This Row],[Second dose, less than 21 days ago]:[Third dose or booster, at least 21 days ago]])</f>
        <v>0</v>
      </c>
      <c r="AJ1582">
        <f>table_2[[#This Row],[Third dose or booster, less than 21 days ago]]+table_2[[#This Row],[Third dose or booster, at least 21 days ago]]</f>
        <v>0</v>
      </c>
    </row>
    <row r="1583" spans="1:36" ht="30" x14ac:dyDescent="0.25">
      <c r="A1583" s="1" t="s">
        <v>460</v>
      </c>
      <c r="B1583" s="4">
        <v>2022</v>
      </c>
      <c r="C1583" s="1" t="s">
        <v>128</v>
      </c>
      <c r="D1583" s="1" t="s">
        <v>1104</v>
      </c>
      <c r="E1583" s="1" t="s">
        <v>74</v>
      </c>
      <c r="F1583" s="4" t="s">
        <v>1101</v>
      </c>
      <c r="G1583" s="4">
        <v>359</v>
      </c>
      <c r="H1583" s="4" t="s">
        <v>83</v>
      </c>
      <c r="I1583" s="1"/>
      <c r="J1583" s="4" t="s">
        <v>83</v>
      </c>
      <c r="K1583" s="4" t="s">
        <v>83</v>
      </c>
      <c r="L1583" s="22">
        <f t="shared" si="329"/>
        <v>1</v>
      </c>
      <c r="M1583" s="26">
        <f>IF(table_2[[#This Row],[Count of deaths2]]=1,(M1582+1),M1582)</f>
        <v>253</v>
      </c>
      <c r="Z1583">
        <f t="shared" si="330"/>
        <v>0</v>
      </c>
      <c r="AA1583">
        <f t="shared" si="331"/>
        <v>0</v>
      </c>
      <c r="AB1583">
        <f t="shared" si="332"/>
        <v>0</v>
      </c>
      <c r="AC1583">
        <f t="shared" si="333"/>
        <v>0</v>
      </c>
      <c r="AD1583">
        <f t="shared" si="334"/>
        <v>0</v>
      </c>
      <c r="AE1583">
        <f t="shared" si="335"/>
        <v>0</v>
      </c>
      <c r="AF1583">
        <f t="shared" si="336"/>
        <v>0</v>
      </c>
      <c r="AH1583">
        <f>SUM(table_2[[#This Row],[First dose, less than 21 days ago]:[Third dose or booster, at least 21 days ago]])</f>
        <v>0</v>
      </c>
      <c r="AI1583">
        <f>SUM(table_2[[#This Row],[Second dose, less than 21 days ago]:[Third dose or booster, at least 21 days ago]])</f>
        <v>0</v>
      </c>
      <c r="AJ1583">
        <f>table_2[[#This Row],[Third dose or booster, less than 21 days ago]]+table_2[[#This Row],[Third dose or booster, at least 21 days ago]]</f>
        <v>0</v>
      </c>
    </row>
    <row r="1584" spans="1:36" ht="30" x14ac:dyDescent="0.25">
      <c r="A1584" s="1" t="s">
        <v>460</v>
      </c>
      <c r="B1584" s="4">
        <v>2022</v>
      </c>
      <c r="C1584" s="1" t="s">
        <v>128</v>
      </c>
      <c r="D1584" s="1" t="s">
        <v>1104</v>
      </c>
      <c r="E1584" s="1" t="s">
        <v>1102</v>
      </c>
      <c r="F1584" s="4" t="s">
        <v>1671</v>
      </c>
      <c r="G1584" s="4">
        <v>68890</v>
      </c>
      <c r="H1584" s="4" t="s">
        <v>1335</v>
      </c>
      <c r="I1584" s="1" t="s">
        <v>234</v>
      </c>
      <c r="J1584" s="4" t="s">
        <v>520</v>
      </c>
      <c r="K1584" s="4" t="s">
        <v>3215</v>
      </c>
      <c r="L1584" s="22" t="str">
        <f t="shared" si="329"/>
        <v>5</v>
      </c>
      <c r="M1584" s="26">
        <f>IF(table_2[[#This Row],[Count of deaths2]]=1,(M1583+1),M1583)</f>
        <v>253</v>
      </c>
      <c r="Z1584">
        <f t="shared" si="330"/>
        <v>0</v>
      </c>
      <c r="AA1584">
        <f t="shared" si="331"/>
        <v>0</v>
      </c>
      <c r="AB1584">
        <f t="shared" si="332"/>
        <v>0</v>
      </c>
      <c r="AC1584">
        <f t="shared" si="333"/>
        <v>0</v>
      </c>
      <c r="AD1584">
        <f t="shared" si="334"/>
        <v>0</v>
      </c>
      <c r="AE1584">
        <f t="shared" si="335"/>
        <v>0</v>
      </c>
      <c r="AF1584">
        <f t="shared" si="336"/>
        <v>0</v>
      </c>
      <c r="AH1584">
        <f>SUM(table_2[[#This Row],[First dose, less than 21 days ago]:[Third dose or booster, at least 21 days ago]])</f>
        <v>0</v>
      </c>
      <c r="AI1584">
        <f>SUM(table_2[[#This Row],[Second dose, less than 21 days ago]:[Third dose or booster, at least 21 days ago]])</f>
        <v>0</v>
      </c>
      <c r="AJ1584">
        <f>table_2[[#This Row],[Third dose or booster, less than 21 days ago]]+table_2[[#This Row],[Third dose or booster, at least 21 days ago]]</f>
        <v>0</v>
      </c>
    </row>
    <row r="1585" spans="1:36" ht="45" x14ac:dyDescent="0.25">
      <c r="A1585" s="1" t="s">
        <v>460</v>
      </c>
      <c r="B1585" s="4">
        <v>2022</v>
      </c>
      <c r="C1585" s="1" t="s">
        <v>128</v>
      </c>
      <c r="D1585" s="1" t="s">
        <v>1104</v>
      </c>
      <c r="E1585" s="1" t="s">
        <v>84</v>
      </c>
      <c r="F1585" s="4" t="s">
        <v>1101</v>
      </c>
      <c r="G1585" s="4">
        <v>1746</v>
      </c>
      <c r="H1585" s="4" t="s">
        <v>83</v>
      </c>
      <c r="I1585" s="1"/>
      <c r="J1585" s="4" t="s">
        <v>83</v>
      </c>
      <c r="K1585" s="4" t="s">
        <v>83</v>
      </c>
      <c r="L1585" s="22">
        <f t="shared" si="329"/>
        <v>1</v>
      </c>
      <c r="M1585" s="26">
        <f>IF(table_2[[#This Row],[Count of deaths2]]=1,(M1584+1),M1584)</f>
        <v>254</v>
      </c>
      <c r="Z1585">
        <f t="shared" si="330"/>
        <v>0</v>
      </c>
      <c r="AA1585">
        <f t="shared" si="331"/>
        <v>0</v>
      </c>
      <c r="AB1585">
        <f t="shared" si="332"/>
        <v>0</v>
      </c>
      <c r="AC1585">
        <f t="shared" si="333"/>
        <v>0</v>
      </c>
      <c r="AD1585">
        <f t="shared" si="334"/>
        <v>0</v>
      </c>
      <c r="AE1585">
        <f t="shared" si="335"/>
        <v>0</v>
      </c>
      <c r="AF1585">
        <f t="shared" si="336"/>
        <v>0</v>
      </c>
      <c r="AH1585">
        <f>SUM(table_2[[#This Row],[First dose, less than 21 days ago]:[Third dose or booster, at least 21 days ago]])</f>
        <v>0</v>
      </c>
      <c r="AI1585">
        <f>SUM(table_2[[#This Row],[Second dose, less than 21 days ago]:[Third dose or booster, at least 21 days ago]])</f>
        <v>0</v>
      </c>
      <c r="AJ1585">
        <f>table_2[[#This Row],[Third dose or booster, less than 21 days ago]]+table_2[[#This Row],[Third dose or booster, at least 21 days ago]]</f>
        <v>0</v>
      </c>
    </row>
    <row r="1586" spans="1:36" ht="45" x14ac:dyDescent="0.25">
      <c r="A1586" s="1" t="s">
        <v>460</v>
      </c>
      <c r="B1586" s="4">
        <v>2022</v>
      </c>
      <c r="C1586" s="1" t="s">
        <v>128</v>
      </c>
      <c r="D1586" s="1" t="s">
        <v>1104</v>
      </c>
      <c r="E1586" s="1" t="s">
        <v>85</v>
      </c>
      <c r="F1586" s="4" t="s">
        <v>1981</v>
      </c>
      <c r="G1586" s="4">
        <v>313419</v>
      </c>
      <c r="H1586" s="4" t="s">
        <v>3362</v>
      </c>
      <c r="I1586" s="1" t="s">
        <v>234</v>
      </c>
      <c r="J1586" s="4" t="s">
        <v>3693</v>
      </c>
      <c r="K1586" s="4" t="s">
        <v>3893</v>
      </c>
      <c r="L1586" s="22" t="str">
        <f t="shared" si="329"/>
        <v>11</v>
      </c>
      <c r="M1586" s="26">
        <f>IF(table_2[[#This Row],[Count of deaths2]]=1,(M1585+1),M1585)</f>
        <v>254</v>
      </c>
      <c r="Z1586">
        <f t="shared" si="330"/>
        <v>0</v>
      </c>
      <c r="AA1586">
        <f t="shared" si="331"/>
        <v>0</v>
      </c>
      <c r="AB1586">
        <f t="shared" si="332"/>
        <v>0</v>
      </c>
      <c r="AC1586">
        <f t="shared" si="333"/>
        <v>0</v>
      </c>
      <c r="AD1586">
        <f t="shared" si="334"/>
        <v>0</v>
      </c>
      <c r="AE1586">
        <f t="shared" si="335"/>
        <v>0</v>
      </c>
      <c r="AF1586">
        <f t="shared" si="336"/>
        <v>0</v>
      </c>
      <c r="AH1586">
        <f>SUM(table_2[[#This Row],[First dose, less than 21 days ago]:[Third dose or booster, at least 21 days ago]])</f>
        <v>0</v>
      </c>
      <c r="AI1586">
        <f>SUM(table_2[[#This Row],[Second dose, less than 21 days ago]:[Third dose or booster, at least 21 days ago]])</f>
        <v>0</v>
      </c>
      <c r="AJ1586">
        <f>table_2[[#This Row],[Third dose or booster, less than 21 days ago]]+table_2[[#This Row],[Third dose or booster, at least 21 days ago]]</f>
        <v>0</v>
      </c>
    </row>
    <row r="1587" spans="1:36" ht="30" x14ac:dyDescent="0.25">
      <c r="A1587" s="1" t="s">
        <v>460</v>
      </c>
      <c r="B1587" s="4">
        <v>2022</v>
      </c>
      <c r="C1587" s="1" t="s">
        <v>128</v>
      </c>
      <c r="D1587" s="1" t="s">
        <v>1116</v>
      </c>
      <c r="E1587" s="1" t="s">
        <v>62</v>
      </c>
      <c r="F1587" s="4" t="s">
        <v>2008</v>
      </c>
      <c r="G1587" s="4">
        <v>36115</v>
      </c>
      <c r="H1587" s="4" t="s">
        <v>3507</v>
      </c>
      <c r="I1587" s="1" t="s">
        <v>234</v>
      </c>
      <c r="J1587" s="4" t="s">
        <v>3422</v>
      </c>
      <c r="K1587" s="4" t="s">
        <v>4096</v>
      </c>
      <c r="L1587" s="22" t="str">
        <f t="shared" si="329"/>
        <v>7</v>
      </c>
      <c r="M1587" s="26">
        <f>IF(table_2[[#This Row],[Count of deaths2]]=1,(M1586+1),M1586)</f>
        <v>254</v>
      </c>
      <c r="Z1587">
        <f t="shared" si="330"/>
        <v>0</v>
      </c>
      <c r="AA1587">
        <f t="shared" si="331"/>
        <v>0</v>
      </c>
      <c r="AB1587">
        <f t="shared" si="332"/>
        <v>0</v>
      </c>
      <c r="AC1587">
        <f t="shared" si="333"/>
        <v>0</v>
      </c>
      <c r="AD1587">
        <f t="shared" si="334"/>
        <v>0</v>
      </c>
      <c r="AE1587">
        <f t="shared" si="335"/>
        <v>0</v>
      </c>
      <c r="AF1587">
        <f t="shared" si="336"/>
        <v>0</v>
      </c>
      <c r="AH1587">
        <f>SUM(table_2[[#This Row],[First dose, less than 21 days ago]:[Third dose or booster, at least 21 days ago]])</f>
        <v>0</v>
      </c>
      <c r="AI1587">
        <f>SUM(table_2[[#This Row],[Second dose, less than 21 days ago]:[Third dose or booster, at least 21 days ago]])</f>
        <v>0</v>
      </c>
      <c r="AJ1587">
        <f>table_2[[#This Row],[Third dose or booster, less than 21 days ago]]+table_2[[#This Row],[Third dose or booster, at least 21 days ago]]</f>
        <v>0</v>
      </c>
    </row>
    <row r="1588" spans="1:36" ht="30" x14ac:dyDescent="0.25">
      <c r="A1588" s="1" t="s">
        <v>460</v>
      </c>
      <c r="B1588" s="4">
        <v>2022</v>
      </c>
      <c r="C1588" s="1" t="s">
        <v>128</v>
      </c>
      <c r="D1588" s="1" t="s">
        <v>1116</v>
      </c>
      <c r="E1588" s="1" t="s">
        <v>66</v>
      </c>
      <c r="F1588" s="4" t="s">
        <v>1101</v>
      </c>
      <c r="G1588" s="4">
        <v>50</v>
      </c>
      <c r="H1588" s="4" t="s">
        <v>83</v>
      </c>
      <c r="I1588" s="1"/>
      <c r="J1588" s="4" t="s">
        <v>83</v>
      </c>
      <c r="K1588" s="4" t="s">
        <v>83</v>
      </c>
      <c r="L1588" s="22">
        <f t="shared" si="329"/>
        <v>1</v>
      </c>
      <c r="M1588" s="26">
        <f>IF(table_2[[#This Row],[Count of deaths2]]=1,(M1587+1),M1587)</f>
        <v>255</v>
      </c>
      <c r="Z1588">
        <f t="shared" si="330"/>
        <v>0</v>
      </c>
      <c r="AA1588">
        <f t="shared" si="331"/>
        <v>0</v>
      </c>
      <c r="AB1588">
        <f t="shared" si="332"/>
        <v>0</v>
      </c>
      <c r="AC1588">
        <f t="shared" si="333"/>
        <v>0</v>
      </c>
      <c r="AD1588">
        <f t="shared" si="334"/>
        <v>0</v>
      </c>
      <c r="AE1588">
        <f t="shared" si="335"/>
        <v>0</v>
      </c>
      <c r="AF1588">
        <f t="shared" si="336"/>
        <v>0</v>
      </c>
      <c r="AH1588">
        <f>SUM(table_2[[#This Row],[First dose, less than 21 days ago]:[Third dose or booster, at least 21 days ago]])</f>
        <v>0</v>
      </c>
      <c r="AI1588">
        <f>SUM(table_2[[#This Row],[Second dose, less than 21 days ago]:[Third dose or booster, at least 21 days ago]])</f>
        <v>0</v>
      </c>
      <c r="AJ1588">
        <f>table_2[[#This Row],[Third dose or booster, less than 21 days ago]]+table_2[[#This Row],[Third dose or booster, at least 21 days ago]]</f>
        <v>0</v>
      </c>
    </row>
    <row r="1589" spans="1:36" ht="30" x14ac:dyDescent="0.25">
      <c r="A1589" s="1" t="s">
        <v>460</v>
      </c>
      <c r="B1589" s="4">
        <v>2022</v>
      </c>
      <c r="C1589" s="1" t="s">
        <v>128</v>
      </c>
      <c r="D1589" s="1" t="s">
        <v>1116</v>
      </c>
      <c r="E1589" s="1" t="s">
        <v>70</v>
      </c>
      <c r="F1589" s="4" t="s">
        <v>1097</v>
      </c>
      <c r="G1589" s="4">
        <v>5271</v>
      </c>
      <c r="H1589" s="4" t="s">
        <v>4097</v>
      </c>
      <c r="I1589" s="1" t="s">
        <v>234</v>
      </c>
      <c r="J1589" s="4" t="s">
        <v>2872</v>
      </c>
      <c r="K1589" s="4" t="s">
        <v>4098</v>
      </c>
      <c r="L1589" s="22" t="str">
        <f t="shared" si="329"/>
        <v>4</v>
      </c>
      <c r="M1589" s="26">
        <f>IF(table_2[[#This Row],[Count of deaths2]]=1,(M1588+1),M1588)</f>
        <v>255</v>
      </c>
      <c r="Z1589">
        <f t="shared" si="330"/>
        <v>0</v>
      </c>
      <c r="AA1589">
        <f t="shared" si="331"/>
        <v>0</v>
      </c>
      <c r="AB1589">
        <f t="shared" si="332"/>
        <v>0</v>
      </c>
      <c r="AC1589">
        <f t="shared" si="333"/>
        <v>0</v>
      </c>
      <c r="AD1589">
        <f t="shared" si="334"/>
        <v>0</v>
      </c>
      <c r="AE1589">
        <f t="shared" si="335"/>
        <v>0</v>
      </c>
      <c r="AF1589">
        <f t="shared" si="336"/>
        <v>0</v>
      </c>
      <c r="AH1589">
        <f>SUM(table_2[[#This Row],[First dose, less than 21 days ago]:[Third dose or booster, at least 21 days ago]])</f>
        <v>0</v>
      </c>
      <c r="AI1589">
        <f>SUM(table_2[[#This Row],[Second dose, less than 21 days ago]:[Third dose or booster, at least 21 days ago]])</f>
        <v>0</v>
      </c>
      <c r="AJ1589">
        <f>table_2[[#This Row],[Third dose or booster, less than 21 days ago]]+table_2[[#This Row],[Third dose or booster, at least 21 days ago]]</f>
        <v>0</v>
      </c>
    </row>
    <row r="1590" spans="1:36" ht="30" x14ac:dyDescent="0.25">
      <c r="A1590" s="1" t="s">
        <v>460</v>
      </c>
      <c r="B1590" s="4">
        <v>2022</v>
      </c>
      <c r="C1590" s="1" t="s">
        <v>128</v>
      </c>
      <c r="D1590" s="1" t="s">
        <v>1116</v>
      </c>
      <c r="E1590" s="1" t="s">
        <v>74</v>
      </c>
      <c r="F1590" s="4" t="s">
        <v>1101</v>
      </c>
      <c r="G1590" s="4">
        <v>196</v>
      </c>
      <c r="H1590" s="4" t="s">
        <v>83</v>
      </c>
      <c r="I1590" s="1"/>
      <c r="J1590" s="4" t="s">
        <v>83</v>
      </c>
      <c r="K1590" s="4" t="s">
        <v>83</v>
      </c>
      <c r="L1590" s="22">
        <f t="shared" si="329"/>
        <v>1</v>
      </c>
      <c r="M1590" s="26">
        <f>IF(table_2[[#This Row],[Count of deaths2]]=1,(M1589+1),M1589)</f>
        <v>256</v>
      </c>
      <c r="Z1590">
        <f t="shared" si="330"/>
        <v>0</v>
      </c>
      <c r="AA1590">
        <f t="shared" si="331"/>
        <v>0</v>
      </c>
      <c r="AB1590">
        <f t="shared" si="332"/>
        <v>0</v>
      </c>
      <c r="AC1590">
        <f t="shared" si="333"/>
        <v>0</v>
      </c>
      <c r="AD1590">
        <f t="shared" si="334"/>
        <v>0</v>
      </c>
      <c r="AE1590">
        <f t="shared" si="335"/>
        <v>0</v>
      </c>
      <c r="AF1590">
        <f t="shared" si="336"/>
        <v>0</v>
      </c>
      <c r="AH1590">
        <f>SUM(table_2[[#This Row],[First dose, less than 21 days ago]:[Third dose or booster, at least 21 days ago]])</f>
        <v>0</v>
      </c>
      <c r="AI1590">
        <f>SUM(table_2[[#This Row],[Second dose, less than 21 days ago]:[Third dose or booster, at least 21 days ago]])</f>
        <v>0</v>
      </c>
      <c r="AJ1590">
        <f>table_2[[#This Row],[Third dose or booster, less than 21 days ago]]+table_2[[#This Row],[Third dose or booster, at least 21 days ago]]</f>
        <v>0</v>
      </c>
    </row>
    <row r="1591" spans="1:36" ht="30" x14ac:dyDescent="0.25">
      <c r="A1591" s="1" t="s">
        <v>460</v>
      </c>
      <c r="B1591" s="4">
        <v>2022</v>
      </c>
      <c r="C1591" s="1" t="s">
        <v>128</v>
      </c>
      <c r="D1591" s="1" t="s">
        <v>1116</v>
      </c>
      <c r="E1591" s="1" t="s">
        <v>1102</v>
      </c>
      <c r="F1591" s="4" t="s">
        <v>1270</v>
      </c>
      <c r="G1591" s="4">
        <v>47657</v>
      </c>
      <c r="H1591" s="4" t="s">
        <v>565</v>
      </c>
      <c r="I1591" s="1" t="s">
        <v>234</v>
      </c>
      <c r="J1591" s="4" t="s">
        <v>4099</v>
      </c>
      <c r="K1591" s="4" t="s">
        <v>1689</v>
      </c>
      <c r="L1591" s="22" t="str">
        <f t="shared" si="329"/>
        <v>12</v>
      </c>
      <c r="M1591" s="26">
        <f>IF(table_2[[#This Row],[Count of deaths2]]=1,(M1590+1),M1590)</f>
        <v>256</v>
      </c>
      <c r="Z1591">
        <f t="shared" si="330"/>
        <v>0</v>
      </c>
      <c r="AA1591">
        <f t="shared" si="331"/>
        <v>0</v>
      </c>
      <c r="AB1591">
        <f t="shared" si="332"/>
        <v>0</v>
      </c>
      <c r="AC1591">
        <f t="shared" si="333"/>
        <v>0</v>
      </c>
      <c r="AD1591">
        <f t="shared" si="334"/>
        <v>0</v>
      </c>
      <c r="AE1591">
        <f t="shared" si="335"/>
        <v>0</v>
      </c>
      <c r="AF1591">
        <f t="shared" si="336"/>
        <v>0</v>
      </c>
      <c r="AH1591">
        <f>SUM(table_2[[#This Row],[First dose, less than 21 days ago]:[Third dose or booster, at least 21 days ago]])</f>
        <v>0</v>
      </c>
      <c r="AI1591">
        <f>SUM(table_2[[#This Row],[Second dose, less than 21 days ago]:[Third dose or booster, at least 21 days ago]])</f>
        <v>0</v>
      </c>
      <c r="AJ1591">
        <f>table_2[[#This Row],[Third dose or booster, less than 21 days ago]]+table_2[[#This Row],[Third dose or booster, at least 21 days ago]]</f>
        <v>0</v>
      </c>
    </row>
    <row r="1592" spans="1:36" ht="45" x14ac:dyDescent="0.25">
      <c r="A1592" s="1" t="s">
        <v>460</v>
      </c>
      <c r="B1592" s="4">
        <v>2022</v>
      </c>
      <c r="C1592" s="1" t="s">
        <v>128</v>
      </c>
      <c r="D1592" s="1" t="s">
        <v>1116</v>
      </c>
      <c r="E1592" s="1" t="s">
        <v>84</v>
      </c>
      <c r="F1592" s="4" t="s">
        <v>1101</v>
      </c>
      <c r="G1592" s="4">
        <v>1168</v>
      </c>
      <c r="H1592" s="4" t="s">
        <v>83</v>
      </c>
      <c r="I1592" s="1"/>
      <c r="J1592" s="4" t="s">
        <v>83</v>
      </c>
      <c r="K1592" s="4" t="s">
        <v>83</v>
      </c>
      <c r="L1592" s="22">
        <f t="shared" si="329"/>
        <v>1</v>
      </c>
      <c r="M1592" s="26">
        <f>IF(table_2[[#This Row],[Count of deaths2]]=1,(M1591+1),M1591)</f>
        <v>257</v>
      </c>
      <c r="Z1592">
        <f t="shared" si="330"/>
        <v>0</v>
      </c>
      <c r="AA1592">
        <f t="shared" si="331"/>
        <v>0</v>
      </c>
      <c r="AB1592">
        <f t="shared" si="332"/>
        <v>0</v>
      </c>
      <c r="AC1592">
        <f t="shared" si="333"/>
        <v>0</v>
      </c>
      <c r="AD1592">
        <f t="shared" si="334"/>
        <v>0</v>
      </c>
      <c r="AE1592">
        <f t="shared" si="335"/>
        <v>0</v>
      </c>
      <c r="AF1592">
        <f t="shared" si="336"/>
        <v>0</v>
      </c>
      <c r="AH1592">
        <f>SUM(table_2[[#This Row],[First dose, less than 21 days ago]:[Third dose or booster, at least 21 days ago]])</f>
        <v>0</v>
      </c>
      <c r="AI1592">
        <f>SUM(table_2[[#This Row],[Second dose, less than 21 days ago]:[Third dose or booster, at least 21 days ago]])</f>
        <v>0</v>
      </c>
      <c r="AJ1592">
        <f>table_2[[#This Row],[Third dose or booster, less than 21 days ago]]+table_2[[#This Row],[Third dose or booster, at least 21 days ago]]</f>
        <v>0</v>
      </c>
    </row>
    <row r="1593" spans="1:36" ht="45" x14ac:dyDescent="0.25">
      <c r="A1593" s="1" t="s">
        <v>460</v>
      </c>
      <c r="B1593" s="4">
        <v>2022</v>
      </c>
      <c r="C1593" s="1" t="s">
        <v>128</v>
      </c>
      <c r="D1593" s="1" t="s">
        <v>1116</v>
      </c>
      <c r="E1593" s="1" t="s">
        <v>85</v>
      </c>
      <c r="F1593" s="4" t="s">
        <v>1573</v>
      </c>
      <c r="G1593" s="4">
        <v>435493</v>
      </c>
      <c r="H1593" s="4" t="s">
        <v>4100</v>
      </c>
      <c r="I1593" s="1"/>
      <c r="J1593" s="4" t="s">
        <v>3594</v>
      </c>
      <c r="K1593" s="4" t="s">
        <v>4101</v>
      </c>
      <c r="L1593" s="22" t="str">
        <f t="shared" si="329"/>
        <v>54</v>
      </c>
      <c r="M1593" s="26">
        <f>IF(table_2[[#This Row],[Count of deaths2]]=1,(M1592+1),M1592)</f>
        <v>257</v>
      </c>
      <c r="Z1593">
        <f t="shared" si="330"/>
        <v>0</v>
      </c>
      <c r="AA1593">
        <f t="shared" si="331"/>
        <v>0</v>
      </c>
      <c r="AB1593">
        <f t="shared" si="332"/>
        <v>0</v>
      </c>
      <c r="AC1593">
        <f t="shared" si="333"/>
        <v>0</v>
      </c>
      <c r="AD1593">
        <f t="shared" si="334"/>
        <v>0</v>
      </c>
      <c r="AE1593">
        <f t="shared" si="335"/>
        <v>0</v>
      </c>
      <c r="AF1593">
        <f t="shared" si="336"/>
        <v>0</v>
      </c>
      <c r="AH1593">
        <f>SUM(table_2[[#This Row],[First dose, less than 21 days ago]:[Third dose or booster, at least 21 days ago]])</f>
        <v>0</v>
      </c>
      <c r="AI1593">
        <f>SUM(table_2[[#This Row],[Second dose, less than 21 days ago]:[Third dose or booster, at least 21 days ago]])</f>
        <v>0</v>
      </c>
      <c r="AJ1593">
        <f>table_2[[#This Row],[Third dose or booster, less than 21 days ago]]+table_2[[#This Row],[Third dose or booster, at least 21 days ago]]</f>
        <v>0</v>
      </c>
    </row>
    <row r="1594" spans="1:36" ht="30" x14ac:dyDescent="0.25">
      <c r="A1594" s="1" t="s">
        <v>460</v>
      </c>
      <c r="B1594" s="4">
        <v>2022</v>
      </c>
      <c r="C1594" s="1" t="s">
        <v>128</v>
      </c>
      <c r="D1594" s="1" t="s">
        <v>1132</v>
      </c>
      <c r="E1594" s="1" t="s">
        <v>62</v>
      </c>
      <c r="F1594" s="4" t="s">
        <v>2955</v>
      </c>
      <c r="G1594" s="4">
        <v>20677</v>
      </c>
      <c r="H1594" s="4" t="s">
        <v>4102</v>
      </c>
      <c r="I1594" s="1"/>
      <c r="J1594" s="4" t="s">
        <v>4103</v>
      </c>
      <c r="K1594" s="4" t="s">
        <v>4104</v>
      </c>
      <c r="L1594" s="22" t="str">
        <f t="shared" si="329"/>
        <v>27</v>
      </c>
      <c r="M1594" s="26">
        <f>IF(table_2[[#This Row],[Count of deaths2]]=1,(M1593+1),M1593)</f>
        <v>257</v>
      </c>
      <c r="Z1594">
        <f t="shared" si="330"/>
        <v>0</v>
      </c>
      <c r="AA1594">
        <f t="shared" si="331"/>
        <v>0</v>
      </c>
      <c r="AB1594">
        <f t="shared" si="332"/>
        <v>0</v>
      </c>
      <c r="AC1594">
        <f t="shared" si="333"/>
        <v>0</v>
      </c>
      <c r="AD1594">
        <f t="shared" si="334"/>
        <v>0</v>
      </c>
      <c r="AE1594">
        <f t="shared" si="335"/>
        <v>0</v>
      </c>
      <c r="AF1594">
        <f t="shared" si="336"/>
        <v>0</v>
      </c>
      <c r="AH1594">
        <f>SUM(table_2[[#This Row],[First dose, less than 21 days ago]:[Third dose or booster, at least 21 days ago]])</f>
        <v>0</v>
      </c>
      <c r="AI1594">
        <f>SUM(table_2[[#This Row],[Second dose, less than 21 days ago]:[Third dose or booster, at least 21 days ago]])</f>
        <v>0</v>
      </c>
      <c r="AJ1594">
        <f>table_2[[#This Row],[Third dose or booster, less than 21 days ago]]+table_2[[#This Row],[Third dose or booster, at least 21 days ago]]</f>
        <v>0</v>
      </c>
    </row>
    <row r="1595" spans="1:36" ht="30" x14ac:dyDescent="0.25">
      <c r="A1595" s="1" t="s">
        <v>460</v>
      </c>
      <c r="B1595" s="4">
        <v>2022</v>
      </c>
      <c r="C1595" s="1" t="s">
        <v>128</v>
      </c>
      <c r="D1595" s="1" t="s">
        <v>1132</v>
      </c>
      <c r="E1595" s="1" t="s">
        <v>66</v>
      </c>
      <c r="F1595" s="4" t="s">
        <v>1101</v>
      </c>
      <c r="G1595" s="4">
        <v>21</v>
      </c>
      <c r="H1595" s="4" t="s">
        <v>83</v>
      </c>
      <c r="I1595" s="1"/>
      <c r="J1595" s="4" t="s">
        <v>83</v>
      </c>
      <c r="K1595" s="4" t="s">
        <v>83</v>
      </c>
      <c r="L1595" s="22">
        <f t="shared" si="329"/>
        <v>1</v>
      </c>
      <c r="M1595" s="26">
        <f>IF(table_2[[#This Row],[Count of deaths2]]=1,(M1594+1),M1594)</f>
        <v>258</v>
      </c>
      <c r="Z1595">
        <f t="shared" si="330"/>
        <v>0</v>
      </c>
      <c r="AA1595">
        <f t="shared" si="331"/>
        <v>0</v>
      </c>
      <c r="AB1595">
        <f t="shared" si="332"/>
        <v>0</v>
      </c>
      <c r="AC1595">
        <f t="shared" si="333"/>
        <v>0</v>
      </c>
      <c r="AD1595">
        <f t="shared" si="334"/>
        <v>0</v>
      </c>
      <c r="AE1595">
        <f t="shared" si="335"/>
        <v>0</v>
      </c>
      <c r="AF1595">
        <f t="shared" si="336"/>
        <v>0</v>
      </c>
      <c r="AH1595">
        <f>SUM(table_2[[#This Row],[First dose, less than 21 days ago]:[Third dose or booster, at least 21 days ago]])</f>
        <v>0</v>
      </c>
      <c r="AI1595">
        <f>SUM(table_2[[#This Row],[Second dose, less than 21 days ago]:[Third dose or booster, at least 21 days ago]])</f>
        <v>0</v>
      </c>
      <c r="AJ1595">
        <f>table_2[[#This Row],[Third dose or booster, less than 21 days ago]]+table_2[[#This Row],[Third dose or booster, at least 21 days ago]]</f>
        <v>0</v>
      </c>
    </row>
    <row r="1596" spans="1:36" ht="30" x14ac:dyDescent="0.25">
      <c r="A1596" s="1" t="s">
        <v>460</v>
      </c>
      <c r="B1596" s="4">
        <v>2022</v>
      </c>
      <c r="C1596" s="1" t="s">
        <v>128</v>
      </c>
      <c r="D1596" s="1" t="s">
        <v>1132</v>
      </c>
      <c r="E1596" s="1" t="s">
        <v>70</v>
      </c>
      <c r="F1596" s="4" t="s">
        <v>2008</v>
      </c>
      <c r="G1596" s="4">
        <v>2535</v>
      </c>
      <c r="H1596" s="4" t="s">
        <v>4105</v>
      </c>
      <c r="I1596" s="1" t="s">
        <v>234</v>
      </c>
      <c r="J1596" s="4" t="s">
        <v>4106</v>
      </c>
      <c r="K1596" s="4" t="s">
        <v>4107</v>
      </c>
      <c r="L1596" s="22" t="str">
        <f t="shared" si="329"/>
        <v>7</v>
      </c>
      <c r="M1596" s="26">
        <f>IF(table_2[[#This Row],[Count of deaths2]]=1,(M1595+1),M1595)</f>
        <v>258</v>
      </c>
      <c r="Z1596">
        <f t="shared" si="330"/>
        <v>0</v>
      </c>
      <c r="AA1596">
        <f t="shared" si="331"/>
        <v>0</v>
      </c>
      <c r="AB1596">
        <f t="shared" si="332"/>
        <v>0</v>
      </c>
      <c r="AC1596">
        <f t="shared" si="333"/>
        <v>0</v>
      </c>
      <c r="AD1596">
        <f t="shared" si="334"/>
        <v>0</v>
      </c>
      <c r="AE1596">
        <f t="shared" si="335"/>
        <v>0</v>
      </c>
      <c r="AF1596">
        <f t="shared" si="336"/>
        <v>0</v>
      </c>
      <c r="AH1596">
        <f>SUM(table_2[[#This Row],[First dose, less than 21 days ago]:[Third dose or booster, at least 21 days ago]])</f>
        <v>0</v>
      </c>
      <c r="AI1596">
        <f>SUM(table_2[[#This Row],[Second dose, less than 21 days ago]:[Third dose or booster, at least 21 days ago]])</f>
        <v>0</v>
      </c>
      <c r="AJ1596">
        <f>table_2[[#This Row],[Third dose or booster, less than 21 days ago]]+table_2[[#This Row],[Third dose or booster, at least 21 days ago]]</f>
        <v>0</v>
      </c>
    </row>
    <row r="1597" spans="1:36" ht="30" x14ac:dyDescent="0.25">
      <c r="A1597" s="1" t="s">
        <v>460</v>
      </c>
      <c r="B1597" s="4">
        <v>2022</v>
      </c>
      <c r="C1597" s="1" t="s">
        <v>128</v>
      </c>
      <c r="D1597" s="1" t="s">
        <v>1132</v>
      </c>
      <c r="E1597" s="1" t="s">
        <v>74</v>
      </c>
      <c r="F1597" s="4" t="s">
        <v>1101</v>
      </c>
      <c r="G1597" s="4">
        <v>79</v>
      </c>
      <c r="H1597" s="4" t="s">
        <v>83</v>
      </c>
      <c r="I1597" s="1"/>
      <c r="J1597" s="4" t="s">
        <v>83</v>
      </c>
      <c r="K1597" s="4" t="s">
        <v>83</v>
      </c>
      <c r="L1597" s="22">
        <f t="shared" si="329"/>
        <v>1</v>
      </c>
      <c r="M1597" s="26">
        <f>IF(table_2[[#This Row],[Count of deaths2]]=1,(M1596+1),M1596)</f>
        <v>259</v>
      </c>
      <c r="Z1597">
        <f t="shared" si="330"/>
        <v>0</v>
      </c>
      <c r="AA1597">
        <f t="shared" si="331"/>
        <v>0</v>
      </c>
      <c r="AB1597">
        <f t="shared" si="332"/>
        <v>0</v>
      </c>
      <c r="AC1597">
        <f t="shared" si="333"/>
        <v>0</v>
      </c>
      <c r="AD1597">
        <f t="shared" si="334"/>
        <v>0</v>
      </c>
      <c r="AE1597">
        <f t="shared" si="335"/>
        <v>0</v>
      </c>
      <c r="AF1597">
        <f t="shared" si="336"/>
        <v>0</v>
      </c>
      <c r="AH1597">
        <f>SUM(table_2[[#This Row],[First dose, less than 21 days ago]:[Third dose or booster, at least 21 days ago]])</f>
        <v>0</v>
      </c>
      <c r="AI1597">
        <f>SUM(table_2[[#This Row],[Second dose, less than 21 days ago]:[Third dose or booster, at least 21 days ago]])</f>
        <v>0</v>
      </c>
      <c r="AJ1597">
        <f>table_2[[#This Row],[Third dose or booster, less than 21 days ago]]+table_2[[#This Row],[Third dose or booster, at least 21 days ago]]</f>
        <v>0</v>
      </c>
    </row>
    <row r="1598" spans="1:36" ht="30" x14ac:dyDescent="0.25">
      <c r="A1598" s="1" t="s">
        <v>460</v>
      </c>
      <c r="B1598" s="4">
        <v>2022</v>
      </c>
      <c r="C1598" s="1" t="s">
        <v>128</v>
      </c>
      <c r="D1598" s="1" t="s">
        <v>1132</v>
      </c>
      <c r="E1598" s="1" t="s">
        <v>1102</v>
      </c>
      <c r="F1598" s="4" t="s">
        <v>1855</v>
      </c>
      <c r="G1598" s="4">
        <v>21964</v>
      </c>
      <c r="H1598" s="4" t="s">
        <v>4108</v>
      </c>
      <c r="I1598" s="1"/>
      <c r="J1598" s="4" t="s">
        <v>3735</v>
      </c>
      <c r="K1598" s="4" t="s">
        <v>4109</v>
      </c>
      <c r="L1598" s="22" t="str">
        <f t="shared" si="329"/>
        <v>35</v>
      </c>
      <c r="M1598" s="26">
        <f>IF(table_2[[#This Row],[Count of deaths2]]=1,(M1597+1),M1597)</f>
        <v>259</v>
      </c>
      <c r="Z1598">
        <f t="shared" si="330"/>
        <v>0</v>
      </c>
      <c r="AA1598">
        <f t="shared" si="331"/>
        <v>0</v>
      </c>
      <c r="AB1598">
        <f t="shared" si="332"/>
        <v>0</v>
      </c>
      <c r="AC1598">
        <f t="shared" si="333"/>
        <v>0</v>
      </c>
      <c r="AD1598">
        <f t="shared" si="334"/>
        <v>0</v>
      </c>
      <c r="AE1598">
        <f t="shared" si="335"/>
        <v>0</v>
      </c>
      <c r="AF1598">
        <f t="shared" si="336"/>
        <v>0</v>
      </c>
      <c r="AH1598">
        <f>SUM(table_2[[#This Row],[First dose, less than 21 days ago]:[Third dose or booster, at least 21 days ago]])</f>
        <v>0</v>
      </c>
      <c r="AI1598">
        <f>SUM(table_2[[#This Row],[Second dose, less than 21 days ago]:[Third dose or booster, at least 21 days ago]])</f>
        <v>0</v>
      </c>
      <c r="AJ1598">
        <f>table_2[[#This Row],[Third dose or booster, less than 21 days ago]]+table_2[[#This Row],[Third dose or booster, at least 21 days ago]]</f>
        <v>0</v>
      </c>
    </row>
    <row r="1599" spans="1:36" ht="45" x14ac:dyDescent="0.25">
      <c r="A1599" s="1" t="s">
        <v>460</v>
      </c>
      <c r="B1599" s="4">
        <v>2022</v>
      </c>
      <c r="C1599" s="1" t="s">
        <v>128</v>
      </c>
      <c r="D1599" s="1" t="s">
        <v>1132</v>
      </c>
      <c r="E1599" s="1" t="s">
        <v>84</v>
      </c>
      <c r="F1599" s="4" t="s">
        <v>1101</v>
      </c>
      <c r="G1599" s="4">
        <v>494</v>
      </c>
      <c r="H1599" s="4" t="s">
        <v>83</v>
      </c>
      <c r="I1599" s="1"/>
      <c r="J1599" s="4" t="s">
        <v>83</v>
      </c>
      <c r="K1599" s="4" t="s">
        <v>83</v>
      </c>
      <c r="L1599" s="22">
        <f t="shared" si="329"/>
        <v>1</v>
      </c>
      <c r="M1599" s="26">
        <f>IF(table_2[[#This Row],[Count of deaths2]]=1,(M1598+1),M1598)</f>
        <v>260</v>
      </c>
      <c r="Z1599">
        <f t="shared" si="330"/>
        <v>0</v>
      </c>
      <c r="AA1599">
        <f t="shared" si="331"/>
        <v>0</v>
      </c>
      <c r="AB1599">
        <f t="shared" si="332"/>
        <v>0</v>
      </c>
      <c r="AC1599">
        <f t="shared" si="333"/>
        <v>0</v>
      </c>
      <c r="AD1599">
        <f t="shared" si="334"/>
        <v>0</v>
      </c>
      <c r="AE1599">
        <f t="shared" si="335"/>
        <v>0</v>
      </c>
      <c r="AF1599">
        <f t="shared" si="336"/>
        <v>0</v>
      </c>
      <c r="AH1599">
        <f>SUM(table_2[[#This Row],[First dose, less than 21 days ago]:[Third dose or booster, at least 21 days ago]])</f>
        <v>0</v>
      </c>
      <c r="AI1599">
        <f>SUM(table_2[[#This Row],[Second dose, less than 21 days ago]:[Third dose or booster, at least 21 days ago]])</f>
        <v>0</v>
      </c>
      <c r="AJ1599">
        <f>table_2[[#This Row],[Third dose or booster, less than 21 days ago]]+table_2[[#This Row],[Third dose or booster, at least 21 days ago]]</f>
        <v>0</v>
      </c>
    </row>
    <row r="1600" spans="1:36" ht="45" x14ac:dyDescent="0.25">
      <c r="A1600" s="1" t="s">
        <v>460</v>
      </c>
      <c r="B1600" s="4">
        <v>2022</v>
      </c>
      <c r="C1600" s="1" t="s">
        <v>128</v>
      </c>
      <c r="D1600" s="1" t="s">
        <v>1132</v>
      </c>
      <c r="E1600" s="1" t="s">
        <v>85</v>
      </c>
      <c r="F1600" s="4" t="s">
        <v>4110</v>
      </c>
      <c r="G1600" s="4">
        <v>393938</v>
      </c>
      <c r="H1600" s="4" t="s">
        <v>3758</v>
      </c>
      <c r="I1600" s="1"/>
      <c r="J1600" s="4" t="s">
        <v>4111</v>
      </c>
      <c r="K1600" s="4" t="s">
        <v>1205</v>
      </c>
      <c r="L1600" s="22" t="str">
        <f t="shared" si="329"/>
        <v>178</v>
      </c>
      <c r="M1600" s="26">
        <f>IF(table_2[[#This Row],[Count of deaths2]]=1,(M1599+1),M1599)</f>
        <v>260</v>
      </c>
      <c r="Z1600">
        <f t="shared" si="330"/>
        <v>0</v>
      </c>
      <c r="AA1600">
        <f t="shared" si="331"/>
        <v>0</v>
      </c>
      <c r="AB1600">
        <f t="shared" si="332"/>
        <v>0</v>
      </c>
      <c r="AC1600">
        <f t="shared" si="333"/>
        <v>0</v>
      </c>
      <c r="AD1600">
        <f t="shared" si="334"/>
        <v>0</v>
      </c>
      <c r="AE1600">
        <f t="shared" si="335"/>
        <v>0</v>
      </c>
      <c r="AF1600">
        <f t="shared" si="336"/>
        <v>0</v>
      </c>
      <c r="AH1600">
        <f>SUM(table_2[[#This Row],[First dose, less than 21 days ago]:[Third dose or booster, at least 21 days ago]])</f>
        <v>0</v>
      </c>
      <c r="AI1600">
        <f>SUM(table_2[[#This Row],[Second dose, less than 21 days ago]:[Third dose or booster, at least 21 days ago]])</f>
        <v>0</v>
      </c>
      <c r="AJ1600">
        <f>table_2[[#This Row],[Third dose or booster, less than 21 days ago]]+table_2[[#This Row],[Third dose or booster, at least 21 days ago]]</f>
        <v>0</v>
      </c>
    </row>
    <row r="1601" spans="1:36" ht="30" x14ac:dyDescent="0.25">
      <c r="A1601" s="1" t="s">
        <v>460</v>
      </c>
      <c r="B1601" s="4">
        <v>2022</v>
      </c>
      <c r="C1601" s="1" t="s">
        <v>128</v>
      </c>
      <c r="D1601" s="1" t="s">
        <v>1147</v>
      </c>
      <c r="E1601" s="1" t="s">
        <v>62</v>
      </c>
      <c r="F1601" s="4" t="s">
        <v>1221</v>
      </c>
      <c r="G1601" s="4">
        <v>9845</v>
      </c>
      <c r="H1601" s="4" t="s">
        <v>4112</v>
      </c>
      <c r="I1601" s="1"/>
      <c r="J1601" s="4" t="s">
        <v>4113</v>
      </c>
      <c r="K1601" s="4" t="s">
        <v>4114</v>
      </c>
      <c r="L1601" s="22" t="str">
        <f t="shared" si="329"/>
        <v>39</v>
      </c>
      <c r="M1601" s="26">
        <f>IF(table_2[[#This Row],[Count of deaths2]]=1,(M1600+1),M1600)</f>
        <v>260</v>
      </c>
      <c r="Z1601">
        <f t="shared" si="330"/>
        <v>0</v>
      </c>
      <c r="AA1601">
        <f t="shared" si="331"/>
        <v>0</v>
      </c>
      <c r="AB1601">
        <f t="shared" si="332"/>
        <v>0</v>
      </c>
      <c r="AC1601">
        <f t="shared" si="333"/>
        <v>0</v>
      </c>
      <c r="AD1601">
        <f t="shared" si="334"/>
        <v>0</v>
      </c>
      <c r="AE1601">
        <f t="shared" si="335"/>
        <v>0</v>
      </c>
      <c r="AF1601">
        <f t="shared" si="336"/>
        <v>0</v>
      </c>
      <c r="AH1601">
        <f>SUM(table_2[[#This Row],[First dose, less than 21 days ago]:[Third dose or booster, at least 21 days ago]])</f>
        <v>0</v>
      </c>
      <c r="AI1601">
        <f>SUM(table_2[[#This Row],[Second dose, less than 21 days ago]:[Third dose or booster, at least 21 days ago]])</f>
        <v>0</v>
      </c>
      <c r="AJ1601">
        <f>table_2[[#This Row],[Third dose or booster, less than 21 days ago]]+table_2[[#This Row],[Third dose or booster, at least 21 days ago]]</f>
        <v>0</v>
      </c>
    </row>
    <row r="1602" spans="1:36" ht="30" x14ac:dyDescent="0.25">
      <c r="A1602" s="1" t="s">
        <v>460</v>
      </c>
      <c r="B1602" s="4">
        <v>2022</v>
      </c>
      <c r="C1602" s="1" t="s">
        <v>128</v>
      </c>
      <c r="D1602" s="1" t="s">
        <v>1147</v>
      </c>
      <c r="E1602" s="1" t="s">
        <v>66</v>
      </c>
      <c r="F1602" s="4" t="s">
        <v>1101</v>
      </c>
      <c r="G1602" s="4">
        <v>11</v>
      </c>
      <c r="H1602" s="4" t="s">
        <v>83</v>
      </c>
      <c r="I1602" s="1"/>
      <c r="J1602" s="4" t="s">
        <v>83</v>
      </c>
      <c r="K1602" s="4" t="s">
        <v>83</v>
      </c>
      <c r="L1602" s="22">
        <f t="shared" si="329"/>
        <v>1</v>
      </c>
      <c r="M1602" s="26">
        <f>IF(table_2[[#This Row],[Count of deaths2]]=1,(M1601+1),M1601)</f>
        <v>261</v>
      </c>
      <c r="Z1602">
        <f t="shared" si="330"/>
        <v>0</v>
      </c>
      <c r="AA1602">
        <f t="shared" si="331"/>
        <v>0</v>
      </c>
      <c r="AB1602">
        <f t="shared" si="332"/>
        <v>0</v>
      </c>
      <c r="AC1602">
        <f t="shared" si="333"/>
        <v>0</v>
      </c>
      <c r="AD1602">
        <f t="shared" si="334"/>
        <v>0</v>
      </c>
      <c r="AE1602">
        <f t="shared" si="335"/>
        <v>0</v>
      </c>
      <c r="AF1602">
        <f t="shared" si="336"/>
        <v>0</v>
      </c>
      <c r="AH1602">
        <f>SUM(table_2[[#This Row],[First dose, less than 21 days ago]:[Third dose or booster, at least 21 days ago]])</f>
        <v>0</v>
      </c>
      <c r="AI1602">
        <f>SUM(table_2[[#This Row],[Second dose, less than 21 days ago]:[Third dose or booster, at least 21 days ago]])</f>
        <v>0</v>
      </c>
      <c r="AJ1602">
        <f>table_2[[#This Row],[Third dose or booster, less than 21 days ago]]+table_2[[#This Row],[Third dose or booster, at least 21 days ago]]</f>
        <v>0</v>
      </c>
    </row>
    <row r="1603" spans="1:36" ht="30" x14ac:dyDescent="0.25">
      <c r="A1603" s="1" t="s">
        <v>460</v>
      </c>
      <c r="B1603" s="4">
        <v>2022</v>
      </c>
      <c r="C1603" s="1" t="s">
        <v>128</v>
      </c>
      <c r="D1603" s="1" t="s">
        <v>1147</v>
      </c>
      <c r="E1603" s="1" t="s">
        <v>70</v>
      </c>
      <c r="F1603" s="4" t="s">
        <v>1270</v>
      </c>
      <c r="G1603" s="4">
        <v>1140</v>
      </c>
      <c r="H1603" s="4" t="s">
        <v>4115</v>
      </c>
      <c r="I1603" s="1" t="s">
        <v>234</v>
      </c>
      <c r="J1603" s="4" t="s">
        <v>4116</v>
      </c>
      <c r="K1603" s="4" t="s">
        <v>4117</v>
      </c>
      <c r="L1603" s="22" t="str">
        <f t="shared" si="329"/>
        <v>12</v>
      </c>
      <c r="M1603" s="26">
        <f>IF(table_2[[#This Row],[Count of deaths2]]=1,(M1602+1),M1602)</f>
        <v>261</v>
      </c>
      <c r="Z1603">
        <f t="shared" si="330"/>
        <v>0</v>
      </c>
      <c r="AA1603">
        <f t="shared" si="331"/>
        <v>0</v>
      </c>
      <c r="AB1603">
        <f t="shared" si="332"/>
        <v>0</v>
      </c>
      <c r="AC1603">
        <f t="shared" si="333"/>
        <v>0</v>
      </c>
      <c r="AD1603">
        <f t="shared" si="334"/>
        <v>0</v>
      </c>
      <c r="AE1603">
        <f t="shared" si="335"/>
        <v>0</v>
      </c>
      <c r="AF1603">
        <f t="shared" si="336"/>
        <v>0</v>
      </c>
      <c r="AH1603">
        <f>SUM(table_2[[#This Row],[First dose, less than 21 days ago]:[Third dose or booster, at least 21 days ago]])</f>
        <v>0</v>
      </c>
      <c r="AI1603">
        <f>SUM(table_2[[#This Row],[Second dose, less than 21 days ago]:[Third dose or booster, at least 21 days ago]])</f>
        <v>0</v>
      </c>
      <c r="AJ1603">
        <f>table_2[[#This Row],[Third dose or booster, less than 21 days ago]]+table_2[[#This Row],[Third dose or booster, at least 21 days ago]]</f>
        <v>0</v>
      </c>
    </row>
    <row r="1604" spans="1:36" ht="30" x14ac:dyDescent="0.25">
      <c r="A1604" s="1" t="s">
        <v>460</v>
      </c>
      <c r="B1604" s="4">
        <v>2022</v>
      </c>
      <c r="C1604" s="1" t="s">
        <v>128</v>
      </c>
      <c r="D1604" s="1" t="s">
        <v>1147</v>
      </c>
      <c r="E1604" s="1" t="s">
        <v>74</v>
      </c>
      <c r="F1604" s="4" t="s">
        <v>1101</v>
      </c>
      <c r="G1604" s="4">
        <v>31</v>
      </c>
      <c r="H1604" s="4" t="s">
        <v>83</v>
      </c>
      <c r="I1604" s="1"/>
      <c r="J1604" s="4" t="s">
        <v>83</v>
      </c>
      <c r="K1604" s="4" t="s">
        <v>83</v>
      </c>
      <c r="L1604" s="22">
        <f t="shared" si="329"/>
        <v>1</v>
      </c>
      <c r="M1604" s="26">
        <f>IF(table_2[[#This Row],[Count of deaths2]]=1,(M1603+1),M1603)</f>
        <v>262</v>
      </c>
      <c r="Z1604">
        <f t="shared" si="330"/>
        <v>0</v>
      </c>
      <c r="AA1604">
        <f t="shared" si="331"/>
        <v>0</v>
      </c>
      <c r="AB1604">
        <f t="shared" si="332"/>
        <v>0</v>
      </c>
      <c r="AC1604">
        <f t="shared" si="333"/>
        <v>0</v>
      </c>
      <c r="AD1604">
        <f t="shared" si="334"/>
        <v>0</v>
      </c>
      <c r="AE1604">
        <f t="shared" si="335"/>
        <v>0</v>
      </c>
      <c r="AF1604">
        <f t="shared" si="336"/>
        <v>0</v>
      </c>
      <c r="AH1604">
        <f>SUM(table_2[[#This Row],[First dose, less than 21 days ago]:[Third dose or booster, at least 21 days ago]])</f>
        <v>0</v>
      </c>
      <c r="AI1604">
        <f>SUM(table_2[[#This Row],[Second dose, less than 21 days ago]:[Third dose or booster, at least 21 days ago]])</f>
        <v>0</v>
      </c>
      <c r="AJ1604">
        <f>table_2[[#This Row],[Third dose or booster, less than 21 days ago]]+table_2[[#This Row],[Third dose or booster, at least 21 days ago]]</f>
        <v>0</v>
      </c>
    </row>
    <row r="1605" spans="1:36" ht="30" x14ac:dyDescent="0.25">
      <c r="A1605" s="1" t="s">
        <v>460</v>
      </c>
      <c r="B1605" s="4">
        <v>2022</v>
      </c>
      <c r="C1605" s="1" t="s">
        <v>128</v>
      </c>
      <c r="D1605" s="1" t="s">
        <v>1147</v>
      </c>
      <c r="E1605" s="1" t="s">
        <v>1102</v>
      </c>
      <c r="F1605" s="4" t="s">
        <v>3549</v>
      </c>
      <c r="G1605" s="4">
        <v>8844</v>
      </c>
      <c r="H1605" s="4" t="s">
        <v>4118</v>
      </c>
      <c r="I1605" s="1"/>
      <c r="J1605" s="4" t="s">
        <v>4119</v>
      </c>
      <c r="K1605" s="4" t="s">
        <v>4120</v>
      </c>
      <c r="L1605" s="22" t="str">
        <f t="shared" ref="L1605:L1668" si="337">IF(F1605="&lt;3",1,F1605)</f>
        <v>59</v>
      </c>
      <c r="M1605" s="26">
        <f>IF(table_2[[#This Row],[Count of deaths2]]=1,(M1604+1),M1604)</f>
        <v>262</v>
      </c>
      <c r="Z1605">
        <f t="shared" ref="Z1605:Z1668" si="338">N1652</f>
        <v>0</v>
      </c>
      <c r="AA1605">
        <f t="shared" ref="AA1605:AA1668" si="339">O1700</f>
        <v>0</v>
      </c>
      <c r="AB1605">
        <f t="shared" ref="AB1605:AB1668" si="340">P1700</f>
        <v>0</v>
      </c>
      <c r="AC1605">
        <f t="shared" ref="AC1605:AC1668" si="341">Q1700</f>
        <v>0</v>
      </c>
      <c r="AD1605">
        <f t="shared" ref="AD1605:AD1668" si="342">R1700</f>
        <v>0</v>
      </c>
      <c r="AE1605">
        <f t="shared" ref="AE1605:AE1668" si="343">S1700</f>
        <v>0</v>
      </c>
      <c r="AF1605">
        <f t="shared" ref="AF1605:AF1668" si="344">T1700</f>
        <v>0</v>
      </c>
      <c r="AH1605">
        <f>SUM(table_2[[#This Row],[First dose, less than 21 days ago]:[Third dose or booster, at least 21 days ago]])</f>
        <v>0</v>
      </c>
      <c r="AI1605">
        <f>SUM(table_2[[#This Row],[Second dose, less than 21 days ago]:[Third dose or booster, at least 21 days ago]])</f>
        <v>0</v>
      </c>
      <c r="AJ1605">
        <f>table_2[[#This Row],[Third dose or booster, less than 21 days ago]]+table_2[[#This Row],[Third dose or booster, at least 21 days ago]]</f>
        <v>0</v>
      </c>
    </row>
    <row r="1606" spans="1:36" ht="45" x14ac:dyDescent="0.25">
      <c r="A1606" s="1" t="s">
        <v>460</v>
      </c>
      <c r="B1606" s="4">
        <v>2022</v>
      </c>
      <c r="C1606" s="1" t="s">
        <v>128</v>
      </c>
      <c r="D1606" s="1" t="s">
        <v>1147</v>
      </c>
      <c r="E1606" s="1" t="s">
        <v>84</v>
      </c>
      <c r="F1606" s="4" t="s">
        <v>1101</v>
      </c>
      <c r="G1606" s="4">
        <v>331</v>
      </c>
      <c r="H1606" s="4" t="s">
        <v>83</v>
      </c>
      <c r="I1606" s="1"/>
      <c r="J1606" s="4" t="s">
        <v>83</v>
      </c>
      <c r="K1606" s="4" t="s">
        <v>83</v>
      </c>
      <c r="L1606" s="22">
        <f t="shared" si="337"/>
        <v>1</v>
      </c>
      <c r="M1606" s="26">
        <f>IF(table_2[[#This Row],[Count of deaths2]]=1,(M1605+1),M1605)</f>
        <v>263</v>
      </c>
      <c r="Z1606">
        <f t="shared" si="338"/>
        <v>0</v>
      </c>
      <c r="AA1606">
        <f t="shared" si="339"/>
        <v>0</v>
      </c>
      <c r="AB1606">
        <f t="shared" si="340"/>
        <v>0</v>
      </c>
      <c r="AC1606">
        <f t="shared" si="341"/>
        <v>0</v>
      </c>
      <c r="AD1606">
        <f t="shared" si="342"/>
        <v>0</v>
      </c>
      <c r="AE1606">
        <f t="shared" si="343"/>
        <v>0</v>
      </c>
      <c r="AF1606">
        <f t="shared" si="344"/>
        <v>0</v>
      </c>
      <c r="AH1606">
        <f>SUM(table_2[[#This Row],[First dose, less than 21 days ago]:[Third dose or booster, at least 21 days ago]])</f>
        <v>0</v>
      </c>
      <c r="AI1606">
        <f>SUM(table_2[[#This Row],[Second dose, less than 21 days ago]:[Third dose or booster, at least 21 days ago]])</f>
        <v>0</v>
      </c>
      <c r="AJ1606">
        <f>table_2[[#This Row],[Third dose or booster, less than 21 days ago]]+table_2[[#This Row],[Third dose or booster, at least 21 days ago]]</f>
        <v>0</v>
      </c>
    </row>
    <row r="1607" spans="1:36" ht="45" x14ac:dyDescent="0.25">
      <c r="A1607" s="1" t="s">
        <v>460</v>
      </c>
      <c r="B1607" s="4">
        <v>2022</v>
      </c>
      <c r="C1607" s="1" t="s">
        <v>128</v>
      </c>
      <c r="D1607" s="1" t="s">
        <v>1147</v>
      </c>
      <c r="E1607" s="1" t="s">
        <v>85</v>
      </c>
      <c r="F1607" s="4" t="s">
        <v>4121</v>
      </c>
      <c r="G1607" s="4">
        <v>336955</v>
      </c>
      <c r="H1607" s="4" t="s">
        <v>4122</v>
      </c>
      <c r="I1607" s="1"/>
      <c r="J1607" s="4" t="s">
        <v>3463</v>
      </c>
      <c r="K1607" s="4" t="s">
        <v>695</v>
      </c>
      <c r="L1607" s="22" t="str">
        <f t="shared" si="337"/>
        <v>634</v>
      </c>
      <c r="M1607" s="26">
        <f>IF(table_2[[#This Row],[Count of deaths2]]=1,(M1606+1),M1606)</f>
        <v>263</v>
      </c>
      <c r="Z1607">
        <f t="shared" si="338"/>
        <v>0</v>
      </c>
      <c r="AA1607">
        <f t="shared" si="339"/>
        <v>0</v>
      </c>
      <c r="AB1607">
        <f t="shared" si="340"/>
        <v>0</v>
      </c>
      <c r="AC1607">
        <f t="shared" si="341"/>
        <v>0</v>
      </c>
      <c r="AD1607">
        <f t="shared" si="342"/>
        <v>0</v>
      </c>
      <c r="AE1607">
        <f t="shared" si="343"/>
        <v>0</v>
      </c>
      <c r="AF1607">
        <f t="shared" si="344"/>
        <v>0</v>
      </c>
      <c r="AH1607">
        <f>SUM(table_2[[#This Row],[First dose, less than 21 days ago]:[Third dose or booster, at least 21 days ago]])</f>
        <v>0</v>
      </c>
      <c r="AI1607">
        <f>SUM(table_2[[#This Row],[Second dose, less than 21 days ago]:[Third dose or booster, at least 21 days ago]])</f>
        <v>0</v>
      </c>
      <c r="AJ1607">
        <f>table_2[[#This Row],[Third dose or booster, less than 21 days ago]]+table_2[[#This Row],[Third dose or booster, at least 21 days ago]]</f>
        <v>0</v>
      </c>
    </row>
    <row r="1608" spans="1:36" ht="30" x14ac:dyDescent="0.25">
      <c r="A1608" s="1" t="s">
        <v>460</v>
      </c>
      <c r="B1608" s="4">
        <v>2022</v>
      </c>
      <c r="C1608" s="1" t="s">
        <v>128</v>
      </c>
      <c r="D1608" s="1" t="s">
        <v>1162</v>
      </c>
      <c r="E1608" s="1" t="s">
        <v>62</v>
      </c>
      <c r="F1608" s="4" t="s">
        <v>4123</v>
      </c>
      <c r="G1608" s="4">
        <v>3803</v>
      </c>
      <c r="H1608" s="4" t="s">
        <v>4124</v>
      </c>
      <c r="I1608" s="1"/>
      <c r="J1608" s="4" t="s">
        <v>4125</v>
      </c>
      <c r="K1608" s="4" t="s">
        <v>4126</v>
      </c>
      <c r="L1608" s="22" t="str">
        <f t="shared" si="337"/>
        <v>78</v>
      </c>
      <c r="M1608" s="26">
        <f>IF(table_2[[#This Row],[Count of deaths2]]=1,(M1607+1),M1607)</f>
        <v>263</v>
      </c>
      <c r="Z1608">
        <f t="shared" si="338"/>
        <v>0</v>
      </c>
      <c r="AA1608">
        <f t="shared" si="339"/>
        <v>0</v>
      </c>
      <c r="AB1608">
        <f t="shared" si="340"/>
        <v>0</v>
      </c>
      <c r="AC1608">
        <f t="shared" si="341"/>
        <v>0</v>
      </c>
      <c r="AD1608">
        <f t="shared" si="342"/>
        <v>0</v>
      </c>
      <c r="AE1608">
        <f t="shared" si="343"/>
        <v>0</v>
      </c>
      <c r="AF1608">
        <f t="shared" si="344"/>
        <v>0</v>
      </c>
      <c r="AH1608">
        <f>SUM(table_2[[#This Row],[First dose, less than 21 days ago]:[Third dose or booster, at least 21 days ago]])</f>
        <v>0</v>
      </c>
      <c r="AI1608">
        <f>SUM(table_2[[#This Row],[Second dose, less than 21 days ago]:[Third dose or booster, at least 21 days ago]])</f>
        <v>0</v>
      </c>
      <c r="AJ1608">
        <f>table_2[[#This Row],[Third dose or booster, less than 21 days ago]]+table_2[[#This Row],[Third dose or booster, at least 21 days ago]]</f>
        <v>0</v>
      </c>
    </row>
    <row r="1609" spans="1:36" ht="30" x14ac:dyDescent="0.25">
      <c r="A1609" s="1" t="s">
        <v>460</v>
      </c>
      <c r="B1609" s="4">
        <v>2022</v>
      </c>
      <c r="C1609" s="1" t="s">
        <v>128</v>
      </c>
      <c r="D1609" s="1" t="s">
        <v>1162</v>
      </c>
      <c r="E1609" s="1" t="s">
        <v>66</v>
      </c>
      <c r="F1609" s="4" t="s">
        <v>1101</v>
      </c>
      <c r="G1609" s="4">
        <v>7</v>
      </c>
      <c r="H1609" s="4" t="s">
        <v>83</v>
      </c>
      <c r="I1609" s="1"/>
      <c r="J1609" s="4" t="s">
        <v>83</v>
      </c>
      <c r="K1609" s="4" t="s">
        <v>83</v>
      </c>
      <c r="L1609" s="22">
        <f t="shared" si="337"/>
        <v>1</v>
      </c>
      <c r="M1609" s="26">
        <f>IF(table_2[[#This Row],[Count of deaths2]]=1,(M1608+1),M1608)</f>
        <v>264</v>
      </c>
      <c r="Z1609">
        <f t="shared" si="338"/>
        <v>0</v>
      </c>
      <c r="AA1609">
        <f t="shared" si="339"/>
        <v>0</v>
      </c>
      <c r="AB1609">
        <f t="shared" si="340"/>
        <v>0</v>
      </c>
      <c r="AC1609">
        <f t="shared" si="341"/>
        <v>0</v>
      </c>
      <c r="AD1609">
        <f t="shared" si="342"/>
        <v>0</v>
      </c>
      <c r="AE1609">
        <f t="shared" si="343"/>
        <v>0</v>
      </c>
      <c r="AF1609">
        <f t="shared" si="344"/>
        <v>0</v>
      </c>
      <c r="AH1609">
        <f>SUM(table_2[[#This Row],[First dose, less than 21 days ago]:[Third dose or booster, at least 21 days ago]])</f>
        <v>0</v>
      </c>
      <c r="AI1609">
        <f>SUM(table_2[[#This Row],[Second dose, less than 21 days ago]:[Third dose or booster, at least 21 days ago]])</f>
        <v>0</v>
      </c>
      <c r="AJ1609">
        <f>table_2[[#This Row],[Third dose or booster, less than 21 days ago]]+table_2[[#This Row],[Third dose or booster, at least 21 days ago]]</f>
        <v>0</v>
      </c>
    </row>
    <row r="1610" spans="1:36" ht="30" x14ac:dyDescent="0.25">
      <c r="A1610" s="1" t="s">
        <v>460</v>
      </c>
      <c r="B1610" s="4">
        <v>2022</v>
      </c>
      <c r="C1610" s="1" t="s">
        <v>128</v>
      </c>
      <c r="D1610" s="1" t="s">
        <v>1162</v>
      </c>
      <c r="E1610" s="1" t="s">
        <v>70</v>
      </c>
      <c r="F1610" s="4" t="s">
        <v>1743</v>
      </c>
      <c r="G1610" s="4">
        <v>528</v>
      </c>
      <c r="H1610" s="4" t="s">
        <v>4127</v>
      </c>
      <c r="I1610" s="1" t="s">
        <v>234</v>
      </c>
      <c r="J1610" s="4" t="s">
        <v>4128</v>
      </c>
      <c r="K1610" s="4" t="s">
        <v>4129</v>
      </c>
      <c r="L1610" s="22" t="str">
        <f t="shared" si="337"/>
        <v>8</v>
      </c>
      <c r="M1610" s="26">
        <f>IF(table_2[[#This Row],[Count of deaths2]]=1,(M1609+1),M1609)</f>
        <v>264</v>
      </c>
      <c r="Z1610">
        <f t="shared" si="338"/>
        <v>0</v>
      </c>
      <c r="AA1610">
        <f t="shared" si="339"/>
        <v>0</v>
      </c>
      <c r="AB1610">
        <f t="shared" si="340"/>
        <v>0</v>
      </c>
      <c r="AC1610">
        <f t="shared" si="341"/>
        <v>0</v>
      </c>
      <c r="AD1610">
        <f t="shared" si="342"/>
        <v>0</v>
      </c>
      <c r="AE1610">
        <f t="shared" si="343"/>
        <v>0</v>
      </c>
      <c r="AF1610">
        <f t="shared" si="344"/>
        <v>0</v>
      </c>
      <c r="AH1610">
        <f>SUM(table_2[[#This Row],[First dose, less than 21 days ago]:[Third dose or booster, at least 21 days ago]])</f>
        <v>0</v>
      </c>
      <c r="AI1610">
        <f>SUM(table_2[[#This Row],[Second dose, less than 21 days ago]:[Third dose or booster, at least 21 days ago]])</f>
        <v>0</v>
      </c>
      <c r="AJ1610">
        <f>table_2[[#This Row],[Third dose or booster, less than 21 days ago]]+table_2[[#This Row],[Third dose or booster, at least 21 days ago]]</f>
        <v>0</v>
      </c>
    </row>
    <row r="1611" spans="1:36" ht="30" x14ac:dyDescent="0.25">
      <c r="A1611" s="1" t="s">
        <v>460</v>
      </c>
      <c r="B1611" s="4">
        <v>2022</v>
      </c>
      <c r="C1611" s="1" t="s">
        <v>128</v>
      </c>
      <c r="D1611" s="1" t="s">
        <v>1162</v>
      </c>
      <c r="E1611" s="1" t="s">
        <v>74</v>
      </c>
      <c r="F1611" s="4" t="s">
        <v>1101</v>
      </c>
      <c r="G1611" s="4">
        <v>15</v>
      </c>
      <c r="H1611" s="4" t="s">
        <v>83</v>
      </c>
      <c r="I1611" s="1"/>
      <c r="J1611" s="4" t="s">
        <v>83</v>
      </c>
      <c r="K1611" s="4" t="s">
        <v>83</v>
      </c>
      <c r="L1611" s="22">
        <f t="shared" si="337"/>
        <v>1</v>
      </c>
      <c r="M1611" s="26">
        <f>IF(table_2[[#This Row],[Count of deaths2]]=1,(M1610+1),M1610)</f>
        <v>265</v>
      </c>
      <c r="Z1611">
        <f t="shared" si="338"/>
        <v>0</v>
      </c>
      <c r="AA1611">
        <f t="shared" si="339"/>
        <v>0</v>
      </c>
      <c r="AB1611">
        <f t="shared" si="340"/>
        <v>0</v>
      </c>
      <c r="AC1611">
        <f t="shared" si="341"/>
        <v>0</v>
      </c>
      <c r="AD1611">
        <f t="shared" si="342"/>
        <v>0</v>
      </c>
      <c r="AE1611">
        <f t="shared" si="343"/>
        <v>0</v>
      </c>
      <c r="AF1611">
        <f t="shared" si="344"/>
        <v>0</v>
      </c>
      <c r="AH1611">
        <f>SUM(table_2[[#This Row],[First dose, less than 21 days ago]:[Third dose or booster, at least 21 days ago]])</f>
        <v>0</v>
      </c>
      <c r="AI1611">
        <f>SUM(table_2[[#This Row],[Second dose, less than 21 days ago]:[Third dose or booster, at least 21 days ago]])</f>
        <v>0</v>
      </c>
      <c r="AJ1611">
        <f>table_2[[#This Row],[Third dose or booster, less than 21 days ago]]+table_2[[#This Row],[Third dose or booster, at least 21 days ago]]</f>
        <v>0</v>
      </c>
    </row>
    <row r="1612" spans="1:36" ht="30" x14ac:dyDescent="0.25">
      <c r="A1612" s="1" t="s">
        <v>460</v>
      </c>
      <c r="B1612" s="4">
        <v>2022</v>
      </c>
      <c r="C1612" s="1" t="s">
        <v>128</v>
      </c>
      <c r="D1612" s="1" t="s">
        <v>1162</v>
      </c>
      <c r="E1612" s="1" t="s">
        <v>1102</v>
      </c>
      <c r="F1612" s="4" t="s">
        <v>4130</v>
      </c>
      <c r="G1612" s="4">
        <v>4227</v>
      </c>
      <c r="H1612" s="4" t="s">
        <v>4131</v>
      </c>
      <c r="I1612" s="1"/>
      <c r="J1612" s="4" t="s">
        <v>4132</v>
      </c>
      <c r="K1612" s="4" t="s">
        <v>4133</v>
      </c>
      <c r="L1612" s="22" t="str">
        <f t="shared" si="337"/>
        <v>76</v>
      </c>
      <c r="M1612" s="26">
        <f>IF(table_2[[#This Row],[Count of deaths2]]=1,(M1611+1),M1611)</f>
        <v>265</v>
      </c>
      <c r="Z1612">
        <f t="shared" si="338"/>
        <v>0</v>
      </c>
      <c r="AA1612">
        <f t="shared" si="339"/>
        <v>0</v>
      </c>
      <c r="AB1612">
        <f t="shared" si="340"/>
        <v>0</v>
      </c>
      <c r="AC1612">
        <f t="shared" si="341"/>
        <v>0</v>
      </c>
      <c r="AD1612">
        <f t="shared" si="342"/>
        <v>0</v>
      </c>
      <c r="AE1612">
        <f t="shared" si="343"/>
        <v>0</v>
      </c>
      <c r="AF1612">
        <f t="shared" si="344"/>
        <v>0</v>
      </c>
      <c r="AH1612">
        <f>SUM(table_2[[#This Row],[First dose, less than 21 days ago]:[Third dose or booster, at least 21 days ago]])</f>
        <v>0</v>
      </c>
      <c r="AI1612">
        <f>SUM(table_2[[#This Row],[Second dose, less than 21 days ago]:[Third dose or booster, at least 21 days ago]])</f>
        <v>0</v>
      </c>
      <c r="AJ1612">
        <f>table_2[[#This Row],[Third dose or booster, less than 21 days ago]]+table_2[[#This Row],[Third dose or booster, at least 21 days ago]]</f>
        <v>0</v>
      </c>
    </row>
    <row r="1613" spans="1:36" ht="45" x14ac:dyDescent="0.25">
      <c r="A1613" s="1" t="s">
        <v>460</v>
      </c>
      <c r="B1613" s="4">
        <v>2022</v>
      </c>
      <c r="C1613" s="1" t="s">
        <v>128</v>
      </c>
      <c r="D1613" s="1" t="s">
        <v>1162</v>
      </c>
      <c r="E1613" s="1" t="s">
        <v>84</v>
      </c>
      <c r="F1613" s="4" t="s">
        <v>1101</v>
      </c>
      <c r="G1613" s="4">
        <v>262</v>
      </c>
      <c r="H1613" s="4" t="s">
        <v>83</v>
      </c>
      <c r="I1613" s="1"/>
      <c r="J1613" s="4" t="s">
        <v>83</v>
      </c>
      <c r="K1613" s="4" t="s">
        <v>83</v>
      </c>
      <c r="L1613" s="22">
        <f t="shared" si="337"/>
        <v>1</v>
      </c>
      <c r="M1613" s="26">
        <f>IF(table_2[[#This Row],[Count of deaths2]]=1,(M1612+1),M1612)</f>
        <v>266</v>
      </c>
      <c r="Z1613">
        <f t="shared" si="338"/>
        <v>0</v>
      </c>
      <c r="AA1613">
        <f t="shared" si="339"/>
        <v>0</v>
      </c>
      <c r="AB1613">
        <f t="shared" si="340"/>
        <v>0</v>
      </c>
      <c r="AC1613">
        <f t="shared" si="341"/>
        <v>0</v>
      </c>
      <c r="AD1613">
        <f t="shared" si="342"/>
        <v>0</v>
      </c>
      <c r="AE1613">
        <f t="shared" si="343"/>
        <v>0</v>
      </c>
      <c r="AF1613">
        <f t="shared" si="344"/>
        <v>0</v>
      </c>
      <c r="AH1613">
        <f>SUM(table_2[[#This Row],[First dose, less than 21 days ago]:[Third dose or booster, at least 21 days ago]])</f>
        <v>0</v>
      </c>
      <c r="AI1613">
        <f>SUM(table_2[[#This Row],[Second dose, less than 21 days ago]:[Third dose or booster, at least 21 days ago]])</f>
        <v>0</v>
      </c>
      <c r="AJ1613">
        <f>table_2[[#This Row],[Third dose or booster, less than 21 days ago]]+table_2[[#This Row],[Third dose or booster, at least 21 days ago]]</f>
        <v>0</v>
      </c>
    </row>
    <row r="1614" spans="1:36" ht="45" x14ac:dyDescent="0.25">
      <c r="A1614" s="1" t="s">
        <v>460</v>
      </c>
      <c r="B1614" s="4">
        <v>2022</v>
      </c>
      <c r="C1614" s="1" t="s">
        <v>128</v>
      </c>
      <c r="D1614" s="1" t="s">
        <v>1162</v>
      </c>
      <c r="E1614" s="1" t="s">
        <v>85</v>
      </c>
      <c r="F1614" s="4" t="s">
        <v>4134</v>
      </c>
      <c r="G1614" s="4">
        <v>160660</v>
      </c>
      <c r="H1614" s="4" t="s">
        <v>4135</v>
      </c>
      <c r="I1614" s="1"/>
      <c r="J1614" s="4" t="s">
        <v>223</v>
      </c>
      <c r="K1614" s="4" t="s">
        <v>2102</v>
      </c>
      <c r="L1614" s="22" t="str">
        <f t="shared" si="337"/>
        <v>1269</v>
      </c>
      <c r="M1614" s="26">
        <f>IF(table_2[[#This Row],[Count of deaths2]]=1,(M1613+1),M1613)</f>
        <v>266</v>
      </c>
      <c r="Z1614">
        <f t="shared" si="338"/>
        <v>0</v>
      </c>
      <c r="AA1614">
        <f t="shared" si="339"/>
        <v>0</v>
      </c>
      <c r="AB1614">
        <f t="shared" si="340"/>
        <v>0</v>
      </c>
      <c r="AC1614">
        <f t="shared" si="341"/>
        <v>0</v>
      </c>
      <c r="AD1614">
        <f t="shared" si="342"/>
        <v>0</v>
      </c>
      <c r="AE1614">
        <f t="shared" si="343"/>
        <v>0</v>
      </c>
      <c r="AF1614">
        <f t="shared" si="344"/>
        <v>0</v>
      </c>
      <c r="AH1614">
        <f>SUM(table_2[[#This Row],[First dose, less than 21 days ago]:[Third dose or booster, at least 21 days ago]])</f>
        <v>0</v>
      </c>
      <c r="AI1614">
        <f>SUM(table_2[[#This Row],[Second dose, less than 21 days ago]:[Third dose or booster, at least 21 days ago]])</f>
        <v>0</v>
      </c>
      <c r="AJ1614">
        <f>table_2[[#This Row],[Third dose or booster, less than 21 days ago]]+table_2[[#This Row],[Third dose or booster, at least 21 days ago]]</f>
        <v>0</v>
      </c>
    </row>
    <row r="1615" spans="1:36" ht="30" x14ac:dyDescent="0.25">
      <c r="A1615" s="1" t="s">
        <v>460</v>
      </c>
      <c r="B1615" s="4">
        <v>2022</v>
      </c>
      <c r="C1615" s="1" t="s">
        <v>128</v>
      </c>
      <c r="D1615" s="1" t="s">
        <v>1183</v>
      </c>
      <c r="E1615" s="1" t="s">
        <v>62</v>
      </c>
      <c r="F1615" s="4" t="s">
        <v>2046</v>
      </c>
      <c r="G1615" s="4">
        <v>1094</v>
      </c>
      <c r="H1615" s="4" t="s">
        <v>4136</v>
      </c>
      <c r="I1615" s="1"/>
      <c r="J1615" s="4" t="s">
        <v>4137</v>
      </c>
      <c r="K1615" s="4" t="s">
        <v>4138</v>
      </c>
      <c r="L1615" s="22" t="str">
        <f t="shared" si="337"/>
        <v>49</v>
      </c>
      <c r="M1615" s="26">
        <f>IF(table_2[[#This Row],[Count of deaths2]]=1,(M1614+1),M1614)</f>
        <v>266</v>
      </c>
      <c r="Z1615">
        <f t="shared" si="338"/>
        <v>0</v>
      </c>
      <c r="AA1615">
        <f t="shared" si="339"/>
        <v>0</v>
      </c>
      <c r="AB1615">
        <f t="shared" si="340"/>
        <v>0</v>
      </c>
      <c r="AC1615">
        <f t="shared" si="341"/>
        <v>0</v>
      </c>
      <c r="AD1615">
        <f t="shared" si="342"/>
        <v>0</v>
      </c>
      <c r="AE1615">
        <f t="shared" si="343"/>
        <v>0</v>
      </c>
      <c r="AF1615">
        <f t="shared" si="344"/>
        <v>0</v>
      </c>
      <c r="AH1615">
        <f>SUM(table_2[[#This Row],[First dose, less than 21 days ago]:[Third dose or booster, at least 21 days ago]])</f>
        <v>0</v>
      </c>
      <c r="AI1615">
        <f>SUM(table_2[[#This Row],[Second dose, less than 21 days ago]:[Third dose or booster, at least 21 days ago]])</f>
        <v>0</v>
      </c>
      <c r="AJ1615">
        <f>table_2[[#This Row],[Third dose or booster, less than 21 days ago]]+table_2[[#This Row],[Third dose or booster, at least 21 days ago]]</f>
        <v>0</v>
      </c>
    </row>
    <row r="1616" spans="1:36" ht="30" x14ac:dyDescent="0.25">
      <c r="A1616" s="1" t="s">
        <v>460</v>
      </c>
      <c r="B1616" s="4">
        <v>2022</v>
      </c>
      <c r="C1616" s="1" t="s">
        <v>128</v>
      </c>
      <c r="D1616" s="1" t="s">
        <v>1183</v>
      </c>
      <c r="E1616" s="1" t="s">
        <v>66</v>
      </c>
      <c r="F1616" s="4" t="s">
        <v>1101</v>
      </c>
      <c r="G1616" s="4">
        <v>2</v>
      </c>
      <c r="H1616" s="4" t="s">
        <v>83</v>
      </c>
      <c r="I1616" s="1"/>
      <c r="J1616" s="4" t="s">
        <v>83</v>
      </c>
      <c r="K1616" s="4" t="s">
        <v>83</v>
      </c>
      <c r="L1616" s="22">
        <f t="shared" si="337"/>
        <v>1</v>
      </c>
      <c r="M1616" s="26">
        <f>IF(table_2[[#This Row],[Count of deaths2]]=1,(M1615+1),M1615)</f>
        <v>267</v>
      </c>
      <c r="Z1616">
        <f t="shared" si="338"/>
        <v>0</v>
      </c>
      <c r="AA1616">
        <f t="shared" si="339"/>
        <v>0</v>
      </c>
      <c r="AB1616">
        <f t="shared" si="340"/>
        <v>0</v>
      </c>
      <c r="AC1616">
        <f t="shared" si="341"/>
        <v>0</v>
      </c>
      <c r="AD1616">
        <f t="shared" si="342"/>
        <v>0</v>
      </c>
      <c r="AE1616">
        <f t="shared" si="343"/>
        <v>0</v>
      </c>
      <c r="AF1616">
        <f t="shared" si="344"/>
        <v>0</v>
      </c>
      <c r="AH1616">
        <f>SUM(table_2[[#This Row],[First dose, less than 21 days ago]:[Third dose or booster, at least 21 days ago]])</f>
        <v>0</v>
      </c>
      <c r="AI1616">
        <f>SUM(table_2[[#This Row],[Second dose, less than 21 days ago]:[Third dose or booster, at least 21 days ago]])</f>
        <v>0</v>
      </c>
      <c r="AJ1616">
        <f>table_2[[#This Row],[Third dose or booster, less than 21 days ago]]+table_2[[#This Row],[Third dose or booster, at least 21 days ago]]</f>
        <v>0</v>
      </c>
    </row>
    <row r="1617" spans="1:36" ht="30" x14ac:dyDescent="0.25">
      <c r="A1617" s="1" t="s">
        <v>460</v>
      </c>
      <c r="B1617" s="4">
        <v>2022</v>
      </c>
      <c r="C1617" s="1" t="s">
        <v>128</v>
      </c>
      <c r="D1617" s="1" t="s">
        <v>1183</v>
      </c>
      <c r="E1617" s="1" t="s">
        <v>70</v>
      </c>
      <c r="F1617" s="4" t="s">
        <v>1270</v>
      </c>
      <c r="G1617" s="4">
        <v>172</v>
      </c>
      <c r="H1617" s="4" t="s">
        <v>4139</v>
      </c>
      <c r="I1617" s="1" t="s">
        <v>234</v>
      </c>
      <c r="J1617" s="4" t="s">
        <v>4140</v>
      </c>
      <c r="K1617" s="4" t="s">
        <v>4141</v>
      </c>
      <c r="L1617" s="22" t="str">
        <f t="shared" si="337"/>
        <v>12</v>
      </c>
      <c r="M1617" s="26">
        <f>IF(table_2[[#This Row],[Count of deaths2]]=1,(M1616+1),M1616)</f>
        <v>267</v>
      </c>
      <c r="Z1617">
        <f t="shared" si="338"/>
        <v>0</v>
      </c>
      <c r="AA1617">
        <f t="shared" si="339"/>
        <v>0</v>
      </c>
      <c r="AB1617">
        <f t="shared" si="340"/>
        <v>0</v>
      </c>
      <c r="AC1617">
        <f t="shared" si="341"/>
        <v>0</v>
      </c>
      <c r="AD1617">
        <f t="shared" si="342"/>
        <v>0</v>
      </c>
      <c r="AE1617">
        <f t="shared" si="343"/>
        <v>0</v>
      </c>
      <c r="AF1617">
        <f t="shared" si="344"/>
        <v>0</v>
      </c>
      <c r="AH1617">
        <f>SUM(table_2[[#This Row],[First dose, less than 21 days ago]:[Third dose or booster, at least 21 days ago]])</f>
        <v>0</v>
      </c>
      <c r="AI1617">
        <f>SUM(table_2[[#This Row],[Second dose, less than 21 days ago]:[Third dose or booster, at least 21 days ago]])</f>
        <v>0</v>
      </c>
      <c r="AJ1617">
        <f>table_2[[#This Row],[Third dose or booster, less than 21 days ago]]+table_2[[#This Row],[Third dose or booster, at least 21 days ago]]</f>
        <v>0</v>
      </c>
    </row>
    <row r="1618" spans="1:36" ht="30" x14ac:dyDescent="0.25">
      <c r="A1618" s="1" t="s">
        <v>460</v>
      </c>
      <c r="B1618" s="4">
        <v>2022</v>
      </c>
      <c r="C1618" s="1" t="s">
        <v>128</v>
      </c>
      <c r="D1618" s="1" t="s">
        <v>1183</v>
      </c>
      <c r="E1618" s="1" t="s">
        <v>74</v>
      </c>
      <c r="F1618" s="4" t="s">
        <v>1101</v>
      </c>
      <c r="G1618" s="4">
        <v>6</v>
      </c>
      <c r="H1618" s="4" t="s">
        <v>83</v>
      </c>
      <c r="I1618" s="1"/>
      <c r="J1618" s="4" t="s">
        <v>83</v>
      </c>
      <c r="K1618" s="4" t="s">
        <v>83</v>
      </c>
      <c r="L1618" s="22">
        <f t="shared" si="337"/>
        <v>1</v>
      </c>
      <c r="M1618" s="26">
        <f>IF(table_2[[#This Row],[Count of deaths2]]=1,(M1617+1),M1617)</f>
        <v>268</v>
      </c>
      <c r="Z1618">
        <f t="shared" si="338"/>
        <v>0</v>
      </c>
      <c r="AA1618">
        <f t="shared" si="339"/>
        <v>0</v>
      </c>
      <c r="AB1618">
        <f t="shared" si="340"/>
        <v>0</v>
      </c>
      <c r="AC1618">
        <f t="shared" si="341"/>
        <v>0</v>
      </c>
      <c r="AD1618">
        <f t="shared" si="342"/>
        <v>0</v>
      </c>
      <c r="AE1618">
        <f t="shared" si="343"/>
        <v>0</v>
      </c>
      <c r="AF1618">
        <f t="shared" si="344"/>
        <v>0</v>
      </c>
      <c r="AH1618">
        <f>SUM(table_2[[#This Row],[First dose, less than 21 days ago]:[Third dose or booster, at least 21 days ago]])</f>
        <v>0</v>
      </c>
      <c r="AI1618">
        <f>SUM(table_2[[#This Row],[Second dose, less than 21 days ago]:[Third dose or booster, at least 21 days ago]])</f>
        <v>0</v>
      </c>
      <c r="AJ1618">
        <f>table_2[[#This Row],[Third dose or booster, less than 21 days ago]]+table_2[[#This Row],[Third dose or booster, at least 21 days ago]]</f>
        <v>0</v>
      </c>
    </row>
    <row r="1619" spans="1:36" ht="60" x14ac:dyDescent="0.25">
      <c r="A1619" s="1" t="s">
        <v>460</v>
      </c>
      <c r="B1619" s="4">
        <v>2022</v>
      </c>
      <c r="C1619" s="1" t="s">
        <v>128</v>
      </c>
      <c r="D1619" s="1" t="s">
        <v>1183</v>
      </c>
      <c r="E1619" s="1" t="s">
        <v>1102</v>
      </c>
      <c r="F1619" s="4" t="s">
        <v>3731</v>
      </c>
      <c r="G1619" s="4">
        <v>1227</v>
      </c>
      <c r="H1619" s="4" t="s">
        <v>4142</v>
      </c>
      <c r="I1619" s="1"/>
      <c r="J1619" s="4" t="s">
        <v>4143</v>
      </c>
      <c r="K1619" s="4" t="s">
        <v>4144</v>
      </c>
      <c r="L1619" s="22" t="str">
        <f t="shared" si="337"/>
        <v>69</v>
      </c>
      <c r="M1619" s="26">
        <f>IF(table_2[[#This Row],[Count of deaths2]]=1,(M1618+1),M1618)</f>
        <v>268</v>
      </c>
      <c r="N1619" s="23" t="s">
        <v>11464</v>
      </c>
      <c r="O1619" s="24" t="s">
        <v>66</v>
      </c>
      <c r="P1619" s="24" t="s">
        <v>70</v>
      </c>
      <c r="Q1619" s="24" t="s">
        <v>74</v>
      </c>
      <c r="R1619" s="24" t="s">
        <v>1102</v>
      </c>
      <c r="S1619" s="24" t="s">
        <v>84</v>
      </c>
      <c r="T1619" s="24" t="s">
        <v>85</v>
      </c>
      <c r="U1619" s="24" t="s">
        <v>11475</v>
      </c>
      <c r="V1619" s="24" t="s">
        <v>11475</v>
      </c>
      <c r="W1619" s="24" t="s">
        <v>11482</v>
      </c>
      <c r="Z1619">
        <f t="shared" si="338"/>
        <v>0</v>
      </c>
      <c r="AA1619">
        <f t="shared" si="339"/>
        <v>0</v>
      </c>
      <c r="AB1619">
        <f t="shared" si="340"/>
        <v>0</v>
      </c>
      <c r="AC1619">
        <f t="shared" si="341"/>
        <v>0</v>
      </c>
      <c r="AD1619">
        <f t="shared" si="342"/>
        <v>0</v>
      </c>
      <c r="AE1619">
        <f t="shared" si="343"/>
        <v>0</v>
      </c>
      <c r="AF1619">
        <f t="shared" si="344"/>
        <v>0</v>
      </c>
      <c r="AH1619">
        <f>SUM(table_2[[#This Row],[First dose, less than 21 days ago]:[Third dose or booster, at least 21 days ago]])</f>
        <v>0</v>
      </c>
      <c r="AI1619">
        <f>SUM(table_2[[#This Row],[Second dose, less than 21 days ago]:[Third dose or booster, at least 21 days ago]])</f>
        <v>0</v>
      </c>
      <c r="AJ1619">
        <f>table_2[[#This Row],[Third dose or booster, less than 21 days ago]]+table_2[[#This Row],[Third dose or booster, at least 21 days ago]]</f>
        <v>0</v>
      </c>
    </row>
    <row r="1620" spans="1:36" ht="45" x14ac:dyDescent="0.25">
      <c r="A1620" s="1" t="s">
        <v>460</v>
      </c>
      <c r="B1620" s="4">
        <v>2022</v>
      </c>
      <c r="C1620" s="1" t="s">
        <v>128</v>
      </c>
      <c r="D1620" s="1" t="s">
        <v>1183</v>
      </c>
      <c r="E1620" s="1" t="s">
        <v>84</v>
      </c>
      <c r="F1620" s="4" t="s">
        <v>1101</v>
      </c>
      <c r="G1620" s="4">
        <v>93</v>
      </c>
      <c r="H1620" s="4" t="s">
        <v>83</v>
      </c>
      <c r="I1620" s="1"/>
      <c r="J1620" s="4" t="s">
        <v>83</v>
      </c>
      <c r="K1620" s="4" t="s">
        <v>83</v>
      </c>
      <c r="L1620" s="22">
        <f t="shared" si="337"/>
        <v>1</v>
      </c>
      <c r="M1620" s="26">
        <f>IF(table_2[[#This Row],[Count of deaths2]]=1,(M1619+1),M1619)</f>
        <v>269</v>
      </c>
      <c r="N1620" s="23" t="s">
        <v>11465</v>
      </c>
      <c r="O1620" s="23" t="s">
        <v>11465</v>
      </c>
      <c r="P1620" s="23" t="s">
        <v>11465</v>
      </c>
      <c r="Q1620" s="23" t="s">
        <v>11465</v>
      </c>
      <c r="R1620" s="23" t="s">
        <v>11465</v>
      </c>
      <c r="S1620" s="23" t="s">
        <v>11465</v>
      </c>
      <c r="T1620" s="23" t="s">
        <v>11465</v>
      </c>
      <c r="U1620" s="23" t="s">
        <v>11476</v>
      </c>
      <c r="V1620" s="23" t="s">
        <v>11477</v>
      </c>
      <c r="W1620" s="23" t="s">
        <v>11465</v>
      </c>
      <c r="Z1620">
        <f t="shared" si="338"/>
        <v>0</v>
      </c>
      <c r="AA1620">
        <f t="shared" si="339"/>
        <v>0</v>
      </c>
      <c r="AB1620">
        <f t="shared" si="340"/>
        <v>0</v>
      </c>
      <c r="AC1620">
        <f t="shared" si="341"/>
        <v>0</v>
      </c>
      <c r="AD1620">
        <f t="shared" si="342"/>
        <v>0</v>
      </c>
      <c r="AE1620">
        <f t="shared" si="343"/>
        <v>0</v>
      </c>
      <c r="AF1620">
        <f t="shared" si="344"/>
        <v>0</v>
      </c>
      <c r="AH1620">
        <f>SUM(table_2[[#This Row],[First dose, less than 21 days ago]:[Third dose or booster, at least 21 days ago]])</f>
        <v>0</v>
      </c>
      <c r="AI1620">
        <f>SUM(table_2[[#This Row],[Second dose, less than 21 days ago]:[Third dose or booster, at least 21 days ago]])</f>
        <v>0</v>
      </c>
      <c r="AJ1620">
        <f>table_2[[#This Row],[Third dose or booster, less than 21 days ago]]+table_2[[#This Row],[Third dose or booster, at least 21 days ago]]</f>
        <v>0</v>
      </c>
    </row>
    <row r="1621" spans="1:36" ht="45" x14ac:dyDescent="0.25">
      <c r="A1621" s="1" t="s">
        <v>460</v>
      </c>
      <c r="B1621" s="4">
        <v>2022</v>
      </c>
      <c r="C1621" s="1" t="s">
        <v>128</v>
      </c>
      <c r="D1621" s="1" t="s">
        <v>1183</v>
      </c>
      <c r="E1621" s="1" t="s">
        <v>85</v>
      </c>
      <c r="F1621" s="4" t="s">
        <v>4145</v>
      </c>
      <c r="G1621" s="4">
        <v>35211</v>
      </c>
      <c r="H1621" s="4" t="s">
        <v>4146</v>
      </c>
      <c r="I1621" s="1"/>
      <c r="J1621" s="4" t="s">
        <v>4147</v>
      </c>
      <c r="K1621" s="4" t="s">
        <v>4148</v>
      </c>
      <c r="L1621" s="22" t="str">
        <f t="shared" si="337"/>
        <v>905</v>
      </c>
      <c r="M1621" s="26">
        <f>IF(table_2[[#This Row],[Count of deaths2]]=1,(M1620+1),M1620)</f>
        <v>269</v>
      </c>
      <c r="N1621">
        <f>$L1573+$L1580+$L1587+$L1594+$L1601+$L1608+$L1615</f>
        <v>206</v>
      </c>
      <c r="O1621">
        <f>$L1574+$L1581+$L1588+$L1595+$L1602+$L1609+$L1616</f>
        <v>7</v>
      </c>
      <c r="P1621">
        <f>$L1575+$L1582+$L1589+$L1596+$L1603+$L1610+$L1617</f>
        <v>45</v>
      </c>
      <c r="Q1621">
        <f>$L1576+$L1583+$L1590+$L1597+$L1604+$L1611+$L1618</f>
        <v>7</v>
      </c>
      <c r="R1621">
        <f>$L1577+$L1584+$L1591+$L1598+$L1605+$L1612+$L1619</f>
        <v>259</v>
      </c>
      <c r="S1621">
        <f>$L1578+$L1585+$L1592+$L1599+$L1606+$L1613+$L1620</f>
        <v>7</v>
      </c>
      <c r="T1621">
        <f>$L1579+$L1586+$L1593+$L1600+$L1607+$L1614+$L1621</f>
        <v>3057</v>
      </c>
      <c r="U1621">
        <f>SUM(table_2[[#This Row],[Column1]:[Column7]])</f>
        <v>3588</v>
      </c>
      <c r="V1621" s="21">
        <f>table_2[[#This Row],[Count of deaths2]]+L1620+L1619+L1618+L1617+L1616+L1615+L1614+L1613+L1612+L1611+L1610+L1609+L1608+L1607+L1606+L1605+L1604+L1603+L1602+L1601+L1600+L1599+L1598+L1597+L1596+L1595+L1594+L1593+L1592+L1591+L1590+L1589+L1588+L1587+L1586+L1585+L1584+L1583+L1582+L1581+L1580+L1579+L1578+L1577+L1576+L1575+L1574+L1573</f>
        <v>3588</v>
      </c>
      <c r="W1621">
        <f>'Table 8'!G1026</f>
        <v>0</v>
      </c>
      <c r="X1621">
        <f>X1572+14</f>
        <v>466</v>
      </c>
      <c r="Z1621" t="str">
        <f t="shared" si="338"/>
        <v xml:space="preserve">Unvaccinated </v>
      </c>
      <c r="AA1621">
        <f t="shared" si="339"/>
        <v>0</v>
      </c>
      <c r="AB1621">
        <f t="shared" si="340"/>
        <v>0</v>
      </c>
      <c r="AC1621">
        <f t="shared" si="341"/>
        <v>0</v>
      </c>
      <c r="AD1621">
        <f t="shared" si="342"/>
        <v>0</v>
      </c>
      <c r="AE1621">
        <f t="shared" si="343"/>
        <v>0</v>
      </c>
      <c r="AF1621">
        <f t="shared" si="344"/>
        <v>0</v>
      </c>
      <c r="AH1621">
        <f>SUM(table_2[[#This Row],[First dose, less than 21 days ago]:[Third dose or booster, at least 21 days ago]])</f>
        <v>0</v>
      </c>
      <c r="AI1621">
        <f>SUM(table_2[[#This Row],[Second dose, less than 21 days ago]:[Third dose or booster, at least 21 days ago]])</f>
        <v>0</v>
      </c>
      <c r="AJ1621">
        <f>table_2[[#This Row],[Third dose or booster, less than 21 days ago]]+table_2[[#This Row],[Third dose or booster, at least 21 days ago]]</f>
        <v>0</v>
      </c>
    </row>
    <row r="1622" spans="1:36" s="46" customFormat="1" ht="30" x14ac:dyDescent="0.25">
      <c r="A1622" s="43" t="s">
        <v>460</v>
      </c>
      <c r="B1622" s="44">
        <v>2022</v>
      </c>
      <c r="C1622" s="43" t="s">
        <v>147</v>
      </c>
      <c r="D1622" s="43" t="s">
        <v>1089</v>
      </c>
      <c r="E1622" s="43" t="s">
        <v>62</v>
      </c>
      <c r="F1622" s="44" t="s">
        <v>1101</v>
      </c>
      <c r="G1622" s="44">
        <v>180720</v>
      </c>
      <c r="H1622" s="44" t="s">
        <v>83</v>
      </c>
      <c r="I1622" s="43"/>
      <c r="J1622" s="44" t="s">
        <v>83</v>
      </c>
      <c r="K1622" s="44" t="s">
        <v>83</v>
      </c>
      <c r="L1622" s="45">
        <f t="shared" si="337"/>
        <v>1</v>
      </c>
      <c r="M1622" s="26">
        <f>IF(table_2[[#This Row],[Count of deaths2]]=1,(M1621+1),M1621)</f>
        <v>270</v>
      </c>
      <c r="Z1622" s="46" t="str">
        <f t="shared" si="338"/>
        <v>Total</v>
      </c>
      <c r="AA1622" s="46">
        <f t="shared" si="339"/>
        <v>0</v>
      </c>
      <c r="AB1622" s="46">
        <f t="shared" si="340"/>
        <v>0</v>
      </c>
      <c r="AC1622" s="46">
        <f t="shared" si="341"/>
        <v>0</v>
      </c>
      <c r="AD1622" s="46">
        <f t="shared" si="342"/>
        <v>0</v>
      </c>
      <c r="AE1622" s="46">
        <f t="shared" si="343"/>
        <v>0</v>
      </c>
      <c r="AF1622" s="46">
        <f t="shared" si="344"/>
        <v>0</v>
      </c>
      <c r="AH1622" s="46">
        <f>SUM(table_2[[#This Row],[First dose, less than 21 days ago]:[Third dose or booster, at least 21 days ago]])</f>
        <v>0</v>
      </c>
      <c r="AI1622" s="46">
        <f>SUM(table_2[[#This Row],[Second dose, less than 21 days ago]:[Third dose or booster, at least 21 days ago]])</f>
        <v>0</v>
      </c>
      <c r="AJ1622" s="46">
        <f>table_2[[#This Row],[Third dose or booster, less than 21 days ago]]+table_2[[#This Row],[Third dose or booster, at least 21 days ago]]</f>
        <v>0</v>
      </c>
    </row>
    <row r="1623" spans="1:36" ht="30" x14ac:dyDescent="0.25">
      <c r="A1623" s="1" t="s">
        <v>460</v>
      </c>
      <c r="B1623" s="4">
        <v>2022</v>
      </c>
      <c r="C1623" s="1" t="s">
        <v>147</v>
      </c>
      <c r="D1623" s="1" t="s">
        <v>1089</v>
      </c>
      <c r="E1623" s="1" t="s">
        <v>66</v>
      </c>
      <c r="F1623" s="4" t="s">
        <v>1101</v>
      </c>
      <c r="G1623" s="4">
        <v>760</v>
      </c>
      <c r="H1623" s="4" t="s">
        <v>83</v>
      </c>
      <c r="I1623" s="1"/>
      <c r="J1623" s="4" t="s">
        <v>83</v>
      </c>
      <c r="K1623" s="4" t="s">
        <v>83</v>
      </c>
      <c r="L1623" s="22">
        <f t="shared" si="337"/>
        <v>1</v>
      </c>
      <c r="M1623" s="26">
        <f>IF(table_2[[#This Row],[Count of deaths2]]=1,(M1622+1),M1622)</f>
        <v>271</v>
      </c>
      <c r="Z1623">
        <f t="shared" si="338"/>
        <v>81</v>
      </c>
      <c r="AA1623">
        <f t="shared" si="339"/>
        <v>0</v>
      </c>
      <c r="AB1623">
        <f t="shared" si="340"/>
        <v>0</v>
      </c>
      <c r="AC1623">
        <f t="shared" si="341"/>
        <v>0</v>
      </c>
      <c r="AD1623">
        <f t="shared" si="342"/>
        <v>0</v>
      </c>
      <c r="AE1623">
        <f t="shared" si="343"/>
        <v>0</v>
      </c>
      <c r="AF1623">
        <f t="shared" si="344"/>
        <v>0</v>
      </c>
      <c r="AH1623">
        <f>SUM(table_2[[#This Row],[First dose, less than 21 days ago]:[Third dose or booster, at least 21 days ago]])</f>
        <v>0</v>
      </c>
      <c r="AI1623">
        <f>SUM(table_2[[#This Row],[Second dose, less than 21 days ago]:[Third dose or booster, at least 21 days ago]])</f>
        <v>0</v>
      </c>
      <c r="AJ1623">
        <f>table_2[[#This Row],[Third dose or booster, less than 21 days ago]]+table_2[[#This Row],[Third dose or booster, at least 21 days ago]]</f>
        <v>0</v>
      </c>
    </row>
    <row r="1624" spans="1:36" ht="30" x14ac:dyDescent="0.25">
      <c r="A1624" s="1" t="s">
        <v>460</v>
      </c>
      <c r="B1624" s="4">
        <v>2022</v>
      </c>
      <c r="C1624" s="1" t="s">
        <v>147</v>
      </c>
      <c r="D1624" s="1" t="s">
        <v>1089</v>
      </c>
      <c r="E1624" s="1" t="s">
        <v>70</v>
      </c>
      <c r="F1624" s="4" t="s">
        <v>1101</v>
      </c>
      <c r="G1624" s="4">
        <v>38827</v>
      </c>
      <c r="H1624" s="4" t="s">
        <v>83</v>
      </c>
      <c r="I1624" s="1"/>
      <c r="J1624" s="4" t="s">
        <v>83</v>
      </c>
      <c r="K1624" s="4" t="s">
        <v>83</v>
      </c>
      <c r="L1624" s="22">
        <f t="shared" si="337"/>
        <v>1</v>
      </c>
      <c r="M1624" s="26">
        <f>IF(table_2[[#This Row],[Count of deaths2]]=1,(M1623+1),M1623)</f>
        <v>272</v>
      </c>
      <c r="Z1624">
        <f t="shared" si="338"/>
        <v>0</v>
      </c>
      <c r="AA1624">
        <f t="shared" si="339"/>
        <v>0</v>
      </c>
      <c r="AB1624">
        <f t="shared" si="340"/>
        <v>0</v>
      </c>
      <c r="AC1624">
        <f t="shared" si="341"/>
        <v>0</v>
      </c>
      <c r="AD1624">
        <f t="shared" si="342"/>
        <v>0</v>
      </c>
      <c r="AE1624">
        <f t="shared" si="343"/>
        <v>0</v>
      </c>
      <c r="AF1624">
        <f t="shared" si="344"/>
        <v>0</v>
      </c>
      <c r="AH1624">
        <f>SUM(table_2[[#This Row],[First dose, less than 21 days ago]:[Third dose or booster, at least 21 days ago]])</f>
        <v>0</v>
      </c>
      <c r="AI1624">
        <f>SUM(table_2[[#This Row],[Second dose, less than 21 days ago]:[Third dose or booster, at least 21 days ago]])</f>
        <v>0</v>
      </c>
      <c r="AJ1624">
        <f>table_2[[#This Row],[Third dose or booster, less than 21 days ago]]+table_2[[#This Row],[Third dose or booster, at least 21 days ago]]</f>
        <v>0</v>
      </c>
    </row>
    <row r="1625" spans="1:36" ht="30" x14ac:dyDescent="0.25">
      <c r="A1625" s="1" t="s">
        <v>460</v>
      </c>
      <c r="B1625" s="4">
        <v>2022</v>
      </c>
      <c r="C1625" s="1" t="s">
        <v>147</v>
      </c>
      <c r="D1625" s="1" t="s">
        <v>1089</v>
      </c>
      <c r="E1625" s="1" t="s">
        <v>74</v>
      </c>
      <c r="F1625" s="4" t="s">
        <v>1101</v>
      </c>
      <c r="G1625" s="4">
        <v>2289</v>
      </c>
      <c r="H1625" s="4" t="s">
        <v>83</v>
      </c>
      <c r="I1625" s="1"/>
      <c r="J1625" s="4" t="s">
        <v>83</v>
      </c>
      <c r="K1625" s="4" t="s">
        <v>83</v>
      </c>
      <c r="L1625" s="22">
        <f t="shared" si="337"/>
        <v>1</v>
      </c>
      <c r="M1625" s="26">
        <f>IF(table_2[[#This Row],[Count of deaths2]]=1,(M1624+1),M1624)</f>
        <v>273</v>
      </c>
      <c r="Z1625">
        <f t="shared" si="338"/>
        <v>0</v>
      </c>
      <c r="AA1625">
        <f t="shared" si="339"/>
        <v>0</v>
      </c>
      <c r="AB1625">
        <f t="shared" si="340"/>
        <v>0</v>
      </c>
      <c r="AC1625">
        <f t="shared" si="341"/>
        <v>0</v>
      </c>
      <c r="AD1625">
        <f t="shared" si="342"/>
        <v>0</v>
      </c>
      <c r="AE1625">
        <f t="shared" si="343"/>
        <v>0</v>
      </c>
      <c r="AF1625">
        <f t="shared" si="344"/>
        <v>0</v>
      </c>
      <c r="AH1625">
        <f>SUM(table_2[[#This Row],[First dose, less than 21 days ago]:[Third dose or booster, at least 21 days ago]])</f>
        <v>0</v>
      </c>
      <c r="AI1625">
        <f>SUM(table_2[[#This Row],[Second dose, less than 21 days ago]:[Third dose or booster, at least 21 days ago]])</f>
        <v>0</v>
      </c>
      <c r="AJ1625">
        <f>table_2[[#This Row],[Third dose or booster, less than 21 days ago]]+table_2[[#This Row],[Third dose or booster, at least 21 days ago]]</f>
        <v>0</v>
      </c>
    </row>
    <row r="1626" spans="1:36" ht="30" x14ac:dyDescent="0.25">
      <c r="A1626" s="1" t="s">
        <v>460</v>
      </c>
      <c r="B1626" s="4">
        <v>2022</v>
      </c>
      <c r="C1626" s="1" t="s">
        <v>147</v>
      </c>
      <c r="D1626" s="1" t="s">
        <v>1089</v>
      </c>
      <c r="E1626" s="1" t="s">
        <v>1102</v>
      </c>
      <c r="F1626" s="4" t="s">
        <v>1101</v>
      </c>
      <c r="G1626" s="4">
        <v>238300</v>
      </c>
      <c r="H1626" s="4" t="s">
        <v>83</v>
      </c>
      <c r="I1626" s="1"/>
      <c r="J1626" s="4" t="s">
        <v>83</v>
      </c>
      <c r="K1626" s="4" t="s">
        <v>83</v>
      </c>
      <c r="L1626" s="22">
        <f t="shared" si="337"/>
        <v>1</v>
      </c>
      <c r="M1626" s="26">
        <f>IF(table_2[[#This Row],[Count of deaths2]]=1,(M1625+1),M1625)</f>
        <v>274</v>
      </c>
      <c r="Z1626">
        <f t="shared" si="338"/>
        <v>0</v>
      </c>
      <c r="AA1626">
        <f t="shared" si="339"/>
        <v>0</v>
      </c>
      <c r="AB1626">
        <f t="shared" si="340"/>
        <v>0</v>
      </c>
      <c r="AC1626">
        <f t="shared" si="341"/>
        <v>0</v>
      </c>
      <c r="AD1626">
        <f t="shared" si="342"/>
        <v>0</v>
      </c>
      <c r="AE1626">
        <f t="shared" si="343"/>
        <v>0</v>
      </c>
      <c r="AF1626">
        <f t="shared" si="344"/>
        <v>0</v>
      </c>
      <c r="AH1626">
        <f>SUM(table_2[[#This Row],[First dose, less than 21 days ago]:[Third dose or booster, at least 21 days ago]])</f>
        <v>0</v>
      </c>
      <c r="AI1626">
        <f>SUM(table_2[[#This Row],[Second dose, less than 21 days ago]:[Third dose or booster, at least 21 days ago]])</f>
        <v>0</v>
      </c>
      <c r="AJ1626">
        <f>table_2[[#This Row],[Third dose or booster, less than 21 days ago]]+table_2[[#This Row],[Third dose or booster, at least 21 days ago]]</f>
        <v>0</v>
      </c>
    </row>
    <row r="1627" spans="1:36" ht="45" x14ac:dyDescent="0.25">
      <c r="A1627" s="1" t="s">
        <v>460</v>
      </c>
      <c r="B1627" s="4">
        <v>2022</v>
      </c>
      <c r="C1627" s="1" t="s">
        <v>147</v>
      </c>
      <c r="D1627" s="1" t="s">
        <v>1089</v>
      </c>
      <c r="E1627" s="1" t="s">
        <v>84</v>
      </c>
      <c r="F1627" s="4" t="s">
        <v>1101</v>
      </c>
      <c r="G1627" s="4">
        <v>7718</v>
      </c>
      <c r="H1627" s="4" t="s">
        <v>83</v>
      </c>
      <c r="I1627" s="1"/>
      <c r="J1627" s="4" t="s">
        <v>83</v>
      </c>
      <c r="K1627" s="4" t="s">
        <v>83</v>
      </c>
      <c r="L1627" s="22">
        <f t="shared" si="337"/>
        <v>1</v>
      </c>
      <c r="M1627" s="26">
        <f>IF(table_2[[#This Row],[Count of deaths2]]=1,(M1626+1),M1626)</f>
        <v>275</v>
      </c>
      <c r="Z1627">
        <f t="shared" si="338"/>
        <v>0</v>
      </c>
      <c r="AA1627">
        <f t="shared" si="339"/>
        <v>0</v>
      </c>
      <c r="AB1627">
        <f t="shared" si="340"/>
        <v>0</v>
      </c>
      <c r="AC1627">
        <f t="shared" si="341"/>
        <v>0</v>
      </c>
      <c r="AD1627">
        <f t="shared" si="342"/>
        <v>0</v>
      </c>
      <c r="AE1627">
        <f t="shared" si="343"/>
        <v>0</v>
      </c>
      <c r="AF1627">
        <f t="shared" si="344"/>
        <v>0</v>
      </c>
      <c r="AH1627">
        <f>SUM(table_2[[#This Row],[First dose, less than 21 days ago]:[Third dose or booster, at least 21 days ago]])</f>
        <v>0</v>
      </c>
      <c r="AI1627">
        <f>SUM(table_2[[#This Row],[Second dose, less than 21 days ago]:[Third dose or booster, at least 21 days ago]])</f>
        <v>0</v>
      </c>
      <c r="AJ1627">
        <f>table_2[[#This Row],[Third dose or booster, less than 21 days ago]]+table_2[[#This Row],[Third dose or booster, at least 21 days ago]]</f>
        <v>0</v>
      </c>
    </row>
    <row r="1628" spans="1:36" ht="45" x14ac:dyDescent="0.25">
      <c r="A1628" s="1" t="s">
        <v>460</v>
      </c>
      <c r="B1628" s="4">
        <v>2022</v>
      </c>
      <c r="C1628" s="1" t="s">
        <v>147</v>
      </c>
      <c r="D1628" s="1" t="s">
        <v>1089</v>
      </c>
      <c r="E1628" s="1" t="s">
        <v>85</v>
      </c>
      <c r="F1628" s="4" t="s">
        <v>1101</v>
      </c>
      <c r="G1628" s="4">
        <v>476178</v>
      </c>
      <c r="H1628" s="4" t="s">
        <v>83</v>
      </c>
      <c r="I1628" s="1"/>
      <c r="J1628" s="4" t="s">
        <v>83</v>
      </c>
      <c r="K1628" s="4" t="s">
        <v>83</v>
      </c>
      <c r="L1628" s="22">
        <f t="shared" si="337"/>
        <v>1</v>
      </c>
      <c r="M1628" s="26">
        <f>IF(table_2[[#This Row],[Count of deaths2]]=1,(M1627+1),M1627)</f>
        <v>276</v>
      </c>
      <c r="Z1628">
        <f t="shared" si="338"/>
        <v>0</v>
      </c>
      <c r="AA1628">
        <f t="shared" si="339"/>
        <v>0</v>
      </c>
      <c r="AB1628">
        <f t="shared" si="340"/>
        <v>0</v>
      </c>
      <c r="AC1628">
        <f t="shared" si="341"/>
        <v>0</v>
      </c>
      <c r="AD1628">
        <f t="shared" si="342"/>
        <v>0</v>
      </c>
      <c r="AE1628">
        <f t="shared" si="343"/>
        <v>0</v>
      </c>
      <c r="AF1628">
        <f t="shared" si="344"/>
        <v>0</v>
      </c>
      <c r="AH1628">
        <f>SUM(table_2[[#This Row],[First dose, less than 21 days ago]:[Third dose or booster, at least 21 days ago]])</f>
        <v>0</v>
      </c>
      <c r="AI1628">
        <f>SUM(table_2[[#This Row],[Second dose, less than 21 days ago]:[Third dose or booster, at least 21 days ago]])</f>
        <v>0</v>
      </c>
      <c r="AJ1628">
        <f>table_2[[#This Row],[Third dose or booster, less than 21 days ago]]+table_2[[#This Row],[Third dose or booster, at least 21 days ago]]</f>
        <v>0</v>
      </c>
    </row>
    <row r="1629" spans="1:36" ht="30" x14ac:dyDescent="0.25">
      <c r="A1629" s="1" t="s">
        <v>460</v>
      </c>
      <c r="B1629" s="4">
        <v>2022</v>
      </c>
      <c r="C1629" s="1" t="s">
        <v>147</v>
      </c>
      <c r="D1629" s="1" t="s">
        <v>1104</v>
      </c>
      <c r="E1629" s="1" t="s">
        <v>62</v>
      </c>
      <c r="F1629" s="4" t="s">
        <v>1112</v>
      </c>
      <c r="G1629" s="4">
        <v>56504</v>
      </c>
      <c r="H1629" s="4" t="s">
        <v>548</v>
      </c>
      <c r="I1629" s="1" t="s">
        <v>234</v>
      </c>
      <c r="J1629" s="4" t="s">
        <v>4149</v>
      </c>
      <c r="K1629" s="4" t="s">
        <v>471</v>
      </c>
      <c r="L1629" s="22" t="str">
        <f t="shared" si="337"/>
        <v>3</v>
      </c>
      <c r="M1629" s="26">
        <f>IF(table_2[[#This Row],[Count of deaths2]]=1,(M1628+1),M1628)</f>
        <v>276</v>
      </c>
      <c r="Z1629">
        <f t="shared" si="338"/>
        <v>0</v>
      </c>
      <c r="AA1629">
        <f t="shared" si="339"/>
        <v>0</v>
      </c>
      <c r="AB1629">
        <f t="shared" si="340"/>
        <v>0</v>
      </c>
      <c r="AC1629">
        <f t="shared" si="341"/>
        <v>0</v>
      </c>
      <c r="AD1629">
        <f t="shared" si="342"/>
        <v>0</v>
      </c>
      <c r="AE1629">
        <f t="shared" si="343"/>
        <v>0</v>
      </c>
      <c r="AF1629">
        <f t="shared" si="344"/>
        <v>0</v>
      </c>
      <c r="AH1629">
        <f>SUM(table_2[[#This Row],[First dose, less than 21 days ago]:[Third dose or booster, at least 21 days ago]])</f>
        <v>0</v>
      </c>
      <c r="AI1629">
        <f>SUM(table_2[[#This Row],[Second dose, less than 21 days ago]:[Third dose or booster, at least 21 days ago]])</f>
        <v>0</v>
      </c>
      <c r="AJ1629">
        <f>table_2[[#This Row],[Third dose or booster, less than 21 days ago]]+table_2[[#This Row],[Third dose or booster, at least 21 days ago]]</f>
        <v>0</v>
      </c>
    </row>
    <row r="1630" spans="1:36" ht="30" x14ac:dyDescent="0.25">
      <c r="A1630" s="1" t="s">
        <v>460</v>
      </c>
      <c r="B1630" s="4">
        <v>2022</v>
      </c>
      <c r="C1630" s="1" t="s">
        <v>147</v>
      </c>
      <c r="D1630" s="1" t="s">
        <v>1104</v>
      </c>
      <c r="E1630" s="1" t="s">
        <v>66</v>
      </c>
      <c r="F1630" s="4" t="s">
        <v>1101</v>
      </c>
      <c r="G1630" s="4">
        <v>83</v>
      </c>
      <c r="H1630" s="4" t="s">
        <v>83</v>
      </c>
      <c r="I1630" s="1"/>
      <c r="J1630" s="4" t="s">
        <v>83</v>
      </c>
      <c r="K1630" s="4" t="s">
        <v>83</v>
      </c>
      <c r="L1630" s="22">
        <f t="shared" si="337"/>
        <v>1</v>
      </c>
      <c r="M1630" s="26">
        <f>IF(table_2[[#This Row],[Count of deaths2]]=1,(M1629+1),M1629)</f>
        <v>277</v>
      </c>
      <c r="Z1630">
        <f t="shared" si="338"/>
        <v>0</v>
      </c>
      <c r="AA1630">
        <f t="shared" si="339"/>
        <v>0</v>
      </c>
      <c r="AB1630">
        <f t="shared" si="340"/>
        <v>0</v>
      </c>
      <c r="AC1630">
        <f t="shared" si="341"/>
        <v>0</v>
      </c>
      <c r="AD1630">
        <f t="shared" si="342"/>
        <v>0</v>
      </c>
      <c r="AE1630">
        <f t="shared" si="343"/>
        <v>0</v>
      </c>
      <c r="AF1630">
        <f t="shared" si="344"/>
        <v>0</v>
      </c>
      <c r="AH1630">
        <f>SUM(table_2[[#This Row],[First dose, less than 21 days ago]:[Third dose or booster, at least 21 days ago]])</f>
        <v>0</v>
      </c>
      <c r="AI1630">
        <f>SUM(table_2[[#This Row],[Second dose, less than 21 days ago]:[Third dose or booster, at least 21 days ago]])</f>
        <v>0</v>
      </c>
      <c r="AJ1630">
        <f>table_2[[#This Row],[Third dose or booster, less than 21 days ago]]+table_2[[#This Row],[Third dose or booster, at least 21 days ago]]</f>
        <v>0</v>
      </c>
    </row>
    <row r="1631" spans="1:36" ht="30" x14ac:dyDescent="0.25">
      <c r="A1631" s="1" t="s">
        <v>460</v>
      </c>
      <c r="B1631" s="4">
        <v>2022</v>
      </c>
      <c r="C1631" s="1" t="s">
        <v>147</v>
      </c>
      <c r="D1631" s="1" t="s">
        <v>1104</v>
      </c>
      <c r="E1631" s="1" t="s">
        <v>70</v>
      </c>
      <c r="F1631" s="4" t="s">
        <v>1101</v>
      </c>
      <c r="G1631" s="4">
        <v>8161</v>
      </c>
      <c r="H1631" s="4" t="s">
        <v>83</v>
      </c>
      <c r="I1631" s="1"/>
      <c r="J1631" s="4" t="s">
        <v>83</v>
      </c>
      <c r="K1631" s="4" t="s">
        <v>83</v>
      </c>
      <c r="L1631" s="22">
        <f t="shared" si="337"/>
        <v>1</v>
      </c>
      <c r="M1631" s="26">
        <f>IF(table_2[[#This Row],[Count of deaths2]]=1,(M1630+1),M1630)</f>
        <v>278</v>
      </c>
      <c r="Z1631">
        <f t="shared" si="338"/>
        <v>0</v>
      </c>
      <c r="AA1631">
        <f t="shared" si="339"/>
        <v>0</v>
      </c>
      <c r="AB1631">
        <f t="shared" si="340"/>
        <v>0</v>
      </c>
      <c r="AC1631">
        <f t="shared" si="341"/>
        <v>0</v>
      </c>
      <c r="AD1631">
        <f t="shared" si="342"/>
        <v>0</v>
      </c>
      <c r="AE1631">
        <f t="shared" si="343"/>
        <v>0</v>
      </c>
      <c r="AF1631">
        <f t="shared" si="344"/>
        <v>0</v>
      </c>
      <c r="AH1631">
        <f>SUM(table_2[[#This Row],[First dose, less than 21 days ago]:[Third dose or booster, at least 21 days ago]])</f>
        <v>0</v>
      </c>
      <c r="AI1631">
        <f>SUM(table_2[[#This Row],[Second dose, less than 21 days ago]:[Third dose or booster, at least 21 days ago]])</f>
        <v>0</v>
      </c>
      <c r="AJ1631">
        <f>table_2[[#This Row],[Third dose or booster, less than 21 days ago]]+table_2[[#This Row],[Third dose or booster, at least 21 days ago]]</f>
        <v>0</v>
      </c>
    </row>
    <row r="1632" spans="1:36" ht="30" x14ac:dyDescent="0.25">
      <c r="A1632" s="1" t="s">
        <v>460</v>
      </c>
      <c r="B1632" s="4">
        <v>2022</v>
      </c>
      <c r="C1632" s="1" t="s">
        <v>147</v>
      </c>
      <c r="D1632" s="1" t="s">
        <v>1104</v>
      </c>
      <c r="E1632" s="1" t="s">
        <v>74</v>
      </c>
      <c r="F1632" s="4" t="s">
        <v>1101</v>
      </c>
      <c r="G1632" s="4">
        <v>245</v>
      </c>
      <c r="H1632" s="4" t="s">
        <v>83</v>
      </c>
      <c r="I1632" s="1"/>
      <c r="J1632" s="4" t="s">
        <v>83</v>
      </c>
      <c r="K1632" s="4" t="s">
        <v>83</v>
      </c>
      <c r="L1632" s="22">
        <f t="shared" si="337"/>
        <v>1</v>
      </c>
      <c r="M1632" s="26">
        <f>IF(table_2[[#This Row],[Count of deaths2]]=1,(M1631+1),M1631)</f>
        <v>279</v>
      </c>
      <c r="Z1632">
        <f t="shared" si="338"/>
        <v>0</v>
      </c>
      <c r="AA1632">
        <f t="shared" si="339"/>
        <v>0</v>
      </c>
      <c r="AB1632">
        <f t="shared" si="340"/>
        <v>0</v>
      </c>
      <c r="AC1632">
        <f t="shared" si="341"/>
        <v>0</v>
      </c>
      <c r="AD1632">
        <f t="shared" si="342"/>
        <v>0</v>
      </c>
      <c r="AE1632">
        <f t="shared" si="343"/>
        <v>0</v>
      </c>
      <c r="AF1632">
        <f t="shared" si="344"/>
        <v>0</v>
      </c>
      <c r="AH1632">
        <f>SUM(table_2[[#This Row],[First dose, less than 21 days ago]:[Third dose or booster, at least 21 days ago]])</f>
        <v>0</v>
      </c>
      <c r="AI1632">
        <f>SUM(table_2[[#This Row],[Second dose, less than 21 days ago]:[Third dose or booster, at least 21 days ago]])</f>
        <v>0</v>
      </c>
      <c r="AJ1632">
        <f>table_2[[#This Row],[Third dose or booster, less than 21 days ago]]+table_2[[#This Row],[Third dose or booster, at least 21 days ago]]</f>
        <v>0</v>
      </c>
    </row>
    <row r="1633" spans="1:36" ht="30" x14ac:dyDescent="0.25">
      <c r="A1633" s="1" t="s">
        <v>460</v>
      </c>
      <c r="B1633" s="4">
        <v>2022</v>
      </c>
      <c r="C1633" s="1" t="s">
        <v>147</v>
      </c>
      <c r="D1633" s="1" t="s">
        <v>1104</v>
      </c>
      <c r="E1633" s="1" t="s">
        <v>1102</v>
      </c>
      <c r="F1633" s="4" t="s">
        <v>1671</v>
      </c>
      <c r="G1633" s="4">
        <v>69537</v>
      </c>
      <c r="H1633" s="4" t="s">
        <v>3422</v>
      </c>
      <c r="I1633" s="1" t="s">
        <v>234</v>
      </c>
      <c r="J1633" s="4" t="s">
        <v>506</v>
      </c>
      <c r="K1633" s="4" t="s">
        <v>4040</v>
      </c>
      <c r="L1633" s="22" t="str">
        <f t="shared" si="337"/>
        <v>5</v>
      </c>
      <c r="M1633" s="26">
        <f>IF(table_2[[#This Row],[Count of deaths2]]=1,(M1632+1),M1632)</f>
        <v>279</v>
      </c>
      <c r="Z1633">
        <f t="shared" si="338"/>
        <v>0</v>
      </c>
      <c r="AA1633">
        <f t="shared" si="339"/>
        <v>0</v>
      </c>
      <c r="AB1633">
        <f t="shared" si="340"/>
        <v>0</v>
      </c>
      <c r="AC1633">
        <f t="shared" si="341"/>
        <v>0</v>
      </c>
      <c r="AD1633">
        <f t="shared" si="342"/>
        <v>0</v>
      </c>
      <c r="AE1633">
        <f t="shared" si="343"/>
        <v>0</v>
      </c>
      <c r="AF1633">
        <f t="shared" si="344"/>
        <v>0</v>
      </c>
      <c r="AH1633">
        <f>SUM(table_2[[#This Row],[First dose, less than 21 days ago]:[Third dose or booster, at least 21 days ago]])</f>
        <v>0</v>
      </c>
      <c r="AI1633">
        <f>SUM(table_2[[#This Row],[Second dose, less than 21 days ago]:[Third dose or booster, at least 21 days ago]])</f>
        <v>0</v>
      </c>
      <c r="AJ1633">
        <f>table_2[[#This Row],[Third dose or booster, less than 21 days ago]]+table_2[[#This Row],[Third dose or booster, at least 21 days ago]]</f>
        <v>0</v>
      </c>
    </row>
    <row r="1634" spans="1:36" ht="45" x14ac:dyDescent="0.25">
      <c r="A1634" s="1" t="s">
        <v>460</v>
      </c>
      <c r="B1634" s="4">
        <v>2022</v>
      </c>
      <c r="C1634" s="1" t="s">
        <v>147</v>
      </c>
      <c r="D1634" s="1" t="s">
        <v>1104</v>
      </c>
      <c r="E1634" s="1" t="s">
        <v>84</v>
      </c>
      <c r="F1634" s="4" t="s">
        <v>1101</v>
      </c>
      <c r="G1634" s="4">
        <v>1583</v>
      </c>
      <c r="H1634" s="4" t="s">
        <v>83</v>
      </c>
      <c r="I1634" s="1"/>
      <c r="J1634" s="4" t="s">
        <v>83</v>
      </c>
      <c r="K1634" s="4" t="s">
        <v>83</v>
      </c>
      <c r="L1634" s="22">
        <f t="shared" si="337"/>
        <v>1</v>
      </c>
      <c r="M1634" s="26">
        <f>IF(table_2[[#This Row],[Count of deaths2]]=1,(M1633+1),M1633)</f>
        <v>280</v>
      </c>
      <c r="Z1634">
        <f t="shared" si="338"/>
        <v>0</v>
      </c>
      <c r="AA1634">
        <f t="shared" si="339"/>
        <v>0</v>
      </c>
      <c r="AB1634">
        <f t="shared" si="340"/>
        <v>0</v>
      </c>
      <c r="AC1634">
        <f t="shared" si="341"/>
        <v>0</v>
      </c>
      <c r="AD1634">
        <f t="shared" si="342"/>
        <v>0</v>
      </c>
      <c r="AE1634">
        <f t="shared" si="343"/>
        <v>0</v>
      </c>
      <c r="AF1634">
        <f t="shared" si="344"/>
        <v>0</v>
      </c>
      <c r="AH1634">
        <f>SUM(table_2[[#This Row],[First dose, less than 21 days ago]:[Third dose or booster, at least 21 days ago]])</f>
        <v>0</v>
      </c>
      <c r="AI1634">
        <f>SUM(table_2[[#This Row],[Second dose, less than 21 days ago]:[Third dose or booster, at least 21 days ago]])</f>
        <v>0</v>
      </c>
      <c r="AJ1634">
        <f>table_2[[#This Row],[Third dose or booster, less than 21 days ago]]+table_2[[#This Row],[Third dose or booster, at least 21 days ago]]</f>
        <v>0</v>
      </c>
    </row>
    <row r="1635" spans="1:36" ht="45" x14ac:dyDescent="0.25">
      <c r="A1635" s="1" t="s">
        <v>460</v>
      </c>
      <c r="B1635" s="4">
        <v>2022</v>
      </c>
      <c r="C1635" s="1" t="s">
        <v>147</v>
      </c>
      <c r="D1635" s="1" t="s">
        <v>1104</v>
      </c>
      <c r="E1635" s="1" t="s">
        <v>85</v>
      </c>
      <c r="F1635" s="4" t="s">
        <v>1800</v>
      </c>
      <c r="G1635" s="4">
        <v>325485</v>
      </c>
      <c r="H1635" s="4" t="s">
        <v>3693</v>
      </c>
      <c r="I1635" s="1" t="s">
        <v>234</v>
      </c>
      <c r="J1635" s="4" t="s">
        <v>4038</v>
      </c>
      <c r="K1635" s="4" t="s">
        <v>4150</v>
      </c>
      <c r="L1635" s="22" t="str">
        <f t="shared" si="337"/>
        <v>6</v>
      </c>
      <c r="M1635" s="26">
        <f>IF(table_2[[#This Row],[Count of deaths2]]=1,(M1634+1),M1634)</f>
        <v>280</v>
      </c>
      <c r="Z1635">
        <f t="shared" si="338"/>
        <v>0</v>
      </c>
      <c r="AA1635">
        <f t="shared" si="339"/>
        <v>0</v>
      </c>
      <c r="AB1635">
        <f t="shared" si="340"/>
        <v>0</v>
      </c>
      <c r="AC1635">
        <f t="shared" si="341"/>
        <v>0</v>
      </c>
      <c r="AD1635">
        <f t="shared" si="342"/>
        <v>0</v>
      </c>
      <c r="AE1635">
        <f t="shared" si="343"/>
        <v>0</v>
      </c>
      <c r="AF1635">
        <f t="shared" si="344"/>
        <v>0</v>
      </c>
      <c r="AH1635">
        <f>SUM(table_2[[#This Row],[First dose, less than 21 days ago]:[Third dose or booster, at least 21 days ago]])</f>
        <v>0</v>
      </c>
      <c r="AI1635">
        <f>SUM(table_2[[#This Row],[Second dose, less than 21 days ago]:[Third dose or booster, at least 21 days ago]])</f>
        <v>0</v>
      </c>
      <c r="AJ1635">
        <f>table_2[[#This Row],[Third dose or booster, less than 21 days ago]]+table_2[[#This Row],[Third dose or booster, at least 21 days ago]]</f>
        <v>0</v>
      </c>
    </row>
    <row r="1636" spans="1:36" ht="30" x14ac:dyDescent="0.25">
      <c r="A1636" s="1" t="s">
        <v>460</v>
      </c>
      <c r="B1636" s="4">
        <v>2022</v>
      </c>
      <c r="C1636" s="1" t="s">
        <v>147</v>
      </c>
      <c r="D1636" s="1" t="s">
        <v>1116</v>
      </c>
      <c r="E1636" s="1" t="s">
        <v>62</v>
      </c>
      <c r="F1636" s="4" t="s">
        <v>1112</v>
      </c>
      <c r="G1636" s="4">
        <v>37361</v>
      </c>
      <c r="H1636" s="4" t="s">
        <v>4151</v>
      </c>
      <c r="I1636" s="1" t="s">
        <v>234</v>
      </c>
      <c r="J1636" s="4" t="s">
        <v>3590</v>
      </c>
      <c r="K1636" s="4" t="s">
        <v>564</v>
      </c>
      <c r="L1636" s="22" t="str">
        <f t="shared" si="337"/>
        <v>3</v>
      </c>
      <c r="M1636" s="26">
        <f>IF(table_2[[#This Row],[Count of deaths2]]=1,(M1635+1),M1635)</f>
        <v>280</v>
      </c>
      <c r="Z1636">
        <f t="shared" si="338"/>
        <v>0</v>
      </c>
      <c r="AA1636">
        <f t="shared" si="339"/>
        <v>0</v>
      </c>
      <c r="AB1636">
        <f t="shared" si="340"/>
        <v>0</v>
      </c>
      <c r="AC1636">
        <f t="shared" si="341"/>
        <v>0</v>
      </c>
      <c r="AD1636">
        <f t="shared" si="342"/>
        <v>0</v>
      </c>
      <c r="AE1636">
        <f t="shared" si="343"/>
        <v>0</v>
      </c>
      <c r="AF1636">
        <f t="shared" si="344"/>
        <v>0</v>
      </c>
      <c r="AH1636">
        <f>SUM(table_2[[#This Row],[First dose, less than 21 days ago]:[Third dose or booster, at least 21 days ago]])</f>
        <v>0</v>
      </c>
      <c r="AI1636">
        <f>SUM(table_2[[#This Row],[Second dose, less than 21 days ago]:[Third dose or booster, at least 21 days ago]])</f>
        <v>0</v>
      </c>
      <c r="AJ1636">
        <f>table_2[[#This Row],[Third dose or booster, less than 21 days ago]]+table_2[[#This Row],[Third dose or booster, at least 21 days ago]]</f>
        <v>0</v>
      </c>
    </row>
    <row r="1637" spans="1:36" ht="30" x14ac:dyDescent="0.25">
      <c r="A1637" s="1" t="s">
        <v>460</v>
      </c>
      <c r="B1637" s="4">
        <v>2022</v>
      </c>
      <c r="C1637" s="1" t="s">
        <v>147</v>
      </c>
      <c r="D1637" s="1" t="s">
        <v>1116</v>
      </c>
      <c r="E1637" s="1" t="s">
        <v>66</v>
      </c>
      <c r="F1637" s="4" t="s">
        <v>1101</v>
      </c>
      <c r="G1637" s="4">
        <v>41</v>
      </c>
      <c r="H1637" s="4" t="s">
        <v>83</v>
      </c>
      <c r="I1637" s="1"/>
      <c r="J1637" s="4" t="s">
        <v>83</v>
      </c>
      <c r="K1637" s="4" t="s">
        <v>83</v>
      </c>
      <c r="L1637" s="22">
        <f t="shared" si="337"/>
        <v>1</v>
      </c>
      <c r="M1637" s="26">
        <f>IF(table_2[[#This Row],[Count of deaths2]]=1,(M1636+1),M1636)</f>
        <v>281</v>
      </c>
      <c r="Z1637">
        <f t="shared" si="338"/>
        <v>0</v>
      </c>
      <c r="AA1637">
        <f t="shared" si="339"/>
        <v>0</v>
      </c>
      <c r="AB1637">
        <f t="shared" si="340"/>
        <v>0</v>
      </c>
      <c r="AC1637">
        <f t="shared" si="341"/>
        <v>0</v>
      </c>
      <c r="AD1637">
        <f t="shared" si="342"/>
        <v>0</v>
      </c>
      <c r="AE1637">
        <f t="shared" si="343"/>
        <v>0</v>
      </c>
      <c r="AF1637">
        <f t="shared" si="344"/>
        <v>0</v>
      </c>
      <c r="AH1637">
        <f>SUM(table_2[[#This Row],[First dose, less than 21 days ago]:[Third dose or booster, at least 21 days ago]])</f>
        <v>0</v>
      </c>
      <c r="AI1637">
        <f>SUM(table_2[[#This Row],[Second dose, less than 21 days ago]:[Third dose or booster, at least 21 days ago]])</f>
        <v>0</v>
      </c>
      <c r="AJ1637">
        <f>table_2[[#This Row],[Third dose or booster, less than 21 days ago]]+table_2[[#This Row],[Third dose or booster, at least 21 days ago]]</f>
        <v>0</v>
      </c>
    </row>
    <row r="1638" spans="1:36" ht="30" x14ac:dyDescent="0.25">
      <c r="A1638" s="1" t="s">
        <v>460</v>
      </c>
      <c r="B1638" s="4">
        <v>2022</v>
      </c>
      <c r="C1638" s="1" t="s">
        <v>147</v>
      </c>
      <c r="D1638" s="1" t="s">
        <v>1116</v>
      </c>
      <c r="E1638" s="1" t="s">
        <v>70</v>
      </c>
      <c r="F1638" s="4" t="s">
        <v>1101</v>
      </c>
      <c r="G1638" s="4">
        <v>5355</v>
      </c>
      <c r="H1638" s="4" t="s">
        <v>83</v>
      </c>
      <c r="I1638" s="1"/>
      <c r="J1638" s="4" t="s">
        <v>83</v>
      </c>
      <c r="K1638" s="4" t="s">
        <v>83</v>
      </c>
      <c r="L1638" s="22">
        <f t="shared" si="337"/>
        <v>1</v>
      </c>
      <c r="M1638" s="26">
        <f>IF(table_2[[#This Row],[Count of deaths2]]=1,(M1637+1),M1637)</f>
        <v>282</v>
      </c>
      <c r="Z1638">
        <f t="shared" si="338"/>
        <v>0</v>
      </c>
      <c r="AA1638">
        <f t="shared" si="339"/>
        <v>0</v>
      </c>
      <c r="AB1638">
        <f t="shared" si="340"/>
        <v>0</v>
      </c>
      <c r="AC1638">
        <f t="shared" si="341"/>
        <v>0</v>
      </c>
      <c r="AD1638">
        <f t="shared" si="342"/>
        <v>0</v>
      </c>
      <c r="AE1638">
        <f t="shared" si="343"/>
        <v>0</v>
      </c>
      <c r="AF1638">
        <f t="shared" si="344"/>
        <v>0</v>
      </c>
      <c r="AH1638">
        <f>SUM(table_2[[#This Row],[First dose, less than 21 days ago]:[Third dose or booster, at least 21 days ago]])</f>
        <v>0</v>
      </c>
      <c r="AI1638">
        <f>SUM(table_2[[#This Row],[Second dose, less than 21 days ago]:[Third dose or booster, at least 21 days ago]])</f>
        <v>0</v>
      </c>
      <c r="AJ1638">
        <f>table_2[[#This Row],[Third dose or booster, less than 21 days ago]]+table_2[[#This Row],[Third dose or booster, at least 21 days ago]]</f>
        <v>0</v>
      </c>
    </row>
    <row r="1639" spans="1:36" ht="30" x14ac:dyDescent="0.25">
      <c r="A1639" s="1" t="s">
        <v>460</v>
      </c>
      <c r="B1639" s="4">
        <v>2022</v>
      </c>
      <c r="C1639" s="1" t="s">
        <v>147</v>
      </c>
      <c r="D1639" s="1" t="s">
        <v>1116</v>
      </c>
      <c r="E1639" s="1" t="s">
        <v>74</v>
      </c>
      <c r="F1639" s="4" t="s">
        <v>1101</v>
      </c>
      <c r="G1639" s="4">
        <v>120</v>
      </c>
      <c r="H1639" s="4" t="s">
        <v>83</v>
      </c>
      <c r="I1639" s="1"/>
      <c r="J1639" s="4" t="s">
        <v>83</v>
      </c>
      <c r="K1639" s="4" t="s">
        <v>83</v>
      </c>
      <c r="L1639" s="22">
        <f t="shared" si="337"/>
        <v>1</v>
      </c>
      <c r="M1639" s="26">
        <f>IF(table_2[[#This Row],[Count of deaths2]]=1,(M1638+1),M1638)</f>
        <v>283</v>
      </c>
      <c r="Z1639">
        <f t="shared" si="338"/>
        <v>0</v>
      </c>
      <c r="AA1639">
        <f t="shared" si="339"/>
        <v>0</v>
      </c>
      <c r="AB1639">
        <f t="shared" si="340"/>
        <v>0</v>
      </c>
      <c r="AC1639">
        <f t="shared" si="341"/>
        <v>0</v>
      </c>
      <c r="AD1639">
        <f t="shared" si="342"/>
        <v>0</v>
      </c>
      <c r="AE1639">
        <f t="shared" si="343"/>
        <v>0</v>
      </c>
      <c r="AF1639">
        <f t="shared" si="344"/>
        <v>0</v>
      </c>
      <c r="AH1639">
        <f>SUM(table_2[[#This Row],[First dose, less than 21 days ago]:[Third dose or booster, at least 21 days ago]])</f>
        <v>0</v>
      </c>
      <c r="AI1639">
        <f>SUM(table_2[[#This Row],[Second dose, less than 21 days ago]:[Third dose or booster, at least 21 days ago]])</f>
        <v>0</v>
      </c>
      <c r="AJ1639">
        <f>table_2[[#This Row],[Third dose or booster, less than 21 days ago]]+table_2[[#This Row],[Third dose or booster, at least 21 days ago]]</f>
        <v>0</v>
      </c>
    </row>
    <row r="1640" spans="1:36" ht="30" x14ac:dyDescent="0.25">
      <c r="A1640" s="1" t="s">
        <v>460</v>
      </c>
      <c r="B1640" s="4">
        <v>2022</v>
      </c>
      <c r="C1640" s="1" t="s">
        <v>147</v>
      </c>
      <c r="D1640" s="1" t="s">
        <v>1116</v>
      </c>
      <c r="E1640" s="1" t="s">
        <v>1102</v>
      </c>
      <c r="F1640" s="4" t="s">
        <v>1097</v>
      </c>
      <c r="G1640" s="4">
        <v>48202</v>
      </c>
      <c r="H1640" s="4" t="s">
        <v>3295</v>
      </c>
      <c r="I1640" s="1" t="s">
        <v>234</v>
      </c>
      <c r="J1640" s="4" t="s">
        <v>3421</v>
      </c>
      <c r="K1640" s="4" t="s">
        <v>473</v>
      </c>
      <c r="L1640" s="22" t="str">
        <f t="shared" si="337"/>
        <v>4</v>
      </c>
      <c r="M1640" s="26">
        <f>IF(table_2[[#This Row],[Count of deaths2]]=1,(M1639+1),M1639)</f>
        <v>283</v>
      </c>
      <c r="Z1640">
        <f t="shared" si="338"/>
        <v>0</v>
      </c>
      <c r="AA1640">
        <f t="shared" si="339"/>
        <v>0</v>
      </c>
      <c r="AB1640">
        <f t="shared" si="340"/>
        <v>0</v>
      </c>
      <c r="AC1640">
        <f t="shared" si="341"/>
        <v>0</v>
      </c>
      <c r="AD1640">
        <f t="shared" si="342"/>
        <v>0</v>
      </c>
      <c r="AE1640">
        <f t="shared" si="343"/>
        <v>0</v>
      </c>
      <c r="AF1640">
        <f t="shared" si="344"/>
        <v>0</v>
      </c>
      <c r="AH1640">
        <f>SUM(table_2[[#This Row],[First dose, less than 21 days ago]:[Third dose or booster, at least 21 days ago]])</f>
        <v>0</v>
      </c>
      <c r="AI1640">
        <f>SUM(table_2[[#This Row],[Second dose, less than 21 days ago]:[Third dose or booster, at least 21 days ago]])</f>
        <v>0</v>
      </c>
      <c r="AJ1640">
        <f>table_2[[#This Row],[Third dose or booster, less than 21 days ago]]+table_2[[#This Row],[Third dose or booster, at least 21 days ago]]</f>
        <v>0</v>
      </c>
    </row>
    <row r="1641" spans="1:36" ht="45" x14ac:dyDescent="0.25">
      <c r="A1641" s="1" t="s">
        <v>460</v>
      </c>
      <c r="B1641" s="4">
        <v>2022</v>
      </c>
      <c r="C1641" s="1" t="s">
        <v>147</v>
      </c>
      <c r="D1641" s="1" t="s">
        <v>1116</v>
      </c>
      <c r="E1641" s="1" t="s">
        <v>84</v>
      </c>
      <c r="F1641" s="4" t="s">
        <v>1101</v>
      </c>
      <c r="G1641" s="4">
        <v>1000</v>
      </c>
      <c r="H1641" s="4" t="s">
        <v>83</v>
      </c>
      <c r="I1641" s="1"/>
      <c r="J1641" s="4" t="s">
        <v>83</v>
      </c>
      <c r="K1641" s="4" t="s">
        <v>83</v>
      </c>
      <c r="L1641" s="22">
        <f t="shared" si="337"/>
        <v>1</v>
      </c>
      <c r="M1641" s="26">
        <f>IF(table_2[[#This Row],[Count of deaths2]]=1,(M1640+1),M1640)</f>
        <v>284</v>
      </c>
      <c r="Z1641">
        <f t="shared" si="338"/>
        <v>0</v>
      </c>
      <c r="AA1641">
        <f t="shared" si="339"/>
        <v>0</v>
      </c>
      <c r="AB1641">
        <f t="shared" si="340"/>
        <v>0</v>
      </c>
      <c r="AC1641">
        <f t="shared" si="341"/>
        <v>0</v>
      </c>
      <c r="AD1641">
        <f t="shared" si="342"/>
        <v>0</v>
      </c>
      <c r="AE1641">
        <f t="shared" si="343"/>
        <v>0</v>
      </c>
      <c r="AF1641">
        <f t="shared" si="344"/>
        <v>0</v>
      </c>
      <c r="AH1641">
        <f>SUM(table_2[[#This Row],[First dose, less than 21 days ago]:[Third dose or booster, at least 21 days ago]])</f>
        <v>0</v>
      </c>
      <c r="AI1641">
        <f>SUM(table_2[[#This Row],[Second dose, less than 21 days ago]:[Third dose or booster, at least 21 days ago]])</f>
        <v>0</v>
      </c>
      <c r="AJ1641">
        <f>table_2[[#This Row],[Third dose or booster, less than 21 days ago]]+table_2[[#This Row],[Third dose or booster, at least 21 days ago]]</f>
        <v>0</v>
      </c>
    </row>
    <row r="1642" spans="1:36" ht="45" x14ac:dyDescent="0.25">
      <c r="A1642" s="1" t="s">
        <v>460</v>
      </c>
      <c r="B1642" s="4">
        <v>2022</v>
      </c>
      <c r="C1642" s="1" t="s">
        <v>147</v>
      </c>
      <c r="D1642" s="1" t="s">
        <v>1116</v>
      </c>
      <c r="E1642" s="1" t="s">
        <v>85</v>
      </c>
      <c r="F1642" s="4" t="s">
        <v>3309</v>
      </c>
      <c r="G1642" s="4">
        <v>450969</v>
      </c>
      <c r="H1642" s="4" t="s">
        <v>3544</v>
      </c>
      <c r="I1642" s="1"/>
      <c r="J1642" s="4" t="s">
        <v>1564</v>
      </c>
      <c r="K1642" s="4" t="s">
        <v>3295</v>
      </c>
      <c r="L1642" s="22" t="str">
        <f t="shared" si="337"/>
        <v>30</v>
      </c>
      <c r="M1642" s="26">
        <f>IF(table_2[[#This Row],[Count of deaths2]]=1,(M1641+1),M1641)</f>
        <v>284</v>
      </c>
      <c r="Z1642">
        <f t="shared" si="338"/>
        <v>0</v>
      </c>
      <c r="AA1642">
        <f t="shared" si="339"/>
        <v>0</v>
      </c>
      <c r="AB1642">
        <f t="shared" si="340"/>
        <v>0</v>
      </c>
      <c r="AC1642">
        <f t="shared" si="341"/>
        <v>0</v>
      </c>
      <c r="AD1642">
        <f t="shared" si="342"/>
        <v>0</v>
      </c>
      <c r="AE1642">
        <f t="shared" si="343"/>
        <v>0</v>
      </c>
      <c r="AF1642">
        <f t="shared" si="344"/>
        <v>0</v>
      </c>
      <c r="AH1642">
        <f>SUM(table_2[[#This Row],[First dose, less than 21 days ago]:[Third dose or booster, at least 21 days ago]])</f>
        <v>0</v>
      </c>
      <c r="AI1642">
        <f>SUM(table_2[[#This Row],[Second dose, less than 21 days ago]:[Third dose or booster, at least 21 days ago]])</f>
        <v>0</v>
      </c>
      <c r="AJ1642">
        <f>table_2[[#This Row],[Third dose or booster, less than 21 days ago]]+table_2[[#This Row],[Third dose or booster, at least 21 days ago]]</f>
        <v>0</v>
      </c>
    </row>
    <row r="1643" spans="1:36" ht="30" x14ac:dyDescent="0.25">
      <c r="A1643" s="1" t="s">
        <v>460</v>
      </c>
      <c r="B1643" s="4">
        <v>2022</v>
      </c>
      <c r="C1643" s="1" t="s">
        <v>147</v>
      </c>
      <c r="D1643" s="1" t="s">
        <v>1132</v>
      </c>
      <c r="E1643" s="1" t="s">
        <v>62</v>
      </c>
      <c r="F1643" s="4" t="s">
        <v>2008</v>
      </c>
      <c r="G1643" s="4">
        <v>21452</v>
      </c>
      <c r="H1643" s="4" t="s">
        <v>2306</v>
      </c>
      <c r="I1643" s="1" t="s">
        <v>234</v>
      </c>
      <c r="J1643" s="4" t="s">
        <v>3368</v>
      </c>
      <c r="K1643" s="4" t="s">
        <v>705</v>
      </c>
      <c r="L1643" s="22" t="str">
        <f t="shared" si="337"/>
        <v>7</v>
      </c>
      <c r="M1643" s="26">
        <f>IF(table_2[[#This Row],[Count of deaths2]]=1,(M1642+1),M1642)</f>
        <v>284</v>
      </c>
      <c r="Z1643">
        <f t="shared" si="338"/>
        <v>0</v>
      </c>
      <c r="AA1643">
        <f t="shared" si="339"/>
        <v>0</v>
      </c>
      <c r="AB1643">
        <f t="shared" si="340"/>
        <v>0</v>
      </c>
      <c r="AC1643">
        <f t="shared" si="341"/>
        <v>0</v>
      </c>
      <c r="AD1643">
        <f t="shared" si="342"/>
        <v>0</v>
      </c>
      <c r="AE1643">
        <f t="shared" si="343"/>
        <v>0</v>
      </c>
      <c r="AF1643">
        <f t="shared" si="344"/>
        <v>0</v>
      </c>
      <c r="AH1643">
        <f>SUM(table_2[[#This Row],[First dose, less than 21 days ago]:[Third dose or booster, at least 21 days ago]])</f>
        <v>0</v>
      </c>
      <c r="AI1643">
        <f>SUM(table_2[[#This Row],[Second dose, less than 21 days ago]:[Third dose or booster, at least 21 days ago]])</f>
        <v>0</v>
      </c>
      <c r="AJ1643">
        <f>table_2[[#This Row],[Third dose or booster, less than 21 days ago]]+table_2[[#This Row],[Third dose or booster, at least 21 days ago]]</f>
        <v>0</v>
      </c>
    </row>
    <row r="1644" spans="1:36" ht="30" x14ac:dyDescent="0.25">
      <c r="A1644" s="1" t="s">
        <v>460</v>
      </c>
      <c r="B1644" s="4">
        <v>2022</v>
      </c>
      <c r="C1644" s="1" t="s">
        <v>147</v>
      </c>
      <c r="D1644" s="1" t="s">
        <v>1132</v>
      </c>
      <c r="E1644" s="1" t="s">
        <v>66</v>
      </c>
      <c r="F1644" s="4" t="s">
        <v>1101</v>
      </c>
      <c r="G1644" s="4">
        <v>17</v>
      </c>
      <c r="H1644" s="4" t="s">
        <v>83</v>
      </c>
      <c r="I1644" s="1"/>
      <c r="J1644" s="4" t="s">
        <v>83</v>
      </c>
      <c r="K1644" s="4" t="s">
        <v>83</v>
      </c>
      <c r="L1644" s="22">
        <f t="shared" si="337"/>
        <v>1</v>
      </c>
      <c r="M1644" s="26">
        <f>IF(table_2[[#This Row],[Count of deaths2]]=1,(M1643+1),M1643)</f>
        <v>285</v>
      </c>
      <c r="Z1644">
        <f t="shared" si="338"/>
        <v>0</v>
      </c>
      <c r="AA1644">
        <f t="shared" si="339"/>
        <v>0</v>
      </c>
      <c r="AB1644">
        <f t="shared" si="340"/>
        <v>0</v>
      </c>
      <c r="AC1644">
        <f t="shared" si="341"/>
        <v>0</v>
      </c>
      <c r="AD1644">
        <f t="shared" si="342"/>
        <v>0</v>
      </c>
      <c r="AE1644">
        <f t="shared" si="343"/>
        <v>0</v>
      </c>
      <c r="AF1644">
        <f t="shared" si="344"/>
        <v>0</v>
      </c>
      <c r="AH1644">
        <f>SUM(table_2[[#This Row],[First dose, less than 21 days ago]:[Third dose or booster, at least 21 days ago]])</f>
        <v>0</v>
      </c>
      <c r="AI1644">
        <f>SUM(table_2[[#This Row],[Second dose, less than 21 days ago]:[Third dose or booster, at least 21 days ago]])</f>
        <v>0</v>
      </c>
      <c r="AJ1644">
        <f>table_2[[#This Row],[Third dose or booster, less than 21 days ago]]+table_2[[#This Row],[Third dose or booster, at least 21 days ago]]</f>
        <v>0</v>
      </c>
    </row>
    <row r="1645" spans="1:36" ht="30" x14ac:dyDescent="0.25">
      <c r="A1645" s="1" t="s">
        <v>460</v>
      </c>
      <c r="B1645" s="4">
        <v>2022</v>
      </c>
      <c r="C1645" s="1" t="s">
        <v>147</v>
      </c>
      <c r="D1645" s="1" t="s">
        <v>1132</v>
      </c>
      <c r="E1645" s="1" t="s">
        <v>70</v>
      </c>
      <c r="F1645" s="4" t="s">
        <v>1112</v>
      </c>
      <c r="G1645" s="4">
        <v>2585</v>
      </c>
      <c r="H1645" s="4" t="s">
        <v>4152</v>
      </c>
      <c r="I1645" s="1" t="s">
        <v>234</v>
      </c>
      <c r="J1645" s="4" t="s">
        <v>3984</v>
      </c>
      <c r="K1645" s="4" t="s">
        <v>1745</v>
      </c>
      <c r="L1645" s="22" t="str">
        <f t="shared" si="337"/>
        <v>3</v>
      </c>
      <c r="M1645" s="26">
        <f>IF(table_2[[#This Row],[Count of deaths2]]=1,(M1644+1),M1644)</f>
        <v>285</v>
      </c>
      <c r="Z1645">
        <f t="shared" si="338"/>
        <v>0</v>
      </c>
      <c r="AA1645">
        <f t="shared" si="339"/>
        <v>0</v>
      </c>
      <c r="AB1645">
        <f t="shared" si="340"/>
        <v>0</v>
      </c>
      <c r="AC1645">
        <f t="shared" si="341"/>
        <v>0</v>
      </c>
      <c r="AD1645">
        <f t="shared" si="342"/>
        <v>0</v>
      </c>
      <c r="AE1645">
        <f t="shared" si="343"/>
        <v>0</v>
      </c>
      <c r="AF1645">
        <f t="shared" si="344"/>
        <v>0</v>
      </c>
      <c r="AH1645">
        <f>SUM(table_2[[#This Row],[First dose, less than 21 days ago]:[Third dose or booster, at least 21 days ago]])</f>
        <v>0</v>
      </c>
      <c r="AI1645">
        <f>SUM(table_2[[#This Row],[Second dose, less than 21 days ago]:[Third dose or booster, at least 21 days ago]])</f>
        <v>0</v>
      </c>
      <c r="AJ1645">
        <f>table_2[[#This Row],[Third dose or booster, less than 21 days ago]]+table_2[[#This Row],[Third dose or booster, at least 21 days ago]]</f>
        <v>0</v>
      </c>
    </row>
    <row r="1646" spans="1:36" ht="30" x14ac:dyDescent="0.25">
      <c r="A1646" s="1" t="s">
        <v>460</v>
      </c>
      <c r="B1646" s="4">
        <v>2022</v>
      </c>
      <c r="C1646" s="1" t="s">
        <v>147</v>
      </c>
      <c r="D1646" s="1" t="s">
        <v>1132</v>
      </c>
      <c r="E1646" s="1" t="s">
        <v>74</v>
      </c>
      <c r="F1646" s="4" t="s">
        <v>1101</v>
      </c>
      <c r="G1646" s="4">
        <v>51</v>
      </c>
      <c r="H1646" s="4" t="s">
        <v>83</v>
      </c>
      <c r="I1646" s="1"/>
      <c r="J1646" s="4" t="s">
        <v>83</v>
      </c>
      <c r="K1646" s="4" t="s">
        <v>83</v>
      </c>
      <c r="L1646" s="22">
        <f t="shared" si="337"/>
        <v>1</v>
      </c>
      <c r="M1646" s="26">
        <f>IF(table_2[[#This Row],[Count of deaths2]]=1,(M1645+1),M1645)</f>
        <v>286</v>
      </c>
      <c r="Z1646">
        <f t="shared" si="338"/>
        <v>0</v>
      </c>
      <c r="AA1646">
        <f t="shared" si="339"/>
        <v>0</v>
      </c>
      <c r="AB1646">
        <f t="shared" si="340"/>
        <v>0</v>
      </c>
      <c r="AC1646">
        <f t="shared" si="341"/>
        <v>0</v>
      </c>
      <c r="AD1646">
        <f t="shared" si="342"/>
        <v>0</v>
      </c>
      <c r="AE1646">
        <f t="shared" si="343"/>
        <v>0</v>
      </c>
      <c r="AF1646">
        <f t="shared" si="344"/>
        <v>0</v>
      </c>
      <c r="AH1646">
        <f>SUM(table_2[[#This Row],[First dose, less than 21 days ago]:[Third dose or booster, at least 21 days ago]])</f>
        <v>0</v>
      </c>
      <c r="AI1646">
        <f>SUM(table_2[[#This Row],[Second dose, less than 21 days ago]:[Third dose or booster, at least 21 days ago]])</f>
        <v>0</v>
      </c>
      <c r="AJ1646">
        <f>table_2[[#This Row],[Third dose or booster, less than 21 days ago]]+table_2[[#This Row],[Third dose or booster, at least 21 days ago]]</f>
        <v>0</v>
      </c>
    </row>
    <row r="1647" spans="1:36" ht="30" x14ac:dyDescent="0.25">
      <c r="A1647" s="1" t="s">
        <v>460</v>
      </c>
      <c r="B1647" s="4">
        <v>2022</v>
      </c>
      <c r="C1647" s="1" t="s">
        <v>147</v>
      </c>
      <c r="D1647" s="1" t="s">
        <v>1132</v>
      </c>
      <c r="E1647" s="1" t="s">
        <v>1102</v>
      </c>
      <c r="F1647" s="4" t="s">
        <v>1093</v>
      </c>
      <c r="G1647" s="4">
        <v>22352</v>
      </c>
      <c r="H1647" s="4" t="s">
        <v>2495</v>
      </c>
      <c r="I1647" s="1" t="s">
        <v>234</v>
      </c>
      <c r="J1647" s="4" t="s">
        <v>2603</v>
      </c>
      <c r="K1647" s="4" t="s">
        <v>4153</v>
      </c>
      <c r="L1647" s="22" t="str">
        <f t="shared" si="337"/>
        <v>13</v>
      </c>
      <c r="M1647" s="26">
        <f>IF(table_2[[#This Row],[Count of deaths2]]=1,(M1646+1),M1646)</f>
        <v>286</v>
      </c>
      <c r="Z1647">
        <f t="shared" si="338"/>
        <v>0</v>
      </c>
      <c r="AA1647">
        <f t="shared" si="339"/>
        <v>0</v>
      </c>
      <c r="AB1647">
        <f t="shared" si="340"/>
        <v>0</v>
      </c>
      <c r="AC1647">
        <f t="shared" si="341"/>
        <v>0</v>
      </c>
      <c r="AD1647">
        <f t="shared" si="342"/>
        <v>0</v>
      </c>
      <c r="AE1647">
        <f t="shared" si="343"/>
        <v>0</v>
      </c>
      <c r="AF1647">
        <f t="shared" si="344"/>
        <v>0</v>
      </c>
      <c r="AH1647">
        <f>SUM(table_2[[#This Row],[First dose, less than 21 days ago]:[Third dose or booster, at least 21 days ago]])</f>
        <v>0</v>
      </c>
      <c r="AI1647">
        <f>SUM(table_2[[#This Row],[Second dose, less than 21 days ago]:[Third dose or booster, at least 21 days ago]])</f>
        <v>0</v>
      </c>
      <c r="AJ1647">
        <f>table_2[[#This Row],[Third dose or booster, less than 21 days ago]]+table_2[[#This Row],[Third dose or booster, at least 21 days ago]]</f>
        <v>0</v>
      </c>
    </row>
    <row r="1648" spans="1:36" ht="45" x14ac:dyDescent="0.25">
      <c r="A1648" s="1" t="s">
        <v>460</v>
      </c>
      <c r="B1648" s="4">
        <v>2022</v>
      </c>
      <c r="C1648" s="1" t="s">
        <v>147</v>
      </c>
      <c r="D1648" s="1" t="s">
        <v>1132</v>
      </c>
      <c r="E1648" s="1" t="s">
        <v>84</v>
      </c>
      <c r="F1648" s="4" t="s">
        <v>1101</v>
      </c>
      <c r="G1648" s="4">
        <v>404</v>
      </c>
      <c r="H1648" s="4" t="s">
        <v>83</v>
      </c>
      <c r="I1648" s="1"/>
      <c r="J1648" s="4" t="s">
        <v>83</v>
      </c>
      <c r="K1648" s="4" t="s">
        <v>83</v>
      </c>
      <c r="L1648" s="22">
        <f t="shared" si="337"/>
        <v>1</v>
      </c>
      <c r="M1648" s="26">
        <f>IF(table_2[[#This Row],[Count of deaths2]]=1,(M1647+1),M1647)</f>
        <v>287</v>
      </c>
      <c r="Z1648">
        <f t="shared" si="338"/>
        <v>0</v>
      </c>
      <c r="AA1648">
        <f t="shared" si="339"/>
        <v>0</v>
      </c>
      <c r="AB1648">
        <f t="shared" si="340"/>
        <v>0</v>
      </c>
      <c r="AC1648">
        <f t="shared" si="341"/>
        <v>0</v>
      </c>
      <c r="AD1648">
        <f t="shared" si="342"/>
        <v>0</v>
      </c>
      <c r="AE1648">
        <f t="shared" si="343"/>
        <v>0</v>
      </c>
      <c r="AF1648">
        <f t="shared" si="344"/>
        <v>0</v>
      </c>
      <c r="AH1648">
        <f>SUM(table_2[[#This Row],[First dose, less than 21 days ago]:[Third dose or booster, at least 21 days ago]])</f>
        <v>0</v>
      </c>
      <c r="AI1648">
        <f>SUM(table_2[[#This Row],[Second dose, less than 21 days ago]:[Third dose or booster, at least 21 days ago]])</f>
        <v>0</v>
      </c>
      <c r="AJ1648">
        <f>table_2[[#This Row],[Third dose or booster, less than 21 days ago]]+table_2[[#This Row],[Third dose or booster, at least 21 days ago]]</f>
        <v>0</v>
      </c>
    </row>
    <row r="1649" spans="1:36" ht="45" x14ac:dyDescent="0.25">
      <c r="A1649" s="1" t="s">
        <v>460</v>
      </c>
      <c r="B1649" s="4">
        <v>2022</v>
      </c>
      <c r="C1649" s="1" t="s">
        <v>147</v>
      </c>
      <c r="D1649" s="1" t="s">
        <v>1132</v>
      </c>
      <c r="E1649" s="1" t="s">
        <v>85</v>
      </c>
      <c r="F1649" s="4" t="s">
        <v>2632</v>
      </c>
      <c r="G1649" s="4">
        <v>408279</v>
      </c>
      <c r="H1649" s="4" t="s">
        <v>4154</v>
      </c>
      <c r="I1649" s="1"/>
      <c r="J1649" s="4" t="s">
        <v>3368</v>
      </c>
      <c r="K1649" s="4" t="s">
        <v>2758</v>
      </c>
      <c r="L1649" s="22" t="str">
        <f t="shared" si="337"/>
        <v>70</v>
      </c>
      <c r="M1649" s="26">
        <f>IF(table_2[[#This Row],[Count of deaths2]]=1,(M1648+1),M1648)</f>
        <v>287</v>
      </c>
      <c r="Z1649">
        <f t="shared" si="338"/>
        <v>0</v>
      </c>
      <c r="AA1649">
        <f t="shared" si="339"/>
        <v>0</v>
      </c>
      <c r="AB1649">
        <f t="shared" si="340"/>
        <v>0</v>
      </c>
      <c r="AC1649">
        <f t="shared" si="341"/>
        <v>0</v>
      </c>
      <c r="AD1649">
        <f t="shared" si="342"/>
        <v>0</v>
      </c>
      <c r="AE1649">
        <f t="shared" si="343"/>
        <v>0</v>
      </c>
      <c r="AF1649">
        <f t="shared" si="344"/>
        <v>0</v>
      </c>
      <c r="AH1649">
        <f>SUM(table_2[[#This Row],[First dose, less than 21 days ago]:[Third dose or booster, at least 21 days ago]])</f>
        <v>0</v>
      </c>
      <c r="AI1649">
        <f>SUM(table_2[[#This Row],[Second dose, less than 21 days ago]:[Third dose or booster, at least 21 days ago]])</f>
        <v>0</v>
      </c>
      <c r="AJ1649">
        <f>table_2[[#This Row],[Third dose or booster, less than 21 days ago]]+table_2[[#This Row],[Third dose or booster, at least 21 days ago]]</f>
        <v>0</v>
      </c>
    </row>
    <row r="1650" spans="1:36" ht="30" x14ac:dyDescent="0.25">
      <c r="A1650" s="1" t="s">
        <v>460</v>
      </c>
      <c r="B1650" s="4">
        <v>2022</v>
      </c>
      <c r="C1650" s="1" t="s">
        <v>147</v>
      </c>
      <c r="D1650" s="1" t="s">
        <v>1147</v>
      </c>
      <c r="E1650" s="1" t="s">
        <v>62</v>
      </c>
      <c r="F1650" s="4" t="s">
        <v>1141</v>
      </c>
      <c r="G1650" s="4">
        <v>10216</v>
      </c>
      <c r="H1650" s="4" t="s">
        <v>4155</v>
      </c>
      <c r="I1650" s="1"/>
      <c r="J1650" s="4" t="s">
        <v>4156</v>
      </c>
      <c r="K1650" s="4" t="s">
        <v>4157</v>
      </c>
      <c r="L1650" s="22" t="str">
        <f t="shared" si="337"/>
        <v>20</v>
      </c>
      <c r="M1650" s="26">
        <f>IF(table_2[[#This Row],[Count of deaths2]]=1,(M1649+1),M1649)</f>
        <v>287</v>
      </c>
      <c r="Z1650">
        <f t="shared" si="338"/>
        <v>0</v>
      </c>
      <c r="AA1650">
        <f t="shared" si="339"/>
        <v>0</v>
      </c>
      <c r="AB1650">
        <f t="shared" si="340"/>
        <v>0</v>
      </c>
      <c r="AC1650">
        <f t="shared" si="341"/>
        <v>0</v>
      </c>
      <c r="AD1650">
        <f t="shared" si="342"/>
        <v>0</v>
      </c>
      <c r="AE1650">
        <f t="shared" si="343"/>
        <v>0</v>
      </c>
      <c r="AF1650">
        <f t="shared" si="344"/>
        <v>0</v>
      </c>
      <c r="AH1650">
        <f>SUM(table_2[[#This Row],[First dose, less than 21 days ago]:[Third dose or booster, at least 21 days ago]])</f>
        <v>0</v>
      </c>
      <c r="AI1650">
        <f>SUM(table_2[[#This Row],[Second dose, less than 21 days ago]:[Third dose or booster, at least 21 days ago]])</f>
        <v>0</v>
      </c>
      <c r="AJ1650">
        <f>table_2[[#This Row],[Third dose or booster, less than 21 days ago]]+table_2[[#This Row],[Third dose or booster, at least 21 days ago]]</f>
        <v>0</v>
      </c>
    </row>
    <row r="1651" spans="1:36" ht="30" x14ac:dyDescent="0.25">
      <c r="A1651" s="1" t="s">
        <v>460</v>
      </c>
      <c r="B1651" s="4">
        <v>2022</v>
      </c>
      <c r="C1651" s="1" t="s">
        <v>147</v>
      </c>
      <c r="D1651" s="1" t="s">
        <v>1147</v>
      </c>
      <c r="E1651" s="1" t="s">
        <v>66</v>
      </c>
      <c r="F1651" s="4" t="s">
        <v>1101</v>
      </c>
      <c r="G1651" s="4">
        <v>11</v>
      </c>
      <c r="H1651" s="4" t="s">
        <v>83</v>
      </c>
      <c r="I1651" s="1"/>
      <c r="J1651" s="4" t="s">
        <v>83</v>
      </c>
      <c r="K1651" s="4" t="s">
        <v>83</v>
      </c>
      <c r="L1651" s="22">
        <f t="shared" si="337"/>
        <v>1</v>
      </c>
      <c r="M1651" s="26">
        <f>IF(table_2[[#This Row],[Count of deaths2]]=1,(M1650+1),M1650)</f>
        <v>288</v>
      </c>
      <c r="Z1651">
        <f t="shared" si="338"/>
        <v>0</v>
      </c>
      <c r="AA1651">
        <f t="shared" si="339"/>
        <v>0</v>
      </c>
      <c r="AB1651">
        <f t="shared" si="340"/>
        <v>0</v>
      </c>
      <c r="AC1651">
        <f t="shared" si="341"/>
        <v>0</v>
      </c>
      <c r="AD1651">
        <f t="shared" si="342"/>
        <v>0</v>
      </c>
      <c r="AE1651">
        <f t="shared" si="343"/>
        <v>0</v>
      </c>
      <c r="AF1651">
        <f t="shared" si="344"/>
        <v>0</v>
      </c>
      <c r="AH1651">
        <f>SUM(table_2[[#This Row],[First dose, less than 21 days ago]:[Third dose or booster, at least 21 days ago]])</f>
        <v>0</v>
      </c>
      <c r="AI1651">
        <f>SUM(table_2[[#This Row],[Second dose, less than 21 days ago]:[Third dose or booster, at least 21 days ago]])</f>
        <v>0</v>
      </c>
      <c r="AJ1651">
        <f>table_2[[#This Row],[Third dose or booster, less than 21 days ago]]+table_2[[#This Row],[Third dose or booster, at least 21 days ago]]</f>
        <v>0</v>
      </c>
    </row>
    <row r="1652" spans="1:36" ht="30" x14ac:dyDescent="0.25">
      <c r="A1652" s="1" t="s">
        <v>460</v>
      </c>
      <c r="B1652" s="4">
        <v>2022</v>
      </c>
      <c r="C1652" s="1" t="s">
        <v>147</v>
      </c>
      <c r="D1652" s="1" t="s">
        <v>1147</v>
      </c>
      <c r="E1652" s="1" t="s">
        <v>70</v>
      </c>
      <c r="F1652" s="4" t="s">
        <v>1101</v>
      </c>
      <c r="G1652" s="4">
        <v>1163</v>
      </c>
      <c r="H1652" s="4" t="s">
        <v>83</v>
      </c>
      <c r="I1652" s="1"/>
      <c r="J1652" s="4" t="s">
        <v>83</v>
      </c>
      <c r="K1652" s="4" t="s">
        <v>83</v>
      </c>
      <c r="L1652" s="22">
        <f t="shared" si="337"/>
        <v>1</v>
      </c>
      <c r="M1652" s="26">
        <f>IF(table_2[[#This Row],[Count of deaths2]]=1,(M1651+1),M1651)</f>
        <v>289</v>
      </c>
      <c r="Z1652">
        <f t="shared" si="338"/>
        <v>0</v>
      </c>
      <c r="AA1652">
        <f t="shared" si="339"/>
        <v>0</v>
      </c>
      <c r="AB1652">
        <f t="shared" si="340"/>
        <v>0</v>
      </c>
      <c r="AC1652">
        <f t="shared" si="341"/>
        <v>0</v>
      </c>
      <c r="AD1652">
        <f t="shared" si="342"/>
        <v>0</v>
      </c>
      <c r="AE1652">
        <f t="shared" si="343"/>
        <v>0</v>
      </c>
      <c r="AF1652">
        <f t="shared" si="344"/>
        <v>0</v>
      </c>
      <c r="AH1652">
        <f>SUM(table_2[[#This Row],[First dose, less than 21 days ago]:[Third dose or booster, at least 21 days ago]])</f>
        <v>0</v>
      </c>
      <c r="AI1652">
        <f>SUM(table_2[[#This Row],[Second dose, less than 21 days ago]:[Third dose or booster, at least 21 days ago]])</f>
        <v>0</v>
      </c>
      <c r="AJ1652">
        <f>table_2[[#This Row],[Third dose or booster, less than 21 days ago]]+table_2[[#This Row],[Third dose or booster, at least 21 days ago]]</f>
        <v>0</v>
      </c>
    </row>
    <row r="1653" spans="1:36" ht="30" x14ac:dyDescent="0.25">
      <c r="A1653" s="1" t="s">
        <v>460</v>
      </c>
      <c r="B1653" s="4">
        <v>2022</v>
      </c>
      <c r="C1653" s="1" t="s">
        <v>147</v>
      </c>
      <c r="D1653" s="1" t="s">
        <v>1147</v>
      </c>
      <c r="E1653" s="1" t="s">
        <v>74</v>
      </c>
      <c r="F1653" s="4" t="s">
        <v>1101</v>
      </c>
      <c r="G1653" s="4">
        <v>23</v>
      </c>
      <c r="H1653" s="4" t="s">
        <v>83</v>
      </c>
      <c r="I1653" s="1"/>
      <c r="J1653" s="4" t="s">
        <v>83</v>
      </c>
      <c r="K1653" s="4" t="s">
        <v>83</v>
      </c>
      <c r="L1653" s="22">
        <f t="shared" si="337"/>
        <v>1</v>
      </c>
      <c r="M1653" s="26">
        <f>IF(table_2[[#This Row],[Count of deaths2]]=1,(M1652+1),M1652)</f>
        <v>290</v>
      </c>
      <c r="Z1653">
        <f t="shared" si="338"/>
        <v>0</v>
      </c>
      <c r="AA1653">
        <f t="shared" si="339"/>
        <v>0</v>
      </c>
      <c r="AB1653">
        <f t="shared" si="340"/>
        <v>0</v>
      </c>
      <c r="AC1653">
        <f t="shared" si="341"/>
        <v>0</v>
      </c>
      <c r="AD1653">
        <f t="shared" si="342"/>
        <v>0</v>
      </c>
      <c r="AE1653">
        <f t="shared" si="343"/>
        <v>0</v>
      </c>
      <c r="AF1653">
        <f t="shared" si="344"/>
        <v>0</v>
      </c>
      <c r="AH1653">
        <f>SUM(table_2[[#This Row],[First dose, less than 21 days ago]:[Third dose or booster, at least 21 days ago]])</f>
        <v>0</v>
      </c>
      <c r="AI1653">
        <f>SUM(table_2[[#This Row],[Second dose, less than 21 days ago]:[Third dose or booster, at least 21 days ago]])</f>
        <v>0</v>
      </c>
      <c r="AJ1653">
        <f>table_2[[#This Row],[Third dose or booster, less than 21 days ago]]+table_2[[#This Row],[Third dose or booster, at least 21 days ago]]</f>
        <v>0</v>
      </c>
    </row>
    <row r="1654" spans="1:36" ht="30" x14ac:dyDescent="0.25">
      <c r="A1654" s="1" t="s">
        <v>460</v>
      </c>
      <c r="B1654" s="4">
        <v>2022</v>
      </c>
      <c r="C1654" s="1" t="s">
        <v>147</v>
      </c>
      <c r="D1654" s="1" t="s">
        <v>1147</v>
      </c>
      <c r="E1654" s="1" t="s">
        <v>1102</v>
      </c>
      <c r="F1654" s="4" t="s">
        <v>2456</v>
      </c>
      <c r="G1654" s="4">
        <v>8790</v>
      </c>
      <c r="H1654" s="4" t="s">
        <v>4158</v>
      </c>
      <c r="I1654" s="1"/>
      <c r="J1654" s="4" t="s">
        <v>4159</v>
      </c>
      <c r="K1654" s="4" t="s">
        <v>4160</v>
      </c>
      <c r="L1654" s="22" t="str">
        <f t="shared" si="337"/>
        <v>23</v>
      </c>
      <c r="M1654" s="26">
        <f>IF(table_2[[#This Row],[Count of deaths2]]=1,(M1653+1),M1653)</f>
        <v>290</v>
      </c>
      <c r="Z1654">
        <f t="shared" si="338"/>
        <v>0</v>
      </c>
      <c r="AA1654">
        <f t="shared" si="339"/>
        <v>0</v>
      </c>
      <c r="AB1654">
        <f t="shared" si="340"/>
        <v>0</v>
      </c>
      <c r="AC1654">
        <f t="shared" si="341"/>
        <v>0</v>
      </c>
      <c r="AD1654">
        <f t="shared" si="342"/>
        <v>0</v>
      </c>
      <c r="AE1654">
        <f t="shared" si="343"/>
        <v>0</v>
      </c>
      <c r="AF1654">
        <f t="shared" si="344"/>
        <v>0</v>
      </c>
      <c r="AH1654">
        <f>SUM(table_2[[#This Row],[First dose, less than 21 days ago]:[Third dose or booster, at least 21 days ago]])</f>
        <v>0</v>
      </c>
      <c r="AI1654">
        <f>SUM(table_2[[#This Row],[Second dose, less than 21 days ago]:[Third dose or booster, at least 21 days ago]])</f>
        <v>0</v>
      </c>
      <c r="AJ1654">
        <f>table_2[[#This Row],[Third dose or booster, less than 21 days ago]]+table_2[[#This Row],[Third dose or booster, at least 21 days ago]]</f>
        <v>0</v>
      </c>
    </row>
    <row r="1655" spans="1:36" ht="45" x14ac:dyDescent="0.25">
      <c r="A1655" s="1" t="s">
        <v>460</v>
      </c>
      <c r="B1655" s="4">
        <v>2022</v>
      </c>
      <c r="C1655" s="1" t="s">
        <v>147</v>
      </c>
      <c r="D1655" s="1" t="s">
        <v>1147</v>
      </c>
      <c r="E1655" s="1" t="s">
        <v>84</v>
      </c>
      <c r="F1655" s="4" t="s">
        <v>1101</v>
      </c>
      <c r="G1655" s="4">
        <v>273</v>
      </c>
      <c r="H1655" s="4" t="s">
        <v>83</v>
      </c>
      <c r="I1655" s="1"/>
      <c r="J1655" s="4" t="s">
        <v>83</v>
      </c>
      <c r="K1655" s="4" t="s">
        <v>83</v>
      </c>
      <c r="L1655" s="22">
        <f t="shared" si="337"/>
        <v>1</v>
      </c>
      <c r="M1655" s="26">
        <f>IF(table_2[[#This Row],[Count of deaths2]]=1,(M1654+1),M1654)</f>
        <v>291</v>
      </c>
      <c r="Z1655">
        <f t="shared" si="338"/>
        <v>0</v>
      </c>
      <c r="AA1655">
        <f t="shared" si="339"/>
        <v>0</v>
      </c>
      <c r="AB1655">
        <f t="shared" si="340"/>
        <v>0</v>
      </c>
      <c r="AC1655">
        <f t="shared" si="341"/>
        <v>0</v>
      </c>
      <c r="AD1655">
        <f t="shared" si="342"/>
        <v>0</v>
      </c>
      <c r="AE1655">
        <f t="shared" si="343"/>
        <v>0</v>
      </c>
      <c r="AF1655">
        <f t="shared" si="344"/>
        <v>0</v>
      </c>
      <c r="AH1655">
        <f>SUM(table_2[[#This Row],[First dose, less than 21 days ago]:[Third dose or booster, at least 21 days ago]])</f>
        <v>0</v>
      </c>
      <c r="AI1655">
        <f>SUM(table_2[[#This Row],[Second dose, less than 21 days ago]:[Third dose or booster, at least 21 days ago]])</f>
        <v>0</v>
      </c>
      <c r="AJ1655">
        <f>table_2[[#This Row],[Third dose or booster, less than 21 days ago]]+table_2[[#This Row],[Third dose or booster, at least 21 days ago]]</f>
        <v>0</v>
      </c>
    </row>
    <row r="1656" spans="1:36" ht="45" x14ac:dyDescent="0.25">
      <c r="A1656" s="1" t="s">
        <v>460</v>
      </c>
      <c r="B1656" s="4">
        <v>2022</v>
      </c>
      <c r="C1656" s="1" t="s">
        <v>147</v>
      </c>
      <c r="D1656" s="1" t="s">
        <v>1147</v>
      </c>
      <c r="E1656" s="1" t="s">
        <v>85</v>
      </c>
      <c r="F1656" s="4" t="s">
        <v>3963</v>
      </c>
      <c r="G1656" s="4">
        <v>349100</v>
      </c>
      <c r="H1656" s="4" t="s">
        <v>4161</v>
      </c>
      <c r="I1656" s="1"/>
      <c r="J1656" s="4" t="s">
        <v>3752</v>
      </c>
      <c r="K1656" s="4" t="s">
        <v>4162</v>
      </c>
      <c r="L1656" s="22" t="str">
        <f t="shared" si="337"/>
        <v>250</v>
      </c>
      <c r="M1656" s="26">
        <f>IF(table_2[[#This Row],[Count of deaths2]]=1,(M1655+1),M1655)</f>
        <v>291</v>
      </c>
      <c r="Z1656">
        <f t="shared" si="338"/>
        <v>0</v>
      </c>
      <c r="AA1656">
        <f t="shared" si="339"/>
        <v>0</v>
      </c>
      <c r="AB1656">
        <f t="shared" si="340"/>
        <v>0</v>
      </c>
      <c r="AC1656">
        <f t="shared" si="341"/>
        <v>0</v>
      </c>
      <c r="AD1656">
        <f t="shared" si="342"/>
        <v>0</v>
      </c>
      <c r="AE1656">
        <f t="shared" si="343"/>
        <v>0</v>
      </c>
      <c r="AF1656">
        <f t="shared" si="344"/>
        <v>0</v>
      </c>
      <c r="AH1656">
        <f>SUM(table_2[[#This Row],[First dose, less than 21 days ago]:[Third dose or booster, at least 21 days ago]])</f>
        <v>0</v>
      </c>
      <c r="AI1656">
        <f>SUM(table_2[[#This Row],[Second dose, less than 21 days ago]:[Third dose or booster, at least 21 days ago]])</f>
        <v>0</v>
      </c>
      <c r="AJ1656">
        <f>table_2[[#This Row],[Third dose or booster, less than 21 days ago]]+table_2[[#This Row],[Third dose or booster, at least 21 days ago]]</f>
        <v>0</v>
      </c>
    </row>
    <row r="1657" spans="1:36" ht="30" x14ac:dyDescent="0.25">
      <c r="A1657" s="1" t="s">
        <v>460</v>
      </c>
      <c r="B1657" s="4">
        <v>2022</v>
      </c>
      <c r="C1657" s="1" t="s">
        <v>147</v>
      </c>
      <c r="D1657" s="1" t="s">
        <v>1162</v>
      </c>
      <c r="E1657" s="1" t="s">
        <v>62</v>
      </c>
      <c r="F1657" s="4" t="s">
        <v>1367</v>
      </c>
      <c r="G1657" s="4">
        <v>3918</v>
      </c>
      <c r="H1657" s="4" t="s">
        <v>4163</v>
      </c>
      <c r="I1657" s="1"/>
      <c r="J1657" s="4" t="s">
        <v>4164</v>
      </c>
      <c r="K1657" s="4" t="s">
        <v>4165</v>
      </c>
      <c r="L1657" s="22" t="str">
        <f t="shared" si="337"/>
        <v>28</v>
      </c>
      <c r="M1657" s="26">
        <f>IF(table_2[[#This Row],[Count of deaths2]]=1,(M1656+1),M1656)</f>
        <v>291</v>
      </c>
      <c r="Z1657">
        <f t="shared" si="338"/>
        <v>0</v>
      </c>
      <c r="AA1657">
        <f t="shared" si="339"/>
        <v>0</v>
      </c>
      <c r="AB1657">
        <f t="shared" si="340"/>
        <v>0</v>
      </c>
      <c r="AC1657">
        <f t="shared" si="341"/>
        <v>0</v>
      </c>
      <c r="AD1657">
        <f t="shared" si="342"/>
        <v>0</v>
      </c>
      <c r="AE1657">
        <f t="shared" si="343"/>
        <v>0</v>
      </c>
      <c r="AF1657">
        <f t="shared" si="344"/>
        <v>0</v>
      </c>
      <c r="AH1657">
        <f>SUM(table_2[[#This Row],[First dose, less than 21 days ago]:[Third dose or booster, at least 21 days ago]])</f>
        <v>0</v>
      </c>
      <c r="AI1657">
        <f>SUM(table_2[[#This Row],[Second dose, less than 21 days ago]:[Third dose or booster, at least 21 days ago]])</f>
        <v>0</v>
      </c>
      <c r="AJ1657">
        <f>table_2[[#This Row],[Third dose or booster, less than 21 days ago]]+table_2[[#This Row],[Third dose or booster, at least 21 days ago]]</f>
        <v>0</v>
      </c>
    </row>
    <row r="1658" spans="1:36" ht="30" x14ac:dyDescent="0.25">
      <c r="A1658" s="1" t="s">
        <v>460</v>
      </c>
      <c r="B1658" s="4">
        <v>2022</v>
      </c>
      <c r="C1658" s="1" t="s">
        <v>147</v>
      </c>
      <c r="D1658" s="1" t="s">
        <v>1162</v>
      </c>
      <c r="E1658" s="1" t="s">
        <v>66</v>
      </c>
      <c r="F1658" s="4" t="s">
        <v>1101</v>
      </c>
      <c r="G1658" s="4">
        <v>8</v>
      </c>
      <c r="H1658" s="4" t="s">
        <v>83</v>
      </c>
      <c r="I1658" s="1"/>
      <c r="J1658" s="4" t="s">
        <v>83</v>
      </c>
      <c r="K1658" s="4" t="s">
        <v>83</v>
      </c>
      <c r="L1658" s="22">
        <f t="shared" si="337"/>
        <v>1</v>
      </c>
      <c r="M1658" s="26">
        <f>IF(table_2[[#This Row],[Count of deaths2]]=1,(M1657+1),M1657)</f>
        <v>292</v>
      </c>
      <c r="Z1658">
        <f t="shared" si="338"/>
        <v>0</v>
      </c>
      <c r="AA1658">
        <f t="shared" si="339"/>
        <v>0</v>
      </c>
      <c r="AB1658">
        <f t="shared" si="340"/>
        <v>0</v>
      </c>
      <c r="AC1658">
        <f t="shared" si="341"/>
        <v>0</v>
      </c>
      <c r="AD1658">
        <f t="shared" si="342"/>
        <v>0</v>
      </c>
      <c r="AE1658">
        <f t="shared" si="343"/>
        <v>0</v>
      </c>
      <c r="AF1658">
        <f t="shared" si="344"/>
        <v>0</v>
      </c>
      <c r="AH1658">
        <f>SUM(table_2[[#This Row],[First dose, less than 21 days ago]:[Third dose or booster, at least 21 days ago]])</f>
        <v>0</v>
      </c>
      <c r="AI1658">
        <f>SUM(table_2[[#This Row],[Second dose, less than 21 days ago]:[Third dose or booster, at least 21 days ago]])</f>
        <v>0</v>
      </c>
      <c r="AJ1658">
        <f>table_2[[#This Row],[Third dose or booster, less than 21 days ago]]+table_2[[#This Row],[Third dose or booster, at least 21 days ago]]</f>
        <v>0</v>
      </c>
    </row>
    <row r="1659" spans="1:36" ht="30" x14ac:dyDescent="0.25">
      <c r="A1659" s="1" t="s">
        <v>460</v>
      </c>
      <c r="B1659" s="4">
        <v>2022</v>
      </c>
      <c r="C1659" s="1" t="s">
        <v>147</v>
      </c>
      <c r="D1659" s="1" t="s">
        <v>1162</v>
      </c>
      <c r="E1659" s="1" t="s">
        <v>70</v>
      </c>
      <c r="F1659" s="4" t="s">
        <v>1743</v>
      </c>
      <c r="G1659" s="4">
        <v>528</v>
      </c>
      <c r="H1659" s="4" t="s">
        <v>4166</v>
      </c>
      <c r="I1659" s="1" t="s">
        <v>234</v>
      </c>
      <c r="J1659" s="4" t="s">
        <v>4167</v>
      </c>
      <c r="K1659" s="4" t="s">
        <v>4168</v>
      </c>
      <c r="L1659" s="22" t="str">
        <f t="shared" si="337"/>
        <v>8</v>
      </c>
      <c r="M1659" s="26">
        <f>IF(table_2[[#This Row],[Count of deaths2]]=1,(M1658+1),M1658)</f>
        <v>292</v>
      </c>
      <c r="Z1659">
        <f t="shared" si="338"/>
        <v>0</v>
      </c>
      <c r="AA1659">
        <f t="shared" si="339"/>
        <v>0</v>
      </c>
      <c r="AB1659">
        <f t="shared" si="340"/>
        <v>0</v>
      </c>
      <c r="AC1659">
        <f t="shared" si="341"/>
        <v>0</v>
      </c>
      <c r="AD1659">
        <f t="shared" si="342"/>
        <v>0</v>
      </c>
      <c r="AE1659">
        <f t="shared" si="343"/>
        <v>0</v>
      </c>
      <c r="AF1659">
        <f t="shared" si="344"/>
        <v>0</v>
      </c>
      <c r="AH1659">
        <f>SUM(table_2[[#This Row],[First dose, less than 21 days ago]:[Third dose or booster, at least 21 days ago]])</f>
        <v>0</v>
      </c>
      <c r="AI1659">
        <f>SUM(table_2[[#This Row],[Second dose, less than 21 days ago]:[Third dose or booster, at least 21 days ago]])</f>
        <v>0</v>
      </c>
      <c r="AJ1659">
        <f>table_2[[#This Row],[Third dose or booster, less than 21 days ago]]+table_2[[#This Row],[Third dose or booster, at least 21 days ago]]</f>
        <v>0</v>
      </c>
    </row>
    <row r="1660" spans="1:36" ht="30" x14ac:dyDescent="0.25">
      <c r="A1660" s="1" t="s">
        <v>460</v>
      </c>
      <c r="B1660" s="4">
        <v>2022</v>
      </c>
      <c r="C1660" s="1" t="s">
        <v>147</v>
      </c>
      <c r="D1660" s="1" t="s">
        <v>1162</v>
      </c>
      <c r="E1660" s="1" t="s">
        <v>74</v>
      </c>
      <c r="F1660" s="4" t="s">
        <v>1101</v>
      </c>
      <c r="G1660" s="4">
        <v>17</v>
      </c>
      <c r="H1660" s="4" t="s">
        <v>83</v>
      </c>
      <c r="I1660" s="1"/>
      <c r="J1660" s="4" t="s">
        <v>83</v>
      </c>
      <c r="K1660" s="4" t="s">
        <v>83</v>
      </c>
      <c r="L1660" s="22">
        <f t="shared" si="337"/>
        <v>1</v>
      </c>
      <c r="M1660" s="26">
        <f>IF(table_2[[#This Row],[Count of deaths2]]=1,(M1659+1),M1659)</f>
        <v>293</v>
      </c>
      <c r="Z1660">
        <f t="shared" si="338"/>
        <v>0</v>
      </c>
      <c r="AA1660">
        <f t="shared" si="339"/>
        <v>0</v>
      </c>
      <c r="AB1660">
        <f t="shared" si="340"/>
        <v>0</v>
      </c>
      <c r="AC1660">
        <f t="shared" si="341"/>
        <v>0</v>
      </c>
      <c r="AD1660">
        <f t="shared" si="342"/>
        <v>0</v>
      </c>
      <c r="AE1660">
        <f t="shared" si="343"/>
        <v>0</v>
      </c>
      <c r="AF1660">
        <f t="shared" si="344"/>
        <v>0</v>
      </c>
      <c r="AH1660">
        <f>SUM(table_2[[#This Row],[First dose, less than 21 days ago]:[Third dose or booster, at least 21 days ago]])</f>
        <v>0</v>
      </c>
      <c r="AI1660">
        <f>SUM(table_2[[#This Row],[Second dose, less than 21 days ago]:[Third dose or booster, at least 21 days ago]])</f>
        <v>0</v>
      </c>
      <c r="AJ1660">
        <f>table_2[[#This Row],[Third dose or booster, less than 21 days ago]]+table_2[[#This Row],[Third dose or booster, at least 21 days ago]]</f>
        <v>0</v>
      </c>
    </row>
    <row r="1661" spans="1:36" ht="30" x14ac:dyDescent="0.25">
      <c r="A1661" s="1" t="s">
        <v>460</v>
      </c>
      <c r="B1661" s="4">
        <v>2022</v>
      </c>
      <c r="C1661" s="1" t="s">
        <v>147</v>
      </c>
      <c r="D1661" s="1" t="s">
        <v>1162</v>
      </c>
      <c r="E1661" s="1" t="s">
        <v>1102</v>
      </c>
      <c r="F1661" s="4" t="s">
        <v>2751</v>
      </c>
      <c r="G1661" s="4">
        <v>3965</v>
      </c>
      <c r="H1661" s="4" t="s">
        <v>4169</v>
      </c>
      <c r="I1661" s="1"/>
      <c r="J1661" s="4" t="s">
        <v>4170</v>
      </c>
      <c r="K1661" s="4" t="s">
        <v>4171</v>
      </c>
      <c r="L1661" s="22" t="str">
        <f t="shared" si="337"/>
        <v>40</v>
      </c>
      <c r="M1661" s="26">
        <f>IF(table_2[[#This Row],[Count of deaths2]]=1,(M1660+1),M1660)</f>
        <v>293</v>
      </c>
      <c r="Z1661">
        <f t="shared" si="338"/>
        <v>0</v>
      </c>
      <c r="AA1661">
        <f t="shared" si="339"/>
        <v>0</v>
      </c>
      <c r="AB1661">
        <f t="shared" si="340"/>
        <v>0</v>
      </c>
      <c r="AC1661">
        <f t="shared" si="341"/>
        <v>0</v>
      </c>
      <c r="AD1661">
        <f t="shared" si="342"/>
        <v>0</v>
      </c>
      <c r="AE1661">
        <f t="shared" si="343"/>
        <v>0</v>
      </c>
      <c r="AF1661">
        <f t="shared" si="344"/>
        <v>0</v>
      </c>
      <c r="AH1661">
        <f>SUM(table_2[[#This Row],[First dose, less than 21 days ago]:[Third dose or booster, at least 21 days ago]])</f>
        <v>0</v>
      </c>
      <c r="AI1661">
        <f>SUM(table_2[[#This Row],[Second dose, less than 21 days ago]:[Third dose or booster, at least 21 days ago]])</f>
        <v>0</v>
      </c>
      <c r="AJ1661">
        <f>table_2[[#This Row],[Third dose or booster, less than 21 days ago]]+table_2[[#This Row],[Third dose or booster, at least 21 days ago]]</f>
        <v>0</v>
      </c>
    </row>
    <row r="1662" spans="1:36" ht="45" x14ac:dyDescent="0.25">
      <c r="A1662" s="1" t="s">
        <v>460</v>
      </c>
      <c r="B1662" s="4">
        <v>2022</v>
      </c>
      <c r="C1662" s="1" t="s">
        <v>147</v>
      </c>
      <c r="D1662" s="1" t="s">
        <v>1162</v>
      </c>
      <c r="E1662" s="1" t="s">
        <v>84</v>
      </c>
      <c r="F1662" s="4" t="s">
        <v>1101</v>
      </c>
      <c r="G1662" s="4">
        <v>269</v>
      </c>
      <c r="H1662" s="4" t="s">
        <v>83</v>
      </c>
      <c r="I1662" s="1"/>
      <c r="J1662" s="4" t="s">
        <v>83</v>
      </c>
      <c r="K1662" s="4" t="s">
        <v>83</v>
      </c>
      <c r="L1662" s="22">
        <f t="shared" si="337"/>
        <v>1</v>
      </c>
      <c r="M1662" s="26">
        <f>IF(table_2[[#This Row],[Count of deaths2]]=1,(M1661+1),M1661)</f>
        <v>294</v>
      </c>
      <c r="Z1662">
        <f t="shared" si="338"/>
        <v>0</v>
      </c>
      <c r="AA1662">
        <f t="shared" si="339"/>
        <v>0</v>
      </c>
      <c r="AB1662">
        <f t="shared" si="340"/>
        <v>0</v>
      </c>
      <c r="AC1662">
        <f t="shared" si="341"/>
        <v>0</v>
      </c>
      <c r="AD1662">
        <f t="shared" si="342"/>
        <v>0</v>
      </c>
      <c r="AE1662">
        <f t="shared" si="343"/>
        <v>0</v>
      </c>
      <c r="AF1662">
        <f t="shared" si="344"/>
        <v>0</v>
      </c>
      <c r="AH1662">
        <f>SUM(table_2[[#This Row],[First dose, less than 21 days ago]:[Third dose or booster, at least 21 days ago]])</f>
        <v>0</v>
      </c>
      <c r="AI1662">
        <f>SUM(table_2[[#This Row],[Second dose, less than 21 days ago]:[Third dose or booster, at least 21 days ago]])</f>
        <v>0</v>
      </c>
      <c r="AJ1662">
        <f>table_2[[#This Row],[Third dose or booster, less than 21 days ago]]+table_2[[#This Row],[Third dose or booster, at least 21 days ago]]</f>
        <v>0</v>
      </c>
    </row>
    <row r="1663" spans="1:36" ht="45" x14ac:dyDescent="0.25">
      <c r="A1663" s="1" t="s">
        <v>460</v>
      </c>
      <c r="B1663" s="4">
        <v>2022</v>
      </c>
      <c r="C1663" s="1" t="s">
        <v>147</v>
      </c>
      <c r="D1663" s="1" t="s">
        <v>1162</v>
      </c>
      <c r="E1663" s="1" t="s">
        <v>85</v>
      </c>
      <c r="F1663" s="4" t="s">
        <v>2520</v>
      </c>
      <c r="G1663" s="4">
        <v>166832</v>
      </c>
      <c r="H1663" s="4" t="s">
        <v>4172</v>
      </c>
      <c r="I1663" s="1"/>
      <c r="J1663" s="4" t="s">
        <v>2617</v>
      </c>
      <c r="K1663" s="4" t="s">
        <v>4173</v>
      </c>
      <c r="L1663" s="22" t="str">
        <f t="shared" si="337"/>
        <v>487</v>
      </c>
      <c r="M1663" s="26">
        <f>IF(table_2[[#This Row],[Count of deaths2]]=1,(M1662+1),M1662)</f>
        <v>294</v>
      </c>
      <c r="Z1663">
        <f t="shared" si="338"/>
        <v>0</v>
      </c>
      <c r="AA1663">
        <f t="shared" si="339"/>
        <v>0</v>
      </c>
      <c r="AB1663">
        <f t="shared" si="340"/>
        <v>0</v>
      </c>
      <c r="AC1663">
        <f t="shared" si="341"/>
        <v>0</v>
      </c>
      <c r="AD1663">
        <f t="shared" si="342"/>
        <v>0</v>
      </c>
      <c r="AE1663">
        <f t="shared" si="343"/>
        <v>0</v>
      </c>
      <c r="AF1663">
        <f t="shared" si="344"/>
        <v>0</v>
      </c>
      <c r="AH1663">
        <f>SUM(table_2[[#This Row],[First dose, less than 21 days ago]:[Third dose or booster, at least 21 days ago]])</f>
        <v>0</v>
      </c>
      <c r="AI1663">
        <f>SUM(table_2[[#This Row],[Second dose, less than 21 days ago]:[Third dose or booster, at least 21 days ago]])</f>
        <v>0</v>
      </c>
      <c r="AJ1663">
        <f>table_2[[#This Row],[Third dose or booster, less than 21 days ago]]+table_2[[#This Row],[Third dose or booster, at least 21 days ago]]</f>
        <v>0</v>
      </c>
    </row>
    <row r="1664" spans="1:36" ht="30" x14ac:dyDescent="0.25">
      <c r="A1664" s="1" t="s">
        <v>460</v>
      </c>
      <c r="B1664" s="4">
        <v>2022</v>
      </c>
      <c r="C1664" s="1" t="s">
        <v>147</v>
      </c>
      <c r="D1664" s="1" t="s">
        <v>1183</v>
      </c>
      <c r="E1664" s="1" t="s">
        <v>62</v>
      </c>
      <c r="F1664" s="4" t="s">
        <v>1613</v>
      </c>
      <c r="G1664" s="4">
        <v>1126</v>
      </c>
      <c r="H1664" s="4" t="s">
        <v>4174</v>
      </c>
      <c r="I1664" s="1" t="s">
        <v>234</v>
      </c>
      <c r="J1664" s="4" t="s">
        <v>4175</v>
      </c>
      <c r="K1664" s="4" t="s">
        <v>4176</v>
      </c>
      <c r="L1664" s="22" t="str">
        <f t="shared" si="337"/>
        <v>19</v>
      </c>
      <c r="M1664" s="26">
        <f>IF(table_2[[#This Row],[Count of deaths2]]=1,(M1663+1),M1663)</f>
        <v>294</v>
      </c>
      <c r="Z1664">
        <f t="shared" si="338"/>
        <v>0</v>
      </c>
      <c r="AA1664">
        <f t="shared" si="339"/>
        <v>0</v>
      </c>
      <c r="AB1664">
        <f t="shared" si="340"/>
        <v>0</v>
      </c>
      <c r="AC1664">
        <f t="shared" si="341"/>
        <v>0</v>
      </c>
      <c r="AD1664">
        <f t="shared" si="342"/>
        <v>0</v>
      </c>
      <c r="AE1664">
        <f t="shared" si="343"/>
        <v>0</v>
      </c>
      <c r="AF1664">
        <f t="shared" si="344"/>
        <v>0</v>
      </c>
      <c r="AH1664">
        <f>SUM(table_2[[#This Row],[First dose, less than 21 days ago]:[Third dose or booster, at least 21 days ago]])</f>
        <v>0</v>
      </c>
      <c r="AI1664">
        <f>SUM(table_2[[#This Row],[Second dose, less than 21 days ago]:[Third dose or booster, at least 21 days ago]])</f>
        <v>0</v>
      </c>
      <c r="AJ1664">
        <f>table_2[[#This Row],[Third dose or booster, less than 21 days ago]]+table_2[[#This Row],[Third dose or booster, at least 21 days ago]]</f>
        <v>0</v>
      </c>
    </row>
    <row r="1665" spans="1:36" ht="30" x14ac:dyDescent="0.25">
      <c r="A1665" s="1" t="s">
        <v>460</v>
      </c>
      <c r="B1665" s="4">
        <v>2022</v>
      </c>
      <c r="C1665" s="1" t="s">
        <v>147</v>
      </c>
      <c r="D1665" s="1" t="s">
        <v>1183</v>
      </c>
      <c r="E1665" s="1" t="s">
        <v>66</v>
      </c>
      <c r="F1665" s="4" t="s">
        <v>1101</v>
      </c>
      <c r="G1665" s="4">
        <v>4</v>
      </c>
      <c r="H1665" s="4" t="s">
        <v>83</v>
      </c>
      <c r="I1665" s="1"/>
      <c r="J1665" s="4" t="s">
        <v>83</v>
      </c>
      <c r="K1665" s="4" t="s">
        <v>83</v>
      </c>
      <c r="L1665" s="22">
        <f t="shared" si="337"/>
        <v>1</v>
      </c>
      <c r="M1665" s="26">
        <f>IF(table_2[[#This Row],[Count of deaths2]]=1,(M1664+1),M1664)</f>
        <v>295</v>
      </c>
      <c r="Z1665">
        <f t="shared" si="338"/>
        <v>0</v>
      </c>
      <c r="AA1665">
        <f t="shared" si="339"/>
        <v>0</v>
      </c>
      <c r="AB1665">
        <f t="shared" si="340"/>
        <v>0</v>
      </c>
      <c r="AC1665">
        <f t="shared" si="341"/>
        <v>0</v>
      </c>
      <c r="AD1665">
        <f t="shared" si="342"/>
        <v>0</v>
      </c>
      <c r="AE1665">
        <f t="shared" si="343"/>
        <v>0</v>
      </c>
      <c r="AF1665">
        <f t="shared" si="344"/>
        <v>0</v>
      </c>
      <c r="AH1665">
        <f>SUM(table_2[[#This Row],[First dose, less than 21 days ago]:[Third dose or booster, at least 21 days ago]])</f>
        <v>0</v>
      </c>
      <c r="AI1665">
        <f>SUM(table_2[[#This Row],[Second dose, less than 21 days ago]:[Third dose or booster, at least 21 days ago]])</f>
        <v>0</v>
      </c>
      <c r="AJ1665">
        <f>table_2[[#This Row],[Third dose or booster, less than 21 days ago]]+table_2[[#This Row],[Third dose or booster, at least 21 days ago]]</f>
        <v>0</v>
      </c>
    </row>
    <row r="1666" spans="1:36" ht="30" x14ac:dyDescent="0.25">
      <c r="A1666" s="1" t="s">
        <v>460</v>
      </c>
      <c r="B1666" s="4">
        <v>2022</v>
      </c>
      <c r="C1666" s="1" t="s">
        <v>147</v>
      </c>
      <c r="D1666" s="1" t="s">
        <v>1183</v>
      </c>
      <c r="E1666" s="1" t="s">
        <v>70</v>
      </c>
      <c r="F1666" s="4" t="s">
        <v>1101</v>
      </c>
      <c r="G1666" s="4">
        <v>168</v>
      </c>
      <c r="H1666" s="4" t="s">
        <v>83</v>
      </c>
      <c r="I1666" s="1"/>
      <c r="J1666" s="4" t="s">
        <v>83</v>
      </c>
      <c r="K1666" s="4" t="s">
        <v>83</v>
      </c>
      <c r="L1666" s="22">
        <f t="shared" si="337"/>
        <v>1</v>
      </c>
      <c r="M1666" s="26">
        <f>IF(table_2[[#This Row],[Count of deaths2]]=1,(M1665+1),M1665)</f>
        <v>296</v>
      </c>
      <c r="Z1666">
        <f t="shared" si="338"/>
        <v>0</v>
      </c>
      <c r="AA1666">
        <f t="shared" si="339"/>
        <v>0</v>
      </c>
      <c r="AB1666">
        <f t="shared" si="340"/>
        <v>0</v>
      </c>
      <c r="AC1666">
        <f t="shared" si="341"/>
        <v>0</v>
      </c>
      <c r="AD1666">
        <f t="shared" si="342"/>
        <v>0</v>
      </c>
      <c r="AE1666">
        <f t="shared" si="343"/>
        <v>0</v>
      </c>
      <c r="AF1666">
        <f t="shared" si="344"/>
        <v>0</v>
      </c>
      <c r="AH1666">
        <f>SUM(table_2[[#This Row],[First dose, less than 21 days ago]:[Third dose or booster, at least 21 days ago]])</f>
        <v>0</v>
      </c>
      <c r="AI1666">
        <f>SUM(table_2[[#This Row],[Second dose, less than 21 days ago]:[Third dose or booster, at least 21 days ago]])</f>
        <v>0</v>
      </c>
      <c r="AJ1666">
        <f>table_2[[#This Row],[Third dose or booster, less than 21 days ago]]+table_2[[#This Row],[Third dose or booster, at least 21 days ago]]</f>
        <v>0</v>
      </c>
    </row>
    <row r="1667" spans="1:36" ht="30" x14ac:dyDescent="0.25">
      <c r="A1667" s="1" t="s">
        <v>460</v>
      </c>
      <c r="B1667" s="4">
        <v>2022</v>
      </c>
      <c r="C1667" s="1" t="s">
        <v>147</v>
      </c>
      <c r="D1667" s="1" t="s">
        <v>1183</v>
      </c>
      <c r="E1667" s="1" t="s">
        <v>74</v>
      </c>
      <c r="F1667" s="4" t="s">
        <v>1101</v>
      </c>
      <c r="G1667" s="4">
        <v>8</v>
      </c>
      <c r="H1667" s="4" t="s">
        <v>83</v>
      </c>
      <c r="I1667" s="1"/>
      <c r="J1667" s="4" t="s">
        <v>83</v>
      </c>
      <c r="K1667" s="4" t="s">
        <v>83</v>
      </c>
      <c r="L1667" s="22">
        <f t="shared" si="337"/>
        <v>1</v>
      </c>
      <c r="M1667" s="26">
        <f>IF(table_2[[#This Row],[Count of deaths2]]=1,(M1666+1),M1666)</f>
        <v>297</v>
      </c>
      <c r="Z1667">
        <f t="shared" si="338"/>
        <v>0</v>
      </c>
      <c r="AA1667">
        <f t="shared" si="339"/>
        <v>0</v>
      </c>
      <c r="AB1667">
        <f t="shared" si="340"/>
        <v>0</v>
      </c>
      <c r="AC1667">
        <f t="shared" si="341"/>
        <v>0</v>
      </c>
      <c r="AD1667">
        <f t="shared" si="342"/>
        <v>0</v>
      </c>
      <c r="AE1667">
        <f t="shared" si="343"/>
        <v>0</v>
      </c>
      <c r="AF1667">
        <f t="shared" si="344"/>
        <v>0</v>
      </c>
      <c r="AH1667">
        <f>SUM(table_2[[#This Row],[First dose, less than 21 days ago]:[Third dose or booster, at least 21 days ago]])</f>
        <v>0</v>
      </c>
      <c r="AI1667">
        <f>SUM(table_2[[#This Row],[Second dose, less than 21 days ago]:[Third dose or booster, at least 21 days ago]])</f>
        <v>0</v>
      </c>
      <c r="AJ1667">
        <f>table_2[[#This Row],[Third dose or booster, less than 21 days ago]]+table_2[[#This Row],[Third dose or booster, at least 21 days ago]]</f>
        <v>0</v>
      </c>
    </row>
    <row r="1668" spans="1:36" ht="60" x14ac:dyDescent="0.25">
      <c r="A1668" s="1" t="s">
        <v>460</v>
      </c>
      <c r="B1668" s="4">
        <v>2022</v>
      </c>
      <c r="C1668" s="1" t="s">
        <v>147</v>
      </c>
      <c r="D1668" s="1" t="s">
        <v>1183</v>
      </c>
      <c r="E1668" s="1" t="s">
        <v>1102</v>
      </c>
      <c r="F1668" s="4" t="s">
        <v>1691</v>
      </c>
      <c r="G1668" s="4">
        <v>1095</v>
      </c>
      <c r="H1668" s="4" t="s">
        <v>4177</v>
      </c>
      <c r="I1668" s="1"/>
      <c r="J1668" s="4" t="s">
        <v>4178</v>
      </c>
      <c r="K1668" s="4" t="s">
        <v>4179</v>
      </c>
      <c r="L1668" s="22" t="str">
        <f t="shared" si="337"/>
        <v>22</v>
      </c>
      <c r="M1668" s="26">
        <f>IF(table_2[[#This Row],[Count of deaths2]]=1,(M1667+1),M1667)</f>
        <v>297</v>
      </c>
      <c r="N1668" s="23" t="s">
        <v>11464</v>
      </c>
      <c r="O1668" s="24" t="s">
        <v>66</v>
      </c>
      <c r="P1668" s="24" t="s">
        <v>70</v>
      </c>
      <c r="Q1668" s="24" t="s">
        <v>74</v>
      </c>
      <c r="R1668" s="24" t="s">
        <v>1102</v>
      </c>
      <c r="S1668" s="24" t="s">
        <v>84</v>
      </c>
      <c r="T1668" s="24" t="s">
        <v>85</v>
      </c>
      <c r="U1668" s="24" t="s">
        <v>11475</v>
      </c>
      <c r="V1668" s="24" t="s">
        <v>11475</v>
      </c>
      <c r="W1668" s="24" t="s">
        <v>11482</v>
      </c>
      <c r="Z1668">
        <f t="shared" si="338"/>
        <v>0</v>
      </c>
      <c r="AA1668">
        <f t="shared" si="339"/>
        <v>0</v>
      </c>
      <c r="AB1668">
        <f t="shared" si="340"/>
        <v>0</v>
      </c>
      <c r="AC1668">
        <f t="shared" si="341"/>
        <v>0</v>
      </c>
      <c r="AD1668">
        <f t="shared" si="342"/>
        <v>0</v>
      </c>
      <c r="AE1668">
        <f t="shared" si="343"/>
        <v>0</v>
      </c>
      <c r="AF1668">
        <f t="shared" si="344"/>
        <v>0</v>
      </c>
      <c r="AH1668">
        <f>SUM(table_2[[#This Row],[First dose, less than 21 days ago]:[Third dose or booster, at least 21 days ago]])</f>
        <v>0</v>
      </c>
      <c r="AI1668">
        <f>SUM(table_2[[#This Row],[Second dose, less than 21 days ago]:[Third dose or booster, at least 21 days ago]])</f>
        <v>0</v>
      </c>
      <c r="AJ1668">
        <f>table_2[[#This Row],[Third dose or booster, less than 21 days ago]]+table_2[[#This Row],[Third dose or booster, at least 21 days ago]]</f>
        <v>0</v>
      </c>
    </row>
    <row r="1669" spans="1:36" ht="45" x14ac:dyDescent="0.25">
      <c r="A1669" s="1" t="s">
        <v>460</v>
      </c>
      <c r="B1669" s="4">
        <v>2022</v>
      </c>
      <c r="C1669" s="1" t="s">
        <v>147</v>
      </c>
      <c r="D1669" s="1" t="s">
        <v>1183</v>
      </c>
      <c r="E1669" s="1" t="s">
        <v>84</v>
      </c>
      <c r="F1669" s="4" t="s">
        <v>1101</v>
      </c>
      <c r="G1669" s="4">
        <v>122</v>
      </c>
      <c r="H1669" s="4" t="s">
        <v>83</v>
      </c>
      <c r="I1669" s="1"/>
      <c r="J1669" s="4" t="s">
        <v>83</v>
      </c>
      <c r="K1669" s="4" t="s">
        <v>83</v>
      </c>
      <c r="L1669" s="22">
        <f t="shared" ref="L1669:L1732" si="345">IF(F1669="&lt;3",1,F1669)</f>
        <v>1</v>
      </c>
      <c r="M1669" s="26">
        <f>IF(table_2[[#This Row],[Count of deaths2]]=1,(M1668+1),M1668)</f>
        <v>298</v>
      </c>
      <c r="N1669" s="23" t="s">
        <v>11465</v>
      </c>
      <c r="O1669" s="23" t="s">
        <v>11465</v>
      </c>
      <c r="P1669" s="23" t="s">
        <v>11465</v>
      </c>
      <c r="Q1669" s="23" t="s">
        <v>11465</v>
      </c>
      <c r="R1669" s="23" t="s">
        <v>11465</v>
      </c>
      <c r="S1669" s="23" t="s">
        <v>11465</v>
      </c>
      <c r="T1669" s="23" t="s">
        <v>11465</v>
      </c>
      <c r="U1669" s="23" t="s">
        <v>11476</v>
      </c>
      <c r="V1669" s="23" t="s">
        <v>11477</v>
      </c>
      <c r="W1669" s="23" t="s">
        <v>11465</v>
      </c>
      <c r="Z1669">
        <f t="shared" ref="Z1669:Z1732" si="346">N1716</f>
        <v>0</v>
      </c>
      <c r="AA1669">
        <f t="shared" ref="AA1669:AA1732" si="347">O1764</f>
        <v>0</v>
      </c>
      <c r="AB1669">
        <f t="shared" ref="AB1669:AB1732" si="348">P1764</f>
        <v>0</v>
      </c>
      <c r="AC1669">
        <f t="shared" ref="AC1669:AC1732" si="349">Q1764</f>
        <v>0</v>
      </c>
      <c r="AD1669">
        <f t="shared" ref="AD1669:AD1732" si="350">R1764</f>
        <v>0</v>
      </c>
      <c r="AE1669">
        <f t="shared" ref="AE1669:AE1732" si="351">S1764</f>
        <v>0</v>
      </c>
      <c r="AF1669">
        <f t="shared" ref="AF1669:AF1732" si="352">T1764</f>
        <v>0</v>
      </c>
      <c r="AH1669">
        <f>SUM(table_2[[#This Row],[First dose, less than 21 days ago]:[Third dose or booster, at least 21 days ago]])</f>
        <v>0</v>
      </c>
      <c r="AI1669">
        <f>SUM(table_2[[#This Row],[Second dose, less than 21 days ago]:[Third dose or booster, at least 21 days ago]])</f>
        <v>0</v>
      </c>
      <c r="AJ1669">
        <f>table_2[[#This Row],[Third dose or booster, less than 21 days ago]]+table_2[[#This Row],[Third dose or booster, at least 21 days ago]]</f>
        <v>0</v>
      </c>
    </row>
    <row r="1670" spans="1:36" ht="45" x14ac:dyDescent="0.25">
      <c r="A1670" s="1" t="s">
        <v>460</v>
      </c>
      <c r="B1670" s="4">
        <v>2022</v>
      </c>
      <c r="C1670" s="1" t="s">
        <v>147</v>
      </c>
      <c r="D1670" s="1" t="s">
        <v>1183</v>
      </c>
      <c r="E1670" s="1" t="s">
        <v>85</v>
      </c>
      <c r="F1670" s="4" t="s">
        <v>4180</v>
      </c>
      <c r="G1670" s="4">
        <v>36690</v>
      </c>
      <c r="H1670" s="4" t="s">
        <v>4181</v>
      </c>
      <c r="I1670" s="1"/>
      <c r="J1670" s="4" t="s">
        <v>4182</v>
      </c>
      <c r="K1670" s="4" t="s">
        <v>4183</v>
      </c>
      <c r="L1670" s="22" t="str">
        <f t="shared" si="345"/>
        <v>312</v>
      </c>
      <c r="M1670" s="26">
        <f>IF(table_2[[#This Row],[Count of deaths2]]=1,(M1669+1),M1669)</f>
        <v>298</v>
      </c>
      <c r="N1670">
        <f>$L1622+$L1629+$L1636+$L1643+$L1650+$L1657+$L1664</f>
        <v>81</v>
      </c>
      <c r="O1670">
        <f>$L1623+$L1630+$L1637+$L1644+$L1651+$L1658+$L1665</f>
        <v>7</v>
      </c>
      <c r="P1670">
        <f>$L1624+$L1631+$L1638+$L1645+$L1652+$L1659+$L1666</f>
        <v>16</v>
      </c>
      <c r="Q1670">
        <f>$L1625+$L1632+$L1639+$L1646+$L1653+$L1660+$L1667</f>
        <v>7</v>
      </c>
      <c r="R1670">
        <f>$L1626+$L1633+$L1640+$L1647+$L1654+$L1661+$L1668</f>
        <v>108</v>
      </c>
      <c r="S1670">
        <f>$L1627+$L1634+$L1641+$L1648+$L1655+$L1662+$L1669</f>
        <v>7</v>
      </c>
      <c r="T1670">
        <f>$L1628+$L1635+$L1642+$L1649+$L1656+$L1663+$L1670</f>
        <v>1156</v>
      </c>
      <c r="U1670">
        <f>SUM(table_2[[#This Row],[Column1]:[Column7]])</f>
        <v>1382</v>
      </c>
      <c r="V1670" s="21">
        <f>table_2[[#This Row],[Count of deaths2]]+L1669+L1668+L1667+L1666+L1665+L1664+L1663+L1662+L1661+L1660+L1659+L1658+L1657+L1656+L1655+L1654+L1653+L1652+L1651+L1650+L1649+L1648+L1647+L1646+L1645+L1644+L1643+L1642+L1641+L1640+L1639+L1638+L1637+L1636+L1635+L1634+L1633+L1632+L1631+L1630+L1629+L1628+L1627+L1626+L1625+L1624+L1623+L1622</f>
        <v>1382</v>
      </c>
      <c r="W1670">
        <f>'Table 8'!G1075</f>
        <v>0</v>
      </c>
      <c r="X1670">
        <f>X1621+14</f>
        <v>480</v>
      </c>
      <c r="Z1670">
        <f t="shared" si="346"/>
        <v>0</v>
      </c>
      <c r="AA1670">
        <f t="shared" si="347"/>
        <v>0</v>
      </c>
      <c r="AB1670">
        <f t="shared" si="348"/>
        <v>0</v>
      </c>
      <c r="AC1670">
        <f t="shared" si="349"/>
        <v>0</v>
      </c>
      <c r="AD1670">
        <f t="shared" si="350"/>
        <v>0</v>
      </c>
      <c r="AE1670">
        <f t="shared" si="351"/>
        <v>0</v>
      </c>
      <c r="AF1670">
        <f t="shared" si="352"/>
        <v>0</v>
      </c>
      <c r="AH1670">
        <f>SUM(table_2[[#This Row],[First dose, less than 21 days ago]:[Third dose or booster, at least 21 days ago]])</f>
        <v>0</v>
      </c>
      <c r="AI1670">
        <f>SUM(table_2[[#This Row],[Second dose, less than 21 days ago]:[Third dose or booster, at least 21 days ago]])</f>
        <v>0</v>
      </c>
      <c r="AJ1670">
        <f>table_2[[#This Row],[Third dose or booster, less than 21 days ago]]+table_2[[#This Row],[Third dose or booster, at least 21 days ago]]</f>
        <v>0</v>
      </c>
    </row>
    <row r="1671" spans="1:36" s="50" customFormat="1" ht="30" x14ac:dyDescent="0.25">
      <c r="A1671" s="47" t="s">
        <v>740</v>
      </c>
      <c r="B1671" s="48">
        <v>2021</v>
      </c>
      <c r="C1671" s="47" t="s">
        <v>61</v>
      </c>
      <c r="D1671" s="47" t="s">
        <v>1089</v>
      </c>
      <c r="E1671" s="47" t="s">
        <v>62</v>
      </c>
      <c r="F1671" s="48" t="s">
        <v>4184</v>
      </c>
      <c r="G1671" s="48">
        <v>919697</v>
      </c>
      <c r="H1671" s="48" t="s">
        <v>4185</v>
      </c>
      <c r="I1671" s="47"/>
      <c r="J1671" s="48" t="s">
        <v>4186</v>
      </c>
      <c r="K1671" s="48" t="s">
        <v>4187</v>
      </c>
      <c r="L1671" s="49" t="str">
        <f t="shared" si="345"/>
        <v>453</v>
      </c>
      <c r="M1671" s="49"/>
      <c r="Z1671" s="50">
        <f t="shared" si="346"/>
        <v>0</v>
      </c>
      <c r="AA1671" s="50">
        <f t="shared" si="347"/>
        <v>0</v>
      </c>
      <c r="AB1671" s="50">
        <f t="shared" si="348"/>
        <v>0</v>
      </c>
      <c r="AC1671" s="50">
        <f t="shared" si="349"/>
        <v>0</v>
      </c>
      <c r="AD1671" s="50">
        <f t="shared" si="350"/>
        <v>0</v>
      </c>
      <c r="AE1671" s="50">
        <f t="shared" si="351"/>
        <v>0</v>
      </c>
      <c r="AF1671" s="50">
        <f t="shared" si="352"/>
        <v>0</v>
      </c>
      <c r="AH1671" s="50">
        <f>SUM(table_2[[#This Row],[First dose, less than 21 days ago]:[Third dose or booster, at least 21 days ago]])</f>
        <v>0</v>
      </c>
      <c r="AI1671" s="50">
        <f>SUM(table_2[[#This Row],[Second dose, less than 21 days ago]:[Third dose or booster, at least 21 days ago]])</f>
        <v>0</v>
      </c>
      <c r="AJ1671" s="50">
        <f>table_2[[#This Row],[Third dose or booster, less than 21 days ago]]+table_2[[#This Row],[Third dose or booster, at least 21 days ago]]</f>
        <v>0</v>
      </c>
    </row>
    <row r="1672" spans="1:36" ht="30" x14ac:dyDescent="0.25">
      <c r="A1672" s="1" t="s">
        <v>740</v>
      </c>
      <c r="B1672" s="4">
        <v>2021</v>
      </c>
      <c r="C1672" s="1" t="s">
        <v>61</v>
      </c>
      <c r="D1672" s="1" t="s">
        <v>1089</v>
      </c>
      <c r="E1672" s="1" t="s">
        <v>66</v>
      </c>
      <c r="F1672" s="4" t="s">
        <v>1743</v>
      </c>
      <c r="G1672" s="4">
        <v>26534</v>
      </c>
      <c r="H1672" s="4" t="s">
        <v>4188</v>
      </c>
      <c r="I1672" s="1" t="s">
        <v>234</v>
      </c>
      <c r="J1672" s="4" t="s">
        <v>3604</v>
      </c>
      <c r="K1672" s="4" t="s">
        <v>532</v>
      </c>
      <c r="L1672" s="22" t="str">
        <f t="shared" si="345"/>
        <v>8</v>
      </c>
      <c r="M1672" s="22"/>
      <c r="Z1672">
        <f t="shared" si="346"/>
        <v>0</v>
      </c>
      <c r="AA1672">
        <f t="shared" si="347"/>
        <v>0</v>
      </c>
      <c r="AB1672">
        <f t="shared" si="348"/>
        <v>0</v>
      </c>
      <c r="AC1672">
        <f t="shared" si="349"/>
        <v>0</v>
      </c>
      <c r="AD1672">
        <f t="shared" si="350"/>
        <v>0</v>
      </c>
      <c r="AE1672">
        <f t="shared" si="351"/>
        <v>0</v>
      </c>
      <c r="AF1672">
        <f t="shared" si="352"/>
        <v>0</v>
      </c>
      <c r="AH1672">
        <f>SUM(table_2[[#This Row],[First dose, less than 21 days ago]:[Third dose or booster, at least 21 days ago]])</f>
        <v>0</v>
      </c>
      <c r="AI1672">
        <f>SUM(table_2[[#This Row],[Second dose, less than 21 days ago]:[Third dose or booster, at least 21 days ago]])</f>
        <v>0</v>
      </c>
      <c r="AJ1672">
        <f>table_2[[#This Row],[Third dose or booster, less than 21 days ago]]+table_2[[#This Row],[Third dose or booster, at least 21 days ago]]</f>
        <v>0</v>
      </c>
    </row>
    <row r="1673" spans="1:36" ht="30" x14ac:dyDescent="0.25">
      <c r="A1673" s="1" t="s">
        <v>740</v>
      </c>
      <c r="B1673" s="4">
        <v>2021</v>
      </c>
      <c r="C1673" s="1" t="s">
        <v>61</v>
      </c>
      <c r="D1673" s="1" t="s">
        <v>1089</v>
      </c>
      <c r="E1673" s="1" t="s">
        <v>70</v>
      </c>
      <c r="F1673" s="4" t="s">
        <v>1112</v>
      </c>
      <c r="G1673" s="4">
        <v>4653</v>
      </c>
      <c r="H1673" s="4" t="s">
        <v>649</v>
      </c>
      <c r="I1673" s="1" t="s">
        <v>234</v>
      </c>
      <c r="J1673" s="4" t="s">
        <v>3291</v>
      </c>
      <c r="K1673" s="4" t="s">
        <v>4189</v>
      </c>
      <c r="L1673" s="22" t="str">
        <f t="shared" si="345"/>
        <v>3</v>
      </c>
      <c r="M1673" s="22"/>
      <c r="Z1673">
        <f t="shared" si="346"/>
        <v>0</v>
      </c>
      <c r="AA1673">
        <f t="shared" si="347"/>
        <v>0</v>
      </c>
      <c r="AB1673">
        <f t="shared" si="348"/>
        <v>0</v>
      </c>
      <c r="AC1673">
        <f t="shared" si="349"/>
        <v>0</v>
      </c>
      <c r="AD1673">
        <f t="shared" si="350"/>
        <v>0</v>
      </c>
      <c r="AE1673">
        <f t="shared" si="351"/>
        <v>0</v>
      </c>
      <c r="AF1673">
        <f t="shared" si="352"/>
        <v>0</v>
      </c>
      <c r="AH1673">
        <f>SUM(table_2[[#This Row],[First dose, less than 21 days ago]:[Third dose or booster, at least 21 days ago]])</f>
        <v>0</v>
      </c>
      <c r="AI1673">
        <f>SUM(table_2[[#This Row],[Second dose, less than 21 days ago]:[Third dose or booster, at least 21 days ago]])</f>
        <v>0</v>
      </c>
      <c r="AJ1673">
        <f>table_2[[#This Row],[Third dose or booster, less than 21 days ago]]+table_2[[#This Row],[Third dose or booster, at least 21 days ago]]</f>
        <v>0</v>
      </c>
    </row>
    <row r="1674" spans="1:36" ht="30" x14ac:dyDescent="0.25">
      <c r="A1674" s="1" t="s">
        <v>740</v>
      </c>
      <c r="B1674" s="4">
        <v>2021</v>
      </c>
      <c r="C1674" s="1" t="s">
        <v>61</v>
      </c>
      <c r="D1674" s="1" t="s">
        <v>1089</v>
      </c>
      <c r="E1674" s="1" t="s">
        <v>74</v>
      </c>
      <c r="F1674" s="4" t="s">
        <v>1101</v>
      </c>
      <c r="G1674" s="4">
        <v>1298</v>
      </c>
      <c r="H1674" s="4" t="s">
        <v>83</v>
      </c>
      <c r="I1674" s="1"/>
      <c r="J1674" s="4" t="s">
        <v>83</v>
      </c>
      <c r="K1674" s="4" t="s">
        <v>83</v>
      </c>
      <c r="L1674" s="22">
        <f t="shared" si="345"/>
        <v>1</v>
      </c>
      <c r="M1674" s="22"/>
      <c r="Z1674">
        <f t="shared" si="346"/>
        <v>0</v>
      </c>
      <c r="AA1674">
        <f t="shared" si="347"/>
        <v>0</v>
      </c>
      <c r="AB1674">
        <f t="shared" si="348"/>
        <v>0</v>
      </c>
      <c r="AC1674">
        <f t="shared" si="349"/>
        <v>0</v>
      </c>
      <c r="AD1674">
        <f t="shared" si="350"/>
        <v>0</v>
      </c>
      <c r="AE1674">
        <f t="shared" si="351"/>
        <v>0</v>
      </c>
      <c r="AF1674">
        <f t="shared" si="352"/>
        <v>0</v>
      </c>
      <c r="AH1674">
        <f>SUM(table_2[[#This Row],[First dose, less than 21 days ago]:[Third dose or booster, at least 21 days ago]])</f>
        <v>0</v>
      </c>
      <c r="AI1674">
        <f>SUM(table_2[[#This Row],[Second dose, less than 21 days ago]:[Third dose or booster, at least 21 days ago]])</f>
        <v>0</v>
      </c>
      <c r="AJ1674">
        <f>table_2[[#This Row],[Third dose or booster, less than 21 days ago]]+table_2[[#This Row],[Third dose or booster, at least 21 days ago]]</f>
        <v>0</v>
      </c>
    </row>
    <row r="1675" spans="1:36" ht="30" x14ac:dyDescent="0.25">
      <c r="A1675" s="1" t="s">
        <v>740</v>
      </c>
      <c r="B1675" s="4">
        <v>2021</v>
      </c>
      <c r="C1675" s="1" t="s">
        <v>61</v>
      </c>
      <c r="D1675" s="1" t="s">
        <v>1089</v>
      </c>
      <c r="E1675" s="1" t="s">
        <v>1102</v>
      </c>
      <c r="F1675" s="4" t="s">
        <v>1101</v>
      </c>
      <c r="G1675" s="4">
        <v>245</v>
      </c>
      <c r="H1675" s="4" t="s">
        <v>83</v>
      </c>
      <c r="I1675" s="1"/>
      <c r="J1675" s="4" t="s">
        <v>83</v>
      </c>
      <c r="K1675" s="4" t="s">
        <v>83</v>
      </c>
      <c r="L1675" s="22">
        <f t="shared" si="345"/>
        <v>1</v>
      </c>
      <c r="M1675" s="22"/>
      <c r="Z1675">
        <f t="shared" si="346"/>
        <v>0</v>
      </c>
      <c r="AA1675">
        <f t="shared" si="347"/>
        <v>0</v>
      </c>
      <c r="AB1675">
        <f t="shared" si="348"/>
        <v>0</v>
      </c>
      <c r="AC1675">
        <f t="shared" si="349"/>
        <v>0</v>
      </c>
      <c r="AD1675">
        <f t="shared" si="350"/>
        <v>0</v>
      </c>
      <c r="AE1675">
        <f t="shared" si="351"/>
        <v>0</v>
      </c>
      <c r="AF1675">
        <f t="shared" si="352"/>
        <v>0</v>
      </c>
      <c r="AH1675">
        <f>SUM(table_2[[#This Row],[First dose, less than 21 days ago]:[Third dose or booster, at least 21 days ago]])</f>
        <v>0</v>
      </c>
      <c r="AI1675">
        <f>SUM(table_2[[#This Row],[Second dose, less than 21 days ago]:[Third dose or booster, at least 21 days ago]])</f>
        <v>0</v>
      </c>
      <c r="AJ1675">
        <f>table_2[[#This Row],[Third dose or booster, less than 21 days ago]]+table_2[[#This Row],[Third dose or booster, at least 21 days ago]]</f>
        <v>0</v>
      </c>
    </row>
    <row r="1676" spans="1:36" ht="45" x14ac:dyDescent="0.25">
      <c r="A1676" s="1" t="s">
        <v>740</v>
      </c>
      <c r="B1676" s="4">
        <v>2021</v>
      </c>
      <c r="C1676" s="1" t="s">
        <v>61</v>
      </c>
      <c r="D1676" s="1" t="s">
        <v>1089</v>
      </c>
      <c r="E1676" s="1" t="s">
        <v>84</v>
      </c>
      <c r="F1676" s="4" t="s">
        <v>1103</v>
      </c>
      <c r="G1676" s="4">
        <v>0</v>
      </c>
      <c r="H1676" s="4" t="s">
        <v>83</v>
      </c>
      <c r="I1676" s="1"/>
      <c r="J1676" s="4" t="s">
        <v>83</v>
      </c>
      <c r="K1676" s="4" t="s">
        <v>83</v>
      </c>
      <c r="L1676" s="22" t="str">
        <f t="shared" si="345"/>
        <v>0</v>
      </c>
      <c r="M1676" s="22"/>
      <c r="Z1676">
        <f t="shared" si="346"/>
        <v>0</v>
      </c>
      <c r="AA1676">
        <f t="shared" si="347"/>
        <v>0</v>
      </c>
      <c r="AB1676">
        <f t="shared" si="348"/>
        <v>0</v>
      </c>
      <c r="AC1676">
        <f t="shared" si="349"/>
        <v>0</v>
      </c>
      <c r="AD1676">
        <f t="shared" si="350"/>
        <v>0</v>
      </c>
      <c r="AE1676">
        <f t="shared" si="351"/>
        <v>0</v>
      </c>
      <c r="AF1676">
        <f t="shared" si="352"/>
        <v>0</v>
      </c>
      <c r="AH1676">
        <f>SUM(table_2[[#This Row],[First dose, less than 21 days ago]:[Third dose or booster, at least 21 days ago]])</f>
        <v>0</v>
      </c>
      <c r="AI1676">
        <f>SUM(table_2[[#This Row],[Second dose, less than 21 days ago]:[Third dose or booster, at least 21 days ago]])</f>
        <v>0</v>
      </c>
      <c r="AJ1676">
        <f>table_2[[#This Row],[Third dose or booster, less than 21 days ago]]+table_2[[#This Row],[Third dose or booster, at least 21 days ago]]</f>
        <v>0</v>
      </c>
    </row>
    <row r="1677" spans="1:36" ht="45" x14ac:dyDescent="0.25">
      <c r="A1677" s="1" t="s">
        <v>740</v>
      </c>
      <c r="B1677" s="4">
        <v>2021</v>
      </c>
      <c r="C1677" s="1" t="s">
        <v>61</v>
      </c>
      <c r="D1677" s="1" t="s">
        <v>1089</v>
      </c>
      <c r="E1677" s="1" t="s">
        <v>85</v>
      </c>
      <c r="F1677" s="4" t="s">
        <v>1103</v>
      </c>
      <c r="G1677" s="4">
        <v>0</v>
      </c>
      <c r="H1677" s="4" t="s">
        <v>83</v>
      </c>
      <c r="I1677" s="1"/>
      <c r="J1677" s="4" t="s">
        <v>83</v>
      </c>
      <c r="K1677" s="4" t="s">
        <v>83</v>
      </c>
      <c r="L1677" s="22" t="str">
        <f t="shared" si="345"/>
        <v>0</v>
      </c>
      <c r="M1677" s="22"/>
      <c r="Z1677">
        <f t="shared" si="346"/>
        <v>0</v>
      </c>
      <c r="AA1677">
        <f t="shared" si="347"/>
        <v>0</v>
      </c>
      <c r="AB1677">
        <f t="shared" si="348"/>
        <v>0</v>
      </c>
      <c r="AC1677">
        <f t="shared" si="349"/>
        <v>0</v>
      </c>
      <c r="AD1677">
        <f t="shared" si="350"/>
        <v>0</v>
      </c>
      <c r="AE1677">
        <f t="shared" si="351"/>
        <v>0</v>
      </c>
      <c r="AF1677">
        <f t="shared" si="352"/>
        <v>0</v>
      </c>
      <c r="AH1677">
        <f>SUM(table_2[[#This Row],[First dose, less than 21 days ago]:[Third dose or booster, at least 21 days ago]])</f>
        <v>0</v>
      </c>
      <c r="AI1677">
        <f>SUM(table_2[[#This Row],[Second dose, less than 21 days ago]:[Third dose or booster, at least 21 days ago]])</f>
        <v>0</v>
      </c>
      <c r="AJ1677">
        <f>table_2[[#This Row],[Third dose or booster, less than 21 days ago]]+table_2[[#This Row],[Third dose or booster, at least 21 days ago]]</f>
        <v>0</v>
      </c>
    </row>
    <row r="1678" spans="1:36" ht="30" x14ac:dyDescent="0.25">
      <c r="A1678" s="1" t="s">
        <v>740</v>
      </c>
      <c r="B1678" s="4">
        <v>2021</v>
      </c>
      <c r="C1678" s="1" t="s">
        <v>61</v>
      </c>
      <c r="D1678" s="1" t="s">
        <v>1104</v>
      </c>
      <c r="E1678" s="1" t="s">
        <v>62</v>
      </c>
      <c r="F1678" s="4" t="s">
        <v>4190</v>
      </c>
      <c r="G1678" s="4">
        <v>447217</v>
      </c>
      <c r="H1678" s="4" t="s">
        <v>4191</v>
      </c>
      <c r="I1678" s="1"/>
      <c r="J1678" s="4" t="s">
        <v>3550</v>
      </c>
      <c r="K1678" s="4" t="s">
        <v>4192</v>
      </c>
      <c r="L1678" s="22" t="str">
        <f t="shared" si="345"/>
        <v>677</v>
      </c>
      <c r="M1678" s="22"/>
      <c r="Z1678">
        <f t="shared" si="346"/>
        <v>0</v>
      </c>
      <c r="AA1678">
        <f t="shared" si="347"/>
        <v>0</v>
      </c>
      <c r="AB1678">
        <f t="shared" si="348"/>
        <v>0</v>
      </c>
      <c r="AC1678">
        <f t="shared" si="349"/>
        <v>0</v>
      </c>
      <c r="AD1678">
        <f t="shared" si="350"/>
        <v>0</v>
      </c>
      <c r="AE1678">
        <f t="shared" si="351"/>
        <v>0</v>
      </c>
      <c r="AF1678">
        <f t="shared" si="352"/>
        <v>0</v>
      </c>
      <c r="AH1678">
        <f>SUM(table_2[[#This Row],[First dose, less than 21 days ago]:[Third dose or booster, at least 21 days ago]])</f>
        <v>0</v>
      </c>
      <c r="AI1678">
        <f>SUM(table_2[[#This Row],[Second dose, less than 21 days ago]:[Third dose or booster, at least 21 days ago]])</f>
        <v>0</v>
      </c>
      <c r="AJ1678">
        <f>table_2[[#This Row],[Third dose or booster, less than 21 days ago]]+table_2[[#This Row],[Third dose or booster, at least 21 days ago]]</f>
        <v>0</v>
      </c>
    </row>
    <row r="1679" spans="1:36" ht="30" x14ac:dyDescent="0.25">
      <c r="A1679" s="1" t="s">
        <v>740</v>
      </c>
      <c r="B1679" s="4">
        <v>2021</v>
      </c>
      <c r="C1679" s="1" t="s">
        <v>61</v>
      </c>
      <c r="D1679" s="1" t="s">
        <v>1104</v>
      </c>
      <c r="E1679" s="1" t="s">
        <v>66</v>
      </c>
      <c r="F1679" s="4" t="s">
        <v>1981</v>
      </c>
      <c r="G1679" s="4">
        <v>19145</v>
      </c>
      <c r="H1679" s="4" t="s">
        <v>4193</v>
      </c>
      <c r="I1679" s="1" t="s">
        <v>234</v>
      </c>
      <c r="J1679" s="4" t="s">
        <v>4194</v>
      </c>
      <c r="K1679" s="4" t="s">
        <v>4195</v>
      </c>
      <c r="L1679" s="22" t="str">
        <f t="shared" si="345"/>
        <v>11</v>
      </c>
      <c r="M1679" s="22"/>
      <c r="Z1679">
        <f t="shared" si="346"/>
        <v>0</v>
      </c>
      <c r="AA1679">
        <f t="shared" si="347"/>
        <v>0</v>
      </c>
      <c r="AB1679">
        <f t="shared" si="348"/>
        <v>0</v>
      </c>
      <c r="AC1679">
        <f t="shared" si="349"/>
        <v>0</v>
      </c>
      <c r="AD1679">
        <f t="shared" si="350"/>
        <v>0</v>
      </c>
      <c r="AE1679">
        <f t="shared" si="351"/>
        <v>0</v>
      </c>
      <c r="AF1679">
        <f t="shared" si="352"/>
        <v>0</v>
      </c>
      <c r="AH1679">
        <f>SUM(table_2[[#This Row],[First dose, less than 21 days ago]:[Third dose or booster, at least 21 days ago]])</f>
        <v>0</v>
      </c>
      <c r="AI1679">
        <f>SUM(table_2[[#This Row],[Second dose, less than 21 days ago]:[Third dose or booster, at least 21 days ago]])</f>
        <v>0</v>
      </c>
      <c r="AJ1679">
        <f>table_2[[#This Row],[Third dose or booster, less than 21 days ago]]+table_2[[#This Row],[Third dose or booster, at least 21 days ago]]</f>
        <v>0</v>
      </c>
    </row>
    <row r="1680" spans="1:36" ht="30" x14ac:dyDescent="0.25">
      <c r="A1680" s="1" t="s">
        <v>740</v>
      </c>
      <c r="B1680" s="4">
        <v>2021</v>
      </c>
      <c r="C1680" s="1" t="s">
        <v>61</v>
      </c>
      <c r="D1680" s="1" t="s">
        <v>1104</v>
      </c>
      <c r="E1680" s="1" t="s">
        <v>70</v>
      </c>
      <c r="F1680" s="4" t="s">
        <v>1112</v>
      </c>
      <c r="G1680" s="4">
        <v>3808</v>
      </c>
      <c r="H1680" s="4" t="s">
        <v>1113</v>
      </c>
      <c r="I1680" s="1" t="s">
        <v>234</v>
      </c>
      <c r="J1680" s="4" t="s">
        <v>1114</v>
      </c>
      <c r="K1680" s="4" t="s">
        <v>1115</v>
      </c>
      <c r="L1680" s="22" t="str">
        <f t="shared" si="345"/>
        <v>3</v>
      </c>
      <c r="M1680" s="22"/>
      <c r="Z1680">
        <f t="shared" si="346"/>
        <v>0</v>
      </c>
      <c r="AA1680">
        <f t="shared" si="347"/>
        <v>0</v>
      </c>
      <c r="AB1680">
        <f t="shared" si="348"/>
        <v>0</v>
      </c>
      <c r="AC1680">
        <f t="shared" si="349"/>
        <v>0</v>
      </c>
      <c r="AD1680">
        <f t="shared" si="350"/>
        <v>0</v>
      </c>
      <c r="AE1680">
        <f t="shared" si="351"/>
        <v>0</v>
      </c>
      <c r="AF1680">
        <f t="shared" si="352"/>
        <v>0</v>
      </c>
      <c r="AH1680">
        <f>SUM(table_2[[#This Row],[First dose, less than 21 days ago]:[Third dose or booster, at least 21 days ago]])</f>
        <v>0</v>
      </c>
      <c r="AI1680">
        <f>SUM(table_2[[#This Row],[Second dose, less than 21 days ago]:[Third dose or booster, at least 21 days ago]])</f>
        <v>0</v>
      </c>
      <c r="AJ1680">
        <f>table_2[[#This Row],[Third dose or booster, less than 21 days ago]]+table_2[[#This Row],[Third dose or booster, at least 21 days ago]]</f>
        <v>0</v>
      </c>
    </row>
    <row r="1681" spans="1:36" ht="30" x14ac:dyDescent="0.25">
      <c r="A1681" s="1" t="s">
        <v>740</v>
      </c>
      <c r="B1681" s="4">
        <v>2021</v>
      </c>
      <c r="C1681" s="1" t="s">
        <v>61</v>
      </c>
      <c r="D1681" s="1" t="s">
        <v>1104</v>
      </c>
      <c r="E1681" s="1" t="s">
        <v>74</v>
      </c>
      <c r="F1681" s="4" t="s">
        <v>1101</v>
      </c>
      <c r="G1681" s="4">
        <v>1241</v>
      </c>
      <c r="H1681" s="4" t="s">
        <v>83</v>
      </c>
      <c r="I1681" s="1"/>
      <c r="J1681" s="4" t="s">
        <v>83</v>
      </c>
      <c r="K1681" s="4" t="s">
        <v>83</v>
      </c>
      <c r="L1681" s="22">
        <f t="shared" si="345"/>
        <v>1</v>
      </c>
      <c r="M1681" s="22"/>
      <c r="Z1681">
        <f t="shared" si="346"/>
        <v>0</v>
      </c>
      <c r="AA1681">
        <f t="shared" si="347"/>
        <v>0</v>
      </c>
      <c r="AB1681">
        <f t="shared" si="348"/>
        <v>0</v>
      </c>
      <c r="AC1681">
        <f t="shared" si="349"/>
        <v>0</v>
      </c>
      <c r="AD1681">
        <f t="shared" si="350"/>
        <v>0</v>
      </c>
      <c r="AE1681">
        <f t="shared" si="351"/>
        <v>0</v>
      </c>
      <c r="AF1681">
        <f t="shared" si="352"/>
        <v>0</v>
      </c>
      <c r="AH1681">
        <f>SUM(table_2[[#This Row],[First dose, less than 21 days ago]:[Third dose or booster, at least 21 days ago]])</f>
        <v>0</v>
      </c>
      <c r="AI1681">
        <f>SUM(table_2[[#This Row],[Second dose, less than 21 days ago]:[Third dose or booster, at least 21 days ago]])</f>
        <v>0</v>
      </c>
      <c r="AJ1681">
        <f>table_2[[#This Row],[Third dose or booster, less than 21 days ago]]+table_2[[#This Row],[Third dose or booster, at least 21 days ago]]</f>
        <v>0</v>
      </c>
    </row>
    <row r="1682" spans="1:36" ht="30" x14ac:dyDescent="0.25">
      <c r="A1682" s="1" t="s">
        <v>740</v>
      </c>
      <c r="B1682" s="4">
        <v>2021</v>
      </c>
      <c r="C1682" s="1" t="s">
        <v>61</v>
      </c>
      <c r="D1682" s="1" t="s">
        <v>1104</v>
      </c>
      <c r="E1682" s="1" t="s">
        <v>1102</v>
      </c>
      <c r="F1682" s="4" t="s">
        <v>1101</v>
      </c>
      <c r="G1682" s="4">
        <v>230</v>
      </c>
      <c r="H1682" s="4" t="s">
        <v>83</v>
      </c>
      <c r="I1682" s="1"/>
      <c r="J1682" s="4" t="s">
        <v>83</v>
      </c>
      <c r="K1682" s="4" t="s">
        <v>83</v>
      </c>
      <c r="L1682" s="22">
        <f t="shared" si="345"/>
        <v>1</v>
      </c>
      <c r="M1682" s="22"/>
      <c r="Z1682">
        <f t="shared" si="346"/>
        <v>0</v>
      </c>
      <c r="AA1682">
        <f t="shared" si="347"/>
        <v>0</v>
      </c>
      <c r="AB1682">
        <f t="shared" si="348"/>
        <v>0</v>
      </c>
      <c r="AC1682">
        <f t="shared" si="349"/>
        <v>0</v>
      </c>
      <c r="AD1682">
        <f t="shared" si="350"/>
        <v>0</v>
      </c>
      <c r="AE1682">
        <f t="shared" si="351"/>
        <v>0</v>
      </c>
      <c r="AF1682">
        <f t="shared" si="352"/>
        <v>0</v>
      </c>
      <c r="AH1682">
        <f>SUM(table_2[[#This Row],[First dose, less than 21 days ago]:[Third dose or booster, at least 21 days ago]])</f>
        <v>0</v>
      </c>
      <c r="AI1682">
        <f>SUM(table_2[[#This Row],[Second dose, less than 21 days ago]:[Third dose or booster, at least 21 days ago]])</f>
        <v>0</v>
      </c>
      <c r="AJ1682">
        <f>table_2[[#This Row],[Third dose or booster, less than 21 days ago]]+table_2[[#This Row],[Third dose or booster, at least 21 days ago]]</f>
        <v>0</v>
      </c>
    </row>
    <row r="1683" spans="1:36" ht="45" x14ac:dyDescent="0.25">
      <c r="A1683" s="1" t="s">
        <v>740</v>
      </c>
      <c r="B1683" s="4">
        <v>2021</v>
      </c>
      <c r="C1683" s="1" t="s">
        <v>61</v>
      </c>
      <c r="D1683" s="1" t="s">
        <v>1104</v>
      </c>
      <c r="E1683" s="1" t="s">
        <v>84</v>
      </c>
      <c r="F1683" s="4" t="s">
        <v>1103</v>
      </c>
      <c r="G1683" s="4">
        <v>0</v>
      </c>
      <c r="H1683" s="4" t="s">
        <v>83</v>
      </c>
      <c r="I1683" s="1"/>
      <c r="J1683" s="4" t="s">
        <v>83</v>
      </c>
      <c r="K1683" s="4" t="s">
        <v>83</v>
      </c>
      <c r="L1683" s="22" t="str">
        <f t="shared" si="345"/>
        <v>0</v>
      </c>
      <c r="M1683" s="22"/>
      <c r="Z1683">
        <f t="shared" si="346"/>
        <v>0</v>
      </c>
      <c r="AA1683">
        <f t="shared" si="347"/>
        <v>0</v>
      </c>
      <c r="AB1683">
        <f t="shared" si="348"/>
        <v>0</v>
      </c>
      <c r="AC1683">
        <f t="shared" si="349"/>
        <v>0</v>
      </c>
      <c r="AD1683">
        <f t="shared" si="350"/>
        <v>0</v>
      </c>
      <c r="AE1683">
        <f t="shared" si="351"/>
        <v>0</v>
      </c>
      <c r="AF1683">
        <f t="shared" si="352"/>
        <v>0</v>
      </c>
      <c r="AH1683">
        <f>SUM(table_2[[#This Row],[First dose, less than 21 days ago]:[Third dose or booster, at least 21 days ago]])</f>
        <v>0</v>
      </c>
      <c r="AI1683">
        <f>SUM(table_2[[#This Row],[Second dose, less than 21 days ago]:[Third dose or booster, at least 21 days ago]])</f>
        <v>0</v>
      </c>
      <c r="AJ1683">
        <f>table_2[[#This Row],[Third dose or booster, less than 21 days ago]]+table_2[[#This Row],[Third dose or booster, at least 21 days ago]]</f>
        <v>0</v>
      </c>
    </row>
    <row r="1684" spans="1:36" ht="45" x14ac:dyDescent="0.25">
      <c r="A1684" s="1" t="s">
        <v>740</v>
      </c>
      <c r="B1684" s="4">
        <v>2021</v>
      </c>
      <c r="C1684" s="1" t="s">
        <v>61</v>
      </c>
      <c r="D1684" s="1" t="s">
        <v>1104</v>
      </c>
      <c r="E1684" s="1" t="s">
        <v>85</v>
      </c>
      <c r="F1684" s="4" t="s">
        <v>1103</v>
      </c>
      <c r="G1684" s="4">
        <v>0</v>
      </c>
      <c r="H1684" s="4" t="s">
        <v>83</v>
      </c>
      <c r="I1684" s="1"/>
      <c r="J1684" s="4" t="s">
        <v>83</v>
      </c>
      <c r="K1684" s="4" t="s">
        <v>83</v>
      </c>
      <c r="L1684" s="22" t="str">
        <f t="shared" si="345"/>
        <v>0</v>
      </c>
      <c r="M1684" s="22"/>
      <c r="Z1684">
        <f t="shared" si="346"/>
        <v>0</v>
      </c>
      <c r="AA1684">
        <f t="shared" si="347"/>
        <v>0</v>
      </c>
      <c r="AB1684">
        <f t="shared" si="348"/>
        <v>0</v>
      </c>
      <c r="AC1684">
        <f t="shared" si="349"/>
        <v>0</v>
      </c>
      <c r="AD1684">
        <f t="shared" si="350"/>
        <v>0</v>
      </c>
      <c r="AE1684">
        <f t="shared" si="351"/>
        <v>0</v>
      </c>
      <c r="AF1684">
        <f t="shared" si="352"/>
        <v>0</v>
      </c>
      <c r="AH1684">
        <f>SUM(table_2[[#This Row],[First dose, less than 21 days ago]:[Third dose or booster, at least 21 days ago]])</f>
        <v>0</v>
      </c>
      <c r="AI1684">
        <f>SUM(table_2[[#This Row],[Second dose, less than 21 days ago]:[Third dose or booster, at least 21 days ago]])</f>
        <v>0</v>
      </c>
      <c r="AJ1684">
        <f>table_2[[#This Row],[Third dose or booster, less than 21 days ago]]+table_2[[#This Row],[Third dose or booster, at least 21 days ago]]</f>
        <v>0</v>
      </c>
    </row>
    <row r="1685" spans="1:36" ht="30" x14ac:dyDescent="0.25">
      <c r="A1685" s="1" t="s">
        <v>740</v>
      </c>
      <c r="B1685" s="4">
        <v>2021</v>
      </c>
      <c r="C1685" s="1" t="s">
        <v>61</v>
      </c>
      <c r="D1685" s="1" t="s">
        <v>1116</v>
      </c>
      <c r="E1685" s="1" t="s">
        <v>62</v>
      </c>
      <c r="F1685" s="4" t="s">
        <v>4196</v>
      </c>
      <c r="G1685" s="4">
        <v>513202</v>
      </c>
      <c r="H1685" s="4" t="s">
        <v>4197</v>
      </c>
      <c r="I1685" s="1"/>
      <c r="J1685" s="4" t="s">
        <v>4198</v>
      </c>
      <c r="K1685" s="4" t="s">
        <v>1622</v>
      </c>
      <c r="L1685" s="22" t="str">
        <f t="shared" si="345"/>
        <v>1788</v>
      </c>
      <c r="M1685" s="22"/>
      <c r="Z1685">
        <f t="shared" si="346"/>
        <v>0</v>
      </c>
      <c r="AA1685">
        <f t="shared" si="347"/>
        <v>0</v>
      </c>
      <c r="AB1685">
        <f t="shared" si="348"/>
        <v>0</v>
      </c>
      <c r="AC1685">
        <f t="shared" si="349"/>
        <v>0</v>
      </c>
      <c r="AD1685">
        <f t="shared" si="350"/>
        <v>0</v>
      </c>
      <c r="AE1685">
        <f t="shared" si="351"/>
        <v>0</v>
      </c>
      <c r="AF1685">
        <f t="shared" si="352"/>
        <v>0</v>
      </c>
      <c r="AH1685">
        <f>SUM(table_2[[#This Row],[First dose, less than 21 days ago]:[Third dose or booster, at least 21 days ago]])</f>
        <v>0</v>
      </c>
      <c r="AI1685">
        <f>SUM(table_2[[#This Row],[Second dose, less than 21 days ago]:[Third dose or booster, at least 21 days ago]])</f>
        <v>0</v>
      </c>
      <c r="AJ1685">
        <f>table_2[[#This Row],[Third dose or booster, less than 21 days ago]]+table_2[[#This Row],[Third dose or booster, at least 21 days ago]]</f>
        <v>0</v>
      </c>
    </row>
    <row r="1686" spans="1:36" ht="30" x14ac:dyDescent="0.25">
      <c r="A1686" s="1" t="s">
        <v>740</v>
      </c>
      <c r="B1686" s="4">
        <v>2021</v>
      </c>
      <c r="C1686" s="1" t="s">
        <v>61</v>
      </c>
      <c r="D1686" s="1" t="s">
        <v>1116</v>
      </c>
      <c r="E1686" s="1" t="s">
        <v>66</v>
      </c>
      <c r="F1686" s="4" t="s">
        <v>2302</v>
      </c>
      <c r="G1686" s="4">
        <v>25011</v>
      </c>
      <c r="H1686" s="4" t="s">
        <v>4199</v>
      </c>
      <c r="I1686" s="1"/>
      <c r="J1686" s="4" t="s">
        <v>722</v>
      </c>
      <c r="K1686" s="4" t="s">
        <v>4200</v>
      </c>
      <c r="L1686" s="22" t="str">
        <f t="shared" si="345"/>
        <v>34</v>
      </c>
      <c r="M1686" s="22"/>
      <c r="Z1686">
        <f t="shared" si="346"/>
        <v>0</v>
      </c>
      <c r="AA1686">
        <f t="shared" si="347"/>
        <v>0</v>
      </c>
      <c r="AB1686">
        <f t="shared" si="348"/>
        <v>0</v>
      </c>
      <c r="AC1686">
        <f t="shared" si="349"/>
        <v>0</v>
      </c>
      <c r="AD1686">
        <f t="shared" si="350"/>
        <v>0</v>
      </c>
      <c r="AE1686">
        <f t="shared" si="351"/>
        <v>0</v>
      </c>
      <c r="AF1686">
        <f t="shared" si="352"/>
        <v>0</v>
      </c>
      <c r="AH1686">
        <f>SUM(table_2[[#This Row],[First dose, less than 21 days ago]:[Third dose or booster, at least 21 days ago]])</f>
        <v>0</v>
      </c>
      <c r="AI1686">
        <f>SUM(table_2[[#This Row],[Second dose, less than 21 days ago]:[Third dose or booster, at least 21 days ago]])</f>
        <v>0</v>
      </c>
      <c r="AJ1686">
        <f>table_2[[#This Row],[Third dose or booster, less than 21 days ago]]+table_2[[#This Row],[Third dose or booster, at least 21 days ago]]</f>
        <v>0</v>
      </c>
    </row>
    <row r="1687" spans="1:36" ht="30" x14ac:dyDescent="0.25">
      <c r="A1687" s="1" t="s">
        <v>740</v>
      </c>
      <c r="B1687" s="4">
        <v>2021</v>
      </c>
      <c r="C1687" s="1" t="s">
        <v>61</v>
      </c>
      <c r="D1687" s="1" t="s">
        <v>1116</v>
      </c>
      <c r="E1687" s="1" t="s">
        <v>70</v>
      </c>
      <c r="F1687" s="4" t="s">
        <v>1350</v>
      </c>
      <c r="G1687" s="4">
        <v>4933</v>
      </c>
      <c r="H1687" s="4" t="s">
        <v>4201</v>
      </c>
      <c r="I1687" s="1" t="s">
        <v>234</v>
      </c>
      <c r="J1687" s="4" t="s">
        <v>4202</v>
      </c>
      <c r="K1687" s="4" t="s">
        <v>4203</v>
      </c>
      <c r="L1687" s="22" t="str">
        <f t="shared" si="345"/>
        <v>10</v>
      </c>
      <c r="M1687" s="22"/>
      <c r="Z1687">
        <f t="shared" si="346"/>
        <v>0</v>
      </c>
      <c r="AA1687">
        <f t="shared" si="347"/>
        <v>0</v>
      </c>
      <c r="AB1687">
        <f t="shared" si="348"/>
        <v>0</v>
      </c>
      <c r="AC1687">
        <f t="shared" si="349"/>
        <v>0</v>
      </c>
      <c r="AD1687">
        <f t="shared" si="350"/>
        <v>0</v>
      </c>
      <c r="AE1687">
        <f t="shared" si="351"/>
        <v>0</v>
      </c>
      <c r="AF1687">
        <f t="shared" si="352"/>
        <v>0</v>
      </c>
      <c r="AH1687">
        <f>SUM(table_2[[#This Row],[First dose, less than 21 days ago]:[Third dose or booster, at least 21 days ago]])</f>
        <v>0</v>
      </c>
      <c r="AI1687">
        <f>SUM(table_2[[#This Row],[Second dose, less than 21 days ago]:[Third dose or booster, at least 21 days ago]])</f>
        <v>0</v>
      </c>
      <c r="AJ1687">
        <f>table_2[[#This Row],[Third dose or booster, less than 21 days ago]]+table_2[[#This Row],[Third dose or booster, at least 21 days ago]]</f>
        <v>0</v>
      </c>
    </row>
    <row r="1688" spans="1:36" ht="30" x14ac:dyDescent="0.25">
      <c r="A1688" s="1" t="s">
        <v>740</v>
      </c>
      <c r="B1688" s="4">
        <v>2021</v>
      </c>
      <c r="C1688" s="1" t="s">
        <v>61</v>
      </c>
      <c r="D1688" s="1" t="s">
        <v>1116</v>
      </c>
      <c r="E1688" s="1" t="s">
        <v>74</v>
      </c>
      <c r="F1688" s="4" t="s">
        <v>1112</v>
      </c>
      <c r="G1688" s="4">
        <v>1657</v>
      </c>
      <c r="H1688" s="4" t="s">
        <v>1129</v>
      </c>
      <c r="I1688" s="1" t="s">
        <v>234</v>
      </c>
      <c r="J1688" s="4" t="s">
        <v>1130</v>
      </c>
      <c r="K1688" s="4" t="s">
        <v>1131</v>
      </c>
      <c r="L1688" s="22" t="str">
        <f t="shared" si="345"/>
        <v>3</v>
      </c>
      <c r="M1688" s="22"/>
      <c r="Z1688">
        <f t="shared" si="346"/>
        <v>0</v>
      </c>
      <c r="AA1688">
        <f t="shared" si="347"/>
        <v>0</v>
      </c>
      <c r="AB1688">
        <f t="shared" si="348"/>
        <v>0</v>
      </c>
      <c r="AC1688">
        <f t="shared" si="349"/>
        <v>0</v>
      </c>
      <c r="AD1688">
        <f t="shared" si="350"/>
        <v>0</v>
      </c>
      <c r="AE1688">
        <f t="shared" si="351"/>
        <v>0</v>
      </c>
      <c r="AF1688">
        <f t="shared" si="352"/>
        <v>0</v>
      </c>
      <c r="AH1688">
        <f>SUM(table_2[[#This Row],[First dose, less than 21 days ago]:[Third dose or booster, at least 21 days ago]])</f>
        <v>0</v>
      </c>
      <c r="AI1688">
        <f>SUM(table_2[[#This Row],[Second dose, less than 21 days ago]:[Third dose or booster, at least 21 days ago]])</f>
        <v>0</v>
      </c>
      <c r="AJ1688">
        <f>table_2[[#This Row],[Third dose or booster, less than 21 days ago]]+table_2[[#This Row],[Third dose or booster, at least 21 days ago]]</f>
        <v>0</v>
      </c>
    </row>
    <row r="1689" spans="1:36" ht="30" x14ac:dyDescent="0.25">
      <c r="A1689" s="1" t="s">
        <v>740</v>
      </c>
      <c r="B1689" s="4">
        <v>2021</v>
      </c>
      <c r="C1689" s="1" t="s">
        <v>61</v>
      </c>
      <c r="D1689" s="1" t="s">
        <v>1116</v>
      </c>
      <c r="E1689" s="1" t="s">
        <v>1102</v>
      </c>
      <c r="F1689" s="4" t="s">
        <v>1101</v>
      </c>
      <c r="G1689" s="4">
        <v>309</v>
      </c>
      <c r="H1689" s="4" t="s">
        <v>83</v>
      </c>
      <c r="I1689" s="1"/>
      <c r="J1689" s="4" t="s">
        <v>83</v>
      </c>
      <c r="K1689" s="4" t="s">
        <v>83</v>
      </c>
      <c r="L1689" s="22">
        <f t="shared" si="345"/>
        <v>1</v>
      </c>
      <c r="M1689" s="22"/>
      <c r="Z1689">
        <f t="shared" si="346"/>
        <v>0</v>
      </c>
      <c r="AA1689">
        <f t="shared" si="347"/>
        <v>0</v>
      </c>
      <c r="AB1689">
        <f t="shared" si="348"/>
        <v>0</v>
      </c>
      <c r="AC1689">
        <f t="shared" si="349"/>
        <v>0</v>
      </c>
      <c r="AD1689">
        <f t="shared" si="350"/>
        <v>0</v>
      </c>
      <c r="AE1689">
        <f t="shared" si="351"/>
        <v>0</v>
      </c>
      <c r="AF1689">
        <f t="shared" si="352"/>
        <v>0</v>
      </c>
      <c r="AH1689">
        <f>SUM(table_2[[#This Row],[First dose, less than 21 days ago]:[Third dose or booster, at least 21 days ago]])</f>
        <v>0</v>
      </c>
      <c r="AI1689">
        <f>SUM(table_2[[#This Row],[Second dose, less than 21 days ago]:[Third dose or booster, at least 21 days ago]])</f>
        <v>0</v>
      </c>
      <c r="AJ1689">
        <f>table_2[[#This Row],[Third dose or booster, less than 21 days ago]]+table_2[[#This Row],[Third dose or booster, at least 21 days ago]]</f>
        <v>0</v>
      </c>
    </row>
    <row r="1690" spans="1:36" ht="45" x14ac:dyDescent="0.25">
      <c r="A1690" s="1" t="s">
        <v>740</v>
      </c>
      <c r="B1690" s="4">
        <v>2021</v>
      </c>
      <c r="C1690" s="1" t="s">
        <v>61</v>
      </c>
      <c r="D1690" s="1" t="s">
        <v>1116</v>
      </c>
      <c r="E1690" s="1" t="s">
        <v>84</v>
      </c>
      <c r="F1690" s="4" t="s">
        <v>1103</v>
      </c>
      <c r="G1690" s="4">
        <v>0</v>
      </c>
      <c r="H1690" s="4" t="s">
        <v>83</v>
      </c>
      <c r="I1690" s="1"/>
      <c r="J1690" s="4" t="s">
        <v>83</v>
      </c>
      <c r="K1690" s="4" t="s">
        <v>83</v>
      </c>
      <c r="L1690" s="22" t="str">
        <f t="shared" si="345"/>
        <v>0</v>
      </c>
      <c r="M1690" s="22"/>
      <c r="Z1690">
        <f t="shared" si="346"/>
        <v>0</v>
      </c>
      <c r="AA1690">
        <f t="shared" si="347"/>
        <v>0</v>
      </c>
      <c r="AB1690">
        <f t="shared" si="348"/>
        <v>0</v>
      </c>
      <c r="AC1690">
        <f t="shared" si="349"/>
        <v>0</v>
      </c>
      <c r="AD1690">
        <f t="shared" si="350"/>
        <v>0</v>
      </c>
      <c r="AE1690">
        <f t="shared" si="351"/>
        <v>0</v>
      </c>
      <c r="AF1690">
        <f t="shared" si="352"/>
        <v>0</v>
      </c>
      <c r="AH1690">
        <f>SUM(table_2[[#This Row],[First dose, less than 21 days ago]:[Third dose or booster, at least 21 days ago]])</f>
        <v>0</v>
      </c>
      <c r="AI1690">
        <f>SUM(table_2[[#This Row],[Second dose, less than 21 days ago]:[Third dose or booster, at least 21 days ago]])</f>
        <v>0</v>
      </c>
      <c r="AJ1690">
        <f>table_2[[#This Row],[Third dose or booster, less than 21 days ago]]+table_2[[#This Row],[Third dose or booster, at least 21 days ago]]</f>
        <v>0</v>
      </c>
    </row>
    <row r="1691" spans="1:36" ht="45" x14ac:dyDescent="0.25">
      <c r="A1691" s="1" t="s">
        <v>740</v>
      </c>
      <c r="B1691" s="4">
        <v>2021</v>
      </c>
      <c r="C1691" s="1" t="s">
        <v>61</v>
      </c>
      <c r="D1691" s="1" t="s">
        <v>1116</v>
      </c>
      <c r="E1691" s="1" t="s">
        <v>85</v>
      </c>
      <c r="F1691" s="4" t="s">
        <v>1103</v>
      </c>
      <c r="G1691" s="4">
        <v>0</v>
      </c>
      <c r="H1691" s="4" t="s">
        <v>83</v>
      </c>
      <c r="I1691" s="1"/>
      <c r="J1691" s="4" t="s">
        <v>83</v>
      </c>
      <c r="K1691" s="4" t="s">
        <v>83</v>
      </c>
      <c r="L1691" s="22" t="str">
        <f t="shared" si="345"/>
        <v>0</v>
      </c>
      <c r="M1691" s="22"/>
      <c r="Z1691">
        <f t="shared" si="346"/>
        <v>0</v>
      </c>
      <c r="AA1691">
        <f t="shared" si="347"/>
        <v>0</v>
      </c>
      <c r="AB1691">
        <f t="shared" si="348"/>
        <v>0</v>
      </c>
      <c r="AC1691">
        <f t="shared" si="349"/>
        <v>0</v>
      </c>
      <c r="AD1691">
        <f t="shared" si="350"/>
        <v>0</v>
      </c>
      <c r="AE1691">
        <f t="shared" si="351"/>
        <v>0</v>
      </c>
      <c r="AF1691">
        <f t="shared" si="352"/>
        <v>0</v>
      </c>
      <c r="AH1691">
        <f>SUM(table_2[[#This Row],[First dose, less than 21 days ago]:[Third dose or booster, at least 21 days ago]])</f>
        <v>0</v>
      </c>
      <c r="AI1691">
        <f>SUM(table_2[[#This Row],[Second dose, less than 21 days ago]:[Third dose or booster, at least 21 days ago]])</f>
        <v>0</v>
      </c>
      <c r="AJ1691">
        <f>table_2[[#This Row],[Third dose or booster, less than 21 days ago]]+table_2[[#This Row],[Third dose or booster, at least 21 days ago]]</f>
        <v>0</v>
      </c>
    </row>
    <row r="1692" spans="1:36" ht="30" x14ac:dyDescent="0.25">
      <c r="A1692" s="1" t="s">
        <v>740</v>
      </c>
      <c r="B1692" s="4">
        <v>2021</v>
      </c>
      <c r="C1692" s="1" t="s">
        <v>61</v>
      </c>
      <c r="D1692" s="1" t="s">
        <v>1132</v>
      </c>
      <c r="E1692" s="1" t="s">
        <v>62</v>
      </c>
      <c r="F1692" s="4" t="s">
        <v>4204</v>
      </c>
      <c r="G1692" s="4">
        <v>424476</v>
      </c>
      <c r="H1692" s="4" t="s">
        <v>4205</v>
      </c>
      <c r="I1692" s="1"/>
      <c r="J1692" s="4" t="s">
        <v>4206</v>
      </c>
      <c r="K1692" s="4" t="s">
        <v>4207</v>
      </c>
      <c r="L1692" s="22" t="str">
        <f t="shared" si="345"/>
        <v>3705</v>
      </c>
      <c r="M1692" s="22"/>
      <c r="Z1692">
        <f t="shared" si="346"/>
        <v>0</v>
      </c>
      <c r="AA1692">
        <f t="shared" si="347"/>
        <v>0</v>
      </c>
      <c r="AB1692">
        <f t="shared" si="348"/>
        <v>0</v>
      </c>
      <c r="AC1692">
        <f t="shared" si="349"/>
        <v>0</v>
      </c>
      <c r="AD1692">
        <f t="shared" si="350"/>
        <v>0</v>
      </c>
      <c r="AE1692">
        <f t="shared" si="351"/>
        <v>0</v>
      </c>
      <c r="AF1692">
        <f t="shared" si="352"/>
        <v>0</v>
      </c>
      <c r="AH1692">
        <f>SUM(table_2[[#This Row],[First dose, less than 21 days ago]:[Third dose or booster, at least 21 days ago]])</f>
        <v>0</v>
      </c>
      <c r="AI1692">
        <f>SUM(table_2[[#This Row],[Second dose, less than 21 days ago]:[Third dose or booster, at least 21 days ago]])</f>
        <v>0</v>
      </c>
      <c r="AJ1692">
        <f>table_2[[#This Row],[Third dose or booster, less than 21 days ago]]+table_2[[#This Row],[Third dose or booster, at least 21 days ago]]</f>
        <v>0</v>
      </c>
    </row>
    <row r="1693" spans="1:36" ht="30" x14ac:dyDescent="0.25">
      <c r="A1693" s="1" t="s">
        <v>740</v>
      </c>
      <c r="B1693" s="4">
        <v>2021</v>
      </c>
      <c r="C1693" s="1" t="s">
        <v>61</v>
      </c>
      <c r="D1693" s="1" t="s">
        <v>1132</v>
      </c>
      <c r="E1693" s="1" t="s">
        <v>66</v>
      </c>
      <c r="F1693" s="4" t="s">
        <v>2077</v>
      </c>
      <c r="G1693" s="4">
        <v>15399</v>
      </c>
      <c r="H1693" s="4" t="s">
        <v>4208</v>
      </c>
      <c r="I1693" s="1"/>
      <c r="J1693" s="4" t="s">
        <v>2782</v>
      </c>
      <c r="K1693" s="4" t="s">
        <v>4209</v>
      </c>
      <c r="L1693" s="22" t="str">
        <f t="shared" si="345"/>
        <v>127</v>
      </c>
      <c r="M1693" s="22"/>
      <c r="Z1693">
        <f t="shared" si="346"/>
        <v>0</v>
      </c>
      <c r="AA1693">
        <f t="shared" si="347"/>
        <v>0</v>
      </c>
      <c r="AB1693">
        <f t="shared" si="348"/>
        <v>0</v>
      </c>
      <c r="AC1693">
        <f t="shared" si="349"/>
        <v>0</v>
      </c>
      <c r="AD1693">
        <f t="shared" si="350"/>
        <v>0</v>
      </c>
      <c r="AE1693">
        <f t="shared" si="351"/>
        <v>0</v>
      </c>
      <c r="AF1693">
        <f t="shared" si="352"/>
        <v>0</v>
      </c>
      <c r="AH1693">
        <f>SUM(table_2[[#This Row],[First dose, less than 21 days ago]:[Third dose or booster, at least 21 days ago]])</f>
        <v>0</v>
      </c>
      <c r="AI1693">
        <f>SUM(table_2[[#This Row],[Second dose, less than 21 days ago]:[Third dose or booster, at least 21 days ago]])</f>
        <v>0</v>
      </c>
      <c r="AJ1693">
        <f>table_2[[#This Row],[Third dose or booster, less than 21 days ago]]+table_2[[#This Row],[Third dose or booster, at least 21 days ago]]</f>
        <v>0</v>
      </c>
    </row>
    <row r="1694" spans="1:36" ht="30" x14ac:dyDescent="0.25">
      <c r="A1694" s="1" t="s">
        <v>740</v>
      </c>
      <c r="B1694" s="4">
        <v>2021</v>
      </c>
      <c r="C1694" s="1" t="s">
        <v>61</v>
      </c>
      <c r="D1694" s="1" t="s">
        <v>1132</v>
      </c>
      <c r="E1694" s="1" t="s">
        <v>70</v>
      </c>
      <c r="F1694" s="4" t="s">
        <v>1350</v>
      </c>
      <c r="G1694" s="4">
        <v>2548</v>
      </c>
      <c r="H1694" s="4" t="s">
        <v>4210</v>
      </c>
      <c r="I1694" s="1" t="s">
        <v>234</v>
      </c>
      <c r="J1694" s="4" t="s">
        <v>4211</v>
      </c>
      <c r="K1694" s="4" t="s">
        <v>4212</v>
      </c>
      <c r="L1694" s="22" t="str">
        <f t="shared" si="345"/>
        <v>10</v>
      </c>
      <c r="M1694" s="22"/>
      <c r="Z1694">
        <f t="shared" si="346"/>
        <v>0</v>
      </c>
      <c r="AA1694">
        <f t="shared" si="347"/>
        <v>0</v>
      </c>
      <c r="AB1694">
        <f t="shared" si="348"/>
        <v>0</v>
      </c>
      <c r="AC1694">
        <f t="shared" si="349"/>
        <v>0</v>
      </c>
      <c r="AD1694">
        <f t="shared" si="350"/>
        <v>0</v>
      </c>
      <c r="AE1694">
        <f t="shared" si="351"/>
        <v>0</v>
      </c>
      <c r="AF1694">
        <f t="shared" si="352"/>
        <v>0</v>
      </c>
      <c r="AH1694">
        <f>SUM(table_2[[#This Row],[First dose, less than 21 days ago]:[Third dose or booster, at least 21 days ago]])</f>
        <v>0</v>
      </c>
      <c r="AI1694">
        <f>SUM(table_2[[#This Row],[Second dose, less than 21 days ago]:[Third dose or booster, at least 21 days ago]])</f>
        <v>0</v>
      </c>
      <c r="AJ1694">
        <f>table_2[[#This Row],[Third dose or booster, less than 21 days ago]]+table_2[[#This Row],[Third dose or booster, at least 21 days ago]]</f>
        <v>0</v>
      </c>
    </row>
    <row r="1695" spans="1:36" ht="30" x14ac:dyDescent="0.25">
      <c r="A1695" s="1" t="s">
        <v>740</v>
      </c>
      <c r="B1695" s="4">
        <v>2021</v>
      </c>
      <c r="C1695" s="1" t="s">
        <v>61</v>
      </c>
      <c r="D1695" s="1" t="s">
        <v>1132</v>
      </c>
      <c r="E1695" s="1" t="s">
        <v>74</v>
      </c>
      <c r="F1695" s="4" t="s">
        <v>1112</v>
      </c>
      <c r="G1695" s="4">
        <v>877</v>
      </c>
      <c r="H1695" s="4" t="s">
        <v>1145</v>
      </c>
      <c r="I1695" s="1" t="s">
        <v>234</v>
      </c>
      <c r="J1695" s="4" t="s">
        <v>1146</v>
      </c>
      <c r="K1695" s="4" t="s">
        <v>141</v>
      </c>
      <c r="L1695" s="22" t="str">
        <f t="shared" si="345"/>
        <v>3</v>
      </c>
      <c r="M1695" s="22"/>
      <c r="Z1695">
        <f t="shared" si="346"/>
        <v>0</v>
      </c>
      <c r="AA1695">
        <f t="shared" si="347"/>
        <v>0</v>
      </c>
      <c r="AB1695">
        <f t="shared" si="348"/>
        <v>0</v>
      </c>
      <c r="AC1695">
        <f t="shared" si="349"/>
        <v>0</v>
      </c>
      <c r="AD1695">
        <f t="shared" si="350"/>
        <v>0</v>
      </c>
      <c r="AE1695">
        <f t="shared" si="351"/>
        <v>0</v>
      </c>
      <c r="AF1695">
        <f t="shared" si="352"/>
        <v>0</v>
      </c>
      <c r="AH1695">
        <f>SUM(table_2[[#This Row],[First dose, less than 21 days ago]:[Third dose or booster, at least 21 days ago]])</f>
        <v>0</v>
      </c>
      <c r="AI1695">
        <f>SUM(table_2[[#This Row],[Second dose, less than 21 days ago]:[Third dose or booster, at least 21 days ago]])</f>
        <v>0</v>
      </c>
      <c r="AJ1695">
        <f>table_2[[#This Row],[Third dose or booster, less than 21 days ago]]+table_2[[#This Row],[Third dose or booster, at least 21 days ago]]</f>
        <v>0</v>
      </c>
    </row>
    <row r="1696" spans="1:36" ht="30" x14ac:dyDescent="0.25">
      <c r="A1696" s="1" t="s">
        <v>740</v>
      </c>
      <c r="B1696" s="4">
        <v>2021</v>
      </c>
      <c r="C1696" s="1" t="s">
        <v>61</v>
      </c>
      <c r="D1696" s="1" t="s">
        <v>1132</v>
      </c>
      <c r="E1696" s="1" t="s">
        <v>1102</v>
      </c>
      <c r="F1696" s="4" t="s">
        <v>1101</v>
      </c>
      <c r="G1696" s="4">
        <v>157</v>
      </c>
      <c r="H1696" s="4" t="s">
        <v>83</v>
      </c>
      <c r="I1696" s="1"/>
      <c r="J1696" s="4" t="s">
        <v>83</v>
      </c>
      <c r="K1696" s="4" t="s">
        <v>83</v>
      </c>
      <c r="L1696" s="22">
        <f t="shared" si="345"/>
        <v>1</v>
      </c>
      <c r="M1696" s="22"/>
      <c r="Z1696">
        <f t="shared" si="346"/>
        <v>0</v>
      </c>
      <c r="AA1696">
        <f t="shared" si="347"/>
        <v>0</v>
      </c>
      <c r="AB1696">
        <f t="shared" si="348"/>
        <v>0</v>
      </c>
      <c r="AC1696">
        <f t="shared" si="349"/>
        <v>0</v>
      </c>
      <c r="AD1696">
        <f t="shared" si="350"/>
        <v>0</v>
      </c>
      <c r="AE1696">
        <f t="shared" si="351"/>
        <v>0</v>
      </c>
      <c r="AF1696">
        <f t="shared" si="352"/>
        <v>0</v>
      </c>
      <c r="AH1696">
        <f>SUM(table_2[[#This Row],[First dose, less than 21 days ago]:[Third dose or booster, at least 21 days ago]])</f>
        <v>0</v>
      </c>
      <c r="AI1696">
        <f>SUM(table_2[[#This Row],[Second dose, less than 21 days ago]:[Third dose or booster, at least 21 days ago]])</f>
        <v>0</v>
      </c>
      <c r="AJ1696">
        <f>table_2[[#This Row],[Third dose or booster, less than 21 days ago]]+table_2[[#This Row],[Third dose or booster, at least 21 days ago]]</f>
        <v>0</v>
      </c>
    </row>
    <row r="1697" spans="1:36" ht="45" x14ac:dyDescent="0.25">
      <c r="A1697" s="1" t="s">
        <v>740</v>
      </c>
      <c r="B1697" s="4">
        <v>2021</v>
      </c>
      <c r="C1697" s="1" t="s">
        <v>61</v>
      </c>
      <c r="D1697" s="1" t="s">
        <v>1132</v>
      </c>
      <c r="E1697" s="1" t="s">
        <v>84</v>
      </c>
      <c r="F1697" s="4" t="s">
        <v>1103</v>
      </c>
      <c r="G1697" s="4">
        <v>0</v>
      </c>
      <c r="H1697" s="4" t="s">
        <v>83</v>
      </c>
      <c r="I1697" s="1"/>
      <c r="J1697" s="4" t="s">
        <v>83</v>
      </c>
      <c r="K1697" s="4" t="s">
        <v>83</v>
      </c>
      <c r="L1697" s="22" t="str">
        <f t="shared" si="345"/>
        <v>0</v>
      </c>
      <c r="M1697" s="22"/>
      <c r="Z1697">
        <f t="shared" si="346"/>
        <v>0</v>
      </c>
      <c r="AA1697">
        <f t="shared" si="347"/>
        <v>0</v>
      </c>
      <c r="AB1697">
        <f t="shared" si="348"/>
        <v>0</v>
      </c>
      <c r="AC1697">
        <f t="shared" si="349"/>
        <v>0</v>
      </c>
      <c r="AD1697">
        <f t="shared" si="350"/>
        <v>0</v>
      </c>
      <c r="AE1697">
        <f t="shared" si="351"/>
        <v>0</v>
      </c>
      <c r="AF1697">
        <f t="shared" si="352"/>
        <v>0</v>
      </c>
      <c r="AH1697">
        <f>SUM(table_2[[#This Row],[First dose, less than 21 days ago]:[Third dose or booster, at least 21 days ago]])</f>
        <v>0</v>
      </c>
      <c r="AI1697">
        <f>SUM(table_2[[#This Row],[Second dose, less than 21 days ago]:[Third dose or booster, at least 21 days ago]])</f>
        <v>0</v>
      </c>
      <c r="AJ1697">
        <f>table_2[[#This Row],[Third dose or booster, less than 21 days ago]]+table_2[[#This Row],[Third dose or booster, at least 21 days ago]]</f>
        <v>0</v>
      </c>
    </row>
    <row r="1698" spans="1:36" ht="45" x14ac:dyDescent="0.25">
      <c r="A1698" s="1" t="s">
        <v>740</v>
      </c>
      <c r="B1698" s="4">
        <v>2021</v>
      </c>
      <c r="C1698" s="1" t="s">
        <v>61</v>
      </c>
      <c r="D1698" s="1" t="s">
        <v>1132</v>
      </c>
      <c r="E1698" s="1" t="s">
        <v>85</v>
      </c>
      <c r="F1698" s="4" t="s">
        <v>1103</v>
      </c>
      <c r="G1698" s="4">
        <v>0</v>
      </c>
      <c r="H1698" s="4" t="s">
        <v>83</v>
      </c>
      <c r="I1698" s="1"/>
      <c r="J1698" s="4" t="s">
        <v>83</v>
      </c>
      <c r="K1698" s="4" t="s">
        <v>83</v>
      </c>
      <c r="L1698" s="22" t="str">
        <f t="shared" si="345"/>
        <v>0</v>
      </c>
      <c r="M1698" s="22"/>
      <c r="Z1698">
        <f t="shared" si="346"/>
        <v>0</v>
      </c>
      <c r="AA1698">
        <f t="shared" si="347"/>
        <v>0</v>
      </c>
      <c r="AB1698">
        <f t="shared" si="348"/>
        <v>0</v>
      </c>
      <c r="AC1698">
        <f t="shared" si="349"/>
        <v>0</v>
      </c>
      <c r="AD1698">
        <f t="shared" si="350"/>
        <v>0</v>
      </c>
      <c r="AE1698">
        <f t="shared" si="351"/>
        <v>0</v>
      </c>
      <c r="AF1698">
        <f t="shared" si="352"/>
        <v>0</v>
      </c>
      <c r="AH1698">
        <f>SUM(table_2[[#This Row],[First dose, less than 21 days ago]:[Third dose or booster, at least 21 days ago]])</f>
        <v>0</v>
      </c>
      <c r="AI1698">
        <f>SUM(table_2[[#This Row],[Second dose, less than 21 days ago]:[Third dose or booster, at least 21 days ago]])</f>
        <v>0</v>
      </c>
      <c r="AJ1698">
        <f>table_2[[#This Row],[Third dose or booster, less than 21 days ago]]+table_2[[#This Row],[Third dose or booster, at least 21 days ago]]</f>
        <v>0</v>
      </c>
    </row>
    <row r="1699" spans="1:36" ht="30" x14ac:dyDescent="0.25">
      <c r="A1699" s="1" t="s">
        <v>740</v>
      </c>
      <c r="B1699" s="4">
        <v>2021</v>
      </c>
      <c r="C1699" s="1" t="s">
        <v>61</v>
      </c>
      <c r="D1699" s="1" t="s">
        <v>1147</v>
      </c>
      <c r="E1699" s="1" t="s">
        <v>62</v>
      </c>
      <c r="F1699" s="4" t="s">
        <v>4213</v>
      </c>
      <c r="G1699" s="4">
        <v>303782</v>
      </c>
      <c r="H1699" s="4" t="s">
        <v>4214</v>
      </c>
      <c r="I1699" s="1"/>
      <c r="J1699" s="4" t="s">
        <v>4215</v>
      </c>
      <c r="K1699" s="4" t="s">
        <v>4216</v>
      </c>
      <c r="L1699" s="22" t="str">
        <f t="shared" si="345"/>
        <v>7022</v>
      </c>
      <c r="M1699" s="22"/>
      <c r="Z1699">
        <f t="shared" si="346"/>
        <v>0</v>
      </c>
      <c r="AA1699">
        <f t="shared" si="347"/>
        <v>0</v>
      </c>
      <c r="AB1699">
        <f t="shared" si="348"/>
        <v>0</v>
      </c>
      <c r="AC1699">
        <f t="shared" si="349"/>
        <v>0</v>
      </c>
      <c r="AD1699">
        <f t="shared" si="350"/>
        <v>0</v>
      </c>
      <c r="AE1699">
        <f t="shared" si="351"/>
        <v>0</v>
      </c>
      <c r="AF1699">
        <f t="shared" si="352"/>
        <v>0</v>
      </c>
      <c r="AH1699">
        <f>SUM(table_2[[#This Row],[First dose, less than 21 days ago]:[Third dose or booster, at least 21 days ago]])</f>
        <v>0</v>
      </c>
      <c r="AI1699">
        <f>SUM(table_2[[#This Row],[Second dose, less than 21 days ago]:[Third dose or booster, at least 21 days ago]])</f>
        <v>0</v>
      </c>
      <c r="AJ1699">
        <f>table_2[[#This Row],[Third dose or booster, less than 21 days ago]]+table_2[[#This Row],[Third dose or booster, at least 21 days ago]]</f>
        <v>0</v>
      </c>
    </row>
    <row r="1700" spans="1:36" ht="30" x14ac:dyDescent="0.25">
      <c r="A1700" s="1" t="s">
        <v>740</v>
      </c>
      <c r="B1700" s="4">
        <v>2021</v>
      </c>
      <c r="C1700" s="1" t="s">
        <v>61</v>
      </c>
      <c r="D1700" s="1" t="s">
        <v>1147</v>
      </c>
      <c r="E1700" s="1" t="s">
        <v>66</v>
      </c>
      <c r="F1700" s="4" t="s">
        <v>4217</v>
      </c>
      <c r="G1700" s="4">
        <v>54364</v>
      </c>
      <c r="H1700" s="4" t="s">
        <v>4218</v>
      </c>
      <c r="I1700" s="1"/>
      <c r="J1700" s="4" t="s">
        <v>4219</v>
      </c>
      <c r="K1700" s="4" t="s">
        <v>4220</v>
      </c>
      <c r="L1700" s="22" t="str">
        <f t="shared" si="345"/>
        <v>731</v>
      </c>
      <c r="M1700" s="22"/>
      <c r="Z1700">
        <f t="shared" si="346"/>
        <v>0</v>
      </c>
      <c r="AA1700">
        <f t="shared" si="347"/>
        <v>0</v>
      </c>
      <c r="AB1700">
        <f t="shared" si="348"/>
        <v>0</v>
      </c>
      <c r="AC1700">
        <f t="shared" si="349"/>
        <v>0</v>
      </c>
      <c r="AD1700">
        <f t="shared" si="350"/>
        <v>0</v>
      </c>
      <c r="AE1700">
        <f t="shared" si="351"/>
        <v>0</v>
      </c>
      <c r="AF1700">
        <f t="shared" si="352"/>
        <v>0</v>
      </c>
      <c r="AH1700">
        <f>SUM(table_2[[#This Row],[First dose, less than 21 days ago]:[Third dose or booster, at least 21 days ago]])</f>
        <v>0</v>
      </c>
      <c r="AI1700">
        <f>SUM(table_2[[#This Row],[Second dose, less than 21 days ago]:[Third dose or booster, at least 21 days ago]])</f>
        <v>0</v>
      </c>
      <c r="AJ1700">
        <f>table_2[[#This Row],[Third dose or booster, less than 21 days ago]]+table_2[[#This Row],[Third dose or booster, at least 21 days ago]]</f>
        <v>0</v>
      </c>
    </row>
    <row r="1701" spans="1:36" ht="30" x14ac:dyDescent="0.25">
      <c r="A1701" s="1" t="s">
        <v>740</v>
      </c>
      <c r="B1701" s="4">
        <v>2021</v>
      </c>
      <c r="C1701" s="1" t="s">
        <v>61</v>
      </c>
      <c r="D1701" s="1" t="s">
        <v>1147</v>
      </c>
      <c r="E1701" s="1" t="s">
        <v>70</v>
      </c>
      <c r="F1701" s="4" t="s">
        <v>1526</v>
      </c>
      <c r="G1701" s="4">
        <v>2143</v>
      </c>
      <c r="H1701" s="4" t="s">
        <v>4221</v>
      </c>
      <c r="I1701" s="1"/>
      <c r="J1701" s="4" t="s">
        <v>4222</v>
      </c>
      <c r="K1701" s="4" t="s">
        <v>4223</v>
      </c>
      <c r="L1701" s="22" t="str">
        <f t="shared" si="345"/>
        <v>91</v>
      </c>
      <c r="M1701" s="22"/>
      <c r="Z1701">
        <f t="shared" si="346"/>
        <v>0</v>
      </c>
      <c r="AA1701">
        <f t="shared" si="347"/>
        <v>0</v>
      </c>
      <c r="AB1701">
        <f t="shared" si="348"/>
        <v>0</v>
      </c>
      <c r="AC1701">
        <f t="shared" si="349"/>
        <v>0</v>
      </c>
      <c r="AD1701">
        <f t="shared" si="350"/>
        <v>0</v>
      </c>
      <c r="AE1701">
        <f t="shared" si="351"/>
        <v>0</v>
      </c>
      <c r="AF1701">
        <f t="shared" si="352"/>
        <v>0</v>
      </c>
      <c r="AH1701">
        <f>SUM(table_2[[#This Row],[First dose, less than 21 days ago]:[Third dose or booster, at least 21 days ago]])</f>
        <v>0</v>
      </c>
      <c r="AI1701">
        <f>SUM(table_2[[#This Row],[Second dose, less than 21 days ago]:[Third dose or booster, at least 21 days ago]])</f>
        <v>0</v>
      </c>
      <c r="AJ1701">
        <f>table_2[[#This Row],[Third dose or booster, less than 21 days ago]]+table_2[[#This Row],[Third dose or booster, at least 21 days ago]]</f>
        <v>0</v>
      </c>
    </row>
    <row r="1702" spans="1:36" ht="30" x14ac:dyDescent="0.25">
      <c r="A1702" s="1" t="s">
        <v>740</v>
      </c>
      <c r="B1702" s="4">
        <v>2021</v>
      </c>
      <c r="C1702" s="1" t="s">
        <v>61</v>
      </c>
      <c r="D1702" s="1" t="s">
        <v>1147</v>
      </c>
      <c r="E1702" s="1" t="s">
        <v>74</v>
      </c>
      <c r="F1702" s="4" t="s">
        <v>1097</v>
      </c>
      <c r="G1702" s="4">
        <v>626</v>
      </c>
      <c r="H1702" s="4" t="s">
        <v>1160</v>
      </c>
      <c r="I1702" s="1" t="s">
        <v>234</v>
      </c>
      <c r="J1702" s="4" t="s">
        <v>577</v>
      </c>
      <c r="K1702" s="4" t="s">
        <v>1161</v>
      </c>
      <c r="L1702" s="22" t="str">
        <f t="shared" si="345"/>
        <v>4</v>
      </c>
      <c r="M1702" s="22"/>
      <c r="Z1702">
        <f t="shared" si="346"/>
        <v>0</v>
      </c>
      <c r="AA1702">
        <f t="shared" si="347"/>
        <v>0</v>
      </c>
      <c r="AB1702">
        <f t="shared" si="348"/>
        <v>0</v>
      </c>
      <c r="AC1702">
        <f t="shared" si="349"/>
        <v>0</v>
      </c>
      <c r="AD1702">
        <f t="shared" si="350"/>
        <v>0</v>
      </c>
      <c r="AE1702">
        <f t="shared" si="351"/>
        <v>0</v>
      </c>
      <c r="AF1702">
        <f t="shared" si="352"/>
        <v>0</v>
      </c>
      <c r="AH1702">
        <f>SUM(table_2[[#This Row],[First dose, less than 21 days ago]:[Third dose or booster, at least 21 days ago]])</f>
        <v>0</v>
      </c>
      <c r="AI1702">
        <f>SUM(table_2[[#This Row],[Second dose, less than 21 days ago]:[Third dose or booster, at least 21 days ago]])</f>
        <v>0</v>
      </c>
      <c r="AJ1702">
        <f>table_2[[#This Row],[Third dose or booster, less than 21 days ago]]+table_2[[#This Row],[Third dose or booster, at least 21 days ago]]</f>
        <v>0</v>
      </c>
    </row>
    <row r="1703" spans="1:36" ht="30" x14ac:dyDescent="0.25">
      <c r="A1703" s="1" t="s">
        <v>740</v>
      </c>
      <c r="B1703" s="4">
        <v>2021</v>
      </c>
      <c r="C1703" s="1" t="s">
        <v>61</v>
      </c>
      <c r="D1703" s="1" t="s">
        <v>1147</v>
      </c>
      <c r="E1703" s="1" t="s">
        <v>1102</v>
      </c>
      <c r="F1703" s="4" t="s">
        <v>1101</v>
      </c>
      <c r="G1703" s="4">
        <v>77</v>
      </c>
      <c r="H1703" s="4" t="s">
        <v>83</v>
      </c>
      <c r="I1703" s="1"/>
      <c r="J1703" s="4" t="s">
        <v>83</v>
      </c>
      <c r="K1703" s="4" t="s">
        <v>83</v>
      </c>
      <c r="L1703" s="22">
        <f t="shared" si="345"/>
        <v>1</v>
      </c>
      <c r="M1703" s="22"/>
      <c r="Z1703">
        <f t="shared" si="346"/>
        <v>0</v>
      </c>
      <c r="AA1703">
        <f t="shared" si="347"/>
        <v>0</v>
      </c>
      <c r="AB1703">
        <f t="shared" si="348"/>
        <v>0</v>
      </c>
      <c r="AC1703">
        <f t="shared" si="349"/>
        <v>0</v>
      </c>
      <c r="AD1703">
        <f t="shared" si="350"/>
        <v>0</v>
      </c>
      <c r="AE1703">
        <f t="shared" si="351"/>
        <v>0</v>
      </c>
      <c r="AF1703">
        <f t="shared" si="352"/>
        <v>0</v>
      </c>
      <c r="AH1703">
        <f>SUM(table_2[[#This Row],[First dose, less than 21 days ago]:[Third dose or booster, at least 21 days ago]])</f>
        <v>0</v>
      </c>
      <c r="AI1703">
        <f>SUM(table_2[[#This Row],[Second dose, less than 21 days ago]:[Third dose or booster, at least 21 days ago]])</f>
        <v>0</v>
      </c>
      <c r="AJ1703">
        <f>table_2[[#This Row],[Third dose or booster, less than 21 days ago]]+table_2[[#This Row],[Third dose or booster, at least 21 days ago]]</f>
        <v>0</v>
      </c>
    </row>
    <row r="1704" spans="1:36" ht="45" x14ac:dyDescent="0.25">
      <c r="A1704" s="1" t="s">
        <v>740</v>
      </c>
      <c r="B1704" s="4">
        <v>2021</v>
      </c>
      <c r="C1704" s="1" t="s">
        <v>61</v>
      </c>
      <c r="D1704" s="1" t="s">
        <v>1147</v>
      </c>
      <c r="E1704" s="1" t="s">
        <v>84</v>
      </c>
      <c r="F1704" s="4" t="s">
        <v>1103</v>
      </c>
      <c r="G1704" s="4">
        <v>0</v>
      </c>
      <c r="H1704" s="4" t="s">
        <v>83</v>
      </c>
      <c r="I1704" s="1"/>
      <c r="J1704" s="4" t="s">
        <v>83</v>
      </c>
      <c r="K1704" s="4" t="s">
        <v>83</v>
      </c>
      <c r="L1704" s="22" t="str">
        <f t="shared" si="345"/>
        <v>0</v>
      </c>
      <c r="M1704" s="22"/>
      <c r="Z1704">
        <f t="shared" si="346"/>
        <v>0</v>
      </c>
      <c r="AA1704">
        <f t="shared" si="347"/>
        <v>0</v>
      </c>
      <c r="AB1704">
        <f t="shared" si="348"/>
        <v>0</v>
      </c>
      <c r="AC1704">
        <f t="shared" si="349"/>
        <v>0</v>
      </c>
      <c r="AD1704">
        <f t="shared" si="350"/>
        <v>0</v>
      </c>
      <c r="AE1704">
        <f t="shared" si="351"/>
        <v>0</v>
      </c>
      <c r="AF1704">
        <f t="shared" si="352"/>
        <v>0</v>
      </c>
      <c r="AH1704">
        <f>SUM(table_2[[#This Row],[First dose, less than 21 days ago]:[Third dose or booster, at least 21 days ago]])</f>
        <v>0</v>
      </c>
      <c r="AI1704">
        <f>SUM(table_2[[#This Row],[Second dose, less than 21 days ago]:[Third dose or booster, at least 21 days ago]])</f>
        <v>0</v>
      </c>
      <c r="AJ1704">
        <f>table_2[[#This Row],[Third dose or booster, less than 21 days ago]]+table_2[[#This Row],[Third dose or booster, at least 21 days ago]]</f>
        <v>0</v>
      </c>
    </row>
    <row r="1705" spans="1:36" ht="45" x14ac:dyDescent="0.25">
      <c r="A1705" s="1" t="s">
        <v>740</v>
      </c>
      <c r="B1705" s="4">
        <v>2021</v>
      </c>
      <c r="C1705" s="1" t="s">
        <v>61</v>
      </c>
      <c r="D1705" s="1" t="s">
        <v>1147</v>
      </c>
      <c r="E1705" s="1" t="s">
        <v>85</v>
      </c>
      <c r="F1705" s="4" t="s">
        <v>1103</v>
      </c>
      <c r="G1705" s="4">
        <v>0</v>
      </c>
      <c r="H1705" s="4" t="s">
        <v>83</v>
      </c>
      <c r="I1705" s="1"/>
      <c r="J1705" s="4" t="s">
        <v>83</v>
      </c>
      <c r="K1705" s="4" t="s">
        <v>83</v>
      </c>
      <c r="L1705" s="22" t="str">
        <f t="shared" si="345"/>
        <v>0</v>
      </c>
      <c r="M1705" s="22"/>
      <c r="Z1705">
        <f t="shared" si="346"/>
        <v>0</v>
      </c>
      <c r="AA1705">
        <f t="shared" si="347"/>
        <v>0</v>
      </c>
      <c r="AB1705">
        <f t="shared" si="348"/>
        <v>0</v>
      </c>
      <c r="AC1705">
        <f t="shared" si="349"/>
        <v>0</v>
      </c>
      <c r="AD1705">
        <f t="shared" si="350"/>
        <v>0</v>
      </c>
      <c r="AE1705">
        <f t="shared" si="351"/>
        <v>0</v>
      </c>
      <c r="AF1705">
        <f t="shared" si="352"/>
        <v>0</v>
      </c>
      <c r="AH1705">
        <f>SUM(table_2[[#This Row],[First dose, less than 21 days ago]:[Third dose or booster, at least 21 days ago]])</f>
        <v>0</v>
      </c>
      <c r="AI1705">
        <f>SUM(table_2[[#This Row],[Second dose, less than 21 days ago]:[Third dose or booster, at least 21 days ago]])</f>
        <v>0</v>
      </c>
      <c r="AJ1705">
        <f>table_2[[#This Row],[Third dose or booster, less than 21 days ago]]+table_2[[#This Row],[Third dose or booster, at least 21 days ago]]</f>
        <v>0</v>
      </c>
    </row>
    <row r="1706" spans="1:36" ht="30" x14ac:dyDescent="0.25">
      <c r="A1706" s="1" t="s">
        <v>740</v>
      </c>
      <c r="B1706" s="4">
        <v>2021</v>
      </c>
      <c r="C1706" s="1" t="s">
        <v>61</v>
      </c>
      <c r="D1706" s="1" t="s">
        <v>1162</v>
      </c>
      <c r="E1706" s="1" t="s">
        <v>62</v>
      </c>
      <c r="F1706" s="4" t="s">
        <v>4224</v>
      </c>
      <c r="G1706" s="4">
        <v>73510</v>
      </c>
      <c r="H1706" s="4" t="s">
        <v>4225</v>
      </c>
      <c r="I1706" s="1"/>
      <c r="J1706" s="4" t="s">
        <v>4226</v>
      </c>
      <c r="K1706" s="4" t="s">
        <v>4227</v>
      </c>
      <c r="L1706" s="22" t="str">
        <f t="shared" si="345"/>
        <v>8682</v>
      </c>
      <c r="M1706" s="22"/>
      <c r="Z1706">
        <f t="shared" si="346"/>
        <v>0</v>
      </c>
      <c r="AA1706">
        <f t="shared" si="347"/>
        <v>0</v>
      </c>
      <c r="AB1706">
        <f t="shared" si="348"/>
        <v>0</v>
      </c>
      <c r="AC1706">
        <f t="shared" si="349"/>
        <v>0</v>
      </c>
      <c r="AD1706">
        <f t="shared" si="350"/>
        <v>0</v>
      </c>
      <c r="AE1706">
        <f t="shared" si="351"/>
        <v>0</v>
      </c>
      <c r="AF1706">
        <f t="shared" si="352"/>
        <v>0</v>
      </c>
      <c r="AH1706">
        <f>SUM(table_2[[#This Row],[First dose, less than 21 days ago]:[Third dose or booster, at least 21 days ago]])</f>
        <v>0</v>
      </c>
      <c r="AI1706">
        <f>SUM(table_2[[#This Row],[Second dose, less than 21 days ago]:[Third dose or booster, at least 21 days ago]])</f>
        <v>0</v>
      </c>
      <c r="AJ1706">
        <f>table_2[[#This Row],[Third dose or booster, less than 21 days ago]]+table_2[[#This Row],[Third dose or booster, at least 21 days ago]]</f>
        <v>0</v>
      </c>
    </row>
    <row r="1707" spans="1:36" ht="30" x14ac:dyDescent="0.25">
      <c r="A1707" s="1" t="s">
        <v>740</v>
      </c>
      <c r="B1707" s="4">
        <v>2021</v>
      </c>
      <c r="C1707" s="1" t="s">
        <v>61</v>
      </c>
      <c r="D1707" s="1" t="s">
        <v>1162</v>
      </c>
      <c r="E1707" s="1" t="s">
        <v>66</v>
      </c>
      <c r="F1707" s="4" t="s">
        <v>4228</v>
      </c>
      <c r="G1707" s="4">
        <v>67433</v>
      </c>
      <c r="H1707" s="4" t="s">
        <v>4229</v>
      </c>
      <c r="I1707" s="1"/>
      <c r="J1707" s="4" t="s">
        <v>4230</v>
      </c>
      <c r="K1707" s="4" t="s">
        <v>4231</v>
      </c>
      <c r="L1707" s="22" t="str">
        <f t="shared" si="345"/>
        <v>2442</v>
      </c>
      <c r="M1707" s="22"/>
      <c r="Z1707">
        <f t="shared" si="346"/>
        <v>0</v>
      </c>
      <c r="AA1707">
        <f t="shared" si="347"/>
        <v>0</v>
      </c>
      <c r="AB1707">
        <f t="shared" si="348"/>
        <v>0</v>
      </c>
      <c r="AC1707">
        <f t="shared" si="349"/>
        <v>0</v>
      </c>
      <c r="AD1707">
        <f t="shared" si="350"/>
        <v>0</v>
      </c>
      <c r="AE1707">
        <f t="shared" si="351"/>
        <v>0</v>
      </c>
      <c r="AF1707">
        <f t="shared" si="352"/>
        <v>0</v>
      </c>
      <c r="AH1707">
        <f>SUM(table_2[[#This Row],[First dose, less than 21 days ago]:[Third dose or booster, at least 21 days ago]])</f>
        <v>0</v>
      </c>
      <c r="AI1707">
        <f>SUM(table_2[[#This Row],[Second dose, less than 21 days ago]:[Third dose or booster, at least 21 days ago]])</f>
        <v>0</v>
      </c>
      <c r="AJ1707">
        <f>table_2[[#This Row],[Third dose or booster, less than 21 days ago]]+table_2[[#This Row],[Third dose or booster, at least 21 days ago]]</f>
        <v>0</v>
      </c>
    </row>
    <row r="1708" spans="1:36" ht="30" x14ac:dyDescent="0.25">
      <c r="A1708" s="1" t="s">
        <v>740</v>
      </c>
      <c r="B1708" s="4">
        <v>2021</v>
      </c>
      <c r="C1708" s="1" t="s">
        <v>61</v>
      </c>
      <c r="D1708" s="1" t="s">
        <v>1162</v>
      </c>
      <c r="E1708" s="1" t="s">
        <v>70</v>
      </c>
      <c r="F1708" s="4" t="s">
        <v>4232</v>
      </c>
      <c r="G1708" s="4">
        <v>14946</v>
      </c>
      <c r="H1708" s="4" t="s">
        <v>4233</v>
      </c>
      <c r="I1708" s="1"/>
      <c r="J1708" s="4" t="s">
        <v>4234</v>
      </c>
      <c r="K1708" s="4" t="s">
        <v>4235</v>
      </c>
      <c r="L1708" s="22" t="str">
        <f t="shared" si="345"/>
        <v>753</v>
      </c>
      <c r="M1708" s="22"/>
      <c r="Z1708">
        <f t="shared" si="346"/>
        <v>0</v>
      </c>
      <c r="AA1708">
        <f t="shared" si="347"/>
        <v>0</v>
      </c>
      <c r="AB1708">
        <f t="shared" si="348"/>
        <v>0</v>
      </c>
      <c r="AC1708">
        <f t="shared" si="349"/>
        <v>0</v>
      </c>
      <c r="AD1708">
        <f t="shared" si="350"/>
        <v>0</v>
      </c>
      <c r="AE1708">
        <f t="shared" si="351"/>
        <v>0</v>
      </c>
      <c r="AF1708">
        <f t="shared" si="352"/>
        <v>0</v>
      </c>
      <c r="AH1708">
        <f>SUM(table_2[[#This Row],[First dose, less than 21 days ago]:[Third dose or booster, at least 21 days ago]])</f>
        <v>0</v>
      </c>
      <c r="AI1708">
        <f>SUM(table_2[[#This Row],[Second dose, less than 21 days ago]:[Third dose or booster, at least 21 days ago]])</f>
        <v>0</v>
      </c>
      <c r="AJ1708">
        <f>table_2[[#This Row],[Third dose or booster, less than 21 days ago]]+table_2[[#This Row],[Third dose or booster, at least 21 days ago]]</f>
        <v>0</v>
      </c>
    </row>
    <row r="1709" spans="1:36" ht="30" x14ac:dyDescent="0.25">
      <c r="A1709" s="1" t="s">
        <v>740</v>
      </c>
      <c r="B1709" s="4">
        <v>2021</v>
      </c>
      <c r="C1709" s="1" t="s">
        <v>61</v>
      </c>
      <c r="D1709" s="1" t="s">
        <v>1162</v>
      </c>
      <c r="E1709" s="1" t="s">
        <v>74</v>
      </c>
      <c r="F1709" s="4" t="s">
        <v>4236</v>
      </c>
      <c r="G1709" s="4">
        <v>15116</v>
      </c>
      <c r="H1709" s="4" t="s">
        <v>3151</v>
      </c>
      <c r="I1709" s="1"/>
      <c r="J1709" s="4" t="s">
        <v>4237</v>
      </c>
      <c r="K1709" s="4" t="s">
        <v>4238</v>
      </c>
      <c r="L1709" s="22" t="str">
        <f t="shared" si="345"/>
        <v>237</v>
      </c>
      <c r="M1709" s="22"/>
      <c r="Z1709">
        <f t="shared" si="346"/>
        <v>0</v>
      </c>
      <c r="AA1709">
        <f t="shared" si="347"/>
        <v>0</v>
      </c>
      <c r="AB1709">
        <f t="shared" si="348"/>
        <v>0</v>
      </c>
      <c r="AC1709">
        <f t="shared" si="349"/>
        <v>0</v>
      </c>
      <c r="AD1709">
        <f t="shared" si="350"/>
        <v>0</v>
      </c>
      <c r="AE1709">
        <f t="shared" si="351"/>
        <v>0</v>
      </c>
      <c r="AF1709">
        <f t="shared" si="352"/>
        <v>0</v>
      </c>
      <c r="AH1709">
        <f>SUM(table_2[[#This Row],[First dose, less than 21 days ago]:[Third dose or booster, at least 21 days ago]])</f>
        <v>0</v>
      </c>
      <c r="AI1709">
        <f>SUM(table_2[[#This Row],[Second dose, less than 21 days ago]:[Third dose or booster, at least 21 days ago]])</f>
        <v>0</v>
      </c>
      <c r="AJ1709">
        <f>table_2[[#This Row],[Third dose or booster, less than 21 days ago]]+table_2[[#This Row],[Third dose or booster, at least 21 days ago]]</f>
        <v>0</v>
      </c>
    </row>
    <row r="1710" spans="1:36" ht="30" x14ac:dyDescent="0.25">
      <c r="A1710" s="1" t="s">
        <v>740</v>
      </c>
      <c r="B1710" s="4">
        <v>2021</v>
      </c>
      <c r="C1710" s="1" t="s">
        <v>61</v>
      </c>
      <c r="D1710" s="1" t="s">
        <v>1162</v>
      </c>
      <c r="E1710" s="1" t="s">
        <v>1102</v>
      </c>
      <c r="F1710" s="4" t="s">
        <v>1208</v>
      </c>
      <c r="G1710" s="4">
        <v>2596</v>
      </c>
      <c r="H1710" s="4" t="s">
        <v>4239</v>
      </c>
      <c r="I1710" s="1"/>
      <c r="J1710" s="4" t="s">
        <v>4240</v>
      </c>
      <c r="K1710" s="4" t="s">
        <v>4241</v>
      </c>
      <c r="L1710" s="22" t="str">
        <f t="shared" si="345"/>
        <v>47</v>
      </c>
      <c r="M1710" s="22"/>
      <c r="Z1710">
        <f t="shared" si="346"/>
        <v>0</v>
      </c>
      <c r="AA1710">
        <f t="shared" si="347"/>
        <v>0</v>
      </c>
      <c r="AB1710">
        <f t="shared" si="348"/>
        <v>0</v>
      </c>
      <c r="AC1710">
        <f t="shared" si="349"/>
        <v>0</v>
      </c>
      <c r="AD1710">
        <f t="shared" si="350"/>
        <v>0</v>
      </c>
      <c r="AE1710">
        <f t="shared" si="351"/>
        <v>0</v>
      </c>
      <c r="AF1710">
        <f t="shared" si="352"/>
        <v>0</v>
      </c>
      <c r="AH1710">
        <f>SUM(table_2[[#This Row],[First dose, less than 21 days ago]:[Third dose or booster, at least 21 days ago]])</f>
        <v>0</v>
      </c>
      <c r="AI1710">
        <f>SUM(table_2[[#This Row],[Second dose, less than 21 days ago]:[Third dose or booster, at least 21 days ago]])</f>
        <v>0</v>
      </c>
      <c r="AJ1710">
        <f>table_2[[#This Row],[Third dose or booster, less than 21 days ago]]+table_2[[#This Row],[Third dose or booster, at least 21 days ago]]</f>
        <v>0</v>
      </c>
    </row>
    <row r="1711" spans="1:36" ht="45" x14ac:dyDescent="0.25">
      <c r="A1711" s="1" t="s">
        <v>740</v>
      </c>
      <c r="B1711" s="4">
        <v>2021</v>
      </c>
      <c r="C1711" s="1" t="s">
        <v>61</v>
      </c>
      <c r="D1711" s="1" t="s">
        <v>1162</v>
      </c>
      <c r="E1711" s="1" t="s">
        <v>84</v>
      </c>
      <c r="F1711" s="4" t="s">
        <v>1103</v>
      </c>
      <c r="G1711" s="4">
        <v>0</v>
      </c>
      <c r="H1711" s="4" t="s">
        <v>83</v>
      </c>
      <c r="I1711" s="1"/>
      <c r="J1711" s="4" t="s">
        <v>83</v>
      </c>
      <c r="K1711" s="4" t="s">
        <v>83</v>
      </c>
      <c r="L1711" s="22" t="str">
        <f t="shared" si="345"/>
        <v>0</v>
      </c>
      <c r="M1711" s="22"/>
      <c r="Z1711">
        <f t="shared" si="346"/>
        <v>0</v>
      </c>
      <c r="AA1711">
        <f t="shared" si="347"/>
        <v>0</v>
      </c>
      <c r="AB1711">
        <f t="shared" si="348"/>
        <v>0</v>
      </c>
      <c r="AC1711">
        <f t="shared" si="349"/>
        <v>0</v>
      </c>
      <c r="AD1711">
        <f t="shared" si="350"/>
        <v>0</v>
      </c>
      <c r="AE1711">
        <f t="shared" si="351"/>
        <v>0</v>
      </c>
      <c r="AF1711">
        <f t="shared" si="352"/>
        <v>0</v>
      </c>
      <c r="AH1711">
        <f>SUM(table_2[[#This Row],[First dose, less than 21 days ago]:[Third dose or booster, at least 21 days ago]])</f>
        <v>0</v>
      </c>
      <c r="AI1711">
        <f>SUM(table_2[[#This Row],[Second dose, less than 21 days ago]:[Third dose or booster, at least 21 days ago]])</f>
        <v>0</v>
      </c>
      <c r="AJ1711">
        <f>table_2[[#This Row],[Third dose or booster, less than 21 days ago]]+table_2[[#This Row],[Third dose or booster, at least 21 days ago]]</f>
        <v>0</v>
      </c>
    </row>
    <row r="1712" spans="1:36" ht="45" x14ac:dyDescent="0.25">
      <c r="A1712" s="1" t="s">
        <v>740</v>
      </c>
      <c r="B1712" s="4">
        <v>2021</v>
      </c>
      <c r="C1712" s="1" t="s">
        <v>61</v>
      </c>
      <c r="D1712" s="1" t="s">
        <v>1162</v>
      </c>
      <c r="E1712" s="1" t="s">
        <v>85</v>
      </c>
      <c r="F1712" s="4" t="s">
        <v>1103</v>
      </c>
      <c r="G1712" s="4">
        <v>0</v>
      </c>
      <c r="H1712" s="4" t="s">
        <v>83</v>
      </c>
      <c r="I1712" s="1"/>
      <c r="J1712" s="4" t="s">
        <v>83</v>
      </c>
      <c r="K1712" s="4" t="s">
        <v>83</v>
      </c>
      <c r="L1712" s="22" t="str">
        <f t="shared" si="345"/>
        <v>0</v>
      </c>
      <c r="M1712" s="22"/>
      <c r="Z1712">
        <f t="shared" si="346"/>
        <v>0</v>
      </c>
      <c r="AA1712">
        <f t="shared" si="347"/>
        <v>0</v>
      </c>
      <c r="AB1712">
        <f t="shared" si="348"/>
        <v>0</v>
      </c>
      <c r="AC1712">
        <f t="shared" si="349"/>
        <v>0</v>
      </c>
      <c r="AD1712">
        <f t="shared" si="350"/>
        <v>0</v>
      </c>
      <c r="AE1712">
        <f t="shared" si="351"/>
        <v>0</v>
      </c>
      <c r="AF1712">
        <f t="shared" si="352"/>
        <v>0</v>
      </c>
      <c r="AH1712">
        <f>SUM(table_2[[#This Row],[First dose, less than 21 days ago]:[Third dose or booster, at least 21 days ago]])</f>
        <v>0</v>
      </c>
      <c r="AI1712">
        <f>SUM(table_2[[#This Row],[Second dose, less than 21 days ago]:[Third dose or booster, at least 21 days ago]])</f>
        <v>0</v>
      </c>
      <c r="AJ1712">
        <f>table_2[[#This Row],[Third dose or booster, less than 21 days ago]]+table_2[[#This Row],[Third dose or booster, at least 21 days ago]]</f>
        <v>0</v>
      </c>
    </row>
    <row r="1713" spans="1:36" ht="30" x14ac:dyDescent="0.25">
      <c r="A1713" s="1" t="s">
        <v>740</v>
      </c>
      <c r="B1713" s="4">
        <v>2021</v>
      </c>
      <c r="C1713" s="1" t="s">
        <v>61</v>
      </c>
      <c r="D1713" s="1" t="s">
        <v>1183</v>
      </c>
      <c r="E1713" s="1" t="s">
        <v>62</v>
      </c>
      <c r="F1713" s="4" t="s">
        <v>4242</v>
      </c>
      <c r="G1713" s="4">
        <v>18496</v>
      </c>
      <c r="H1713" s="4" t="s">
        <v>4243</v>
      </c>
      <c r="I1713" s="1"/>
      <c r="J1713" s="4" t="s">
        <v>4244</v>
      </c>
      <c r="K1713" s="4" t="s">
        <v>4245</v>
      </c>
      <c r="L1713" s="22" t="str">
        <f t="shared" si="345"/>
        <v>5740</v>
      </c>
      <c r="M1713" s="22"/>
      <c r="Z1713">
        <f t="shared" si="346"/>
        <v>0</v>
      </c>
      <c r="AA1713">
        <f t="shared" si="347"/>
        <v>0</v>
      </c>
      <c r="AB1713">
        <f t="shared" si="348"/>
        <v>0</v>
      </c>
      <c r="AC1713">
        <f t="shared" si="349"/>
        <v>0</v>
      </c>
      <c r="AD1713">
        <f t="shared" si="350"/>
        <v>0</v>
      </c>
      <c r="AE1713">
        <f t="shared" si="351"/>
        <v>0</v>
      </c>
      <c r="AF1713">
        <f t="shared" si="352"/>
        <v>0</v>
      </c>
      <c r="AH1713">
        <f>SUM(table_2[[#This Row],[First dose, less than 21 days ago]:[Third dose or booster, at least 21 days ago]])</f>
        <v>0</v>
      </c>
      <c r="AI1713">
        <f>SUM(table_2[[#This Row],[Second dose, less than 21 days ago]:[Third dose or booster, at least 21 days ago]])</f>
        <v>0</v>
      </c>
      <c r="AJ1713">
        <f>table_2[[#This Row],[Third dose or booster, less than 21 days ago]]+table_2[[#This Row],[Third dose or booster, at least 21 days ago]]</f>
        <v>0</v>
      </c>
    </row>
    <row r="1714" spans="1:36" ht="30" x14ac:dyDescent="0.25">
      <c r="A1714" s="1" t="s">
        <v>740</v>
      </c>
      <c r="B1714" s="4">
        <v>2021</v>
      </c>
      <c r="C1714" s="1" t="s">
        <v>61</v>
      </c>
      <c r="D1714" s="1" t="s">
        <v>1183</v>
      </c>
      <c r="E1714" s="1" t="s">
        <v>66</v>
      </c>
      <c r="F1714" s="4" t="s">
        <v>4246</v>
      </c>
      <c r="G1714" s="4">
        <v>13696</v>
      </c>
      <c r="H1714" s="4" t="s">
        <v>4247</v>
      </c>
      <c r="I1714" s="1"/>
      <c r="J1714" s="4" t="s">
        <v>4248</v>
      </c>
      <c r="K1714" s="4" t="s">
        <v>4249</v>
      </c>
      <c r="L1714" s="22" t="str">
        <f t="shared" si="345"/>
        <v>1838</v>
      </c>
      <c r="M1714" s="22"/>
      <c r="Z1714">
        <f t="shared" si="346"/>
        <v>0</v>
      </c>
      <c r="AA1714">
        <f t="shared" si="347"/>
        <v>0</v>
      </c>
      <c r="AB1714">
        <f t="shared" si="348"/>
        <v>0</v>
      </c>
      <c r="AC1714">
        <f t="shared" si="349"/>
        <v>0</v>
      </c>
      <c r="AD1714">
        <f t="shared" si="350"/>
        <v>0</v>
      </c>
      <c r="AE1714">
        <f t="shared" si="351"/>
        <v>0</v>
      </c>
      <c r="AF1714">
        <f t="shared" si="352"/>
        <v>0</v>
      </c>
      <c r="AH1714">
        <f>SUM(table_2[[#This Row],[First dose, less than 21 days ago]:[Third dose or booster, at least 21 days ago]])</f>
        <v>0</v>
      </c>
      <c r="AI1714">
        <f>SUM(table_2[[#This Row],[Second dose, less than 21 days ago]:[Third dose or booster, at least 21 days ago]])</f>
        <v>0</v>
      </c>
      <c r="AJ1714">
        <f>table_2[[#This Row],[Third dose or booster, less than 21 days ago]]+table_2[[#This Row],[Third dose or booster, at least 21 days ago]]</f>
        <v>0</v>
      </c>
    </row>
    <row r="1715" spans="1:36" ht="30" x14ac:dyDescent="0.25">
      <c r="A1715" s="1" t="s">
        <v>740</v>
      </c>
      <c r="B1715" s="4">
        <v>2021</v>
      </c>
      <c r="C1715" s="1" t="s">
        <v>61</v>
      </c>
      <c r="D1715" s="1" t="s">
        <v>1183</v>
      </c>
      <c r="E1715" s="1" t="s">
        <v>70</v>
      </c>
      <c r="F1715" s="4" t="s">
        <v>4061</v>
      </c>
      <c r="G1715" s="4">
        <v>2868</v>
      </c>
      <c r="H1715" s="4" t="s">
        <v>4250</v>
      </c>
      <c r="I1715" s="1"/>
      <c r="J1715" s="4" t="s">
        <v>4251</v>
      </c>
      <c r="K1715" s="4" t="s">
        <v>4252</v>
      </c>
      <c r="L1715" s="22" t="str">
        <f t="shared" si="345"/>
        <v>470</v>
      </c>
      <c r="M1715" s="22"/>
      <c r="Z1715">
        <f t="shared" si="346"/>
        <v>0</v>
      </c>
      <c r="AA1715">
        <f t="shared" si="347"/>
        <v>0</v>
      </c>
      <c r="AB1715">
        <f t="shared" si="348"/>
        <v>0</v>
      </c>
      <c r="AC1715">
        <f t="shared" si="349"/>
        <v>0</v>
      </c>
      <c r="AD1715">
        <f t="shared" si="350"/>
        <v>0</v>
      </c>
      <c r="AE1715">
        <f t="shared" si="351"/>
        <v>0</v>
      </c>
      <c r="AF1715">
        <f t="shared" si="352"/>
        <v>0</v>
      </c>
      <c r="AH1715">
        <f>SUM(table_2[[#This Row],[First dose, less than 21 days ago]:[Third dose or booster, at least 21 days ago]])</f>
        <v>0</v>
      </c>
      <c r="AI1715">
        <f>SUM(table_2[[#This Row],[Second dose, less than 21 days ago]:[Third dose or booster, at least 21 days ago]])</f>
        <v>0</v>
      </c>
      <c r="AJ1715">
        <f>table_2[[#This Row],[Third dose or booster, less than 21 days ago]]+table_2[[#This Row],[Third dose or booster, at least 21 days ago]]</f>
        <v>0</v>
      </c>
    </row>
    <row r="1716" spans="1:36" ht="30" x14ac:dyDescent="0.25">
      <c r="A1716" s="1" t="s">
        <v>740</v>
      </c>
      <c r="B1716" s="4">
        <v>2021</v>
      </c>
      <c r="C1716" s="1" t="s">
        <v>61</v>
      </c>
      <c r="D1716" s="1" t="s">
        <v>1183</v>
      </c>
      <c r="E1716" s="1" t="s">
        <v>74</v>
      </c>
      <c r="F1716" s="4" t="s">
        <v>3956</v>
      </c>
      <c r="G1716" s="4">
        <v>2480</v>
      </c>
      <c r="H1716" s="4" t="s">
        <v>4253</v>
      </c>
      <c r="I1716" s="1"/>
      <c r="J1716" s="4" t="s">
        <v>4254</v>
      </c>
      <c r="K1716" s="4" t="s">
        <v>2512</v>
      </c>
      <c r="L1716" s="22" t="str">
        <f t="shared" si="345"/>
        <v>121</v>
      </c>
      <c r="M1716" s="22"/>
      <c r="Z1716">
        <f t="shared" si="346"/>
        <v>0</v>
      </c>
      <c r="AA1716">
        <f t="shared" si="347"/>
        <v>0</v>
      </c>
      <c r="AB1716">
        <f t="shared" si="348"/>
        <v>0</v>
      </c>
      <c r="AC1716">
        <f t="shared" si="349"/>
        <v>0</v>
      </c>
      <c r="AD1716">
        <f t="shared" si="350"/>
        <v>0</v>
      </c>
      <c r="AE1716">
        <f t="shared" si="351"/>
        <v>0</v>
      </c>
      <c r="AF1716">
        <f t="shared" si="352"/>
        <v>0</v>
      </c>
      <c r="AH1716">
        <f>SUM(table_2[[#This Row],[First dose, less than 21 days ago]:[Third dose or booster, at least 21 days ago]])</f>
        <v>0</v>
      </c>
      <c r="AI1716">
        <f>SUM(table_2[[#This Row],[Second dose, less than 21 days ago]:[Third dose or booster, at least 21 days ago]])</f>
        <v>0</v>
      </c>
      <c r="AJ1716">
        <f>table_2[[#This Row],[Third dose or booster, less than 21 days ago]]+table_2[[#This Row],[Third dose or booster, at least 21 days ago]]</f>
        <v>0</v>
      </c>
    </row>
    <row r="1717" spans="1:36" ht="30" x14ac:dyDescent="0.25">
      <c r="A1717" s="1" t="s">
        <v>740</v>
      </c>
      <c r="B1717" s="4">
        <v>2021</v>
      </c>
      <c r="C1717" s="1" t="s">
        <v>61</v>
      </c>
      <c r="D1717" s="1" t="s">
        <v>1183</v>
      </c>
      <c r="E1717" s="1" t="s">
        <v>1102</v>
      </c>
      <c r="F1717" s="4" t="s">
        <v>2621</v>
      </c>
      <c r="G1717" s="4">
        <v>435</v>
      </c>
      <c r="H1717" s="4" t="s">
        <v>4255</v>
      </c>
      <c r="I1717" s="1"/>
      <c r="J1717" s="4" t="s">
        <v>4256</v>
      </c>
      <c r="K1717" s="4" t="s">
        <v>4257</v>
      </c>
      <c r="L1717" s="22" t="str">
        <f t="shared" si="345"/>
        <v>24</v>
      </c>
      <c r="M1717" s="22"/>
      <c r="Z1717">
        <f t="shared" si="346"/>
        <v>0</v>
      </c>
      <c r="AA1717">
        <f t="shared" si="347"/>
        <v>0</v>
      </c>
      <c r="AB1717">
        <f t="shared" si="348"/>
        <v>0</v>
      </c>
      <c r="AC1717">
        <f t="shared" si="349"/>
        <v>0</v>
      </c>
      <c r="AD1717">
        <f t="shared" si="350"/>
        <v>0</v>
      </c>
      <c r="AE1717">
        <f t="shared" si="351"/>
        <v>0</v>
      </c>
      <c r="AF1717">
        <f t="shared" si="352"/>
        <v>0</v>
      </c>
      <c r="AH1717">
        <f>SUM(table_2[[#This Row],[First dose, less than 21 days ago]:[Third dose or booster, at least 21 days ago]])</f>
        <v>0</v>
      </c>
      <c r="AI1717">
        <f>SUM(table_2[[#This Row],[Second dose, less than 21 days ago]:[Third dose or booster, at least 21 days ago]])</f>
        <v>0</v>
      </c>
      <c r="AJ1717">
        <f>table_2[[#This Row],[Third dose or booster, less than 21 days ago]]+table_2[[#This Row],[Third dose or booster, at least 21 days ago]]</f>
        <v>0</v>
      </c>
    </row>
    <row r="1718" spans="1:36" ht="45" x14ac:dyDescent="0.25">
      <c r="A1718" s="1" t="s">
        <v>740</v>
      </c>
      <c r="B1718" s="4">
        <v>2021</v>
      </c>
      <c r="C1718" s="1" t="s">
        <v>61</v>
      </c>
      <c r="D1718" s="1" t="s">
        <v>1183</v>
      </c>
      <c r="E1718" s="1" t="s">
        <v>84</v>
      </c>
      <c r="F1718" s="4" t="s">
        <v>1103</v>
      </c>
      <c r="G1718" s="4">
        <v>0</v>
      </c>
      <c r="H1718" s="4" t="s">
        <v>83</v>
      </c>
      <c r="I1718" s="1"/>
      <c r="J1718" s="4" t="s">
        <v>83</v>
      </c>
      <c r="K1718" s="4" t="s">
        <v>83</v>
      </c>
      <c r="L1718" s="22" t="str">
        <f t="shared" si="345"/>
        <v>0</v>
      </c>
      <c r="M1718" s="22"/>
      <c r="Z1718">
        <f t="shared" si="346"/>
        <v>0</v>
      </c>
      <c r="AA1718">
        <f t="shared" si="347"/>
        <v>0</v>
      </c>
      <c r="AB1718">
        <f t="shared" si="348"/>
        <v>0</v>
      </c>
      <c r="AC1718">
        <f t="shared" si="349"/>
        <v>0</v>
      </c>
      <c r="AD1718">
        <f t="shared" si="350"/>
        <v>0</v>
      </c>
      <c r="AE1718">
        <f t="shared" si="351"/>
        <v>0</v>
      </c>
      <c r="AF1718">
        <f t="shared" si="352"/>
        <v>0</v>
      </c>
      <c r="AH1718">
        <f>SUM(table_2[[#This Row],[First dose, less than 21 days ago]:[Third dose or booster, at least 21 days ago]])</f>
        <v>0</v>
      </c>
      <c r="AI1718">
        <f>SUM(table_2[[#This Row],[Second dose, less than 21 days ago]:[Third dose or booster, at least 21 days ago]])</f>
        <v>0</v>
      </c>
      <c r="AJ1718">
        <f>table_2[[#This Row],[Third dose or booster, less than 21 days ago]]+table_2[[#This Row],[Third dose or booster, at least 21 days ago]]</f>
        <v>0</v>
      </c>
    </row>
    <row r="1719" spans="1:36" ht="45" x14ac:dyDescent="0.25">
      <c r="A1719" s="1" t="s">
        <v>740</v>
      </c>
      <c r="B1719" s="4">
        <v>2021</v>
      </c>
      <c r="C1719" s="1" t="s">
        <v>61</v>
      </c>
      <c r="D1719" s="1" t="s">
        <v>1183</v>
      </c>
      <c r="E1719" s="1" t="s">
        <v>85</v>
      </c>
      <c r="F1719" s="4" t="s">
        <v>1103</v>
      </c>
      <c r="G1719" s="4">
        <v>0</v>
      </c>
      <c r="H1719" s="4" t="s">
        <v>83</v>
      </c>
      <c r="I1719" s="1"/>
      <c r="J1719" s="4" t="s">
        <v>83</v>
      </c>
      <c r="K1719" s="4" t="s">
        <v>83</v>
      </c>
      <c r="L1719" s="22" t="str">
        <f t="shared" si="345"/>
        <v>0</v>
      </c>
      <c r="M1719" s="22"/>
      <c r="Z1719">
        <f t="shared" si="346"/>
        <v>0</v>
      </c>
      <c r="AA1719">
        <f t="shared" si="347"/>
        <v>0</v>
      </c>
      <c r="AB1719">
        <f t="shared" si="348"/>
        <v>0</v>
      </c>
      <c r="AC1719">
        <f t="shared" si="349"/>
        <v>0</v>
      </c>
      <c r="AD1719">
        <f t="shared" si="350"/>
        <v>0</v>
      </c>
      <c r="AE1719">
        <f t="shared" si="351"/>
        <v>0</v>
      </c>
      <c r="AF1719">
        <f t="shared" si="352"/>
        <v>0</v>
      </c>
      <c r="AH1719">
        <f>SUM(table_2[[#This Row],[First dose, less than 21 days ago]:[Third dose or booster, at least 21 days ago]])</f>
        <v>0</v>
      </c>
      <c r="AI1719">
        <f>SUM(table_2[[#This Row],[Second dose, less than 21 days ago]:[Third dose or booster, at least 21 days ago]])</f>
        <v>0</v>
      </c>
      <c r="AJ1719">
        <f>table_2[[#This Row],[Third dose or booster, less than 21 days ago]]+table_2[[#This Row],[Third dose or booster, at least 21 days ago]]</f>
        <v>0</v>
      </c>
    </row>
    <row r="1720" spans="1:36" ht="30" x14ac:dyDescent="0.25">
      <c r="A1720" s="1" t="s">
        <v>740</v>
      </c>
      <c r="B1720" s="4">
        <v>2021</v>
      </c>
      <c r="C1720" s="1" t="s">
        <v>90</v>
      </c>
      <c r="D1720" s="1" t="s">
        <v>1089</v>
      </c>
      <c r="E1720" s="1" t="s">
        <v>62</v>
      </c>
      <c r="F1720" s="4" t="s">
        <v>4180</v>
      </c>
      <c r="G1720" s="4">
        <v>775097</v>
      </c>
      <c r="H1720" s="4" t="s">
        <v>3789</v>
      </c>
      <c r="I1720" s="1"/>
      <c r="J1720" s="4" t="s">
        <v>4258</v>
      </c>
      <c r="K1720" s="4" t="s">
        <v>4186</v>
      </c>
      <c r="L1720" s="22" t="str">
        <f t="shared" si="345"/>
        <v>312</v>
      </c>
      <c r="M1720" s="22"/>
      <c r="Z1720">
        <f t="shared" si="346"/>
        <v>0</v>
      </c>
      <c r="AA1720">
        <f t="shared" si="347"/>
        <v>0</v>
      </c>
      <c r="AB1720">
        <f t="shared" si="348"/>
        <v>0</v>
      </c>
      <c r="AC1720">
        <f t="shared" si="349"/>
        <v>0</v>
      </c>
      <c r="AD1720">
        <f t="shared" si="350"/>
        <v>0</v>
      </c>
      <c r="AE1720">
        <f t="shared" si="351"/>
        <v>0</v>
      </c>
      <c r="AF1720">
        <f t="shared" si="352"/>
        <v>0</v>
      </c>
      <c r="AH1720">
        <f>SUM(table_2[[#This Row],[First dose, less than 21 days ago]:[Third dose or booster, at least 21 days ago]])</f>
        <v>0</v>
      </c>
      <c r="AI1720">
        <f>SUM(table_2[[#This Row],[Second dose, less than 21 days ago]:[Third dose or booster, at least 21 days ago]])</f>
        <v>0</v>
      </c>
      <c r="AJ1720">
        <f>table_2[[#This Row],[Third dose or booster, less than 21 days ago]]+table_2[[#This Row],[Third dose or booster, at least 21 days ago]]</f>
        <v>0</v>
      </c>
    </row>
    <row r="1721" spans="1:36" ht="30" x14ac:dyDescent="0.25">
      <c r="A1721" s="1" t="s">
        <v>740</v>
      </c>
      <c r="B1721" s="4">
        <v>2021</v>
      </c>
      <c r="C1721" s="1" t="s">
        <v>90</v>
      </c>
      <c r="D1721" s="1" t="s">
        <v>1089</v>
      </c>
      <c r="E1721" s="1" t="s">
        <v>66</v>
      </c>
      <c r="F1721" s="4" t="s">
        <v>3754</v>
      </c>
      <c r="G1721" s="4">
        <v>39731</v>
      </c>
      <c r="H1721" s="4" t="s">
        <v>4259</v>
      </c>
      <c r="I1721" s="1"/>
      <c r="J1721" s="4" t="s">
        <v>3310</v>
      </c>
      <c r="K1721" s="4" t="s">
        <v>4260</v>
      </c>
      <c r="L1721" s="22" t="str">
        <f t="shared" si="345"/>
        <v>41</v>
      </c>
      <c r="M1721" s="22"/>
      <c r="Z1721">
        <f t="shared" si="346"/>
        <v>0</v>
      </c>
      <c r="AA1721">
        <f t="shared" si="347"/>
        <v>0</v>
      </c>
      <c r="AB1721">
        <f t="shared" si="348"/>
        <v>0</v>
      </c>
      <c r="AC1721">
        <f t="shared" si="349"/>
        <v>0</v>
      </c>
      <c r="AD1721">
        <f t="shared" si="350"/>
        <v>0</v>
      </c>
      <c r="AE1721">
        <f t="shared" si="351"/>
        <v>0</v>
      </c>
      <c r="AF1721">
        <f t="shared" si="352"/>
        <v>0</v>
      </c>
      <c r="AH1721">
        <f>SUM(table_2[[#This Row],[First dose, less than 21 days ago]:[Third dose or booster, at least 21 days ago]])</f>
        <v>0</v>
      </c>
      <c r="AI1721">
        <f>SUM(table_2[[#This Row],[Second dose, less than 21 days ago]:[Third dose or booster, at least 21 days ago]])</f>
        <v>0</v>
      </c>
      <c r="AJ1721">
        <f>table_2[[#This Row],[Third dose or booster, less than 21 days ago]]+table_2[[#This Row],[Third dose or booster, at least 21 days ago]]</f>
        <v>0</v>
      </c>
    </row>
    <row r="1722" spans="1:36" ht="30" x14ac:dyDescent="0.25">
      <c r="A1722" s="1" t="s">
        <v>740</v>
      </c>
      <c r="B1722" s="4">
        <v>2021</v>
      </c>
      <c r="C1722" s="1" t="s">
        <v>90</v>
      </c>
      <c r="D1722" s="1" t="s">
        <v>1089</v>
      </c>
      <c r="E1722" s="1" t="s">
        <v>70</v>
      </c>
      <c r="F1722" s="4" t="s">
        <v>2955</v>
      </c>
      <c r="G1722" s="4">
        <v>42421</v>
      </c>
      <c r="H1722" s="4" t="s">
        <v>4261</v>
      </c>
      <c r="I1722" s="1"/>
      <c r="J1722" s="4" t="s">
        <v>4111</v>
      </c>
      <c r="K1722" s="4" t="s">
        <v>2637</v>
      </c>
      <c r="L1722" s="22" t="str">
        <f t="shared" si="345"/>
        <v>27</v>
      </c>
      <c r="M1722" s="22"/>
      <c r="Z1722">
        <f t="shared" si="346"/>
        <v>0</v>
      </c>
      <c r="AA1722">
        <f t="shared" si="347"/>
        <v>0</v>
      </c>
      <c r="AB1722">
        <f t="shared" si="348"/>
        <v>0</v>
      </c>
      <c r="AC1722">
        <f t="shared" si="349"/>
        <v>0</v>
      </c>
      <c r="AD1722">
        <f t="shared" si="350"/>
        <v>0</v>
      </c>
      <c r="AE1722">
        <f t="shared" si="351"/>
        <v>0</v>
      </c>
      <c r="AF1722">
        <f t="shared" si="352"/>
        <v>0</v>
      </c>
      <c r="AH1722">
        <f>SUM(table_2[[#This Row],[First dose, less than 21 days ago]:[Third dose or booster, at least 21 days ago]])</f>
        <v>0</v>
      </c>
      <c r="AI1722">
        <f>SUM(table_2[[#This Row],[Second dose, less than 21 days ago]:[Third dose or booster, at least 21 days ago]])</f>
        <v>0</v>
      </c>
      <c r="AJ1722">
        <f>table_2[[#This Row],[Third dose or booster, less than 21 days ago]]+table_2[[#This Row],[Third dose or booster, at least 21 days ago]]</f>
        <v>0</v>
      </c>
    </row>
    <row r="1723" spans="1:36" ht="30" x14ac:dyDescent="0.25">
      <c r="A1723" s="1" t="s">
        <v>740</v>
      </c>
      <c r="B1723" s="4">
        <v>2021</v>
      </c>
      <c r="C1723" s="1" t="s">
        <v>90</v>
      </c>
      <c r="D1723" s="1" t="s">
        <v>1089</v>
      </c>
      <c r="E1723" s="1" t="s">
        <v>74</v>
      </c>
      <c r="F1723" s="4" t="s">
        <v>1101</v>
      </c>
      <c r="G1723" s="4">
        <v>702</v>
      </c>
      <c r="H1723" s="4" t="s">
        <v>83</v>
      </c>
      <c r="I1723" s="1"/>
      <c r="J1723" s="4" t="s">
        <v>83</v>
      </c>
      <c r="K1723" s="4" t="s">
        <v>83</v>
      </c>
      <c r="L1723" s="22">
        <f t="shared" si="345"/>
        <v>1</v>
      </c>
      <c r="M1723" s="22"/>
      <c r="Z1723">
        <f t="shared" si="346"/>
        <v>0</v>
      </c>
      <c r="AA1723">
        <f t="shared" si="347"/>
        <v>0</v>
      </c>
      <c r="AB1723">
        <f t="shared" si="348"/>
        <v>0</v>
      </c>
      <c r="AC1723">
        <f t="shared" si="349"/>
        <v>0</v>
      </c>
      <c r="AD1723">
        <f t="shared" si="350"/>
        <v>0</v>
      </c>
      <c r="AE1723">
        <f t="shared" si="351"/>
        <v>0</v>
      </c>
      <c r="AF1723">
        <f t="shared" si="352"/>
        <v>0</v>
      </c>
      <c r="AH1723">
        <f>SUM(table_2[[#This Row],[First dose, less than 21 days ago]:[Third dose or booster, at least 21 days ago]])</f>
        <v>0</v>
      </c>
      <c r="AI1723">
        <f>SUM(table_2[[#This Row],[Second dose, less than 21 days ago]:[Third dose or booster, at least 21 days ago]])</f>
        <v>0</v>
      </c>
      <c r="AJ1723">
        <f>table_2[[#This Row],[Third dose or booster, less than 21 days ago]]+table_2[[#This Row],[Third dose or booster, at least 21 days ago]]</f>
        <v>0</v>
      </c>
    </row>
    <row r="1724" spans="1:36" ht="30" x14ac:dyDescent="0.25">
      <c r="A1724" s="1" t="s">
        <v>740</v>
      </c>
      <c r="B1724" s="4">
        <v>2021</v>
      </c>
      <c r="C1724" s="1" t="s">
        <v>90</v>
      </c>
      <c r="D1724" s="1" t="s">
        <v>1089</v>
      </c>
      <c r="E1724" s="1" t="s">
        <v>1102</v>
      </c>
      <c r="F1724" s="4" t="s">
        <v>1101</v>
      </c>
      <c r="G1724" s="4">
        <v>1797</v>
      </c>
      <c r="H1724" s="4" t="s">
        <v>83</v>
      </c>
      <c r="I1724" s="1"/>
      <c r="J1724" s="4" t="s">
        <v>83</v>
      </c>
      <c r="K1724" s="4" t="s">
        <v>83</v>
      </c>
      <c r="L1724" s="22">
        <f t="shared" si="345"/>
        <v>1</v>
      </c>
      <c r="M1724" s="22"/>
      <c r="Z1724">
        <f t="shared" si="346"/>
        <v>0</v>
      </c>
      <c r="AA1724">
        <f t="shared" si="347"/>
        <v>0</v>
      </c>
      <c r="AB1724">
        <f t="shared" si="348"/>
        <v>0</v>
      </c>
      <c r="AC1724">
        <f t="shared" si="349"/>
        <v>0</v>
      </c>
      <c r="AD1724">
        <f t="shared" si="350"/>
        <v>0</v>
      </c>
      <c r="AE1724">
        <f t="shared" si="351"/>
        <v>0</v>
      </c>
      <c r="AF1724">
        <f t="shared" si="352"/>
        <v>0</v>
      </c>
      <c r="AH1724">
        <f>SUM(table_2[[#This Row],[First dose, less than 21 days ago]:[Third dose or booster, at least 21 days ago]])</f>
        <v>0</v>
      </c>
      <c r="AI1724">
        <f>SUM(table_2[[#This Row],[Second dose, less than 21 days ago]:[Third dose or booster, at least 21 days ago]])</f>
        <v>0</v>
      </c>
      <c r="AJ1724">
        <f>table_2[[#This Row],[Third dose or booster, less than 21 days ago]]+table_2[[#This Row],[Third dose or booster, at least 21 days ago]]</f>
        <v>0</v>
      </c>
    </row>
    <row r="1725" spans="1:36" ht="45" x14ac:dyDescent="0.25">
      <c r="A1725" s="1" t="s">
        <v>740</v>
      </c>
      <c r="B1725" s="4">
        <v>2021</v>
      </c>
      <c r="C1725" s="1" t="s">
        <v>90</v>
      </c>
      <c r="D1725" s="1" t="s">
        <v>1089</v>
      </c>
      <c r="E1725" s="1" t="s">
        <v>84</v>
      </c>
      <c r="F1725" s="4" t="s">
        <v>1103</v>
      </c>
      <c r="G1725" s="4">
        <v>0</v>
      </c>
      <c r="H1725" s="4" t="s">
        <v>83</v>
      </c>
      <c r="I1725" s="1"/>
      <c r="J1725" s="4" t="s">
        <v>83</v>
      </c>
      <c r="K1725" s="4" t="s">
        <v>83</v>
      </c>
      <c r="L1725" s="22" t="str">
        <f t="shared" si="345"/>
        <v>0</v>
      </c>
      <c r="M1725" s="22"/>
      <c r="Z1725">
        <f t="shared" si="346"/>
        <v>0</v>
      </c>
      <c r="AA1725">
        <f t="shared" si="347"/>
        <v>0</v>
      </c>
      <c r="AB1725">
        <f t="shared" si="348"/>
        <v>0</v>
      </c>
      <c r="AC1725">
        <f t="shared" si="349"/>
        <v>0</v>
      </c>
      <c r="AD1725">
        <f t="shared" si="350"/>
        <v>0</v>
      </c>
      <c r="AE1725">
        <f t="shared" si="351"/>
        <v>0</v>
      </c>
      <c r="AF1725">
        <f t="shared" si="352"/>
        <v>0</v>
      </c>
      <c r="AH1725">
        <f>SUM(table_2[[#This Row],[First dose, less than 21 days ago]:[Third dose or booster, at least 21 days ago]])</f>
        <v>0</v>
      </c>
      <c r="AI1725">
        <f>SUM(table_2[[#This Row],[Second dose, less than 21 days ago]:[Third dose or booster, at least 21 days ago]])</f>
        <v>0</v>
      </c>
      <c r="AJ1725">
        <f>table_2[[#This Row],[Third dose or booster, less than 21 days ago]]+table_2[[#This Row],[Third dose or booster, at least 21 days ago]]</f>
        <v>0</v>
      </c>
    </row>
    <row r="1726" spans="1:36" ht="45" x14ac:dyDescent="0.25">
      <c r="A1726" s="1" t="s">
        <v>740</v>
      </c>
      <c r="B1726" s="4">
        <v>2021</v>
      </c>
      <c r="C1726" s="1" t="s">
        <v>90</v>
      </c>
      <c r="D1726" s="1" t="s">
        <v>1089</v>
      </c>
      <c r="E1726" s="1" t="s">
        <v>85</v>
      </c>
      <c r="F1726" s="4" t="s">
        <v>1103</v>
      </c>
      <c r="G1726" s="4">
        <v>0</v>
      </c>
      <c r="H1726" s="4" t="s">
        <v>83</v>
      </c>
      <c r="I1726" s="1"/>
      <c r="J1726" s="4" t="s">
        <v>83</v>
      </c>
      <c r="K1726" s="4" t="s">
        <v>83</v>
      </c>
      <c r="L1726" s="22" t="str">
        <f t="shared" si="345"/>
        <v>0</v>
      </c>
      <c r="M1726" s="22"/>
      <c r="Z1726">
        <f t="shared" si="346"/>
        <v>0</v>
      </c>
      <c r="AA1726">
        <f t="shared" si="347"/>
        <v>0</v>
      </c>
      <c r="AB1726">
        <f t="shared" si="348"/>
        <v>0</v>
      </c>
      <c r="AC1726">
        <f t="shared" si="349"/>
        <v>0</v>
      </c>
      <c r="AD1726">
        <f t="shared" si="350"/>
        <v>0</v>
      </c>
      <c r="AE1726">
        <f t="shared" si="351"/>
        <v>0</v>
      </c>
      <c r="AF1726">
        <f t="shared" si="352"/>
        <v>0</v>
      </c>
      <c r="AH1726">
        <f>SUM(table_2[[#This Row],[First dose, less than 21 days ago]:[Third dose or booster, at least 21 days ago]])</f>
        <v>0</v>
      </c>
      <c r="AI1726">
        <f>SUM(table_2[[#This Row],[Second dose, less than 21 days ago]:[Third dose or booster, at least 21 days ago]])</f>
        <v>0</v>
      </c>
      <c r="AJ1726">
        <f>table_2[[#This Row],[Third dose or booster, less than 21 days ago]]+table_2[[#This Row],[Third dose or booster, at least 21 days ago]]</f>
        <v>0</v>
      </c>
    </row>
    <row r="1727" spans="1:36" ht="30" x14ac:dyDescent="0.25">
      <c r="A1727" s="1" t="s">
        <v>740</v>
      </c>
      <c r="B1727" s="4">
        <v>2021</v>
      </c>
      <c r="C1727" s="1" t="s">
        <v>90</v>
      </c>
      <c r="D1727" s="1" t="s">
        <v>1104</v>
      </c>
      <c r="E1727" s="1" t="s">
        <v>62</v>
      </c>
      <c r="F1727" s="4" t="s">
        <v>1899</v>
      </c>
      <c r="G1727" s="4">
        <v>361737</v>
      </c>
      <c r="H1727" s="4" t="s">
        <v>4262</v>
      </c>
      <c r="I1727" s="1"/>
      <c r="J1727" s="4" t="s">
        <v>4263</v>
      </c>
      <c r="K1727" s="4" t="s">
        <v>4264</v>
      </c>
      <c r="L1727" s="22" t="str">
        <f t="shared" si="345"/>
        <v>513</v>
      </c>
      <c r="M1727" s="22"/>
      <c r="Z1727">
        <f t="shared" si="346"/>
        <v>0</v>
      </c>
      <c r="AA1727">
        <f t="shared" si="347"/>
        <v>0</v>
      </c>
      <c r="AB1727">
        <f t="shared" si="348"/>
        <v>0</v>
      </c>
      <c r="AC1727">
        <f t="shared" si="349"/>
        <v>0</v>
      </c>
      <c r="AD1727">
        <f t="shared" si="350"/>
        <v>0</v>
      </c>
      <c r="AE1727">
        <f t="shared" si="351"/>
        <v>0</v>
      </c>
      <c r="AF1727">
        <f t="shared" si="352"/>
        <v>0</v>
      </c>
      <c r="AH1727">
        <f>SUM(table_2[[#This Row],[First dose, less than 21 days ago]:[Third dose or booster, at least 21 days ago]])</f>
        <v>0</v>
      </c>
      <c r="AI1727">
        <f>SUM(table_2[[#This Row],[Second dose, less than 21 days ago]:[Third dose or booster, at least 21 days ago]])</f>
        <v>0</v>
      </c>
      <c r="AJ1727">
        <f>table_2[[#This Row],[Third dose or booster, less than 21 days ago]]+table_2[[#This Row],[Third dose or booster, at least 21 days ago]]</f>
        <v>0</v>
      </c>
    </row>
    <row r="1728" spans="1:36" ht="30" x14ac:dyDescent="0.25">
      <c r="A1728" s="1" t="s">
        <v>740</v>
      </c>
      <c r="B1728" s="4">
        <v>2021</v>
      </c>
      <c r="C1728" s="1" t="s">
        <v>90</v>
      </c>
      <c r="D1728" s="1" t="s">
        <v>1104</v>
      </c>
      <c r="E1728" s="1" t="s">
        <v>66</v>
      </c>
      <c r="F1728" s="4" t="s">
        <v>1573</v>
      </c>
      <c r="G1728" s="4">
        <v>30706</v>
      </c>
      <c r="H1728" s="4" t="s">
        <v>3900</v>
      </c>
      <c r="I1728" s="1"/>
      <c r="J1728" s="4" t="s">
        <v>4265</v>
      </c>
      <c r="K1728" s="4" t="s">
        <v>2648</v>
      </c>
      <c r="L1728" s="22" t="str">
        <f t="shared" si="345"/>
        <v>54</v>
      </c>
      <c r="M1728" s="22"/>
      <c r="Z1728">
        <f t="shared" si="346"/>
        <v>0</v>
      </c>
      <c r="AA1728">
        <f t="shared" si="347"/>
        <v>0</v>
      </c>
      <c r="AB1728">
        <f t="shared" si="348"/>
        <v>0</v>
      </c>
      <c r="AC1728">
        <f t="shared" si="349"/>
        <v>0</v>
      </c>
      <c r="AD1728">
        <f t="shared" si="350"/>
        <v>0</v>
      </c>
      <c r="AE1728">
        <f t="shared" si="351"/>
        <v>0</v>
      </c>
      <c r="AF1728">
        <f t="shared" si="352"/>
        <v>0</v>
      </c>
      <c r="AH1728">
        <f>SUM(table_2[[#This Row],[First dose, less than 21 days ago]:[Third dose or booster, at least 21 days ago]])</f>
        <v>0</v>
      </c>
      <c r="AI1728">
        <f>SUM(table_2[[#This Row],[Second dose, less than 21 days ago]:[Third dose or booster, at least 21 days ago]])</f>
        <v>0</v>
      </c>
      <c r="AJ1728">
        <f>table_2[[#This Row],[Third dose or booster, less than 21 days ago]]+table_2[[#This Row],[Third dose or booster, at least 21 days ago]]</f>
        <v>0</v>
      </c>
    </row>
    <row r="1729" spans="1:36" ht="30" x14ac:dyDescent="0.25">
      <c r="A1729" s="1" t="s">
        <v>740</v>
      </c>
      <c r="B1729" s="4">
        <v>2021</v>
      </c>
      <c r="C1729" s="1" t="s">
        <v>90</v>
      </c>
      <c r="D1729" s="1" t="s">
        <v>1104</v>
      </c>
      <c r="E1729" s="1" t="s">
        <v>70</v>
      </c>
      <c r="F1729" s="4" t="s">
        <v>2302</v>
      </c>
      <c r="G1729" s="4">
        <v>30465</v>
      </c>
      <c r="H1729" s="4" t="s">
        <v>619</v>
      </c>
      <c r="I1729" s="1"/>
      <c r="J1729" s="4" t="s">
        <v>4266</v>
      </c>
      <c r="K1729" s="4" t="s">
        <v>1210</v>
      </c>
      <c r="L1729" s="22" t="str">
        <f t="shared" si="345"/>
        <v>34</v>
      </c>
      <c r="M1729" s="22"/>
      <c r="Z1729">
        <f t="shared" si="346"/>
        <v>0</v>
      </c>
      <c r="AA1729">
        <f t="shared" si="347"/>
        <v>0</v>
      </c>
      <c r="AB1729">
        <f t="shared" si="348"/>
        <v>0</v>
      </c>
      <c r="AC1729">
        <f t="shared" si="349"/>
        <v>0</v>
      </c>
      <c r="AD1729">
        <f t="shared" si="350"/>
        <v>0</v>
      </c>
      <c r="AE1729">
        <f t="shared" si="351"/>
        <v>0</v>
      </c>
      <c r="AF1729">
        <f t="shared" si="352"/>
        <v>0</v>
      </c>
      <c r="AH1729">
        <f>SUM(table_2[[#This Row],[First dose, less than 21 days ago]:[Third dose or booster, at least 21 days ago]])</f>
        <v>0</v>
      </c>
      <c r="AI1729">
        <f>SUM(table_2[[#This Row],[Second dose, less than 21 days ago]:[Third dose or booster, at least 21 days ago]])</f>
        <v>0</v>
      </c>
      <c r="AJ1729">
        <f>table_2[[#This Row],[Third dose or booster, less than 21 days ago]]+table_2[[#This Row],[Third dose or booster, at least 21 days ago]]</f>
        <v>0</v>
      </c>
    </row>
    <row r="1730" spans="1:36" ht="30" x14ac:dyDescent="0.25">
      <c r="A1730" s="1" t="s">
        <v>740</v>
      </c>
      <c r="B1730" s="4">
        <v>2021</v>
      </c>
      <c r="C1730" s="1" t="s">
        <v>90</v>
      </c>
      <c r="D1730" s="1" t="s">
        <v>1104</v>
      </c>
      <c r="E1730" s="1" t="s">
        <v>74</v>
      </c>
      <c r="F1730" s="4" t="s">
        <v>1101</v>
      </c>
      <c r="G1730" s="4">
        <v>621</v>
      </c>
      <c r="H1730" s="4" t="s">
        <v>83</v>
      </c>
      <c r="I1730" s="1"/>
      <c r="J1730" s="4" t="s">
        <v>83</v>
      </c>
      <c r="K1730" s="4" t="s">
        <v>83</v>
      </c>
      <c r="L1730" s="22">
        <f t="shared" si="345"/>
        <v>1</v>
      </c>
      <c r="M1730" s="22"/>
      <c r="Z1730">
        <f t="shared" si="346"/>
        <v>0</v>
      </c>
      <c r="AA1730">
        <f t="shared" si="347"/>
        <v>0</v>
      </c>
      <c r="AB1730">
        <f t="shared" si="348"/>
        <v>0</v>
      </c>
      <c r="AC1730">
        <f t="shared" si="349"/>
        <v>0</v>
      </c>
      <c r="AD1730">
        <f t="shared" si="350"/>
        <v>0</v>
      </c>
      <c r="AE1730">
        <f t="shared" si="351"/>
        <v>0</v>
      </c>
      <c r="AF1730">
        <f t="shared" si="352"/>
        <v>0</v>
      </c>
      <c r="AH1730">
        <f>SUM(table_2[[#This Row],[First dose, less than 21 days ago]:[Third dose or booster, at least 21 days ago]])</f>
        <v>0</v>
      </c>
      <c r="AI1730">
        <f>SUM(table_2[[#This Row],[Second dose, less than 21 days ago]:[Third dose or booster, at least 21 days ago]])</f>
        <v>0</v>
      </c>
      <c r="AJ1730">
        <f>table_2[[#This Row],[Third dose or booster, less than 21 days ago]]+table_2[[#This Row],[Third dose or booster, at least 21 days ago]]</f>
        <v>0</v>
      </c>
    </row>
    <row r="1731" spans="1:36" ht="30" x14ac:dyDescent="0.25">
      <c r="A1731" s="1" t="s">
        <v>740</v>
      </c>
      <c r="B1731" s="4">
        <v>2021</v>
      </c>
      <c r="C1731" s="1" t="s">
        <v>90</v>
      </c>
      <c r="D1731" s="1" t="s">
        <v>1104</v>
      </c>
      <c r="E1731" s="1" t="s">
        <v>1102</v>
      </c>
      <c r="F1731" s="4" t="s">
        <v>1101</v>
      </c>
      <c r="G1731" s="4">
        <v>1725</v>
      </c>
      <c r="H1731" s="4" t="s">
        <v>83</v>
      </c>
      <c r="I1731" s="1"/>
      <c r="J1731" s="4" t="s">
        <v>83</v>
      </c>
      <c r="K1731" s="4" t="s">
        <v>83</v>
      </c>
      <c r="L1731" s="22">
        <f t="shared" si="345"/>
        <v>1</v>
      </c>
      <c r="M1731" s="22"/>
      <c r="Z1731">
        <f t="shared" si="346"/>
        <v>0</v>
      </c>
      <c r="AA1731">
        <f t="shared" si="347"/>
        <v>0</v>
      </c>
      <c r="AB1731">
        <f t="shared" si="348"/>
        <v>0</v>
      </c>
      <c r="AC1731">
        <f t="shared" si="349"/>
        <v>0</v>
      </c>
      <c r="AD1731">
        <f t="shared" si="350"/>
        <v>0</v>
      </c>
      <c r="AE1731">
        <f t="shared" si="351"/>
        <v>0</v>
      </c>
      <c r="AF1731">
        <f t="shared" si="352"/>
        <v>0</v>
      </c>
      <c r="AH1731">
        <f>SUM(table_2[[#This Row],[First dose, less than 21 days ago]:[Third dose or booster, at least 21 days ago]])</f>
        <v>0</v>
      </c>
      <c r="AI1731">
        <f>SUM(table_2[[#This Row],[Second dose, less than 21 days ago]:[Third dose or booster, at least 21 days ago]])</f>
        <v>0</v>
      </c>
      <c r="AJ1731">
        <f>table_2[[#This Row],[Third dose or booster, less than 21 days ago]]+table_2[[#This Row],[Third dose or booster, at least 21 days ago]]</f>
        <v>0</v>
      </c>
    </row>
    <row r="1732" spans="1:36" ht="45" x14ac:dyDescent="0.25">
      <c r="A1732" s="1" t="s">
        <v>740</v>
      </c>
      <c r="B1732" s="4">
        <v>2021</v>
      </c>
      <c r="C1732" s="1" t="s">
        <v>90</v>
      </c>
      <c r="D1732" s="1" t="s">
        <v>1104</v>
      </c>
      <c r="E1732" s="1" t="s">
        <v>84</v>
      </c>
      <c r="F1732" s="4" t="s">
        <v>1103</v>
      </c>
      <c r="G1732" s="4">
        <v>0</v>
      </c>
      <c r="H1732" s="4" t="s">
        <v>83</v>
      </c>
      <c r="I1732" s="1"/>
      <c r="J1732" s="4" t="s">
        <v>83</v>
      </c>
      <c r="K1732" s="4" t="s">
        <v>83</v>
      </c>
      <c r="L1732" s="22" t="str">
        <f t="shared" si="345"/>
        <v>0</v>
      </c>
      <c r="M1732" s="22"/>
      <c r="Z1732">
        <f t="shared" si="346"/>
        <v>0</v>
      </c>
      <c r="AA1732">
        <f t="shared" si="347"/>
        <v>0</v>
      </c>
      <c r="AB1732">
        <f t="shared" si="348"/>
        <v>0</v>
      </c>
      <c r="AC1732">
        <f t="shared" si="349"/>
        <v>0</v>
      </c>
      <c r="AD1732">
        <f t="shared" si="350"/>
        <v>0</v>
      </c>
      <c r="AE1732">
        <f t="shared" si="351"/>
        <v>0</v>
      </c>
      <c r="AF1732">
        <f t="shared" si="352"/>
        <v>0</v>
      </c>
      <c r="AH1732">
        <f>SUM(table_2[[#This Row],[First dose, less than 21 days ago]:[Third dose or booster, at least 21 days ago]])</f>
        <v>0</v>
      </c>
      <c r="AI1732">
        <f>SUM(table_2[[#This Row],[Second dose, less than 21 days ago]:[Third dose or booster, at least 21 days ago]])</f>
        <v>0</v>
      </c>
      <c r="AJ1732">
        <f>table_2[[#This Row],[Third dose or booster, less than 21 days ago]]+table_2[[#This Row],[Third dose or booster, at least 21 days ago]]</f>
        <v>0</v>
      </c>
    </row>
    <row r="1733" spans="1:36" ht="45" x14ac:dyDescent="0.25">
      <c r="A1733" s="1" t="s">
        <v>740</v>
      </c>
      <c r="B1733" s="4">
        <v>2021</v>
      </c>
      <c r="C1733" s="1" t="s">
        <v>90</v>
      </c>
      <c r="D1733" s="1" t="s">
        <v>1104</v>
      </c>
      <c r="E1733" s="1" t="s">
        <v>85</v>
      </c>
      <c r="F1733" s="4" t="s">
        <v>1103</v>
      </c>
      <c r="G1733" s="4">
        <v>0</v>
      </c>
      <c r="H1733" s="4" t="s">
        <v>83</v>
      </c>
      <c r="I1733" s="1"/>
      <c r="J1733" s="4" t="s">
        <v>83</v>
      </c>
      <c r="K1733" s="4" t="s">
        <v>83</v>
      </c>
      <c r="L1733" s="22" t="str">
        <f t="shared" ref="L1733:L1796" si="353">IF(F1733="&lt;3",1,F1733)</f>
        <v>0</v>
      </c>
      <c r="M1733" s="22"/>
      <c r="Z1733">
        <f t="shared" ref="Z1733:Z1796" si="354">N1780</f>
        <v>0</v>
      </c>
      <c r="AA1733">
        <f t="shared" ref="AA1733:AA1796" si="355">O1828</f>
        <v>0</v>
      </c>
      <c r="AB1733">
        <f t="shared" ref="AB1733:AB1796" si="356">P1828</f>
        <v>0</v>
      </c>
      <c r="AC1733">
        <f t="shared" ref="AC1733:AC1796" si="357">Q1828</f>
        <v>0</v>
      </c>
      <c r="AD1733">
        <f t="shared" ref="AD1733:AD1796" si="358">R1828</f>
        <v>0</v>
      </c>
      <c r="AE1733">
        <f t="shared" ref="AE1733:AE1796" si="359">S1828</f>
        <v>0</v>
      </c>
      <c r="AF1733">
        <f t="shared" ref="AF1733:AF1796" si="360">T1828</f>
        <v>0</v>
      </c>
      <c r="AH1733">
        <f>SUM(table_2[[#This Row],[First dose, less than 21 days ago]:[Third dose or booster, at least 21 days ago]])</f>
        <v>0</v>
      </c>
      <c r="AI1733">
        <f>SUM(table_2[[#This Row],[Second dose, less than 21 days ago]:[Third dose or booster, at least 21 days ago]])</f>
        <v>0</v>
      </c>
      <c r="AJ1733">
        <f>table_2[[#This Row],[Third dose or booster, less than 21 days ago]]+table_2[[#This Row],[Third dose or booster, at least 21 days ago]]</f>
        <v>0</v>
      </c>
    </row>
    <row r="1734" spans="1:36" ht="30" x14ac:dyDescent="0.25">
      <c r="A1734" s="1" t="s">
        <v>740</v>
      </c>
      <c r="B1734" s="4">
        <v>2021</v>
      </c>
      <c r="C1734" s="1" t="s">
        <v>90</v>
      </c>
      <c r="D1734" s="1" t="s">
        <v>1116</v>
      </c>
      <c r="E1734" s="1" t="s">
        <v>62</v>
      </c>
      <c r="F1734" s="4" t="s">
        <v>4267</v>
      </c>
      <c r="G1734" s="4">
        <v>395903</v>
      </c>
      <c r="H1734" s="4" t="s">
        <v>4268</v>
      </c>
      <c r="I1734" s="1"/>
      <c r="J1734" s="4" t="s">
        <v>4269</v>
      </c>
      <c r="K1734" s="4" t="s">
        <v>4270</v>
      </c>
      <c r="L1734" s="22" t="str">
        <f t="shared" si="353"/>
        <v>1355</v>
      </c>
      <c r="M1734" s="22"/>
      <c r="Z1734">
        <f t="shared" si="354"/>
        <v>0</v>
      </c>
      <c r="AA1734">
        <f t="shared" si="355"/>
        <v>0</v>
      </c>
      <c r="AB1734">
        <f t="shared" si="356"/>
        <v>0</v>
      </c>
      <c r="AC1734">
        <f t="shared" si="357"/>
        <v>0</v>
      </c>
      <c r="AD1734">
        <f t="shared" si="358"/>
        <v>0</v>
      </c>
      <c r="AE1734">
        <f t="shared" si="359"/>
        <v>0</v>
      </c>
      <c r="AF1734">
        <f t="shared" si="360"/>
        <v>0</v>
      </c>
      <c r="AH1734">
        <f>SUM(table_2[[#This Row],[First dose, less than 21 days ago]:[Third dose or booster, at least 21 days ago]])</f>
        <v>0</v>
      </c>
      <c r="AI1734">
        <f>SUM(table_2[[#This Row],[Second dose, less than 21 days ago]:[Third dose or booster, at least 21 days ago]])</f>
        <v>0</v>
      </c>
      <c r="AJ1734">
        <f>table_2[[#This Row],[Third dose or booster, less than 21 days ago]]+table_2[[#This Row],[Third dose or booster, at least 21 days ago]]</f>
        <v>0</v>
      </c>
    </row>
    <row r="1735" spans="1:36" ht="30" x14ac:dyDescent="0.25">
      <c r="A1735" s="1" t="s">
        <v>740</v>
      </c>
      <c r="B1735" s="4">
        <v>2021</v>
      </c>
      <c r="C1735" s="1" t="s">
        <v>90</v>
      </c>
      <c r="D1735" s="1" t="s">
        <v>1116</v>
      </c>
      <c r="E1735" s="1" t="s">
        <v>66</v>
      </c>
      <c r="F1735" s="4" t="s">
        <v>2031</v>
      </c>
      <c r="G1735" s="4">
        <v>52699</v>
      </c>
      <c r="H1735" s="4" t="s">
        <v>4271</v>
      </c>
      <c r="I1735" s="1"/>
      <c r="J1735" s="4" t="s">
        <v>4272</v>
      </c>
      <c r="K1735" s="4" t="s">
        <v>4273</v>
      </c>
      <c r="L1735" s="22" t="str">
        <f t="shared" si="353"/>
        <v>208</v>
      </c>
      <c r="M1735" s="22"/>
      <c r="Z1735">
        <f t="shared" si="354"/>
        <v>0</v>
      </c>
      <c r="AA1735">
        <f t="shared" si="355"/>
        <v>0</v>
      </c>
      <c r="AB1735">
        <f t="shared" si="356"/>
        <v>0</v>
      </c>
      <c r="AC1735">
        <f t="shared" si="357"/>
        <v>0</v>
      </c>
      <c r="AD1735">
        <f t="shared" si="358"/>
        <v>0</v>
      </c>
      <c r="AE1735">
        <f t="shared" si="359"/>
        <v>0</v>
      </c>
      <c r="AF1735">
        <f t="shared" si="360"/>
        <v>0</v>
      </c>
      <c r="AH1735">
        <f>SUM(table_2[[#This Row],[First dose, less than 21 days ago]:[Third dose or booster, at least 21 days ago]])</f>
        <v>0</v>
      </c>
      <c r="AI1735">
        <f>SUM(table_2[[#This Row],[Second dose, less than 21 days ago]:[Third dose or booster, at least 21 days ago]])</f>
        <v>0</v>
      </c>
      <c r="AJ1735">
        <f>table_2[[#This Row],[Third dose or booster, less than 21 days ago]]+table_2[[#This Row],[Third dose or booster, at least 21 days ago]]</f>
        <v>0</v>
      </c>
    </row>
    <row r="1736" spans="1:36" ht="30" x14ac:dyDescent="0.25">
      <c r="A1736" s="1" t="s">
        <v>740</v>
      </c>
      <c r="B1736" s="4">
        <v>2021</v>
      </c>
      <c r="C1736" s="1" t="s">
        <v>90</v>
      </c>
      <c r="D1736" s="1" t="s">
        <v>1116</v>
      </c>
      <c r="E1736" s="1" t="s">
        <v>70</v>
      </c>
      <c r="F1736" s="4" t="s">
        <v>3805</v>
      </c>
      <c r="G1736" s="4">
        <v>40611</v>
      </c>
      <c r="H1736" s="4" t="s">
        <v>4274</v>
      </c>
      <c r="I1736" s="1"/>
      <c r="J1736" s="4" t="s">
        <v>3872</v>
      </c>
      <c r="K1736" s="4" t="s">
        <v>4275</v>
      </c>
      <c r="L1736" s="22" t="str">
        <f t="shared" si="353"/>
        <v>132</v>
      </c>
      <c r="M1736" s="22"/>
      <c r="Z1736">
        <f t="shared" si="354"/>
        <v>0</v>
      </c>
      <c r="AA1736">
        <f t="shared" si="355"/>
        <v>0</v>
      </c>
      <c r="AB1736">
        <f t="shared" si="356"/>
        <v>0</v>
      </c>
      <c r="AC1736">
        <f t="shared" si="357"/>
        <v>0</v>
      </c>
      <c r="AD1736">
        <f t="shared" si="358"/>
        <v>0</v>
      </c>
      <c r="AE1736">
        <f t="shared" si="359"/>
        <v>0</v>
      </c>
      <c r="AF1736">
        <f t="shared" si="360"/>
        <v>0</v>
      </c>
      <c r="AH1736">
        <f>SUM(table_2[[#This Row],[First dose, less than 21 days ago]:[Third dose or booster, at least 21 days ago]])</f>
        <v>0</v>
      </c>
      <c r="AI1736">
        <f>SUM(table_2[[#This Row],[Second dose, less than 21 days ago]:[Third dose or booster, at least 21 days ago]])</f>
        <v>0</v>
      </c>
      <c r="AJ1736">
        <f>table_2[[#This Row],[Third dose or booster, less than 21 days ago]]+table_2[[#This Row],[Third dose or booster, at least 21 days ago]]</f>
        <v>0</v>
      </c>
    </row>
    <row r="1737" spans="1:36" ht="30" x14ac:dyDescent="0.25">
      <c r="A1737" s="1" t="s">
        <v>740</v>
      </c>
      <c r="B1737" s="4">
        <v>2021</v>
      </c>
      <c r="C1737" s="1" t="s">
        <v>90</v>
      </c>
      <c r="D1737" s="1" t="s">
        <v>1116</v>
      </c>
      <c r="E1737" s="1" t="s">
        <v>74</v>
      </c>
      <c r="F1737" s="4" t="s">
        <v>1101</v>
      </c>
      <c r="G1737" s="4">
        <v>841</v>
      </c>
      <c r="H1737" s="4" t="s">
        <v>83</v>
      </c>
      <c r="I1737" s="1"/>
      <c r="J1737" s="4" t="s">
        <v>83</v>
      </c>
      <c r="K1737" s="4" t="s">
        <v>83</v>
      </c>
      <c r="L1737" s="22">
        <f t="shared" si="353"/>
        <v>1</v>
      </c>
      <c r="M1737" s="22"/>
      <c r="Z1737">
        <f t="shared" si="354"/>
        <v>0</v>
      </c>
      <c r="AA1737">
        <f t="shared" si="355"/>
        <v>0</v>
      </c>
      <c r="AB1737">
        <f t="shared" si="356"/>
        <v>0</v>
      </c>
      <c r="AC1737">
        <f t="shared" si="357"/>
        <v>0</v>
      </c>
      <c r="AD1737">
        <f t="shared" si="358"/>
        <v>0</v>
      </c>
      <c r="AE1737">
        <f t="shared" si="359"/>
        <v>0</v>
      </c>
      <c r="AF1737">
        <f t="shared" si="360"/>
        <v>0</v>
      </c>
      <c r="AH1737">
        <f>SUM(table_2[[#This Row],[First dose, less than 21 days ago]:[Third dose or booster, at least 21 days ago]])</f>
        <v>0</v>
      </c>
      <c r="AI1737">
        <f>SUM(table_2[[#This Row],[Second dose, less than 21 days ago]:[Third dose or booster, at least 21 days ago]])</f>
        <v>0</v>
      </c>
      <c r="AJ1737">
        <f>table_2[[#This Row],[Third dose or booster, less than 21 days ago]]+table_2[[#This Row],[Third dose or booster, at least 21 days ago]]</f>
        <v>0</v>
      </c>
    </row>
    <row r="1738" spans="1:36" ht="30" x14ac:dyDescent="0.25">
      <c r="A1738" s="1" t="s">
        <v>740</v>
      </c>
      <c r="B1738" s="4">
        <v>2021</v>
      </c>
      <c r="C1738" s="1" t="s">
        <v>90</v>
      </c>
      <c r="D1738" s="1" t="s">
        <v>1116</v>
      </c>
      <c r="E1738" s="1" t="s">
        <v>1102</v>
      </c>
      <c r="F1738" s="4" t="s">
        <v>1101</v>
      </c>
      <c r="G1738" s="4">
        <v>2304</v>
      </c>
      <c r="H1738" s="4" t="s">
        <v>83</v>
      </c>
      <c r="I1738" s="1"/>
      <c r="J1738" s="4" t="s">
        <v>83</v>
      </c>
      <c r="K1738" s="4" t="s">
        <v>83</v>
      </c>
      <c r="L1738" s="22">
        <f t="shared" si="353"/>
        <v>1</v>
      </c>
      <c r="M1738" s="22"/>
      <c r="Z1738">
        <f t="shared" si="354"/>
        <v>0</v>
      </c>
      <c r="AA1738">
        <f t="shared" si="355"/>
        <v>0</v>
      </c>
      <c r="AB1738">
        <f t="shared" si="356"/>
        <v>0</v>
      </c>
      <c r="AC1738">
        <f t="shared" si="357"/>
        <v>0</v>
      </c>
      <c r="AD1738">
        <f t="shared" si="358"/>
        <v>0</v>
      </c>
      <c r="AE1738">
        <f t="shared" si="359"/>
        <v>0</v>
      </c>
      <c r="AF1738">
        <f t="shared" si="360"/>
        <v>0</v>
      </c>
      <c r="AH1738">
        <f>SUM(table_2[[#This Row],[First dose, less than 21 days ago]:[Third dose or booster, at least 21 days ago]])</f>
        <v>0</v>
      </c>
      <c r="AI1738">
        <f>SUM(table_2[[#This Row],[Second dose, less than 21 days ago]:[Third dose or booster, at least 21 days ago]])</f>
        <v>0</v>
      </c>
      <c r="AJ1738">
        <f>table_2[[#This Row],[Third dose or booster, less than 21 days ago]]+table_2[[#This Row],[Third dose or booster, at least 21 days ago]]</f>
        <v>0</v>
      </c>
    </row>
    <row r="1739" spans="1:36" ht="45" x14ac:dyDescent="0.25">
      <c r="A1739" s="1" t="s">
        <v>740</v>
      </c>
      <c r="B1739" s="4">
        <v>2021</v>
      </c>
      <c r="C1739" s="1" t="s">
        <v>90</v>
      </c>
      <c r="D1739" s="1" t="s">
        <v>1116</v>
      </c>
      <c r="E1739" s="1" t="s">
        <v>84</v>
      </c>
      <c r="F1739" s="4" t="s">
        <v>1103</v>
      </c>
      <c r="G1739" s="4">
        <v>0</v>
      </c>
      <c r="H1739" s="4" t="s">
        <v>83</v>
      </c>
      <c r="I1739" s="1"/>
      <c r="J1739" s="4" t="s">
        <v>83</v>
      </c>
      <c r="K1739" s="4" t="s">
        <v>83</v>
      </c>
      <c r="L1739" s="22" t="str">
        <f t="shared" si="353"/>
        <v>0</v>
      </c>
      <c r="M1739" s="22"/>
      <c r="Z1739">
        <f t="shared" si="354"/>
        <v>0</v>
      </c>
      <c r="AA1739">
        <f t="shared" si="355"/>
        <v>0</v>
      </c>
      <c r="AB1739">
        <f t="shared" si="356"/>
        <v>0</v>
      </c>
      <c r="AC1739">
        <f t="shared" si="357"/>
        <v>0</v>
      </c>
      <c r="AD1739">
        <f t="shared" si="358"/>
        <v>0</v>
      </c>
      <c r="AE1739">
        <f t="shared" si="359"/>
        <v>0</v>
      </c>
      <c r="AF1739">
        <f t="shared" si="360"/>
        <v>0</v>
      </c>
      <c r="AH1739">
        <f>SUM(table_2[[#This Row],[First dose, less than 21 days ago]:[Third dose or booster, at least 21 days ago]])</f>
        <v>0</v>
      </c>
      <c r="AI1739">
        <f>SUM(table_2[[#This Row],[Second dose, less than 21 days ago]:[Third dose or booster, at least 21 days ago]])</f>
        <v>0</v>
      </c>
      <c r="AJ1739">
        <f>table_2[[#This Row],[Third dose or booster, less than 21 days ago]]+table_2[[#This Row],[Third dose or booster, at least 21 days ago]]</f>
        <v>0</v>
      </c>
    </row>
    <row r="1740" spans="1:36" ht="45" x14ac:dyDescent="0.25">
      <c r="A1740" s="1" t="s">
        <v>740</v>
      </c>
      <c r="B1740" s="4">
        <v>2021</v>
      </c>
      <c r="C1740" s="1" t="s">
        <v>90</v>
      </c>
      <c r="D1740" s="1" t="s">
        <v>1116</v>
      </c>
      <c r="E1740" s="1" t="s">
        <v>85</v>
      </c>
      <c r="F1740" s="4" t="s">
        <v>1103</v>
      </c>
      <c r="G1740" s="4">
        <v>0</v>
      </c>
      <c r="H1740" s="4" t="s">
        <v>83</v>
      </c>
      <c r="I1740" s="1"/>
      <c r="J1740" s="4" t="s">
        <v>83</v>
      </c>
      <c r="K1740" s="4" t="s">
        <v>83</v>
      </c>
      <c r="L1740" s="22" t="str">
        <f t="shared" si="353"/>
        <v>0</v>
      </c>
      <c r="M1740" s="22"/>
      <c r="Z1740">
        <f t="shared" si="354"/>
        <v>0</v>
      </c>
      <c r="AA1740">
        <f t="shared" si="355"/>
        <v>0</v>
      </c>
      <c r="AB1740">
        <f t="shared" si="356"/>
        <v>0</v>
      </c>
      <c r="AC1740">
        <f t="shared" si="357"/>
        <v>0</v>
      </c>
      <c r="AD1740">
        <f t="shared" si="358"/>
        <v>0</v>
      </c>
      <c r="AE1740">
        <f t="shared" si="359"/>
        <v>0</v>
      </c>
      <c r="AF1740">
        <f t="shared" si="360"/>
        <v>0</v>
      </c>
      <c r="AH1740">
        <f>SUM(table_2[[#This Row],[First dose, less than 21 days ago]:[Third dose or booster, at least 21 days ago]])</f>
        <v>0</v>
      </c>
      <c r="AI1740">
        <f>SUM(table_2[[#This Row],[Second dose, less than 21 days ago]:[Third dose or booster, at least 21 days ago]])</f>
        <v>0</v>
      </c>
      <c r="AJ1740">
        <f>table_2[[#This Row],[Third dose or booster, less than 21 days ago]]+table_2[[#This Row],[Third dose or booster, at least 21 days ago]]</f>
        <v>0</v>
      </c>
    </row>
    <row r="1741" spans="1:36" ht="30" x14ac:dyDescent="0.25">
      <c r="A1741" s="1" t="s">
        <v>740</v>
      </c>
      <c r="B1741" s="4">
        <v>2021</v>
      </c>
      <c r="C1741" s="1" t="s">
        <v>90</v>
      </c>
      <c r="D1741" s="1" t="s">
        <v>1132</v>
      </c>
      <c r="E1741" s="1" t="s">
        <v>62</v>
      </c>
      <c r="F1741" s="4" t="s">
        <v>4276</v>
      </c>
      <c r="G1741" s="4">
        <v>250153</v>
      </c>
      <c r="H1741" s="4" t="s">
        <v>4277</v>
      </c>
      <c r="I1741" s="1"/>
      <c r="J1741" s="4" t="s">
        <v>4278</v>
      </c>
      <c r="K1741" s="4" t="s">
        <v>4279</v>
      </c>
      <c r="L1741" s="22" t="str">
        <f t="shared" si="353"/>
        <v>2278</v>
      </c>
      <c r="M1741" s="22"/>
      <c r="Z1741">
        <f t="shared" si="354"/>
        <v>0</v>
      </c>
      <c r="AA1741">
        <f t="shared" si="355"/>
        <v>0</v>
      </c>
      <c r="AB1741">
        <f t="shared" si="356"/>
        <v>0</v>
      </c>
      <c r="AC1741">
        <f t="shared" si="357"/>
        <v>0</v>
      </c>
      <c r="AD1741">
        <f t="shared" si="358"/>
        <v>0</v>
      </c>
      <c r="AE1741">
        <f t="shared" si="359"/>
        <v>0</v>
      </c>
      <c r="AF1741">
        <f t="shared" si="360"/>
        <v>0</v>
      </c>
      <c r="AH1741">
        <f>SUM(table_2[[#This Row],[First dose, less than 21 days ago]:[Third dose or booster, at least 21 days ago]])</f>
        <v>0</v>
      </c>
      <c r="AI1741">
        <f>SUM(table_2[[#This Row],[Second dose, less than 21 days ago]:[Third dose or booster, at least 21 days ago]])</f>
        <v>0</v>
      </c>
      <c r="AJ1741">
        <f>table_2[[#This Row],[Third dose or booster, less than 21 days ago]]+table_2[[#This Row],[Third dose or booster, at least 21 days ago]]</f>
        <v>0</v>
      </c>
    </row>
    <row r="1742" spans="1:36" ht="30" x14ac:dyDescent="0.25">
      <c r="A1742" s="1" t="s">
        <v>740</v>
      </c>
      <c r="B1742" s="4">
        <v>2021</v>
      </c>
      <c r="C1742" s="1" t="s">
        <v>90</v>
      </c>
      <c r="D1742" s="1" t="s">
        <v>1132</v>
      </c>
      <c r="E1742" s="1" t="s">
        <v>66</v>
      </c>
      <c r="F1742" s="4" t="s">
        <v>4280</v>
      </c>
      <c r="G1742" s="4">
        <v>119825</v>
      </c>
      <c r="H1742" s="4" t="s">
        <v>201</v>
      </c>
      <c r="I1742" s="1"/>
      <c r="J1742" s="4" t="s">
        <v>4281</v>
      </c>
      <c r="K1742" s="4" t="s">
        <v>4282</v>
      </c>
      <c r="L1742" s="22" t="str">
        <f t="shared" si="353"/>
        <v>633</v>
      </c>
      <c r="M1742" s="22"/>
      <c r="Z1742">
        <f t="shared" si="354"/>
        <v>0</v>
      </c>
      <c r="AA1742">
        <f t="shared" si="355"/>
        <v>0</v>
      </c>
      <c r="AB1742">
        <f t="shared" si="356"/>
        <v>0</v>
      </c>
      <c r="AC1742">
        <f t="shared" si="357"/>
        <v>0</v>
      </c>
      <c r="AD1742">
        <f t="shared" si="358"/>
        <v>0</v>
      </c>
      <c r="AE1742">
        <f t="shared" si="359"/>
        <v>0</v>
      </c>
      <c r="AF1742">
        <f t="shared" si="360"/>
        <v>0</v>
      </c>
      <c r="AH1742">
        <f>SUM(table_2[[#This Row],[First dose, less than 21 days ago]:[Third dose or booster, at least 21 days ago]])</f>
        <v>0</v>
      </c>
      <c r="AI1742">
        <f>SUM(table_2[[#This Row],[Second dose, less than 21 days ago]:[Third dose or booster, at least 21 days ago]])</f>
        <v>0</v>
      </c>
      <c r="AJ1742">
        <f>table_2[[#This Row],[Third dose or booster, less than 21 days ago]]+table_2[[#This Row],[Third dose or booster, at least 21 days ago]]</f>
        <v>0</v>
      </c>
    </row>
    <row r="1743" spans="1:36" ht="30" x14ac:dyDescent="0.25">
      <c r="A1743" s="1" t="s">
        <v>740</v>
      </c>
      <c r="B1743" s="4">
        <v>2021</v>
      </c>
      <c r="C1743" s="1" t="s">
        <v>90</v>
      </c>
      <c r="D1743" s="1" t="s">
        <v>1132</v>
      </c>
      <c r="E1743" s="1" t="s">
        <v>70</v>
      </c>
      <c r="F1743" s="4" t="s">
        <v>4283</v>
      </c>
      <c r="G1743" s="4">
        <v>29345</v>
      </c>
      <c r="H1743" s="4" t="s">
        <v>4284</v>
      </c>
      <c r="I1743" s="1"/>
      <c r="J1743" s="4" t="s">
        <v>4285</v>
      </c>
      <c r="K1743" s="4" t="s">
        <v>4286</v>
      </c>
      <c r="L1743" s="22" t="str">
        <f t="shared" si="353"/>
        <v>326</v>
      </c>
      <c r="M1743" s="22"/>
      <c r="Z1743">
        <f t="shared" si="354"/>
        <v>0</v>
      </c>
      <c r="AA1743">
        <f t="shared" si="355"/>
        <v>0</v>
      </c>
      <c r="AB1743">
        <f t="shared" si="356"/>
        <v>0</v>
      </c>
      <c r="AC1743">
        <f t="shared" si="357"/>
        <v>0</v>
      </c>
      <c r="AD1743">
        <f t="shared" si="358"/>
        <v>0</v>
      </c>
      <c r="AE1743">
        <f t="shared" si="359"/>
        <v>0</v>
      </c>
      <c r="AF1743">
        <f t="shared" si="360"/>
        <v>0</v>
      </c>
      <c r="AH1743">
        <f>SUM(table_2[[#This Row],[First dose, less than 21 days ago]:[Third dose or booster, at least 21 days ago]])</f>
        <v>0</v>
      </c>
      <c r="AI1743">
        <f>SUM(table_2[[#This Row],[Second dose, less than 21 days ago]:[Third dose or booster, at least 21 days ago]])</f>
        <v>0</v>
      </c>
      <c r="AJ1743">
        <f>table_2[[#This Row],[Third dose or booster, less than 21 days ago]]+table_2[[#This Row],[Third dose or booster, at least 21 days ago]]</f>
        <v>0</v>
      </c>
    </row>
    <row r="1744" spans="1:36" ht="30" x14ac:dyDescent="0.25">
      <c r="A1744" s="1" t="s">
        <v>740</v>
      </c>
      <c r="B1744" s="4">
        <v>2021</v>
      </c>
      <c r="C1744" s="1" t="s">
        <v>90</v>
      </c>
      <c r="D1744" s="1" t="s">
        <v>1132</v>
      </c>
      <c r="E1744" s="1" t="s">
        <v>74</v>
      </c>
      <c r="F1744" s="4" t="s">
        <v>1112</v>
      </c>
      <c r="G1744" s="4">
        <v>468</v>
      </c>
      <c r="H1744" s="4" t="s">
        <v>1249</v>
      </c>
      <c r="I1744" s="1" t="s">
        <v>234</v>
      </c>
      <c r="J1744" s="4" t="s">
        <v>1250</v>
      </c>
      <c r="K1744" s="4" t="s">
        <v>1251</v>
      </c>
      <c r="L1744" s="22" t="str">
        <f t="shared" si="353"/>
        <v>3</v>
      </c>
      <c r="M1744" s="22"/>
      <c r="Z1744">
        <f t="shared" si="354"/>
        <v>0</v>
      </c>
      <c r="AA1744">
        <f t="shared" si="355"/>
        <v>0</v>
      </c>
      <c r="AB1744">
        <f t="shared" si="356"/>
        <v>0</v>
      </c>
      <c r="AC1744">
        <f t="shared" si="357"/>
        <v>0</v>
      </c>
      <c r="AD1744">
        <f t="shared" si="358"/>
        <v>0</v>
      </c>
      <c r="AE1744">
        <f t="shared" si="359"/>
        <v>0</v>
      </c>
      <c r="AF1744">
        <f t="shared" si="360"/>
        <v>0</v>
      </c>
      <c r="AH1744">
        <f>SUM(table_2[[#This Row],[First dose, less than 21 days ago]:[Third dose or booster, at least 21 days ago]])</f>
        <v>0</v>
      </c>
      <c r="AI1744">
        <f>SUM(table_2[[#This Row],[Second dose, less than 21 days ago]:[Third dose or booster, at least 21 days ago]])</f>
        <v>0</v>
      </c>
      <c r="AJ1744">
        <f>table_2[[#This Row],[Third dose or booster, less than 21 days ago]]+table_2[[#This Row],[Third dose or booster, at least 21 days ago]]</f>
        <v>0</v>
      </c>
    </row>
    <row r="1745" spans="1:36" ht="30" x14ac:dyDescent="0.25">
      <c r="A1745" s="1" t="s">
        <v>740</v>
      </c>
      <c r="B1745" s="4">
        <v>2021</v>
      </c>
      <c r="C1745" s="1" t="s">
        <v>90</v>
      </c>
      <c r="D1745" s="1" t="s">
        <v>1132</v>
      </c>
      <c r="E1745" s="1" t="s">
        <v>1102</v>
      </c>
      <c r="F1745" s="4" t="s">
        <v>1112</v>
      </c>
      <c r="G1745" s="4">
        <v>1235</v>
      </c>
      <c r="H1745" s="4" t="s">
        <v>1252</v>
      </c>
      <c r="I1745" s="1" t="s">
        <v>234</v>
      </c>
      <c r="J1745" s="4" t="s">
        <v>1253</v>
      </c>
      <c r="K1745" s="4" t="s">
        <v>1254</v>
      </c>
      <c r="L1745" s="22" t="str">
        <f t="shared" si="353"/>
        <v>3</v>
      </c>
      <c r="M1745" s="22"/>
      <c r="Z1745">
        <f t="shared" si="354"/>
        <v>0</v>
      </c>
      <c r="AA1745">
        <f t="shared" si="355"/>
        <v>0</v>
      </c>
      <c r="AB1745">
        <f t="shared" si="356"/>
        <v>0</v>
      </c>
      <c r="AC1745">
        <f t="shared" si="357"/>
        <v>0</v>
      </c>
      <c r="AD1745">
        <f t="shared" si="358"/>
        <v>0</v>
      </c>
      <c r="AE1745">
        <f t="shared" si="359"/>
        <v>0</v>
      </c>
      <c r="AF1745">
        <f t="shared" si="360"/>
        <v>0</v>
      </c>
      <c r="AH1745">
        <f>SUM(table_2[[#This Row],[First dose, less than 21 days ago]:[Third dose or booster, at least 21 days ago]])</f>
        <v>0</v>
      </c>
      <c r="AI1745">
        <f>SUM(table_2[[#This Row],[Second dose, less than 21 days ago]:[Third dose or booster, at least 21 days ago]])</f>
        <v>0</v>
      </c>
      <c r="AJ1745">
        <f>table_2[[#This Row],[Third dose or booster, less than 21 days ago]]+table_2[[#This Row],[Third dose or booster, at least 21 days ago]]</f>
        <v>0</v>
      </c>
    </row>
    <row r="1746" spans="1:36" ht="45" x14ac:dyDescent="0.25">
      <c r="A1746" s="1" t="s">
        <v>740</v>
      </c>
      <c r="B1746" s="4">
        <v>2021</v>
      </c>
      <c r="C1746" s="1" t="s">
        <v>90</v>
      </c>
      <c r="D1746" s="1" t="s">
        <v>1132</v>
      </c>
      <c r="E1746" s="1" t="s">
        <v>84</v>
      </c>
      <c r="F1746" s="4" t="s">
        <v>1103</v>
      </c>
      <c r="G1746" s="4">
        <v>0</v>
      </c>
      <c r="H1746" s="4" t="s">
        <v>83</v>
      </c>
      <c r="I1746" s="1"/>
      <c r="J1746" s="4" t="s">
        <v>83</v>
      </c>
      <c r="K1746" s="4" t="s">
        <v>83</v>
      </c>
      <c r="L1746" s="22" t="str">
        <f t="shared" si="353"/>
        <v>0</v>
      </c>
      <c r="M1746" s="22"/>
      <c r="Z1746">
        <f t="shared" si="354"/>
        <v>0</v>
      </c>
      <c r="AA1746">
        <f t="shared" si="355"/>
        <v>0</v>
      </c>
      <c r="AB1746">
        <f t="shared" si="356"/>
        <v>0</v>
      </c>
      <c r="AC1746">
        <f t="shared" si="357"/>
        <v>0</v>
      </c>
      <c r="AD1746">
        <f t="shared" si="358"/>
        <v>0</v>
      </c>
      <c r="AE1746">
        <f t="shared" si="359"/>
        <v>0</v>
      </c>
      <c r="AF1746">
        <f t="shared" si="360"/>
        <v>0</v>
      </c>
      <c r="AH1746">
        <f>SUM(table_2[[#This Row],[First dose, less than 21 days ago]:[Third dose or booster, at least 21 days ago]])</f>
        <v>0</v>
      </c>
      <c r="AI1746">
        <f>SUM(table_2[[#This Row],[Second dose, less than 21 days ago]:[Third dose or booster, at least 21 days ago]])</f>
        <v>0</v>
      </c>
      <c r="AJ1746">
        <f>table_2[[#This Row],[Third dose or booster, less than 21 days ago]]+table_2[[#This Row],[Third dose or booster, at least 21 days ago]]</f>
        <v>0</v>
      </c>
    </row>
    <row r="1747" spans="1:36" ht="45" x14ac:dyDescent="0.25">
      <c r="A1747" s="1" t="s">
        <v>740</v>
      </c>
      <c r="B1747" s="4">
        <v>2021</v>
      </c>
      <c r="C1747" s="1" t="s">
        <v>90</v>
      </c>
      <c r="D1747" s="1" t="s">
        <v>1132</v>
      </c>
      <c r="E1747" s="1" t="s">
        <v>85</v>
      </c>
      <c r="F1747" s="4" t="s">
        <v>1103</v>
      </c>
      <c r="G1747" s="4">
        <v>0</v>
      </c>
      <c r="H1747" s="4" t="s">
        <v>83</v>
      </c>
      <c r="I1747" s="1"/>
      <c r="J1747" s="4" t="s">
        <v>83</v>
      </c>
      <c r="K1747" s="4" t="s">
        <v>83</v>
      </c>
      <c r="L1747" s="22" t="str">
        <f t="shared" si="353"/>
        <v>0</v>
      </c>
      <c r="M1747" s="22"/>
      <c r="Z1747">
        <f t="shared" si="354"/>
        <v>0</v>
      </c>
      <c r="AA1747">
        <f t="shared" si="355"/>
        <v>0</v>
      </c>
      <c r="AB1747">
        <f t="shared" si="356"/>
        <v>0</v>
      </c>
      <c r="AC1747">
        <f t="shared" si="357"/>
        <v>0</v>
      </c>
      <c r="AD1747">
        <f t="shared" si="358"/>
        <v>0</v>
      </c>
      <c r="AE1747">
        <f t="shared" si="359"/>
        <v>0</v>
      </c>
      <c r="AF1747">
        <f t="shared" si="360"/>
        <v>0</v>
      </c>
      <c r="AH1747">
        <f>SUM(table_2[[#This Row],[First dose, less than 21 days ago]:[Third dose or booster, at least 21 days ago]])</f>
        <v>0</v>
      </c>
      <c r="AI1747">
        <f>SUM(table_2[[#This Row],[Second dose, less than 21 days ago]:[Third dose or booster, at least 21 days ago]])</f>
        <v>0</v>
      </c>
      <c r="AJ1747">
        <f>table_2[[#This Row],[Third dose or booster, less than 21 days ago]]+table_2[[#This Row],[Third dose or booster, at least 21 days ago]]</f>
        <v>0</v>
      </c>
    </row>
    <row r="1748" spans="1:36" ht="30" x14ac:dyDescent="0.25">
      <c r="A1748" s="1" t="s">
        <v>740</v>
      </c>
      <c r="B1748" s="4">
        <v>2021</v>
      </c>
      <c r="C1748" s="1" t="s">
        <v>90</v>
      </c>
      <c r="D1748" s="1" t="s">
        <v>1147</v>
      </c>
      <c r="E1748" s="1" t="s">
        <v>62</v>
      </c>
      <c r="F1748" s="4" t="s">
        <v>4287</v>
      </c>
      <c r="G1748" s="4">
        <v>41372</v>
      </c>
      <c r="H1748" s="4" t="s">
        <v>4288</v>
      </c>
      <c r="I1748" s="1"/>
      <c r="J1748" s="4" t="s">
        <v>4289</v>
      </c>
      <c r="K1748" s="4" t="s">
        <v>4290</v>
      </c>
      <c r="L1748" s="22" t="str">
        <f t="shared" si="353"/>
        <v>3053</v>
      </c>
      <c r="M1748" s="22"/>
      <c r="Z1748">
        <f t="shared" si="354"/>
        <v>0</v>
      </c>
      <c r="AA1748">
        <f t="shared" si="355"/>
        <v>0</v>
      </c>
      <c r="AB1748">
        <f t="shared" si="356"/>
        <v>0</v>
      </c>
      <c r="AC1748">
        <f t="shared" si="357"/>
        <v>0</v>
      </c>
      <c r="AD1748">
        <f t="shared" si="358"/>
        <v>0</v>
      </c>
      <c r="AE1748">
        <f t="shared" si="359"/>
        <v>0</v>
      </c>
      <c r="AF1748">
        <f t="shared" si="360"/>
        <v>0</v>
      </c>
      <c r="AH1748">
        <f>SUM(table_2[[#This Row],[First dose, less than 21 days ago]:[Third dose or booster, at least 21 days ago]])</f>
        <v>0</v>
      </c>
      <c r="AI1748">
        <f>SUM(table_2[[#This Row],[Second dose, less than 21 days ago]:[Third dose or booster, at least 21 days ago]])</f>
        <v>0</v>
      </c>
      <c r="AJ1748">
        <f>table_2[[#This Row],[Third dose or booster, less than 21 days ago]]+table_2[[#This Row],[Third dose or booster, at least 21 days ago]]</f>
        <v>0</v>
      </c>
    </row>
    <row r="1749" spans="1:36" ht="30" x14ac:dyDescent="0.25">
      <c r="A1749" s="1" t="s">
        <v>740</v>
      </c>
      <c r="B1749" s="4">
        <v>2021</v>
      </c>
      <c r="C1749" s="1" t="s">
        <v>90</v>
      </c>
      <c r="D1749" s="1" t="s">
        <v>1147</v>
      </c>
      <c r="E1749" s="1" t="s">
        <v>66</v>
      </c>
      <c r="F1749" s="4" t="s">
        <v>4291</v>
      </c>
      <c r="G1749" s="4">
        <v>172973</v>
      </c>
      <c r="H1749" s="4" t="s">
        <v>4292</v>
      </c>
      <c r="I1749" s="1"/>
      <c r="J1749" s="4" t="s">
        <v>4293</v>
      </c>
      <c r="K1749" s="4" t="s">
        <v>4294</v>
      </c>
      <c r="L1749" s="22" t="str">
        <f t="shared" si="353"/>
        <v>1878</v>
      </c>
      <c r="M1749" s="22"/>
      <c r="Z1749">
        <f t="shared" si="354"/>
        <v>0</v>
      </c>
      <c r="AA1749">
        <f t="shared" si="355"/>
        <v>0</v>
      </c>
      <c r="AB1749">
        <f t="shared" si="356"/>
        <v>0</v>
      </c>
      <c r="AC1749">
        <f t="shared" si="357"/>
        <v>0</v>
      </c>
      <c r="AD1749">
        <f t="shared" si="358"/>
        <v>0</v>
      </c>
      <c r="AE1749">
        <f t="shared" si="359"/>
        <v>0</v>
      </c>
      <c r="AF1749">
        <f t="shared" si="360"/>
        <v>0</v>
      </c>
      <c r="AH1749">
        <f>SUM(table_2[[#This Row],[First dose, less than 21 days ago]:[Third dose or booster, at least 21 days ago]])</f>
        <v>0</v>
      </c>
      <c r="AI1749">
        <f>SUM(table_2[[#This Row],[Second dose, less than 21 days ago]:[Third dose or booster, at least 21 days ago]])</f>
        <v>0</v>
      </c>
      <c r="AJ1749">
        <f>table_2[[#This Row],[Third dose or booster, less than 21 days ago]]+table_2[[#This Row],[Third dose or booster, at least 21 days ago]]</f>
        <v>0</v>
      </c>
    </row>
    <row r="1750" spans="1:36" ht="30" x14ac:dyDescent="0.25">
      <c r="A1750" s="1" t="s">
        <v>740</v>
      </c>
      <c r="B1750" s="4">
        <v>2021</v>
      </c>
      <c r="C1750" s="1" t="s">
        <v>90</v>
      </c>
      <c r="D1750" s="1" t="s">
        <v>1147</v>
      </c>
      <c r="E1750" s="1" t="s">
        <v>70</v>
      </c>
      <c r="F1750" s="4" t="s">
        <v>4295</v>
      </c>
      <c r="G1750" s="4">
        <v>110881</v>
      </c>
      <c r="H1750" s="4" t="s">
        <v>4296</v>
      </c>
      <c r="I1750" s="1"/>
      <c r="J1750" s="4" t="s">
        <v>4297</v>
      </c>
      <c r="K1750" s="4" t="s">
        <v>4298</v>
      </c>
      <c r="L1750" s="22" t="str">
        <f t="shared" si="353"/>
        <v>1900</v>
      </c>
      <c r="M1750" s="22"/>
      <c r="Z1750">
        <f t="shared" si="354"/>
        <v>0</v>
      </c>
      <c r="AA1750">
        <f t="shared" si="355"/>
        <v>0</v>
      </c>
      <c r="AB1750">
        <f t="shared" si="356"/>
        <v>0</v>
      </c>
      <c r="AC1750">
        <f t="shared" si="357"/>
        <v>0</v>
      </c>
      <c r="AD1750">
        <f t="shared" si="358"/>
        <v>0</v>
      </c>
      <c r="AE1750">
        <f t="shared" si="359"/>
        <v>0</v>
      </c>
      <c r="AF1750">
        <f t="shared" si="360"/>
        <v>0</v>
      </c>
      <c r="AH1750">
        <f>SUM(table_2[[#This Row],[First dose, less than 21 days ago]:[Third dose or booster, at least 21 days ago]])</f>
        <v>0</v>
      </c>
      <c r="AI1750">
        <f>SUM(table_2[[#This Row],[Second dose, less than 21 days ago]:[Third dose or booster, at least 21 days ago]])</f>
        <v>0</v>
      </c>
      <c r="AJ1750">
        <f>table_2[[#This Row],[Third dose or booster, less than 21 days ago]]+table_2[[#This Row],[Third dose or booster, at least 21 days ago]]</f>
        <v>0</v>
      </c>
    </row>
    <row r="1751" spans="1:36" ht="30" x14ac:dyDescent="0.25">
      <c r="A1751" s="1" t="s">
        <v>740</v>
      </c>
      <c r="B1751" s="4">
        <v>2021</v>
      </c>
      <c r="C1751" s="1" t="s">
        <v>90</v>
      </c>
      <c r="D1751" s="1" t="s">
        <v>1147</v>
      </c>
      <c r="E1751" s="1" t="s">
        <v>74</v>
      </c>
      <c r="F1751" s="4" t="s">
        <v>1112</v>
      </c>
      <c r="G1751" s="4">
        <v>216</v>
      </c>
      <c r="H1751" s="4" t="s">
        <v>1267</v>
      </c>
      <c r="I1751" s="1" t="s">
        <v>234</v>
      </c>
      <c r="J1751" s="4" t="s">
        <v>1268</v>
      </c>
      <c r="K1751" s="4" t="s">
        <v>1269</v>
      </c>
      <c r="L1751" s="22" t="str">
        <f t="shared" si="353"/>
        <v>3</v>
      </c>
      <c r="M1751" s="22"/>
      <c r="Z1751">
        <f t="shared" si="354"/>
        <v>0</v>
      </c>
      <c r="AA1751">
        <f t="shared" si="355"/>
        <v>0</v>
      </c>
      <c r="AB1751">
        <f t="shared" si="356"/>
        <v>0</v>
      </c>
      <c r="AC1751">
        <f t="shared" si="357"/>
        <v>0</v>
      </c>
      <c r="AD1751">
        <f t="shared" si="358"/>
        <v>0</v>
      </c>
      <c r="AE1751">
        <f t="shared" si="359"/>
        <v>0</v>
      </c>
      <c r="AF1751">
        <f t="shared" si="360"/>
        <v>0</v>
      </c>
      <c r="AH1751">
        <f>SUM(table_2[[#This Row],[First dose, less than 21 days ago]:[Third dose or booster, at least 21 days ago]])</f>
        <v>0</v>
      </c>
      <c r="AI1751">
        <f>SUM(table_2[[#This Row],[Second dose, less than 21 days ago]:[Third dose or booster, at least 21 days ago]])</f>
        <v>0</v>
      </c>
      <c r="AJ1751">
        <f>table_2[[#This Row],[Third dose or booster, less than 21 days ago]]+table_2[[#This Row],[Third dose or booster, at least 21 days ago]]</f>
        <v>0</v>
      </c>
    </row>
    <row r="1752" spans="1:36" ht="30" x14ac:dyDescent="0.25">
      <c r="A1752" s="1" t="s">
        <v>740</v>
      </c>
      <c r="B1752" s="4">
        <v>2021</v>
      </c>
      <c r="C1752" s="1" t="s">
        <v>90</v>
      </c>
      <c r="D1752" s="1" t="s">
        <v>1147</v>
      </c>
      <c r="E1752" s="1" t="s">
        <v>1102</v>
      </c>
      <c r="F1752" s="4" t="s">
        <v>1981</v>
      </c>
      <c r="G1752" s="4">
        <v>845</v>
      </c>
      <c r="H1752" s="4" t="s">
        <v>4299</v>
      </c>
      <c r="I1752" s="1" t="s">
        <v>234</v>
      </c>
      <c r="J1752" s="4" t="s">
        <v>4300</v>
      </c>
      <c r="K1752" s="4" t="s">
        <v>4301</v>
      </c>
      <c r="L1752" s="22" t="str">
        <f t="shared" si="353"/>
        <v>11</v>
      </c>
      <c r="M1752" s="22"/>
      <c r="Z1752">
        <f t="shared" si="354"/>
        <v>0</v>
      </c>
      <c r="AA1752">
        <f t="shared" si="355"/>
        <v>0</v>
      </c>
      <c r="AB1752">
        <f t="shared" si="356"/>
        <v>0</v>
      </c>
      <c r="AC1752">
        <f t="shared" si="357"/>
        <v>0</v>
      </c>
      <c r="AD1752">
        <f t="shared" si="358"/>
        <v>0</v>
      </c>
      <c r="AE1752">
        <f t="shared" si="359"/>
        <v>0</v>
      </c>
      <c r="AF1752">
        <f t="shared" si="360"/>
        <v>0</v>
      </c>
      <c r="AH1752">
        <f>SUM(table_2[[#This Row],[First dose, less than 21 days ago]:[Third dose or booster, at least 21 days ago]])</f>
        <v>0</v>
      </c>
      <c r="AI1752">
        <f>SUM(table_2[[#This Row],[Second dose, less than 21 days ago]:[Third dose or booster, at least 21 days ago]])</f>
        <v>0</v>
      </c>
      <c r="AJ1752">
        <f>table_2[[#This Row],[Third dose or booster, less than 21 days ago]]+table_2[[#This Row],[Third dose or booster, at least 21 days ago]]</f>
        <v>0</v>
      </c>
    </row>
    <row r="1753" spans="1:36" ht="45" x14ac:dyDescent="0.25">
      <c r="A1753" s="1" t="s">
        <v>740</v>
      </c>
      <c r="B1753" s="4">
        <v>2021</v>
      </c>
      <c r="C1753" s="1" t="s">
        <v>90</v>
      </c>
      <c r="D1753" s="1" t="s">
        <v>1147</v>
      </c>
      <c r="E1753" s="1" t="s">
        <v>84</v>
      </c>
      <c r="F1753" s="4" t="s">
        <v>1103</v>
      </c>
      <c r="G1753" s="4">
        <v>0</v>
      </c>
      <c r="H1753" s="4" t="s">
        <v>83</v>
      </c>
      <c r="I1753" s="1"/>
      <c r="J1753" s="4" t="s">
        <v>83</v>
      </c>
      <c r="K1753" s="4" t="s">
        <v>83</v>
      </c>
      <c r="L1753" s="22" t="str">
        <f t="shared" si="353"/>
        <v>0</v>
      </c>
      <c r="M1753" s="22"/>
      <c r="Z1753">
        <f t="shared" si="354"/>
        <v>0</v>
      </c>
      <c r="AA1753">
        <f t="shared" si="355"/>
        <v>0</v>
      </c>
      <c r="AB1753">
        <f t="shared" si="356"/>
        <v>0</v>
      </c>
      <c r="AC1753">
        <f t="shared" si="357"/>
        <v>0</v>
      </c>
      <c r="AD1753">
        <f t="shared" si="358"/>
        <v>0</v>
      </c>
      <c r="AE1753">
        <f t="shared" si="359"/>
        <v>0</v>
      </c>
      <c r="AF1753">
        <f t="shared" si="360"/>
        <v>0</v>
      </c>
      <c r="AH1753">
        <f>SUM(table_2[[#This Row],[First dose, less than 21 days ago]:[Third dose or booster, at least 21 days ago]])</f>
        <v>0</v>
      </c>
      <c r="AI1753">
        <f>SUM(table_2[[#This Row],[Second dose, less than 21 days ago]:[Third dose or booster, at least 21 days ago]])</f>
        <v>0</v>
      </c>
      <c r="AJ1753">
        <f>table_2[[#This Row],[Third dose or booster, less than 21 days ago]]+table_2[[#This Row],[Third dose or booster, at least 21 days ago]]</f>
        <v>0</v>
      </c>
    </row>
    <row r="1754" spans="1:36" ht="45" x14ac:dyDescent="0.25">
      <c r="A1754" s="1" t="s">
        <v>740</v>
      </c>
      <c r="B1754" s="4">
        <v>2021</v>
      </c>
      <c r="C1754" s="1" t="s">
        <v>90</v>
      </c>
      <c r="D1754" s="1" t="s">
        <v>1147</v>
      </c>
      <c r="E1754" s="1" t="s">
        <v>85</v>
      </c>
      <c r="F1754" s="4" t="s">
        <v>1103</v>
      </c>
      <c r="G1754" s="4">
        <v>0</v>
      </c>
      <c r="H1754" s="4" t="s">
        <v>83</v>
      </c>
      <c r="I1754" s="1"/>
      <c r="J1754" s="4" t="s">
        <v>83</v>
      </c>
      <c r="K1754" s="4" t="s">
        <v>83</v>
      </c>
      <c r="L1754" s="22" t="str">
        <f t="shared" si="353"/>
        <v>0</v>
      </c>
      <c r="M1754" s="22"/>
      <c r="Z1754">
        <f t="shared" si="354"/>
        <v>0</v>
      </c>
      <c r="AA1754">
        <f t="shared" si="355"/>
        <v>0</v>
      </c>
      <c r="AB1754">
        <f t="shared" si="356"/>
        <v>0</v>
      </c>
      <c r="AC1754">
        <f t="shared" si="357"/>
        <v>0</v>
      </c>
      <c r="AD1754">
        <f t="shared" si="358"/>
        <v>0</v>
      </c>
      <c r="AE1754">
        <f t="shared" si="359"/>
        <v>0</v>
      </c>
      <c r="AF1754">
        <f t="shared" si="360"/>
        <v>0</v>
      </c>
      <c r="AH1754">
        <f>SUM(table_2[[#This Row],[First dose, less than 21 days ago]:[Third dose or booster, at least 21 days ago]])</f>
        <v>0</v>
      </c>
      <c r="AI1754">
        <f>SUM(table_2[[#This Row],[Second dose, less than 21 days ago]:[Third dose or booster, at least 21 days ago]])</f>
        <v>0</v>
      </c>
      <c r="AJ1754">
        <f>table_2[[#This Row],[Third dose or booster, less than 21 days ago]]+table_2[[#This Row],[Third dose or booster, at least 21 days ago]]</f>
        <v>0</v>
      </c>
    </row>
    <row r="1755" spans="1:36" ht="30" x14ac:dyDescent="0.25">
      <c r="A1755" s="1" t="s">
        <v>740</v>
      </c>
      <c r="B1755" s="4">
        <v>2021</v>
      </c>
      <c r="C1755" s="1" t="s">
        <v>90</v>
      </c>
      <c r="D1755" s="1" t="s">
        <v>1162</v>
      </c>
      <c r="E1755" s="1" t="s">
        <v>62</v>
      </c>
      <c r="F1755" s="4" t="s">
        <v>4302</v>
      </c>
      <c r="G1755" s="4">
        <v>9621</v>
      </c>
      <c r="H1755" s="4" t="s">
        <v>4303</v>
      </c>
      <c r="I1755" s="1"/>
      <c r="J1755" s="4" t="s">
        <v>4304</v>
      </c>
      <c r="K1755" s="4" t="s">
        <v>4305</v>
      </c>
      <c r="L1755" s="22" t="str">
        <f t="shared" si="353"/>
        <v>2905</v>
      </c>
      <c r="M1755" s="22"/>
      <c r="Z1755">
        <f t="shared" si="354"/>
        <v>0</v>
      </c>
      <c r="AA1755">
        <f t="shared" si="355"/>
        <v>0</v>
      </c>
      <c r="AB1755">
        <f t="shared" si="356"/>
        <v>0</v>
      </c>
      <c r="AC1755">
        <f t="shared" si="357"/>
        <v>0</v>
      </c>
      <c r="AD1755">
        <f t="shared" si="358"/>
        <v>0</v>
      </c>
      <c r="AE1755">
        <f t="shared" si="359"/>
        <v>0</v>
      </c>
      <c r="AF1755">
        <f t="shared" si="360"/>
        <v>0</v>
      </c>
      <c r="AH1755">
        <f>SUM(table_2[[#This Row],[First dose, less than 21 days ago]:[Third dose or booster, at least 21 days ago]])</f>
        <v>0</v>
      </c>
      <c r="AI1755">
        <f>SUM(table_2[[#This Row],[Second dose, less than 21 days ago]:[Third dose or booster, at least 21 days ago]])</f>
        <v>0</v>
      </c>
      <c r="AJ1755">
        <f>table_2[[#This Row],[Third dose or booster, less than 21 days ago]]+table_2[[#This Row],[Third dose or booster, at least 21 days ago]]</f>
        <v>0</v>
      </c>
    </row>
    <row r="1756" spans="1:36" ht="30" x14ac:dyDescent="0.25">
      <c r="A1756" s="1" t="s">
        <v>740</v>
      </c>
      <c r="B1756" s="4">
        <v>2021</v>
      </c>
      <c r="C1756" s="1" t="s">
        <v>90</v>
      </c>
      <c r="D1756" s="1" t="s">
        <v>1162</v>
      </c>
      <c r="E1756" s="1" t="s">
        <v>66</v>
      </c>
      <c r="F1756" s="4" t="s">
        <v>4306</v>
      </c>
      <c r="G1756" s="4">
        <v>27502</v>
      </c>
      <c r="H1756" s="4" t="s">
        <v>4307</v>
      </c>
      <c r="I1756" s="1"/>
      <c r="J1756" s="4" t="s">
        <v>4308</v>
      </c>
      <c r="K1756" s="4" t="s">
        <v>4309</v>
      </c>
      <c r="L1756" s="22" t="str">
        <f t="shared" si="353"/>
        <v>1808</v>
      </c>
      <c r="M1756" s="22"/>
      <c r="Z1756">
        <f t="shared" si="354"/>
        <v>0</v>
      </c>
      <c r="AA1756">
        <f t="shared" si="355"/>
        <v>0</v>
      </c>
      <c r="AB1756">
        <f t="shared" si="356"/>
        <v>0</v>
      </c>
      <c r="AC1756">
        <f t="shared" si="357"/>
        <v>0</v>
      </c>
      <c r="AD1756">
        <f t="shared" si="358"/>
        <v>0</v>
      </c>
      <c r="AE1756">
        <f t="shared" si="359"/>
        <v>0</v>
      </c>
      <c r="AF1756">
        <f t="shared" si="360"/>
        <v>0</v>
      </c>
      <c r="AH1756">
        <f>SUM(table_2[[#This Row],[First dose, less than 21 days ago]:[Third dose or booster, at least 21 days ago]])</f>
        <v>0</v>
      </c>
      <c r="AI1756">
        <f>SUM(table_2[[#This Row],[Second dose, less than 21 days ago]:[Third dose or booster, at least 21 days ago]])</f>
        <v>0</v>
      </c>
      <c r="AJ1756">
        <f>table_2[[#This Row],[Third dose or booster, less than 21 days ago]]+table_2[[#This Row],[Third dose or booster, at least 21 days ago]]</f>
        <v>0</v>
      </c>
    </row>
    <row r="1757" spans="1:36" ht="30" x14ac:dyDescent="0.25">
      <c r="A1757" s="1" t="s">
        <v>740</v>
      </c>
      <c r="B1757" s="4">
        <v>2021</v>
      </c>
      <c r="C1757" s="1" t="s">
        <v>90</v>
      </c>
      <c r="D1757" s="1" t="s">
        <v>1162</v>
      </c>
      <c r="E1757" s="1" t="s">
        <v>70</v>
      </c>
      <c r="F1757" s="4" t="s">
        <v>4310</v>
      </c>
      <c r="G1757" s="4">
        <v>98774</v>
      </c>
      <c r="H1757" s="4" t="s">
        <v>4311</v>
      </c>
      <c r="I1757" s="1"/>
      <c r="J1757" s="4" t="s">
        <v>4312</v>
      </c>
      <c r="K1757" s="4" t="s">
        <v>4313</v>
      </c>
      <c r="L1757" s="22" t="str">
        <f t="shared" si="353"/>
        <v>5008</v>
      </c>
      <c r="M1757" s="22"/>
      <c r="Z1757">
        <f t="shared" si="354"/>
        <v>0</v>
      </c>
      <c r="AA1757">
        <f t="shared" si="355"/>
        <v>0</v>
      </c>
      <c r="AB1757">
        <f t="shared" si="356"/>
        <v>0</v>
      </c>
      <c r="AC1757">
        <f t="shared" si="357"/>
        <v>0</v>
      </c>
      <c r="AD1757">
        <f t="shared" si="358"/>
        <v>0</v>
      </c>
      <c r="AE1757">
        <f t="shared" si="359"/>
        <v>0</v>
      </c>
      <c r="AF1757">
        <f t="shared" si="360"/>
        <v>0</v>
      </c>
      <c r="AH1757">
        <f>SUM(table_2[[#This Row],[First dose, less than 21 days ago]:[Third dose or booster, at least 21 days ago]])</f>
        <v>0</v>
      </c>
      <c r="AI1757">
        <f>SUM(table_2[[#This Row],[Second dose, less than 21 days ago]:[Third dose or booster, at least 21 days ago]])</f>
        <v>0</v>
      </c>
      <c r="AJ1757">
        <f>table_2[[#This Row],[Third dose or booster, less than 21 days ago]]+table_2[[#This Row],[Third dose or booster, at least 21 days ago]]</f>
        <v>0</v>
      </c>
    </row>
    <row r="1758" spans="1:36" ht="30" x14ac:dyDescent="0.25">
      <c r="A1758" s="1" t="s">
        <v>740</v>
      </c>
      <c r="B1758" s="4">
        <v>2021</v>
      </c>
      <c r="C1758" s="1" t="s">
        <v>90</v>
      </c>
      <c r="D1758" s="1" t="s">
        <v>1162</v>
      </c>
      <c r="E1758" s="1" t="s">
        <v>74</v>
      </c>
      <c r="F1758" s="4" t="s">
        <v>1691</v>
      </c>
      <c r="G1758" s="4">
        <v>397</v>
      </c>
      <c r="H1758" s="4" t="s">
        <v>4314</v>
      </c>
      <c r="I1758" s="1"/>
      <c r="J1758" s="4" t="s">
        <v>4315</v>
      </c>
      <c r="K1758" s="4" t="s">
        <v>4316</v>
      </c>
      <c r="L1758" s="22" t="str">
        <f t="shared" si="353"/>
        <v>22</v>
      </c>
      <c r="M1758" s="22"/>
      <c r="Z1758">
        <f t="shared" si="354"/>
        <v>0</v>
      </c>
      <c r="AA1758">
        <f t="shared" si="355"/>
        <v>0</v>
      </c>
      <c r="AB1758">
        <f t="shared" si="356"/>
        <v>0</v>
      </c>
      <c r="AC1758">
        <f t="shared" si="357"/>
        <v>0</v>
      </c>
      <c r="AD1758">
        <f t="shared" si="358"/>
        <v>0</v>
      </c>
      <c r="AE1758">
        <f t="shared" si="359"/>
        <v>0</v>
      </c>
      <c r="AF1758">
        <f t="shared" si="360"/>
        <v>0</v>
      </c>
      <c r="AH1758">
        <f>SUM(table_2[[#This Row],[First dose, less than 21 days ago]:[Third dose or booster, at least 21 days ago]])</f>
        <v>0</v>
      </c>
      <c r="AI1758">
        <f>SUM(table_2[[#This Row],[Second dose, less than 21 days ago]:[Third dose or booster, at least 21 days ago]])</f>
        <v>0</v>
      </c>
      <c r="AJ1758">
        <f>table_2[[#This Row],[Third dose or booster, less than 21 days ago]]+table_2[[#This Row],[Third dose or booster, at least 21 days ago]]</f>
        <v>0</v>
      </c>
    </row>
    <row r="1759" spans="1:36" ht="30" x14ac:dyDescent="0.25">
      <c r="A1759" s="1" t="s">
        <v>740</v>
      </c>
      <c r="B1759" s="4">
        <v>2021</v>
      </c>
      <c r="C1759" s="1" t="s">
        <v>90</v>
      </c>
      <c r="D1759" s="1" t="s">
        <v>1162</v>
      </c>
      <c r="E1759" s="1" t="s">
        <v>1102</v>
      </c>
      <c r="F1759" s="4" t="s">
        <v>4317</v>
      </c>
      <c r="G1759" s="4">
        <v>20111</v>
      </c>
      <c r="H1759" s="4" t="s">
        <v>4318</v>
      </c>
      <c r="I1759" s="1"/>
      <c r="J1759" s="4" t="s">
        <v>4319</v>
      </c>
      <c r="K1759" s="4" t="s">
        <v>4320</v>
      </c>
      <c r="L1759" s="22" t="str">
        <f t="shared" si="353"/>
        <v>580</v>
      </c>
      <c r="M1759" s="22"/>
      <c r="Z1759">
        <f t="shared" si="354"/>
        <v>0</v>
      </c>
      <c r="AA1759">
        <f t="shared" si="355"/>
        <v>0</v>
      </c>
      <c r="AB1759">
        <f t="shared" si="356"/>
        <v>0</v>
      </c>
      <c r="AC1759">
        <f t="shared" si="357"/>
        <v>0</v>
      </c>
      <c r="AD1759">
        <f t="shared" si="358"/>
        <v>0</v>
      </c>
      <c r="AE1759">
        <f t="shared" si="359"/>
        <v>0</v>
      </c>
      <c r="AF1759">
        <f t="shared" si="360"/>
        <v>0</v>
      </c>
      <c r="AH1759">
        <f>SUM(table_2[[#This Row],[First dose, less than 21 days ago]:[Third dose or booster, at least 21 days ago]])</f>
        <v>0</v>
      </c>
      <c r="AI1759">
        <f>SUM(table_2[[#This Row],[Second dose, less than 21 days ago]:[Third dose or booster, at least 21 days ago]])</f>
        <v>0</v>
      </c>
      <c r="AJ1759">
        <f>table_2[[#This Row],[Third dose or booster, less than 21 days ago]]+table_2[[#This Row],[Third dose or booster, at least 21 days ago]]</f>
        <v>0</v>
      </c>
    </row>
    <row r="1760" spans="1:36" ht="45" x14ac:dyDescent="0.25">
      <c r="A1760" s="1" t="s">
        <v>740</v>
      </c>
      <c r="B1760" s="4">
        <v>2021</v>
      </c>
      <c r="C1760" s="1" t="s">
        <v>90</v>
      </c>
      <c r="D1760" s="1" t="s">
        <v>1162</v>
      </c>
      <c r="E1760" s="1" t="s">
        <v>84</v>
      </c>
      <c r="F1760" s="4" t="s">
        <v>1103</v>
      </c>
      <c r="G1760" s="4">
        <v>0</v>
      </c>
      <c r="H1760" s="4" t="s">
        <v>83</v>
      </c>
      <c r="I1760" s="1"/>
      <c r="J1760" s="4" t="s">
        <v>83</v>
      </c>
      <c r="K1760" s="4" t="s">
        <v>83</v>
      </c>
      <c r="L1760" s="22" t="str">
        <f t="shared" si="353"/>
        <v>0</v>
      </c>
      <c r="M1760" s="22"/>
      <c r="Z1760">
        <f t="shared" si="354"/>
        <v>0</v>
      </c>
      <c r="AA1760">
        <f t="shared" si="355"/>
        <v>0</v>
      </c>
      <c r="AB1760">
        <f t="shared" si="356"/>
        <v>0</v>
      </c>
      <c r="AC1760">
        <f t="shared" si="357"/>
        <v>0</v>
      </c>
      <c r="AD1760">
        <f t="shared" si="358"/>
        <v>0</v>
      </c>
      <c r="AE1760">
        <f t="shared" si="359"/>
        <v>0</v>
      </c>
      <c r="AF1760">
        <f t="shared" si="360"/>
        <v>0</v>
      </c>
      <c r="AH1760">
        <f>SUM(table_2[[#This Row],[First dose, less than 21 days ago]:[Third dose or booster, at least 21 days ago]])</f>
        <v>0</v>
      </c>
      <c r="AI1760">
        <f>SUM(table_2[[#This Row],[Second dose, less than 21 days ago]:[Third dose or booster, at least 21 days ago]])</f>
        <v>0</v>
      </c>
      <c r="AJ1760">
        <f>table_2[[#This Row],[Third dose or booster, less than 21 days ago]]+table_2[[#This Row],[Third dose or booster, at least 21 days ago]]</f>
        <v>0</v>
      </c>
    </row>
    <row r="1761" spans="1:36" ht="45" x14ac:dyDescent="0.25">
      <c r="A1761" s="1" t="s">
        <v>740</v>
      </c>
      <c r="B1761" s="4">
        <v>2021</v>
      </c>
      <c r="C1761" s="1" t="s">
        <v>90</v>
      </c>
      <c r="D1761" s="1" t="s">
        <v>1162</v>
      </c>
      <c r="E1761" s="1" t="s">
        <v>85</v>
      </c>
      <c r="F1761" s="4" t="s">
        <v>1103</v>
      </c>
      <c r="G1761" s="4">
        <v>0</v>
      </c>
      <c r="H1761" s="4" t="s">
        <v>83</v>
      </c>
      <c r="I1761" s="1"/>
      <c r="J1761" s="4" t="s">
        <v>83</v>
      </c>
      <c r="K1761" s="4" t="s">
        <v>83</v>
      </c>
      <c r="L1761" s="22" t="str">
        <f t="shared" si="353"/>
        <v>0</v>
      </c>
      <c r="M1761" s="22"/>
      <c r="Z1761">
        <f t="shared" si="354"/>
        <v>0</v>
      </c>
      <c r="AA1761">
        <f t="shared" si="355"/>
        <v>0</v>
      </c>
      <c r="AB1761">
        <f t="shared" si="356"/>
        <v>0</v>
      </c>
      <c r="AC1761">
        <f t="shared" si="357"/>
        <v>0</v>
      </c>
      <c r="AD1761">
        <f t="shared" si="358"/>
        <v>0</v>
      </c>
      <c r="AE1761">
        <f t="shared" si="359"/>
        <v>0</v>
      </c>
      <c r="AF1761">
        <f t="shared" si="360"/>
        <v>0</v>
      </c>
      <c r="AH1761">
        <f>SUM(table_2[[#This Row],[First dose, less than 21 days ago]:[Third dose or booster, at least 21 days ago]])</f>
        <v>0</v>
      </c>
      <c r="AI1761">
        <f>SUM(table_2[[#This Row],[Second dose, less than 21 days ago]:[Third dose or booster, at least 21 days ago]])</f>
        <v>0</v>
      </c>
      <c r="AJ1761">
        <f>table_2[[#This Row],[Third dose or booster, less than 21 days ago]]+table_2[[#This Row],[Third dose or booster, at least 21 days ago]]</f>
        <v>0</v>
      </c>
    </row>
    <row r="1762" spans="1:36" ht="30" x14ac:dyDescent="0.25">
      <c r="A1762" s="1" t="s">
        <v>740</v>
      </c>
      <c r="B1762" s="4">
        <v>2021</v>
      </c>
      <c r="C1762" s="1" t="s">
        <v>90</v>
      </c>
      <c r="D1762" s="1" t="s">
        <v>1183</v>
      </c>
      <c r="E1762" s="1" t="s">
        <v>62</v>
      </c>
      <c r="F1762" s="4" t="s">
        <v>4321</v>
      </c>
      <c r="G1762" s="4">
        <v>3228</v>
      </c>
      <c r="H1762" s="4" t="s">
        <v>4322</v>
      </c>
      <c r="I1762" s="1"/>
      <c r="J1762" s="4" t="s">
        <v>4323</v>
      </c>
      <c r="K1762" s="4" t="s">
        <v>4324</v>
      </c>
      <c r="L1762" s="22" t="str">
        <f t="shared" si="353"/>
        <v>1700</v>
      </c>
      <c r="M1762" s="22"/>
      <c r="Z1762">
        <f t="shared" si="354"/>
        <v>0</v>
      </c>
      <c r="AA1762">
        <f t="shared" si="355"/>
        <v>0</v>
      </c>
      <c r="AB1762">
        <f t="shared" si="356"/>
        <v>0</v>
      </c>
      <c r="AC1762">
        <f t="shared" si="357"/>
        <v>0</v>
      </c>
      <c r="AD1762">
        <f t="shared" si="358"/>
        <v>0</v>
      </c>
      <c r="AE1762">
        <f t="shared" si="359"/>
        <v>0</v>
      </c>
      <c r="AF1762">
        <f t="shared" si="360"/>
        <v>0</v>
      </c>
      <c r="AH1762">
        <f>SUM(table_2[[#This Row],[First dose, less than 21 days ago]:[Third dose or booster, at least 21 days ago]])</f>
        <v>0</v>
      </c>
      <c r="AI1762">
        <f>SUM(table_2[[#This Row],[Second dose, less than 21 days ago]:[Third dose or booster, at least 21 days ago]])</f>
        <v>0</v>
      </c>
      <c r="AJ1762">
        <f>table_2[[#This Row],[Third dose or booster, less than 21 days ago]]+table_2[[#This Row],[Third dose or booster, at least 21 days ago]]</f>
        <v>0</v>
      </c>
    </row>
    <row r="1763" spans="1:36" ht="30" x14ac:dyDescent="0.25">
      <c r="A1763" s="1" t="s">
        <v>740</v>
      </c>
      <c r="B1763" s="4">
        <v>2021</v>
      </c>
      <c r="C1763" s="1" t="s">
        <v>90</v>
      </c>
      <c r="D1763" s="1" t="s">
        <v>1183</v>
      </c>
      <c r="E1763" s="1" t="s">
        <v>66</v>
      </c>
      <c r="F1763" s="4" t="s">
        <v>4325</v>
      </c>
      <c r="G1763" s="4">
        <v>6965</v>
      </c>
      <c r="H1763" s="4" t="s">
        <v>4326</v>
      </c>
      <c r="I1763" s="1"/>
      <c r="J1763" s="4" t="s">
        <v>4327</v>
      </c>
      <c r="K1763" s="4" t="s">
        <v>4328</v>
      </c>
      <c r="L1763" s="22" t="str">
        <f t="shared" si="353"/>
        <v>1275</v>
      </c>
      <c r="M1763" s="22"/>
      <c r="Z1763">
        <f t="shared" si="354"/>
        <v>0</v>
      </c>
      <c r="AA1763">
        <f t="shared" si="355"/>
        <v>0</v>
      </c>
      <c r="AB1763">
        <f t="shared" si="356"/>
        <v>0</v>
      </c>
      <c r="AC1763">
        <f t="shared" si="357"/>
        <v>0</v>
      </c>
      <c r="AD1763">
        <f t="shared" si="358"/>
        <v>0</v>
      </c>
      <c r="AE1763">
        <f t="shared" si="359"/>
        <v>0</v>
      </c>
      <c r="AF1763">
        <f t="shared" si="360"/>
        <v>0</v>
      </c>
      <c r="AH1763">
        <f>SUM(table_2[[#This Row],[First dose, less than 21 days ago]:[Third dose or booster, at least 21 days ago]])</f>
        <v>0</v>
      </c>
      <c r="AI1763">
        <f>SUM(table_2[[#This Row],[Second dose, less than 21 days ago]:[Third dose or booster, at least 21 days ago]])</f>
        <v>0</v>
      </c>
      <c r="AJ1763">
        <f>table_2[[#This Row],[Third dose or booster, less than 21 days ago]]+table_2[[#This Row],[Third dose or booster, at least 21 days ago]]</f>
        <v>0</v>
      </c>
    </row>
    <row r="1764" spans="1:36" ht="30" x14ac:dyDescent="0.25">
      <c r="A1764" s="1" t="s">
        <v>740</v>
      </c>
      <c r="B1764" s="4">
        <v>2021</v>
      </c>
      <c r="C1764" s="1" t="s">
        <v>90</v>
      </c>
      <c r="D1764" s="1" t="s">
        <v>1183</v>
      </c>
      <c r="E1764" s="1" t="s">
        <v>70</v>
      </c>
      <c r="F1764" s="4" t="s">
        <v>4329</v>
      </c>
      <c r="G1764" s="4">
        <v>20376</v>
      </c>
      <c r="H1764" s="4" t="s">
        <v>4330</v>
      </c>
      <c r="I1764" s="1"/>
      <c r="J1764" s="4" t="s">
        <v>4331</v>
      </c>
      <c r="K1764" s="4" t="s">
        <v>4332</v>
      </c>
      <c r="L1764" s="22" t="str">
        <f t="shared" si="353"/>
        <v>3506</v>
      </c>
      <c r="M1764" s="22"/>
      <c r="Z1764">
        <f t="shared" si="354"/>
        <v>0</v>
      </c>
      <c r="AA1764">
        <f t="shared" si="355"/>
        <v>0</v>
      </c>
      <c r="AB1764">
        <f t="shared" si="356"/>
        <v>0</v>
      </c>
      <c r="AC1764">
        <f t="shared" si="357"/>
        <v>0</v>
      </c>
      <c r="AD1764">
        <f t="shared" si="358"/>
        <v>0</v>
      </c>
      <c r="AE1764">
        <f t="shared" si="359"/>
        <v>0</v>
      </c>
      <c r="AF1764">
        <f t="shared" si="360"/>
        <v>0</v>
      </c>
      <c r="AH1764">
        <f>SUM(table_2[[#This Row],[First dose, less than 21 days ago]:[Third dose or booster, at least 21 days ago]])</f>
        <v>0</v>
      </c>
      <c r="AI1764">
        <f>SUM(table_2[[#This Row],[Second dose, less than 21 days ago]:[Third dose or booster, at least 21 days ago]])</f>
        <v>0</v>
      </c>
      <c r="AJ1764">
        <f>table_2[[#This Row],[Third dose or booster, less than 21 days ago]]+table_2[[#This Row],[Third dose or booster, at least 21 days ago]]</f>
        <v>0</v>
      </c>
    </row>
    <row r="1765" spans="1:36" ht="30" x14ac:dyDescent="0.25">
      <c r="A1765" s="1" t="s">
        <v>740</v>
      </c>
      <c r="B1765" s="4">
        <v>2021</v>
      </c>
      <c r="C1765" s="1" t="s">
        <v>90</v>
      </c>
      <c r="D1765" s="1" t="s">
        <v>1183</v>
      </c>
      <c r="E1765" s="1" t="s">
        <v>74</v>
      </c>
      <c r="F1765" s="4" t="s">
        <v>1981</v>
      </c>
      <c r="G1765" s="4">
        <v>83</v>
      </c>
      <c r="H1765" s="4" t="s">
        <v>4333</v>
      </c>
      <c r="I1765" s="1" t="s">
        <v>234</v>
      </c>
      <c r="J1765" s="4" t="s">
        <v>4334</v>
      </c>
      <c r="K1765" s="4" t="s">
        <v>4335</v>
      </c>
      <c r="L1765" s="22" t="str">
        <f t="shared" si="353"/>
        <v>11</v>
      </c>
      <c r="M1765" s="22"/>
      <c r="Z1765">
        <f t="shared" si="354"/>
        <v>0</v>
      </c>
      <c r="AA1765">
        <f t="shared" si="355"/>
        <v>0</v>
      </c>
      <c r="AB1765">
        <f t="shared" si="356"/>
        <v>0</v>
      </c>
      <c r="AC1765">
        <f t="shared" si="357"/>
        <v>0</v>
      </c>
      <c r="AD1765">
        <f t="shared" si="358"/>
        <v>0</v>
      </c>
      <c r="AE1765">
        <f t="shared" si="359"/>
        <v>0</v>
      </c>
      <c r="AF1765">
        <f t="shared" si="360"/>
        <v>0</v>
      </c>
      <c r="AH1765">
        <f>SUM(table_2[[#This Row],[First dose, less than 21 days ago]:[Third dose or booster, at least 21 days ago]])</f>
        <v>0</v>
      </c>
      <c r="AI1765">
        <f>SUM(table_2[[#This Row],[Second dose, less than 21 days ago]:[Third dose or booster, at least 21 days ago]])</f>
        <v>0</v>
      </c>
      <c r="AJ1765">
        <f>table_2[[#This Row],[Third dose or booster, less than 21 days ago]]+table_2[[#This Row],[Third dose or booster, at least 21 days ago]]</f>
        <v>0</v>
      </c>
    </row>
    <row r="1766" spans="1:36" ht="30" x14ac:dyDescent="0.25">
      <c r="A1766" s="1" t="s">
        <v>740</v>
      </c>
      <c r="B1766" s="4">
        <v>2021</v>
      </c>
      <c r="C1766" s="1" t="s">
        <v>90</v>
      </c>
      <c r="D1766" s="1" t="s">
        <v>1183</v>
      </c>
      <c r="E1766" s="1" t="s">
        <v>1102</v>
      </c>
      <c r="F1766" s="4" t="s">
        <v>4336</v>
      </c>
      <c r="G1766" s="4">
        <v>3382</v>
      </c>
      <c r="H1766" s="4" t="s">
        <v>4337</v>
      </c>
      <c r="I1766" s="1"/>
      <c r="J1766" s="4" t="s">
        <v>4338</v>
      </c>
      <c r="K1766" s="4" t="s">
        <v>4339</v>
      </c>
      <c r="L1766" s="22" t="str">
        <f t="shared" si="353"/>
        <v>242</v>
      </c>
      <c r="M1766" s="22"/>
      <c r="Z1766">
        <f t="shared" si="354"/>
        <v>0</v>
      </c>
      <c r="AA1766">
        <f t="shared" si="355"/>
        <v>0</v>
      </c>
      <c r="AB1766">
        <f t="shared" si="356"/>
        <v>0</v>
      </c>
      <c r="AC1766">
        <f t="shared" si="357"/>
        <v>0</v>
      </c>
      <c r="AD1766">
        <f t="shared" si="358"/>
        <v>0</v>
      </c>
      <c r="AE1766">
        <f t="shared" si="359"/>
        <v>0</v>
      </c>
      <c r="AF1766">
        <f t="shared" si="360"/>
        <v>0</v>
      </c>
      <c r="AH1766">
        <f>SUM(table_2[[#This Row],[First dose, less than 21 days ago]:[Third dose or booster, at least 21 days ago]])</f>
        <v>0</v>
      </c>
      <c r="AI1766">
        <f>SUM(table_2[[#This Row],[Second dose, less than 21 days ago]:[Third dose or booster, at least 21 days ago]])</f>
        <v>0</v>
      </c>
      <c r="AJ1766">
        <f>table_2[[#This Row],[Third dose or booster, less than 21 days ago]]+table_2[[#This Row],[Third dose or booster, at least 21 days ago]]</f>
        <v>0</v>
      </c>
    </row>
    <row r="1767" spans="1:36" ht="45" x14ac:dyDescent="0.25">
      <c r="A1767" s="1" t="s">
        <v>740</v>
      </c>
      <c r="B1767" s="4">
        <v>2021</v>
      </c>
      <c r="C1767" s="1" t="s">
        <v>90</v>
      </c>
      <c r="D1767" s="1" t="s">
        <v>1183</v>
      </c>
      <c r="E1767" s="1" t="s">
        <v>84</v>
      </c>
      <c r="F1767" s="4" t="s">
        <v>1103</v>
      </c>
      <c r="G1767" s="4">
        <v>0</v>
      </c>
      <c r="H1767" s="4" t="s">
        <v>83</v>
      </c>
      <c r="I1767" s="1"/>
      <c r="J1767" s="4" t="s">
        <v>83</v>
      </c>
      <c r="K1767" s="4" t="s">
        <v>83</v>
      </c>
      <c r="L1767" s="22" t="str">
        <f t="shared" si="353"/>
        <v>0</v>
      </c>
      <c r="M1767" s="22"/>
      <c r="Z1767">
        <f t="shared" si="354"/>
        <v>0</v>
      </c>
      <c r="AA1767">
        <f t="shared" si="355"/>
        <v>0</v>
      </c>
      <c r="AB1767">
        <f t="shared" si="356"/>
        <v>0</v>
      </c>
      <c r="AC1767">
        <f t="shared" si="357"/>
        <v>0</v>
      </c>
      <c r="AD1767">
        <f t="shared" si="358"/>
        <v>0</v>
      </c>
      <c r="AE1767">
        <f t="shared" si="359"/>
        <v>0</v>
      </c>
      <c r="AF1767">
        <f t="shared" si="360"/>
        <v>0</v>
      </c>
      <c r="AH1767">
        <f>SUM(table_2[[#This Row],[First dose, less than 21 days ago]:[Third dose or booster, at least 21 days ago]])</f>
        <v>0</v>
      </c>
      <c r="AI1767">
        <f>SUM(table_2[[#This Row],[Second dose, less than 21 days ago]:[Third dose or booster, at least 21 days ago]])</f>
        <v>0</v>
      </c>
      <c r="AJ1767">
        <f>table_2[[#This Row],[Third dose or booster, less than 21 days ago]]+table_2[[#This Row],[Third dose or booster, at least 21 days ago]]</f>
        <v>0</v>
      </c>
    </row>
    <row r="1768" spans="1:36" ht="45" x14ac:dyDescent="0.25">
      <c r="A1768" s="1" t="s">
        <v>740</v>
      </c>
      <c r="B1768" s="4">
        <v>2021</v>
      </c>
      <c r="C1768" s="1" t="s">
        <v>90</v>
      </c>
      <c r="D1768" s="1" t="s">
        <v>1183</v>
      </c>
      <c r="E1768" s="1" t="s">
        <v>85</v>
      </c>
      <c r="F1768" s="4" t="s">
        <v>1103</v>
      </c>
      <c r="G1768" s="4">
        <v>0</v>
      </c>
      <c r="H1768" s="4" t="s">
        <v>83</v>
      </c>
      <c r="I1768" s="1"/>
      <c r="J1768" s="4" t="s">
        <v>83</v>
      </c>
      <c r="K1768" s="4" t="s">
        <v>83</v>
      </c>
      <c r="L1768" s="22" t="str">
        <f t="shared" si="353"/>
        <v>0</v>
      </c>
      <c r="M1768" s="22"/>
      <c r="Z1768">
        <f t="shared" si="354"/>
        <v>0</v>
      </c>
      <c r="AA1768">
        <f t="shared" si="355"/>
        <v>0</v>
      </c>
      <c r="AB1768">
        <f t="shared" si="356"/>
        <v>0</v>
      </c>
      <c r="AC1768">
        <f t="shared" si="357"/>
        <v>0</v>
      </c>
      <c r="AD1768">
        <f t="shared" si="358"/>
        <v>0</v>
      </c>
      <c r="AE1768">
        <f t="shared" si="359"/>
        <v>0</v>
      </c>
      <c r="AF1768">
        <f t="shared" si="360"/>
        <v>0</v>
      </c>
      <c r="AH1768">
        <f>SUM(table_2[[#This Row],[First dose, less than 21 days ago]:[Third dose or booster, at least 21 days ago]])</f>
        <v>0</v>
      </c>
      <c r="AI1768">
        <f>SUM(table_2[[#This Row],[Second dose, less than 21 days ago]:[Third dose or booster, at least 21 days ago]])</f>
        <v>0</v>
      </c>
      <c r="AJ1768">
        <f>table_2[[#This Row],[Third dose or booster, less than 21 days ago]]+table_2[[#This Row],[Third dose or booster, at least 21 days ago]]</f>
        <v>0</v>
      </c>
    </row>
    <row r="1769" spans="1:36" ht="30" x14ac:dyDescent="0.25">
      <c r="A1769" s="1" t="s">
        <v>740</v>
      </c>
      <c r="B1769" s="4">
        <v>2021</v>
      </c>
      <c r="C1769" s="1" t="s">
        <v>109</v>
      </c>
      <c r="D1769" s="1" t="s">
        <v>1089</v>
      </c>
      <c r="E1769" s="1" t="s">
        <v>62</v>
      </c>
      <c r="F1769" s="4" t="s">
        <v>4340</v>
      </c>
      <c r="G1769" s="4">
        <v>771450</v>
      </c>
      <c r="H1769" s="4" t="s">
        <v>3789</v>
      </c>
      <c r="I1769" s="1"/>
      <c r="J1769" s="4" t="s">
        <v>2164</v>
      </c>
      <c r="K1769" s="4" t="s">
        <v>4186</v>
      </c>
      <c r="L1769" s="22" t="str">
        <f t="shared" si="353"/>
        <v>309</v>
      </c>
      <c r="M1769" s="22"/>
      <c r="Z1769">
        <f t="shared" si="354"/>
        <v>0</v>
      </c>
      <c r="AA1769">
        <f t="shared" si="355"/>
        <v>0</v>
      </c>
      <c r="AB1769">
        <f t="shared" si="356"/>
        <v>0</v>
      </c>
      <c r="AC1769">
        <f t="shared" si="357"/>
        <v>0</v>
      </c>
      <c r="AD1769">
        <f t="shared" si="358"/>
        <v>0</v>
      </c>
      <c r="AE1769">
        <f t="shared" si="359"/>
        <v>0</v>
      </c>
      <c r="AF1769">
        <f t="shared" si="360"/>
        <v>0</v>
      </c>
      <c r="AH1769">
        <f>SUM(table_2[[#This Row],[First dose, less than 21 days ago]:[Third dose or booster, at least 21 days ago]])</f>
        <v>0</v>
      </c>
      <c r="AI1769">
        <f>SUM(table_2[[#This Row],[Second dose, less than 21 days ago]:[Third dose or booster, at least 21 days ago]])</f>
        <v>0</v>
      </c>
      <c r="AJ1769">
        <f>table_2[[#This Row],[Third dose or booster, less than 21 days ago]]+table_2[[#This Row],[Third dose or booster, at least 21 days ago]]</f>
        <v>0</v>
      </c>
    </row>
    <row r="1770" spans="1:36" ht="30" x14ac:dyDescent="0.25">
      <c r="A1770" s="1" t="s">
        <v>740</v>
      </c>
      <c r="B1770" s="4">
        <v>2021</v>
      </c>
      <c r="C1770" s="1" t="s">
        <v>109</v>
      </c>
      <c r="D1770" s="1" t="s">
        <v>1089</v>
      </c>
      <c r="E1770" s="1" t="s">
        <v>66</v>
      </c>
      <c r="F1770" s="4" t="s">
        <v>1317</v>
      </c>
      <c r="G1770" s="4">
        <v>64007</v>
      </c>
      <c r="H1770" s="4" t="s">
        <v>1318</v>
      </c>
      <c r="I1770" s="1"/>
      <c r="J1770" s="4" t="s">
        <v>1319</v>
      </c>
      <c r="K1770" s="4" t="s">
        <v>1320</v>
      </c>
      <c r="L1770" s="22" t="str">
        <f t="shared" si="353"/>
        <v>37</v>
      </c>
      <c r="M1770" s="22"/>
      <c r="Z1770">
        <f t="shared" si="354"/>
        <v>0</v>
      </c>
      <c r="AA1770">
        <f t="shared" si="355"/>
        <v>0</v>
      </c>
      <c r="AB1770">
        <f t="shared" si="356"/>
        <v>0</v>
      </c>
      <c r="AC1770">
        <f t="shared" si="357"/>
        <v>0</v>
      </c>
      <c r="AD1770">
        <f t="shared" si="358"/>
        <v>0</v>
      </c>
      <c r="AE1770">
        <f t="shared" si="359"/>
        <v>0</v>
      </c>
      <c r="AF1770">
        <f t="shared" si="360"/>
        <v>0</v>
      </c>
      <c r="AH1770">
        <f>SUM(table_2[[#This Row],[First dose, less than 21 days ago]:[Third dose or booster, at least 21 days ago]])</f>
        <v>0</v>
      </c>
      <c r="AI1770">
        <f>SUM(table_2[[#This Row],[Second dose, less than 21 days ago]:[Third dose or booster, at least 21 days ago]])</f>
        <v>0</v>
      </c>
      <c r="AJ1770">
        <f>table_2[[#This Row],[Third dose or booster, less than 21 days ago]]+table_2[[#This Row],[Third dose or booster, at least 21 days ago]]</f>
        <v>0</v>
      </c>
    </row>
    <row r="1771" spans="1:36" ht="30" x14ac:dyDescent="0.25">
      <c r="A1771" s="1" t="s">
        <v>740</v>
      </c>
      <c r="B1771" s="4">
        <v>2021</v>
      </c>
      <c r="C1771" s="1" t="s">
        <v>109</v>
      </c>
      <c r="D1771" s="1" t="s">
        <v>1089</v>
      </c>
      <c r="E1771" s="1" t="s">
        <v>70</v>
      </c>
      <c r="F1771" s="4" t="s">
        <v>2299</v>
      </c>
      <c r="G1771" s="4">
        <v>101620</v>
      </c>
      <c r="H1771" s="4" t="s">
        <v>4341</v>
      </c>
      <c r="I1771" s="1"/>
      <c r="J1771" s="4" t="s">
        <v>4342</v>
      </c>
      <c r="K1771" s="4" t="s">
        <v>3388</v>
      </c>
      <c r="L1771" s="22" t="str">
        <f t="shared" si="353"/>
        <v>94</v>
      </c>
      <c r="M1771" s="22"/>
      <c r="Z1771">
        <f t="shared" si="354"/>
        <v>0</v>
      </c>
      <c r="AA1771">
        <f t="shared" si="355"/>
        <v>0</v>
      </c>
      <c r="AB1771">
        <f t="shared" si="356"/>
        <v>0</v>
      </c>
      <c r="AC1771">
        <f t="shared" si="357"/>
        <v>0</v>
      </c>
      <c r="AD1771">
        <f t="shared" si="358"/>
        <v>0</v>
      </c>
      <c r="AE1771">
        <f t="shared" si="359"/>
        <v>0</v>
      </c>
      <c r="AF1771">
        <f t="shared" si="360"/>
        <v>0</v>
      </c>
      <c r="AH1771">
        <f>SUM(table_2[[#This Row],[First dose, less than 21 days ago]:[Third dose or booster, at least 21 days ago]])</f>
        <v>0</v>
      </c>
      <c r="AI1771">
        <f>SUM(table_2[[#This Row],[Second dose, less than 21 days ago]:[Third dose or booster, at least 21 days ago]])</f>
        <v>0</v>
      </c>
      <c r="AJ1771">
        <f>table_2[[#This Row],[Third dose or booster, less than 21 days ago]]+table_2[[#This Row],[Third dose or booster, at least 21 days ago]]</f>
        <v>0</v>
      </c>
    </row>
    <row r="1772" spans="1:36" ht="30" x14ac:dyDescent="0.25">
      <c r="A1772" s="1" t="s">
        <v>740</v>
      </c>
      <c r="B1772" s="4">
        <v>2021</v>
      </c>
      <c r="C1772" s="1" t="s">
        <v>109</v>
      </c>
      <c r="D1772" s="1" t="s">
        <v>1089</v>
      </c>
      <c r="E1772" s="1" t="s">
        <v>74</v>
      </c>
      <c r="F1772" s="4" t="s">
        <v>1101</v>
      </c>
      <c r="G1772" s="4">
        <v>10273</v>
      </c>
      <c r="H1772" s="4" t="s">
        <v>83</v>
      </c>
      <c r="I1772" s="1"/>
      <c r="J1772" s="4" t="s">
        <v>83</v>
      </c>
      <c r="K1772" s="4" t="s">
        <v>83</v>
      </c>
      <c r="L1772" s="22">
        <f t="shared" si="353"/>
        <v>1</v>
      </c>
      <c r="M1772" s="22"/>
      <c r="Z1772">
        <f t="shared" si="354"/>
        <v>0</v>
      </c>
      <c r="AA1772">
        <f t="shared" si="355"/>
        <v>0</v>
      </c>
      <c r="AB1772">
        <f t="shared" si="356"/>
        <v>0</v>
      </c>
      <c r="AC1772">
        <f t="shared" si="357"/>
        <v>0</v>
      </c>
      <c r="AD1772">
        <f t="shared" si="358"/>
        <v>0</v>
      </c>
      <c r="AE1772">
        <f t="shared" si="359"/>
        <v>0</v>
      </c>
      <c r="AF1772">
        <f t="shared" si="360"/>
        <v>0</v>
      </c>
      <c r="AH1772">
        <f>SUM(table_2[[#This Row],[First dose, less than 21 days ago]:[Third dose or booster, at least 21 days ago]])</f>
        <v>0</v>
      </c>
      <c r="AI1772">
        <f>SUM(table_2[[#This Row],[Second dose, less than 21 days ago]:[Third dose or booster, at least 21 days ago]])</f>
        <v>0</v>
      </c>
      <c r="AJ1772">
        <f>table_2[[#This Row],[Third dose or booster, less than 21 days ago]]+table_2[[#This Row],[Third dose or booster, at least 21 days ago]]</f>
        <v>0</v>
      </c>
    </row>
    <row r="1773" spans="1:36" ht="30" x14ac:dyDescent="0.25">
      <c r="A1773" s="1" t="s">
        <v>740</v>
      </c>
      <c r="B1773" s="4">
        <v>2021</v>
      </c>
      <c r="C1773" s="1" t="s">
        <v>109</v>
      </c>
      <c r="D1773" s="1" t="s">
        <v>1089</v>
      </c>
      <c r="E1773" s="1" t="s">
        <v>1102</v>
      </c>
      <c r="F1773" s="4" t="s">
        <v>1101</v>
      </c>
      <c r="G1773" s="4">
        <v>3922</v>
      </c>
      <c r="H1773" s="4" t="s">
        <v>83</v>
      </c>
      <c r="I1773" s="1"/>
      <c r="J1773" s="4" t="s">
        <v>83</v>
      </c>
      <c r="K1773" s="4" t="s">
        <v>83</v>
      </c>
      <c r="L1773" s="22">
        <f t="shared" si="353"/>
        <v>1</v>
      </c>
      <c r="M1773" s="22"/>
      <c r="Z1773">
        <f t="shared" si="354"/>
        <v>0</v>
      </c>
      <c r="AA1773">
        <f t="shared" si="355"/>
        <v>0</v>
      </c>
      <c r="AB1773">
        <f t="shared" si="356"/>
        <v>0</v>
      </c>
      <c r="AC1773">
        <f t="shared" si="357"/>
        <v>0</v>
      </c>
      <c r="AD1773">
        <f t="shared" si="358"/>
        <v>0</v>
      </c>
      <c r="AE1773">
        <f t="shared" si="359"/>
        <v>0</v>
      </c>
      <c r="AF1773">
        <f t="shared" si="360"/>
        <v>0</v>
      </c>
      <c r="AH1773">
        <f>SUM(table_2[[#This Row],[First dose, less than 21 days ago]:[Third dose or booster, at least 21 days ago]])</f>
        <v>0</v>
      </c>
      <c r="AI1773">
        <f>SUM(table_2[[#This Row],[Second dose, less than 21 days ago]:[Third dose or booster, at least 21 days ago]])</f>
        <v>0</v>
      </c>
      <c r="AJ1773">
        <f>table_2[[#This Row],[Third dose or booster, less than 21 days ago]]+table_2[[#This Row],[Third dose or booster, at least 21 days ago]]</f>
        <v>0</v>
      </c>
    </row>
    <row r="1774" spans="1:36" ht="45" x14ac:dyDescent="0.25">
      <c r="A1774" s="1" t="s">
        <v>740</v>
      </c>
      <c r="B1774" s="4">
        <v>2021</v>
      </c>
      <c r="C1774" s="1" t="s">
        <v>109</v>
      </c>
      <c r="D1774" s="1" t="s">
        <v>1089</v>
      </c>
      <c r="E1774" s="1" t="s">
        <v>84</v>
      </c>
      <c r="F1774" s="4" t="s">
        <v>1103</v>
      </c>
      <c r="G1774" s="4">
        <v>0</v>
      </c>
      <c r="H1774" s="4" t="s">
        <v>83</v>
      </c>
      <c r="I1774" s="1"/>
      <c r="J1774" s="4" t="s">
        <v>83</v>
      </c>
      <c r="K1774" s="4" t="s">
        <v>83</v>
      </c>
      <c r="L1774" s="22" t="str">
        <f t="shared" si="353"/>
        <v>0</v>
      </c>
      <c r="M1774" s="22"/>
      <c r="Z1774">
        <f t="shared" si="354"/>
        <v>0</v>
      </c>
      <c r="AA1774">
        <f t="shared" si="355"/>
        <v>0</v>
      </c>
      <c r="AB1774">
        <f t="shared" si="356"/>
        <v>0</v>
      </c>
      <c r="AC1774">
        <f t="shared" si="357"/>
        <v>0</v>
      </c>
      <c r="AD1774">
        <f t="shared" si="358"/>
        <v>0</v>
      </c>
      <c r="AE1774">
        <f t="shared" si="359"/>
        <v>0</v>
      </c>
      <c r="AF1774">
        <f t="shared" si="360"/>
        <v>0</v>
      </c>
      <c r="AH1774">
        <f>SUM(table_2[[#This Row],[First dose, less than 21 days ago]:[Third dose or booster, at least 21 days ago]])</f>
        <v>0</v>
      </c>
      <c r="AI1774">
        <f>SUM(table_2[[#This Row],[Second dose, less than 21 days ago]:[Third dose or booster, at least 21 days ago]])</f>
        <v>0</v>
      </c>
      <c r="AJ1774">
        <f>table_2[[#This Row],[Third dose or booster, less than 21 days ago]]+table_2[[#This Row],[Third dose or booster, at least 21 days ago]]</f>
        <v>0</v>
      </c>
    </row>
    <row r="1775" spans="1:36" ht="45" x14ac:dyDescent="0.25">
      <c r="A1775" s="1" t="s">
        <v>740</v>
      </c>
      <c r="B1775" s="4">
        <v>2021</v>
      </c>
      <c r="C1775" s="1" t="s">
        <v>109</v>
      </c>
      <c r="D1775" s="1" t="s">
        <v>1089</v>
      </c>
      <c r="E1775" s="1" t="s">
        <v>85</v>
      </c>
      <c r="F1775" s="4" t="s">
        <v>1103</v>
      </c>
      <c r="G1775" s="4">
        <v>0</v>
      </c>
      <c r="H1775" s="4" t="s">
        <v>83</v>
      </c>
      <c r="I1775" s="1"/>
      <c r="J1775" s="4" t="s">
        <v>83</v>
      </c>
      <c r="K1775" s="4" t="s">
        <v>83</v>
      </c>
      <c r="L1775" s="22" t="str">
        <f t="shared" si="353"/>
        <v>0</v>
      </c>
      <c r="M1775" s="22"/>
      <c r="Z1775">
        <f t="shared" si="354"/>
        <v>0</v>
      </c>
      <c r="AA1775">
        <f t="shared" si="355"/>
        <v>0</v>
      </c>
      <c r="AB1775">
        <f t="shared" si="356"/>
        <v>0</v>
      </c>
      <c r="AC1775">
        <f t="shared" si="357"/>
        <v>0</v>
      </c>
      <c r="AD1775">
        <f t="shared" si="358"/>
        <v>0</v>
      </c>
      <c r="AE1775">
        <f t="shared" si="359"/>
        <v>0</v>
      </c>
      <c r="AF1775">
        <f t="shared" si="360"/>
        <v>0</v>
      </c>
      <c r="AH1775">
        <f>SUM(table_2[[#This Row],[First dose, less than 21 days ago]:[Third dose or booster, at least 21 days ago]])</f>
        <v>0</v>
      </c>
      <c r="AI1775">
        <f>SUM(table_2[[#This Row],[Second dose, less than 21 days ago]:[Third dose or booster, at least 21 days ago]])</f>
        <v>0</v>
      </c>
      <c r="AJ1775">
        <f>table_2[[#This Row],[Third dose or booster, less than 21 days ago]]+table_2[[#This Row],[Third dose or booster, at least 21 days ago]]</f>
        <v>0</v>
      </c>
    </row>
    <row r="1776" spans="1:36" ht="30" x14ac:dyDescent="0.25">
      <c r="A1776" s="1" t="s">
        <v>740</v>
      </c>
      <c r="B1776" s="4">
        <v>2021</v>
      </c>
      <c r="C1776" s="1" t="s">
        <v>109</v>
      </c>
      <c r="D1776" s="1" t="s">
        <v>1104</v>
      </c>
      <c r="E1776" s="1" t="s">
        <v>62</v>
      </c>
      <c r="F1776" s="4" t="s">
        <v>4343</v>
      </c>
      <c r="G1776" s="4">
        <v>322036</v>
      </c>
      <c r="H1776" s="4" t="s">
        <v>4344</v>
      </c>
      <c r="I1776" s="1"/>
      <c r="J1776" s="4" t="s">
        <v>4345</v>
      </c>
      <c r="K1776" s="4" t="s">
        <v>4346</v>
      </c>
      <c r="L1776" s="22" t="str">
        <f t="shared" si="353"/>
        <v>377</v>
      </c>
      <c r="M1776" s="22"/>
      <c r="Z1776">
        <f t="shared" si="354"/>
        <v>0</v>
      </c>
      <c r="AA1776">
        <f t="shared" si="355"/>
        <v>0</v>
      </c>
      <c r="AB1776">
        <f t="shared" si="356"/>
        <v>0</v>
      </c>
      <c r="AC1776">
        <f t="shared" si="357"/>
        <v>0</v>
      </c>
      <c r="AD1776">
        <f t="shared" si="358"/>
        <v>0</v>
      </c>
      <c r="AE1776">
        <f t="shared" si="359"/>
        <v>0</v>
      </c>
      <c r="AF1776">
        <f t="shared" si="360"/>
        <v>0</v>
      </c>
      <c r="AH1776">
        <f>SUM(table_2[[#This Row],[First dose, less than 21 days ago]:[Third dose or booster, at least 21 days ago]])</f>
        <v>0</v>
      </c>
      <c r="AI1776">
        <f>SUM(table_2[[#This Row],[Second dose, less than 21 days ago]:[Third dose or booster, at least 21 days ago]])</f>
        <v>0</v>
      </c>
      <c r="AJ1776">
        <f>table_2[[#This Row],[Third dose or booster, less than 21 days ago]]+table_2[[#This Row],[Third dose or booster, at least 21 days ago]]</f>
        <v>0</v>
      </c>
    </row>
    <row r="1777" spans="1:36" ht="30" x14ac:dyDescent="0.25">
      <c r="A1777" s="1" t="s">
        <v>740</v>
      </c>
      <c r="B1777" s="4">
        <v>2021</v>
      </c>
      <c r="C1777" s="1" t="s">
        <v>109</v>
      </c>
      <c r="D1777" s="1" t="s">
        <v>1104</v>
      </c>
      <c r="E1777" s="1" t="s">
        <v>66</v>
      </c>
      <c r="F1777" s="4" t="s">
        <v>3318</v>
      </c>
      <c r="G1777" s="4">
        <v>58486</v>
      </c>
      <c r="H1777" s="4" t="s">
        <v>2331</v>
      </c>
      <c r="I1777" s="1"/>
      <c r="J1777" s="4" t="s">
        <v>4347</v>
      </c>
      <c r="K1777" s="4" t="s">
        <v>4348</v>
      </c>
      <c r="L1777" s="22" t="str">
        <f t="shared" si="353"/>
        <v>83</v>
      </c>
      <c r="M1777" s="22"/>
      <c r="Z1777">
        <f t="shared" si="354"/>
        <v>0</v>
      </c>
      <c r="AA1777">
        <f t="shared" si="355"/>
        <v>0</v>
      </c>
      <c r="AB1777">
        <f t="shared" si="356"/>
        <v>0</v>
      </c>
      <c r="AC1777">
        <f t="shared" si="357"/>
        <v>0</v>
      </c>
      <c r="AD1777">
        <f t="shared" si="358"/>
        <v>0</v>
      </c>
      <c r="AE1777">
        <f t="shared" si="359"/>
        <v>0</v>
      </c>
      <c r="AF1777">
        <f t="shared" si="360"/>
        <v>0</v>
      </c>
      <c r="AH1777">
        <f>SUM(table_2[[#This Row],[First dose, less than 21 days ago]:[Third dose or booster, at least 21 days ago]])</f>
        <v>0</v>
      </c>
      <c r="AI1777">
        <f>SUM(table_2[[#This Row],[Second dose, less than 21 days ago]:[Third dose or booster, at least 21 days ago]])</f>
        <v>0</v>
      </c>
      <c r="AJ1777">
        <f>table_2[[#This Row],[Third dose or booster, less than 21 days ago]]+table_2[[#This Row],[Third dose or booster, at least 21 days ago]]</f>
        <v>0</v>
      </c>
    </row>
    <row r="1778" spans="1:36" ht="30" x14ac:dyDescent="0.25">
      <c r="A1778" s="1" t="s">
        <v>740</v>
      </c>
      <c r="B1778" s="4">
        <v>2021</v>
      </c>
      <c r="C1778" s="1" t="s">
        <v>109</v>
      </c>
      <c r="D1778" s="1" t="s">
        <v>1104</v>
      </c>
      <c r="E1778" s="1" t="s">
        <v>70</v>
      </c>
      <c r="F1778" s="4" t="s">
        <v>1137</v>
      </c>
      <c r="G1778" s="4">
        <v>77991</v>
      </c>
      <c r="H1778" s="4" t="s">
        <v>4349</v>
      </c>
      <c r="I1778" s="1"/>
      <c r="J1778" s="4" t="s">
        <v>4350</v>
      </c>
      <c r="K1778" s="4" t="s">
        <v>4351</v>
      </c>
      <c r="L1778" s="22" t="str">
        <f t="shared" si="353"/>
        <v>189</v>
      </c>
      <c r="M1778" s="22"/>
      <c r="Z1778">
        <f t="shared" si="354"/>
        <v>0</v>
      </c>
      <c r="AA1778">
        <f t="shared" si="355"/>
        <v>0</v>
      </c>
      <c r="AB1778">
        <f t="shared" si="356"/>
        <v>0</v>
      </c>
      <c r="AC1778">
        <f t="shared" si="357"/>
        <v>0</v>
      </c>
      <c r="AD1778">
        <f t="shared" si="358"/>
        <v>0</v>
      </c>
      <c r="AE1778">
        <f t="shared" si="359"/>
        <v>0</v>
      </c>
      <c r="AF1778">
        <f t="shared" si="360"/>
        <v>0</v>
      </c>
      <c r="AH1778">
        <f>SUM(table_2[[#This Row],[First dose, less than 21 days ago]:[Third dose or booster, at least 21 days ago]])</f>
        <v>0</v>
      </c>
      <c r="AI1778">
        <f>SUM(table_2[[#This Row],[Second dose, less than 21 days ago]:[Third dose or booster, at least 21 days ago]])</f>
        <v>0</v>
      </c>
      <c r="AJ1778">
        <f>table_2[[#This Row],[Third dose or booster, less than 21 days ago]]+table_2[[#This Row],[Third dose or booster, at least 21 days ago]]</f>
        <v>0</v>
      </c>
    </row>
    <row r="1779" spans="1:36" ht="30" x14ac:dyDescent="0.25">
      <c r="A1779" s="1" t="s">
        <v>740</v>
      </c>
      <c r="B1779" s="4">
        <v>2021</v>
      </c>
      <c r="C1779" s="1" t="s">
        <v>109</v>
      </c>
      <c r="D1779" s="1" t="s">
        <v>1104</v>
      </c>
      <c r="E1779" s="1" t="s">
        <v>74</v>
      </c>
      <c r="F1779" s="4" t="s">
        <v>1112</v>
      </c>
      <c r="G1779" s="4">
        <v>7947</v>
      </c>
      <c r="H1779" s="4" t="s">
        <v>529</v>
      </c>
      <c r="I1779" s="1" t="s">
        <v>234</v>
      </c>
      <c r="J1779" s="4" t="s">
        <v>1335</v>
      </c>
      <c r="K1779" s="4" t="s">
        <v>1336</v>
      </c>
      <c r="L1779" s="22" t="str">
        <f t="shared" si="353"/>
        <v>3</v>
      </c>
      <c r="M1779" s="22"/>
      <c r="Z1779">
        <f t="shared" si="354"/>
        <v>0</v>
      </c>
      <c r="AA1779">
        <f t="shared" si="355"/>
        <v>0</v>
      </c>
      <c r="AB1779">
        <f t="shared" si="356"/>
        <v>0</v>
      </c>
      <c r="AC1779">
        <f t="shared" si="357"/>
        <v>0</v>
      </c>
      <c r="AD1779">
        <f t="shared" si="358"/>
        <v>0</v>
      </c>
      <c r="AE1779">
        <f t="shared" si="359"/>
        <v>0</v>
      </c>
      <c r="AF1779">
        <f t="shared" si="360"/>
        <v>0</v>
      </c>
      <c r="AH1779">
        <f>SUM(table_2[[#This Row],[First dose, less than 21 days ago]:[Third dose or booster, at least 21 days ago]])</f>
        <v>0</v>
      </c>
      <c r="AI1779">
        <f>SUM(table_2[[#This Row],[Second dose, less than 21 days ago]:[Third dose or booster, at least 21 days ago]])</f>
        <v>0</v>
      </c>
      <c r="AJ1779">
        <f>table_2[[#This Row],[Third dose or booster, less than 21 days ago]]+table_2[[#This Row],[Third dose or booster, at least 21 days ago]]</f>
        <v>0</v>
      </c>
    </row>
    <row r="1780" spans="1:36" ht="30" x14ac:dyDescent="0.25">
      <c r="A1780" s="1" t="s">
        <v>740</v>
      </c>
      <c r="B1780" s="4">
        <v>2021</v>
      </c>
      <c r="C1780" s="1" t="s">
        <v>109</v>
      </c>
      <c r="D1780" s="1" t="s">
        <v>1104</v>
      </c>
      <c r="E1780" s="1" t="s">
        <v>1102</v>
      </c>
      <c r="F1780" s="4" t="s">
        <v>1112</v>
      </c>
      <c r="G1780" s="4">
        <v>3546</v>
      </c>
      <c r="H1780" s="4" t="s">
        <v>1337</v>
      </c>
      <c r="I1780" s="1" t="s">
        <v>234</v>
      </c>
      <c r="J1780" s="4" t="s">
        <v>471</v>
      </c>
      <c r="K1780" s="4" t="s">
        <v>557</v>
      </c>
      <c r="L1780" s="22" t="str">
        <f t="shared" si="353"/>
        <v>3</v>
      </c>
      <c r="M1780" s="22"/>
      <c r="Z1780">
        <f t="shared" si="354"/>
        <v>0</v>
      </c>
      <c r="AA1780">
        <f t="shared" si="355"/>
        <v>0</v>
      </c>
      <c r="AB1780">
        <f t="shared" si="356"/>
        <v>0</v>
      </c>
      <c r="AC1780">
        <f t="shared" si="357"/>
        <v>0</v>
      </c>
      <c r="AD1780">
        <f t="shared" si="358"/>
        <v>0</v>
      </c>
      <c r="AE1780">
        <f t="shared" si="359"/>
        <v>0</v>
      </c>
      <c r="AF1780">
        <f t="shared" si="360"/>
        <v>0</v>
      </c>
      <c r="AH1780">
        <f>SUM(table_2[[#This Row],[First dose, less than 21 days ago]:[Third dose or booster, at least 21 days ago]])</f>
        <v>0</v>
      </c>
      <c r="AI1780">
        <f>SUM(table_2[[#This Row],[Second dose, less than 21 days ago]:[Third dose or booster, at least 21 days ago]])</f>
        <v>0</v>
      </c>
      <c r="AJ1780">
        <f>table_2[[#This Row],[Third dose or booster, less than 21 days ago]]+table_2[[#This Row],[Third dose or booster, at least 21 days ago]]</f>
        <v>0</v>
      </c>
    </row>
    <row r="1781" spans="1:36" ht="45" x14ac:dyDescent="0.25">
      <c r="A1781" s="1" t="s">
        <v>740</v>
      </c>
      <c r="B1781" s="4">
        <v>2021</v>
      </c>
      <c r="C1781" s="1" t="s">
        <v>109</v>
      </c>
      <c r="D1781" s="1" t="s">
        <v>1104</v>
      </c>
      <c r="E1781" s="1" t="s">
        <v>84</v>
      </c>
      <c r="F1781" s="4" t="s">
        <v>1103</v>
      </c>
      <c r="G1781" s="4">
        <v>0</v>
      </c>
      <c r="H1781" s="4" t="s">
        <v>83</v>
      </c>
      <c r="I1781" s="1"/>
      <c r="J1781" s="4" t="s">
        <v>83</v>
      </c>
      <c r="K1781" s="4" t="s">
        <v>83</v>
      </c>
      <c r="L1781" s="22" t="str">
        <f t="shared" si="353"/>
        <v>0</v>
      </c>
      <c r="M1781" s="22"/>
      <c r="Z1781">
        <f t="shared" si="354"/>
        <v>0</v>
      </c>
      <c r="AA1781">
        <f t="shared" si="355"/>
        <v>0</v>
      </c>
      <c r="AB1781">
        <f t="shared" si="356"/>
        <v>0</v>
      </c>
      <c r="AC1781">
        <f t="shared" si="357"/>
        <v>0</v>
      </c>
      <c r="AD1781">
        <f t="shared" si="358"/>
        <v>0</v>
      </c>
      <c r="AE1781">
        <f t="shared" si="359"/>
        <v>0</v>
      </c>
      <c r="AF1781">
        <f t="shared" si="360"/>
        <v>0</v>
      </c>
      <c r="AH1781">
        <f>SUM(table_2[[#This Row],[First dose, less than 21 days ago]:[Third dose or booster, at least 21 days ago]])</f>
        <v>0</v>
      </c>
      <c r="AI1781">
        <f>SUM(table_2[[#This Row],[Second dose, less than 21 days ago]:[Third dose or booster, at least 21 days ago]])</f>
        <v>0</v>
      </c>
      <c r="AJ1781">
        <f>table_2[[#This Row],[Third dose or booster, less than 21 days ago]]+table_2[[#This Row],[Third dose or booster, at least 21 days ago]]</f>
        <v>0</v>
      </c>
    </row>
    <row r="1782" spans="1:36" ht="45" x14ac:dyDescent="0.25">
      <c r="A1782" s="1" t="s">
        <v>740</v>
      </c>
      <c r="B1782" s="4">
        <v>2021</v>
      </c>
      <c r="C1782" s="1" t="s">
        <v>109</v>
      </c>
      <c r="D1782" s="1" t="s">
        <v>1104</v>
      </c>
      <c r="E1782" s="1" t="s">
        <v>85</v>
      </c>
      <c r="F1782" s="4" t="s">
        <v>1103</v>
      </c>
      <c r="G1782" s="4">
        <v>0</v>
      </c>
      <c r="H1782" s="4" t="s">
        <v>83</v>
      </c>
      <c r="I1782" s="1"/>
      <c r="J1782" s="4" t="s">
        <v>83</v>
      </c>
      <c r="K1782" s="4" t="s">
        <v>83</v>
      </c>
      <c r="L1782" s="22" t="str">
        <f t="shared" si="353"/>
        <v>0</v>
      </c>
      <c r="M1782" s="22"/>
      <c r="Z1782">
        <f t="shared" si="354"/>
        <v>0</v>
      </c>
      <c r="AA1782">
        <f t="shared" si="355"/>
        <v>0</v>
      </c>
      <c r="AB1782">
        <f t="shared" si="356"/>
        <v>0</v>
      </c>
      <c r="AC1782">
        <f t="shared" si="357"/>
        <v>0</v>
      </c>
      <c r="AD1782">
        <f t="shared" si="358"/>
        <v>0</v>
      </c>
      <c r="AE1782">
        <f t="shared" si="359"/>
        <v>0</v>
      </c>
      <c r="AF1782">
        <f t="shared" si="360"/>
        <v>0</v>
      </c>
      <c r="AH1782">
        <f>SUM(table_2[[#This Row],[First dose, less than 21 days ago]:[Third dose or booster, at least 21 days ago]])</f>
        <v>0</v>
      </c>
      <c r="AI1782">
        <f>SUM(table_2[[#This Row],[Second dose, less than 21 days ago]:[Third dose or booster, at least 21 days ago]])</f>
        <v>0</v>
      </c>
      <c r="AJ1782">
        <f>table_2[[#This Row],[Third dose or booster, less than 21 days ago]]+table_2[[#This Row],[Third dose or booster, at least 21 days ago]]</f>
        <v>0</v>
      </c>
    </row>
    <row r="1783" spans="1:36" ht="30" x14ac:dyDescent="0.25">
      <c r="A1783" s="1" t="s">
        <v>740</v>
      </c>
      <c r="B1783" s="4">
        <v>2021</v>
      </c>
      <c r="C1783" s="1" t="s">
        <v>109</v>
      </c>
      <c r="D1783" s="1" t="s">
        <v>1116</v>
      </c>
      <c r="E1783" s="1" t="s">
        <v>62</v>
      </c>
      <c r="F1783" s="4" t="s">
        <v>4145</v>
      </c>
      <c r="G1783" s="4">
        <v>230773</v>
      </c>
      <c r="H1783" s="4" t="s">
        <v>4352</v>
      </c>
      <c r="I1783" s="1"/>
      <c r="J1783" s="4" t="s">
        <v>4353</v>
      </c>
      <c r="K1783" s="4" t="s">
        <v>4354</v>
      </c>
      <c r="L1783" s="22" t="str">
        <f t="shared" si="353"/>
        <v>905</v>
      </c>
      <c r="M1783" s="22"/>
      <c r="Z1783">
        <f t="shared" si="354"/>
        <v>0</v>
      </c>
      <c r="AA1783">
        <f t="shared" si="355"/>
        <v>0</v>
      </c>
      <c r="AB1783">
        <f t="shared" si="356"/>
        <v>0</v>
      </c>
      <c r="AC1783">
        <f t="shared" si="357"/>
        <v>0</v>
      </c>
      <c r="AD1783">
        <f t="shared" si="358"/>
        <v>0</v>
      </c>
      <c r="AE1783">
        <f t="shared" si="359"/>
        <v>0</v>
      </c>
      <c r="AF1783">
        <f t="shared" si="360"/>
        <v>0</v>
      </c>
      <c r="AH1783">
        <f>SUM(table_2[[#This Row],[First dose, less than 21 days ago]:[Third dose or booster, at least 21 days ago]])</f>
        <v>0</v>
      </c>
      <c r="AI1783">
        <f>SUM(table_2[[#This Row],[Second dose, less than 21 days ago]:[Third dose or booster, at least 21 days ago]])</f>
        <v>0</v>
      </c>
      <c r="AJ1783">
        <f>table_2[[#This Row],[Third dose or booster, less than 21 days ago]]+table_2[[#This Row],[Third dose or booster, at least 21 days ago]]</f>
        <v>0</v>
      </c>
    </row>
    <row r="1784" spans="1:36" ht="30" x14ac:dyDescent="0.25">
      <c r="A1784" s="1" t="s">
        <v>740</v>
      </c>
      <c r="B1784" s="4">
        <v>2021</v>
      </c>
      <c r="C1784" s="1" t="s">
        <v>109</v>
      </c>
      <c r="D1784" s="1" t="s">
        <v>1116</v>
      </c>
      <c r="E1784" s="1" t="s">
        <v>66</v>
      </c>
      <c r="F1784" s="4" t="s">
        <v>3853</v>
      </c>
      <c r="G1784" s="4">
        <v>170710</v>
      </c>
      <c r="H1784" s="4" t="s">
        <v>2885</v>
      </c>
      <c r="I1784" s="1"/>
      <c r="J1784" s="4" t="s">
        <v>4355</v>
      </c>
      <c r="K1784" s="4" t="s">
        <v>2768</v>
      </c>
      <c r="L1784" s="22" t="str">
        <f t="shared" si="353"/>
        <v>268</v>
      </c>
      <c r="M1784" s="22"/>
      <c r="Z1784">
        <f t="shared" si="354"/>
        <v>0</v>
      </c>
      <c r="AA1784">
        <f t="shared" si="355"/>
        <v>0</v>
      </c>
      <c r="AB1784">
        <f t="shared" si="356"/>
        <v>0</v>
      </c>
      <c r="AC1784">
        <f t="shared" si="357"/>
        <v>0</v>
      </c>
      <c r="AD1784">
        <f t="shared" si="358"/>
        <v>0</v>
      </c>
      <c r="AE1784">
        <f t="shared" si="359"/>
        <v>0</v>
      </c>
      <c r="AF1784">
        <f t="shared" si="360"/>
        <v>0</v>
      </c>
      <c r="AH1784">
        <f>SUM(table_2[[#This Row],[First dose, less than 21 days ago]:[Third dose or booster, at least 21 days ago]])</f>
        <v>0</v>
      </c>
      <c r="AI1784">
        <f>SUM(table_2[[#This Row],[Second dose, less than 21 days ago]:[Third dose or booster, at least 21 days ago]])</f>
        <v>0</v>
      </c>
      <c r="AJ1784">
        <f>table_2[[#This Row],[Third dose or booster, less than 21 days ago]]+table_2[[#This Row],[Third dose or booster, at least 21 days ago]]</f>
        <v>0</v>
      </c>
    </row>
    <row r="1785" spans="1:36" ht="30" x14ac:dyDescent="0.25">
      <c r="A1785" s="1" t="s">
        <v>740</v>
      </c>
      <c r="B1785" s="4">
        <v>2021</v>
      </c>
      <c r="C1785" s="1" t="s">
        <v>109</v>
      </c>
      <c r="D1785" s="1" t="s">
        <v>1116</v>
      </c>
      <c r="E1785" s="1" t="s">
        <v>70</v>
      </c>
      <c r="F1785" s="4" t="s">
        <v>4356</v>
      </c>
      <c r="G1785" s="4">
        <v>128489</v>
      </c>
      <c r="H1785" s="4" t="s">
        <v>4357</v>
      </c>
      <c r="I1785" s="1"/>
      <c r="J1785" s="4" t="s">
        <v>4358</v>
      </c>
      <c r="K1785" s="4" t="s">
        <v>4359</v>
      </c>
      <c r="L1785" s="22" t="str">
        <f t="shared" si="353"/>
        <v>650</v>
      </c>
      <c r="M1785" s="22"/>
      <c r="Z1785">
        <f t="shared" si="354"/>
        <v>0</v>
      </c>
      <c r="AA1785">
        <f t="shared" si="355"/>
        <v>0</v>
      </c>
      <c r="AB1785">
        <f t="shared" si="356"/>
        <v>0</v>
      </c>
      <c r="AC1785">
        <f t="shared" si="357"/>
        <v>0</v>
      </c>
      <c r="AD1785">
        <f t="shared" si="358"/>
        <v>0</v>
      </c>
      <c r="AE1785">
        <f t="shared" si="359"/>
        <v>0</v>
      </c>
      <c r="AF1785">
        <f t="shared" si="360"/>
        <v>0</v>
      </c>
      <c r="AH1785">
        <f>SUM(table_2[[#This Row],[First dose, less than 21 days ago]:[Third dose or booster, at least 21 days ago]])</f>
        <v>0</v>
      </c>
      <c r="AI1785">
        <f>SUM(table_2[[#This Row],[Second dose, less than 21 days ago]:[Third dose or booster, at least 21 days ago]])</f>
        <v>0</v>
      </c>
      <c r="AJ1785">
        <f>table_2[[#This Row],[Third dose or booster, less than 21 days ago]]+table_2[[#This Row],[Third dose or booster, at least 21 days ago]]</f>
        <v>0</v>
      </c>
    </row>
    <row r="1786" spans="1:36" ht="30" x14ac:dyDescent="0.25">
      <c r="A1786" s="1" t="s">
        <v>740</v>
      </c>
      <c r="B1786" s="4">
        <v>2021</v>
      </c>
      <c r="C1786" s="1" t="s">
        <v>109</v>
      </c>
      <c r="D1786" s="1" t="s">
        <v>1116</v>
      </c>
      <c r="E1786" s="1" t="s">
        <v>74</v>
      </c>
      <c r="F1786" s="4" t="s">
        <v>1371</v>
      </c>
      <c r="G1786" s="4">
        <v>10466</v>
      </c>
      <c r="H1786" s="4" t="s">
        <v>4360</v>
      </c>
      <c r="I1786" s="1" t="s">
        <v>234</v>
      </c>
      <c r="J1786" s="4" t="s">
        <v>4361</v>
      </c>
      <c r="K1786" s="4" t="s">
        <v>4362</v>
      </c>
      <c r="L1786" s="22" t="str">
        <f t="shared" si="353"/>
        <v>9</v>
      </c>
      <c r="M1786" s="22"/>
      <c r="Z1786">
        <f t="shared" si="354"/>
        <v>0</v>
      </c>
      <c r="AA1786">
        <f t="shared" si="355"/>
        <v>0</v>
      </c>
      <c r="AB1786">
        <f t="shared" si="356"/>
        <v>0</v>
      </c>
      <c r="AC1786">
        <f t="shared" si="357"/>
        <v>0</v>
      </c>
      <c r="AD1786">
        <f t="shared" si="358"/>
        <v>0</v>
      </c>
      <c r="AE1786">
        <f t="shared" si="359"/>
        <v>0</v>
      </c>
      <c r="AF1786">
        <f t="shared" si="360"/>
        <v>0</v>
      </c>
      <c r="AH1786">
        <f>SUM(table_2[[#This Row],[First dose, less than 21 days ago]:[Third dose or booster, at least 21 days ago]])</f>
        <v>0</v>
      </c>
      <c r="AI1786">
        <f>SUM(table_2[[#This Row],[Second dose, less than 21 days ago]:[Third dose or booster, at least 21 days ago]])</f>
        <v>0</v>
      </c>
      <c r="AJ1786">
        <f>table_2[[#This Row],[Third dose or booster, less than 21 days ago]]+table_2[[#This Row],[Third dose or booster, at least 21 days ago]]</f>
        <v>0</v>
      </c>
    </row>
    <row r="1787" spans="1:36" ht="30" x14ac:dyDescent="0.25">
      <c r="A1787" s="1" t="s">
        <v>740</v>
      </c>
      <c r="B1787" s="4">
        <v>2021</v>
      </c>
      <c r="C1787" s="1" t="s">
        <v>109</v>
      </c>
      <c r="D1787" s="1" t="s">
        <v>1116</v>
      </c>
      <c r="E1787" s="1" t="s">
        <v>1102</v>
      </c>
      <c r="F1787" s="4" t="s">
        <v>1097</v>
      </c>
      <c r="G1787" s="4">
        <v>4757</v>
      </c>
      <c r="H1787" s="4" t="s">
        <v>1353</v>
      </c>
      <c r="I1787" s="1" t="s">
        <v>234</v>
      </c>
      <c r="J1787" s="4" t="s">
        <v>558</v>
      </c>
      <c r="K1787" s="4" t="s">
        <v>1354</v>
      </c>
      <c r="L1787" s="22" t="str">
        <f t="shared" si="353"/>
        <v>4</v>
      </c>
      <c r="M1787" s="22"/>
      <c r="Z1787">
        <f t="shared" si="354"/>
        <v>0</v>
      </c>
      <c r="AA1787">
        <f t="shared" si="355"/>
        <v>0</v>
      </c>
      <c r="AB1787">
        <f t="shared" si="356"/>
        <v>0</v>
      </c>
      <c r="AC1787">
        <f t="shared" si="357"/>
        <v>0</v>
      </c>
      <c r="AD1787">
        <f t="shared" si="358"/>
        <v>0</v>
      </c>
      <c r="AE1787">
        <f t="shared" si="359"/>
        <v>0</v>
      </c>
      <c r="AF1787">
        <f t="shared" si="360"/>
        <v>0</v>
      </c>
      <c r="AH1787">
        <f>SUM(table_2[[#This Row],[First dose, less than 21 days ago]:[Third dose or booster, at least 21 days ago]])</f>
        <v>0</v>
      </c>
      <c r="AI1787">
        <f>SUM(table_2[[#This Row],[Second dose, less than 21 days ago]:[Third dose or booster, at least 21 days ago]])</f>
        <v>0</v>
      </c>
      <c r="AJ1787">
        <f>table_2[[#This Row],[Third dose or booster, less than 21 days ago]]+table_2[[#This Row],[Third dose or booster, at least 21 days ago]]</f>
        <v>0</v>
      </c>
    </row>
    <row r="1788" spans="1:36" ht="45" x14ac:dyDescent="0.25">
      <c r="A1788" s="1" t="s">
        <v>740</v>
      </c>
      <c r="B1788" s="4">
        <v>2021</v>
      </c>
      <c r="C1788" s="1" t="s">
        <v>109</v>
      </c>
      <c r="D1788" s="1" t="s">
        <v>1116</v>
      </c>
      <c r="E1788" s="1" t="s">
        <v>84</v>
      </c>
      <c r="F1788" s="4" t="s">
        <v>1103</v>
      </c>
      <c r="G1788" s="4">
        <v>0</v>
      </c>
      <c r="H1788" s="4" t="s">
        <v>83</v>
      </c>
      <c r="I1788" s="1"/>
      <c r="J1788" s="4" t="s">
        <v>83</v>
      </c>
      <c r="K1788" s="4" t="s">
        <v>83</v>
      </c>
      <c r="L1788" s="22" t="str">
        <f t="shared" si="353"/>
        <v>0</v>
      </c>
      <c r="M1788" s="22"/>
      <c r="Z1788">
        <f t="shared" si="354"/>
        <v>0</v>
      </c>
      <c r="AA1788">
        <f t="shared" si="355"/>
        <v>0</v>
      </c>
      <c r="AB1788">
        <f t="shared" si="356"/>
        <v>0</v>
      </c>
      <c r="AC1788">
        <f t="shared" si="357"/>
        <v>0</v>
      </c>
      <c r="AD1788">
        <f t="shared" si="358"/>
        <v>0</v>
      </c>
      <c r="AE1788">
        <f t="shared" si="359"/>
        <v>0</v>
      </c>
      <c r="AF1788">
        <f t="shared" si="360"/>
        <v>0</v>
      </c>
      <c r="AH1788">
        <f>SUM(table_2[[#This Row],[First dose, less than 21 days ago]:[Third dose or booster, at least 21 days ago]])</f>
        <v>0</v>
      </c>
      <c r="AI1788">
        <f>SUM(table_2[[#This Row],[Second dose, less than 21 days ago]:[Third dose or booster, at least 21 days ago]])</f>
        <v>0</v>
      </c>
      <c r="AJ1788">
        <f>table_2[[#This Row],[Third dose or booster, less than 21 days ago]]+table_2[[#This Row],[Third dose or booster, at least 21 days ago]]</f>
        <v>0</v>
      </c>
    </row>
    <row r="1789" spans="1:36" ht="45" x14ac:dyDescent="0.25">
      <c r="A1789" s="1" t="s">
        <v>740</v>
      </c>
      <c r="B1789" s="4">
        <v>2021</v>
      </c>
      <c r="C1789" s="1" t="s">
        <v>109</v>
      </c>
      <c r="D1789" s="1" t="s">
        <v>1116</v>
      </c>
      <c r="E1789" s="1" t="s">
        <v>85</v>
      </c>
      <c r="F1789" s="4" t="s">
        <v>1103</v>
      </c>
      <c r="G1789" s="4">
        <v>0</v>
      </c>
      <c r="H1789" s="4" t="s">
        <v>83</v>
      </c>
      <c r="I1789" s="1"/>
      <c r="J1789" s="4" t="s">
        <v>83</v>
      </c>
      <c r="K1789" s="4" t="s">
        <v>83</v>
      </c>
      <c r="L1789" s="22" t="str">
        <f t="shared" si="353"/>
        <v>0</v>
      </c>
      <c r="M1789" s="22"/>
      <c r="Z1789">
        <f t="shared" si="354"/>
        <v>0</v>
      </c>
      <c r="AA1789">
        <f t="shared" si="355"/>
        <v>0</v>
      </c>
      <c r="AB1789">
        <f t="shared" si="356"/>
        <v>0</v>
      </c>
      <c r="AC1789">
        <f t="shared" si="357"/>
        <v>0</v>
      </c>
      <c r="AD1789">
        <f t="shared" si="358"/>
        <v>0</v>
      </c>
      <c r="AE1789">
        <f t="shared" si="359"/>
        <v>0</v>
      </c>
      <c r="AF1789">
        <f t="shared" si="360"/>
        <v>0</v>
      </c>
      <c r="AH1789">
        <f>SUM(table_2[[#This Row],[First dose, less than 21 days ago]:[Third dose or booster, at least 21 days ago]])</f>
        <v>0</v>
      </c>
      <c r="AI1789">
        <f>SUM(table_2[[#This Row],[Second dose, less than 21 days ago]:[Third dose or booster, at least 21 days ago]])</f>
        <v>0</v>
      </c>
      <c r="AJ1789">
        <f>table_2[[#This Row],[Third dose or booster, less than 21 days ago]]+table_2[[#This Row],[Third dose or booster, at least 21 days ago]]</f>
        <v>0</v>
      </c>
    </row>
    <row r="1790" spans="1:36" ht="30" x14ac:dyDescent="0.25">
      <c r="A1790" s="1" t="s">
        <v>740</v>
      </c>
      <c r="B1790" s="4">
        <v>2021</v>
      </c>
      <c r="C1790" s="1" t="s">
        <v>109</v>
      </c>
      <c r="D1790" s="1" t="s">
        <v>1132</v>
      </c>
      <c r="E1790" s="1" t="s">
        <v>62</v>
      </c>
      <c r="F1790" s="4" t="s">
        <v>4363</v>
      </c>
      <c r="G1790" s="4">
        <v>65474</v>
      </c>
      <c r="H1790" s="4" t="s">
        <v>4364</v>
      </c>
      <c r="I1790" s="1"/>
      <c r="J1790" s="4" t="s">
        <v>1038</v>
      </c>
      <c r="K1790" s="4" t="s">
        <v>4365</v>
      </c>
      <c r="L1790" s="22" t="str">
        <f t="shared" si="353"/>
        <v>1235</v>
      </c>
      <c r="M1790" s="22"/>
      <c r="Z1790">
        <f t="shared" si="354"/>
        <v>0</v>
      </c>
      <c r="AA1790">
        <f t="shared" si="355"/>
        <v>0</v>
      </c>
      <c r="AB1790">
        <f t="shared" si="356"/>
        <v>0</v>
      </c>
      <c r="AC1790">
        <f t="shared" si="357"/>
        <v>0</v>
      </c>
      <c r="AD1790">
        <f t="shared" si="358"/>
        <v>0</v>
      </c>
      <c r="AE1790">
        <f t="shared" si="359"/>
        <v>0</v>
      </c>
      <c r="AF1790">
        <f t="shared" si="360"/>
        <v>0</v>
      </c>
      <c r="AH1790">
        <f>SUM(table_2[[#This Row],[First dose, less than 21 days ago]:[Third dose or booster, at least 21 days ago]])</f>
        <v>0</v>
      </c>
      <c r="AI1790">
        <f>SUM(table_2[[#This Row],[Second dose, less than 21 days ago]:[Third dose or booster, at least 21 days ago]])</f>
        <v>0</v>
      </c>
      <c r="AJ1790">
        <f>table_2[[#This Row],[Third dose or booster, less than 21 days ago]]+table_2[[#This Row],[Third dose or booster, at least 21 days ago]]</f>
        <v>0</v>
      </c>
    </row>
    <row r="1791" spans="1:36" ht="30" x14ac:dyDescent="0.25">
      <c r="A1791" s="1" t="s">
        <v>740</v>
      </c>
      <c r="B1791" s="4">
        <v>2021</v>
      </c>
      <c r="C1791" s="1" t="s">
        <v>109</v>
      </c>
      <c r="D1791" s="1" t="s">
        <v>1132</v>
      </c>
      <c r="E1791" s="1" t="s">
        <v>66</v>
      </c>
      <c r="F1791" s="4" t="s">
        <v>4366</v>
      </c>
      <c r="G1791" s="4">
        <v>135647</v>
      </c>
      <c r="H1791" s="4" t="s">
        <v>4367</v>
      </c>
      <c r="I1791" s="1"/>
      <c r="J1791" s="4" t="s">
        <v>4368</v>
      </c>
      <c r="K1791" s="4" t="s">
        <v>4369</v>
      </c>
      <c r="L1791" s="22" t="str">
        <f t="shared" si="353"/>
        <v>451</v>
      </c>
      <c r="M1791" s="22"/>
      <c r="Z1791">
        <f t="shared" si="354"/>
        <v>0</v>
      </c>
      <c r="AA1791">
        <f t="shared" si="355"/>
        <v>0</v>
      </c>
      <c r="AB1791">
        <f t="shared" si="356"/>
        <v>0</v>
      </c>
      <c r="AC1791">
        <f t="shared" si="357"/>
        <v>0</v>
      </c>
      <c r="AD1791">
        <f t="shared" si="358"/>
        <v>0</v>
      </c>
      <c r="AE1791">
        <f t="shared" si="359"/>
        <v>0</v>
      </c>
      <c r="AF1791">
        <f t="shared" si="360"/>
        <v>0</v>
      </c>
      <c r="AH1791">
        <f>SUM(table_2[[#This Row],[First dose, less than 21 days ago]:[Third dose or booster, at least 21 days ago]])</f>
        <v>0</v>
      </c>
      <c r="AI1791">
        <f>SUM(table_2[[#This Row],[Second dose, less than 21 days ago]:[Third dose or booster, at least 21 days ago]])</f>
        <v>0</v>
      </c>
      <c r="AJ1791">
        <f>table_2[[#This Row],[Third dose or booster, less than 21 days ago]]+table_2[[#This Row],[Third dose or booster, at least 21 days ago]]</f>
        <v>0</v>
      </c>
    </row>
    <row r="1792" spans="1:36" ht="30" x14ac:dyDescent="0.25">
      <c r="A1792" s="1" t="s">
        <v>740</v>
      </c>
      <c r="B1792" s="4">
        <v>2021</v>
      </c>
      <c r="C1792" s="1" t="s">
        <v>109</v>
      </c>
      <c r="D1792" s="1" t="s">
        <v>1132</v>
      </c>
      <c r="E1792" s="1" t="s">
        <v>70</v>
      </c>
      <c r="F1792" s="4" t="s">
        <v>4370</v>
      </c>
      <c r="G1792" s="4">
        <v>234304</v>
      </c>
      <c r="H1792" s="4" t="s">
        <v>4371</v>
      </c>
      <c r="I1792" s="1"/>
      <c r="J1792" s="4" t="s">
        <v>4372</v>
      </c>
      <c r="K1792" s="4" t="s">
        <v>4373</v>
      </c>
      <c r="L1792" s="22" t="str">
        <f t="shared" si="353"/>
        <v>1782</v>
      </c>
      <c r="M1792" s="22"/>
      <c r="Z1792">
        <f t="shared" si="354"/>
        <v>0</v>
      </c>
      <c r="AA1792">
        <f t="shared" si="355"/>
        <v>0</v>
      </c>
      <c r="AB1792">
        <f t="shared" si="356"/>
        <v>0</v>
      </c>
      <c r="AC1792">
        <f t="shared" si="357"/>
        <v>0</v>
      </c>
      <c r="AD1792">
        <f t="shared" si="358"/>
        <v>0</v>
      </c>
      <c r="AE1792">
        <f t="shared" si="359"/>
        <v>0</v>
      </c>
      <c r="AF1792">
        <f t="shared" si="360"/>
        <v>0</v>
      </c>
      <c r="AH1792">
        <f>SUM(table_2[[#This Row],[First dose, less than 21 days ago]:[Third dose or booster, at least 21 days ago]])</f>
        <v>0</v>
      </c>
      <c r="AI1792">
        <f>SUM(table_2[[#This Row],[Second dose, less than 21 days ago]:[Third dose or booster, at least 21 days ago]])</f>
        <v>0</v>
      </c>
      <c r="AJ1792">
        <f>table_2[[#This Row],[Third dose or booster, less than 21 days ago]]+table_2[[#This Row],[Third dose or booster, at least 21 days ago]]</f>
        <v>0</v>
      </c>
    </row>
    <row r="1793" spans="1:36" ht="30" x14ac:dyDescent="0.25">
      <c r="A1793" s="1" t="s">
        <v>740</v>
      </c>
      <c r="B1793" s="4">
        <v>2021</v>
      </c>
      <c r="C1793" s="1" t="s">
        <v>109</v>
      </c>
      <c r="D1793" s="1" t="s">
        <v>1132</v>
      </c>
      <c r="E1793" s="1" t="s">
        <v>74</v>
      </c>
      <c r="F1793" s="4" t="s">
        <v>2955</v>
      </c>
      <c r="G1793" s="4">
        <v>6454</v>
      </c>
      <c r="H1793" s="4" t="s">
        <v>4374</v>
      </c>
      <c r="I1793" s="1"/>
      <c r="J1793" s="4" t="s">
        <v>4375</v>
      </c>
      <c r="K1793" s="4" t="s">
        <v>4376</v>
      </c>
      <c r="L1793" s="22" t="str">
        <f t="shared" si="353"/>
        <v>27</v>
      </c>
      <c r="M1793" s="22"/>
      <c r="Z1793">
        <f t="shared" si="354"/>
        <v>0</v>
      </c>
      <c r="AA1793">
        <f t="shared" si="355"/>
        <v>0</v>
      </c>
      <c r="AB1793">
        <f t="shared" si="356"/>
        <v>0</v>
      </c>
      <c r="AC1793">
        <f t="shared" si="357"/>
        <v>0</v>
      </c>
      <c r="AD1793">
        <f t="shared" si="358"/>
        <v>0</v>
      </c>
      <c r="AE1793">
        <f t="shared" si="359"/>
        <v>0</v>
      </c>
      <c r="AF1793">
        <f t="shared" si="360"/>
        <v>0</v>
      </c>
      <c r="AH1793">
        <f>SUM(table_2[[#This Row],[First dose, less than 21 days ago]:[Third dose or booster, at least 21 days ago]])</f>
        <v>0</v>
      </c>
      <c r="AI1793">
        <f>SUM(table_2[[#This Row],[Second dose, less than 21 days ago]:[Third dose or booster, at least 21 days ago]])</f>
        <v>0</v>
      </c>
      <c r="AJ1793">
        <f>table_2[[#This Row],[Third dose or booster, less than 21 days ago]]+table_2[[#This Row],[Third dose or booster, at least 21 days ago]]</f>
        <v>0</v>
      </c>
    </row>
    <row r="1794" spans="1:36" ht="30" x14ac:dyDescent="0.25">
      <c r="A1794" s="1" t="s">
        <v>740</v>
      </c>
      <c r="B1794" s="4">
        <v>2021</v>
      </c>
      <c r="C1794" s="1" t="s">
        <v>109</v>
      </c>
      <c r="D1794" s="1" t="s">
        <v>1132</v>
      </c>
      <c r="E1794" s="1" t="s">
        <v>1102</v>
      </c>
      <c r="F1794" s="4" t="s">
        <v>1371</v>
      </c>
      <c r="G1794" s="4">
        <v>2647</v>
      </c>
      <c r="H1794" s="4" t="s">
        <v>1372</v>
      </c>
      <c r="I1794" s="1" t="s">
        <v>234</v>
      </c>
      <c r="J1794" s="4" t="s">
        <v>1373</v>
      </c>
      <c r="K1794" s="4" t="s">
        <v>1374</v>
      </c>
      <c r="L1794" s="22" t="str">
        <f t="shared" si="353"/>
        <v>9</v>
      </c>
      <c r="M1794" s="22"/>
      <c r="Z1794">
        <f t="shared" si="354"/>
        <v>0</v>
      </c>
      <c r="AA1794">
        <f t="shared" si="355"/>
        <v>0</v>
      </c>
      <c r="AB1794">
        <f t="shared" si="356"/>
        <v>0</v>
      </c>
      <c r="AC1794">
        <f t="shared" si="357"/>
        <v>0</v>
      </c>
      <c r="AD1794">
        <f t="shared" si="358"/>
        <v>0</v>
      </c>
      <c r="AE1794">
        <f t="shared" si="359"/>
        <v>0</v>
      </c>
      <c r="AF1794">
        <f t="shared" si="360"/>
        <v>0</v>
      </c>
      <c r="AH1794">
        <f>SUM(table_2[[#This Row],[First dose, less than 21 days ago]:[Third dose or booster, at least 21 days ago]])</f>
        <v>0</v>
      </c>
      <c r="AI1794">
        <f>SUM(table_2[[#This Row],[Second dose, less than 21 days ago]:[Third dose or booster, at least 21 days ago]])</f>
        <v>0</v>
      </c>
      <c r="AJ1794">
        <f>table_2[[#This Row],[Third dose or booster, less than 21 days ago]]+table_2[[#This Row],[Third dose or booster, at least 21 days ago]]</f>
        <v>0</v>
      </c>
    </row>
    <row r="1795" spans="1:36" ht="45" x14ac:dyDescent="0.25">
      <c r="A1795" s="1" t="s">
        <v>740</v>
      </c>
      <c r="B1795" s="4">
        <v>2021</v>
      </c>
      <c r="C1795" s="1" t="s">
        <v>109</v>
      </c>
      <c r="D1795" s="1" t="s">
        <v>1132</v>
      </c>
      <c r="E1795" s="1" t="s">
        <v>84</v>
      </c>
      <c r="F1795" s="4" t="s">
        <v>1103</v>
      </c>
      <c r="G1795" s="4">
        <v>0</v>
      </c>
      <c r="H1795" s="4" t="s">
        <v>83</v>
      </c>
      <c r="I1795" s="1"/>
      <c r="J1795" s="4" t="s">
        <v>83</v>
      </c>
      <c r="K1795" s="4" t="s">
        <v>83</v>
      </c>
      <c r="L1795" s="22" t="str">
        <f t="shared" si="353"/>
        <v>0</v>
      </c>
      <c r="M1795" s="22"/>
      <c r="Z1795">
        <f t="shared" si="354"/>
        <v>0</v>
      </c>
      <c r="AA1795">
        <f t="shared" si="355"/>
        <v>0</v>
      </c>
      <c r="AB1795">
        <f t="shared" si="356"/>
        <v>0</v>
      </c>
      <c r="AC1795">
        <f t="shared" si="357"/>
        <v>0</v>
      </c>
      <c r="AD1795">
        <f t="shared" si="358"/>
        <v>0</v>
      </c>
      <c r="AE1795">
        <f t="shared" si="359"/>
        <v>0</v>
      </c>
      <c r="AF1795">
        <f t="shared" si="360"/>
        <v>0</v>
      </c>
      <c r="AH1795">
        <f>SUM(table_2[[#This Row],[First dose, less than 21 days ago]:[Third dose or booster, at least 21 days ago]])</f>
        <v>0</v>
      </c>
      <c r="AI1795">
        <f>SUM(table_2[[#This Row],[Second dose, less than 21 days ago]:[Third dose or booster, at least 21 days ago]])</f>
        <v>0</v>
      </c>
      <c r="AJ1795">
        <f>table_2[[#This Row],[Third dose or booster, less than 21 days ago]]+table_2[[#This Row],[Third dose or booster, at least 21 days ago]]</f>
        <v>0</v>
      </c>
    </row>
    <row r="1796" spans="1:36" ht="45" x14ac:dyDescent="0.25">
      <c r="A1796" s="1" t="s">
        <v>740</v>
      </c>
      <c r="B1796" s="4">
        <v>2021</v>
      </c>
      <c r="C1796" s="1" t="s">
        <v>109</v>
      </c>
      <c r="D1796" s="1" t="s">
        <v>1132</v>
      </c>
      <c r="E1796" s="1" t="s">
        <v>85</v>
      </c>
      <c r="F1796" s="4" t="s">
        <v>1103</v>
      </c>
      <c r="G1796" s="4">
        <v>0</v>
      </c>
      <c r="H1796" s="4" t="s">
        <v>83</v>
      </c>
      <c r="I1796" s="1"/>
      <c r="J1796" s="4" t="s">
        <v>83</v>
      </c>
      <c r="K1796" s="4" t="s">
        <v>83</v>
      </c>
      <c r="L1796" s="22" t="str">
        <f t="shared" si="353"/>
        <v>0</v>
      </c>
      <c r="M1796" s="22"/>
      <c r="Z1796">
        <f t="shared" si="354"/>
        <v>0</v>
      </c>
      <c r="AA1796">
        <f t="shared" si="355"/>
        <v>0</v>
      </c>
      <c r="AB1796">
        <f t="shared" si="356"/>
        <v>0</v>
      </c>
      <c r="AC1796">
        <f t="shared" si="357"/>
        <v>0</v>
      </c>
      <c r="AD1796">
        <f t="shared" si="358"/>
        <v>0</v>
      </c>
      <c r="AE1796">
        <f t="shared" si="359"/>
        <v>0</v>
      </c>
      <c r="AF1796">
        <f t="shared" si="360"/>
        <v>0</v>
      </c>
      <c r="AH1796">
        <f>SUM(table_2[[#This Row],[First dose, less than 21 days ago]:[Third dose or booster, at least 21 days ago]])</f>
        <v>0</v>
      </c>
      <c r="AI1796">
        <f>SUM(table_2[[#This Row],[Second dose, less than 21 days ago]:[Third dose or booster, at least 21 days ago]])</f>
        <v>0</v>
      </c>
      <c r="AJ1796">
        <f>table_2[[#This Row],[Third dose or booster, less than 21 days ago]]+table_2[[#This Row],[Third dose or booster, at least 21 days ago]]</f>
        <v>0</v>
      </c>
    </row>
    <row r="1797" spans="1:36" ht="30" x14ac:dyDescent="0.25">
      <c r="A1797" s="1" t="s">
        <v>740</v>
      </c>
      <c r="B1797" s="4">
        <v>2021</v>
      </c>
      <c r="C1797" s="1" t="s">
        <v>109</v>
      </c>
      <c r="D1797" s="1" t="s">
        <v>1147</v>
      </c>
      <c r="E1797" s="1" t="s">
        <v>62</v>
      </c>
      <c r="F1797" s="4" t="s">
        <v>4377</v>
      </c>
      <c r="G1797" s="4">
        <v>14554</v>
      </c>
      <c r="H1797" s="4" t="s">
        <v>4378</v>
      </c>
      <c r="I1797" s="1"/>
      <c r="J1797" s="4" t="s">
        <v>4379</v>
      </c>
      <c r="K1797" s="4" t="s">
        <v>4380</v>
      </c>
      <c r="L1797" s="22" t="str">
        <f t="shared" ref="L1797:L1860" si="361">IF(F1797="&lt;3",1,F1797)</f>
        <v>1335</v>
      </c>
      <c r="M1797" s="22"/>
      <c r="Z1797">
        <f t="shared" ref="Z1797:Z1860" si="362">N1844</f>
        <v>0</v>
      </c>
      <c r="AA1797">
        <f t="shared" ref="AA1797:AA1860" si="363">O1892</f>
        <v>0</v>
      </c>
      <c r="AB1797">
        <f t="shared" ref="AB1797:AB1860" si="364">P1892</f>
        <v>0</v>
      </c>
      <c r="AC1797">
        <f t="shared" ref="AC1797:AC1860" si="365">Q1892</f>
        <v>0</v>
      </c>
      <c r="AD1797">
        <f t="shared" ref="AD1797:AD1860" si="366">R1892</f>
        <v>0</v>
      </c>
      <c r="AE1797">
        <f t="shared" ref="AE1797:AE1860" si="367">S1892</f>
        <v>0</v>
      </c>
      <c r="AF1797">
        <f t="shared" ref="AF1797:AF1860" si="368">T1892</f>
        <v>0</v>
      </c>
      <c r="AH1797">
        <f>SUM(table_2[[#This Row],[First dose, less than 21 days ago]:[Third dose or booster, at least 21 days ago]])</f>
        <v>0</v>
      </c>
      <c r="AI1797">
        <f>SUM(table_2[[#This Row],[Second dose, less than 21 days ago]:[Third dose or booster, at least 21 days ago]])</f>
        <v>0</v>
      </c>
      <c r="AJ1797">
        <f>table_2[[#This Row],[Third dose or booster, less than 21 days ago]]+table_2[[#This Row],[Third dose or booster, at least 21 days ago]]</f>
        <v>0</v>
      </c>
    </row>
    <row r="1798" spans="1:36" ht="30" x14ac:dyDescent="0.25">
      <c r="A1798" s="1" t="s">
        <v>740</v>
      </c>
      <c r="B1798" s="4">
        <v>2021</v>
      </c>
      <c r="C1798" s="1" t="s">
        <v>109</v>
      </c>
      <c r="D1798" s="1" t="s">
        <v>1147</v>
      </c>
      <c r="E1798" s="1" t="s">
        <v>66</v>
      </c>
      <c r="F1798" s="4" t="s">
        <v>4381</v>
      </c>
      <c r="G1798" s="4">
        <v>7899</v>
      </c>
      <c r="H1798" s="4" t="s">
        <v>4382</v>
      </c>
      <c r="I1798" s="1"/>
      <c r="J1798" s="4" t="s">
        <v>4383</v>
      </c>
      <c r="K1798" s="4" t="s">
        <v>4384</v>
      </c>
      <c r="L1798" s="22" t="str">
        <f t="shared" si="361"/>
        <v>345</v>
      </c>
      <c r="M1798" s="22"/>
      <c r="Z1798">
        <f t="shared" si="362"/>
        <v>0</v>
      </c>
      <c r="AA1798">
        <f t="shared" si="363"/>
        <v>0</v>
      </c>
      <c r="AB1798">
        <f t="shared" si="364"/>
        <v>0</v>
      </c>
      <c r="AC1798">
        <f t="shared" si="365"/>
        <v>0</v>
      </c>
      <c r="AD1798">
        <f t="shared" si="366"/>
        <v>0</v>
      </c>
      <c r="AE1798">
        <f t="shared" si="367"/>
        <v>0</v>
      </c>
      <c r="AF1798">
        <f t="shared" si="368"/>
        <v>0</v>
      </c>
      <c r="AH1798">
        <f>SUM(table_2[[#This Row],[First dose, less than 21 days ago]:[Third dose or booster, at least 21 days ago]])</f>
        <v>0</v>
      </c>
      <c r="AI1798">
        <f>SUM(table_2[[#This Row],[Second dose, less than 21 days ago]:[Third dose or booster, at least 21 days ago]])</f>
        <v>0</v>
      </c>
      <c r="AJ1798">
        <f>table_2[[#This Row],[Third dose or booster, less than 21 days ago]]+table_2[[#This Row],[Third dose or booster, at least 21 days ago]]</f>
        <v>0</v>
      </c>
    </row>
    <row r="1799" spans="1:36" ht="30" x14ac:dyDescent="0.25">
      <c r="A1799" s="1" t="s">
        <v>740</v>
      </c>
      <c r="B1799" s="4">
        <v>2021</v>
      </c>
      <c r="C1799" s="1" t="s">
        <v>109</v>
      </c>
      <c r="D1799" s="1" t="s">
        <v>1147</v>
      </c>
      <c r="E1799" s="1" t="s">
        <v>70</v>
      </c>
      <c r="F1799" s="4" t="s">
        <v>4385</v>
      </c>
      <c r="G1799" s="4">
        <v>329094</v>
      </c>
      <c r="H1799" s="4" t="s">
        <v>4386</v>
      </c>
      <c r="I1799" s="1"/>
      <c r="J1799" s="4" t="s">
        <v>4387</v>
      </c>
      <c r="K1799" s="4" t="s">
        <v>4388</v>
      </c>
      <c r="L1799" s="22" t="str">
        <f t="shared" si="361"/>
        <v>5704</v>
      </c>
      <c r="M1799" s="22"/>
      <c r="Z1799">
        <f t="shared" si="362"/>
        <v>0</v>
      </c>
      <c r="AA1799">
        <f t="shared" si="363"/>
        <v>0</v>
      </c>
      <c r="AB1799">
        <f t="shared" si="364"/>
        <v>0</v>
      </c>
      <c r="AC1799">
        <f t="shared" si="365"/>
        <v>0</v>
      </c>
      <c r="AD1799">
        <f t="shared" si="366"/>
        <v>0</v>
      </c>
      <c r="AE1799">
        <f t="shared" si="367"/>
        <v>0</v>
      </c>
      <c r="AF1799">
        <f t="shared" si="368"/>
        <v>0</v>
      </c>
      <c r="AH1799">
        <f>SUM(table_2[[#This Row],[First dose, less than 21 days ago]:[Third dose or booster, at least 21 days ago]])</f>
        <v>0</v>
      </c>
      <c r="AI1799">
        <f>SUM(table_2[[#This Row],[Second dose, less than 21 days ago]:[Third dose or booster, at least 21 days ago]])</f>
        <v>0</v>
      </c>
      <c r="AJ1799">
        <f>table_2[[#This Row],[Third dose or booster, less than 21 days ago]]+table_2[[#This Row],[Third dose or booster, at least 21 days ago]]</f>
        <v>0</v>
      </c>
    </row>
    <row r="1800" spans="1:36" ht="30" x14ac:dyDescent="0.25">
      <c r="A1800" s="1" t="s">
        <v>740</v>
      </c>
      <c r="B1800" s="4">
        <v>2021</v>
      </c>
      <c r="C1800" s="1" t="s">
        <v>109</v>
      </c>
      <c r="D1800" s="1" t="s">
        <v>1147</v>
      </c>
      <c r="E1800" s="1" t="s">
        <v>74</v>
      </c>
      <c r="F1800" s="4" t="s">
        <v>4389</v>
      </c>
      <c r="G1800" s="4">
        <v>8682</v>
      </c>
      <c r="H1800" s="4" t="s">
        <v>4390</v>
      </c>
      <c r="I1800" s="1"/>
      <c r="J1800" s="4" t="s">
        <v>4391</v>
      </c>
      <c r="K1800" s="4" t="s">
        <v>4392</v>
      </c>
      <c r="L1800" s="22" t="str">
        <f t="shared" si="361"/>
        <v>176</v>
      </c>
      <c r="M1800" s="22"/>
      <c r="Z1800">
        <f t="shared" si="362"/>
        <v>0</v>
      </c>
      <c r="AA1800">
        <f t="shared" si="363"/>
        <v>0</v>
      </c>
      <c r="AB1800">
        <f t="shared" si="364"/>
        <v>0</v>
      </c>
      <c r="AC1800">
        <f t="shared" si="365"/>
        <v>0</v>
      </c>
      <c r="AD1800">
        <f t="shared" si="366"/>
        <v>0</v>
      </c>
      <c r="AE1800">
        <f t="shared" si="367"/>
        <v>0</v>
      </c>
      <c r="AF1800">
        <f t="shared" si="368"/>
        <v>0</v>
      </c>
      <c r="AH1800">
        <f>SUM(table_2[[#This Row],[First dose, less than 21 days ago]:[Third dose or booster, at least 21 days ago]])</f>
        <v>0</v>
      </c>
      <c r="AI1800">
        <f>SUM(table_2[[#This Row],[Second dose, less than 21 days ago]:[Third dose or booster, at least 21 days ago]])</f>
        <v>0</v>
      </c>
      <c r="AJ1800">
        <f>table_2[[#This Row],[Third dose or booster, less than 21 days ago]]+table_2[[#This Row],[Third dose or booster, at least 21 days ago]]</f>
        <v>0</v>
      </c>
    </row>
    <row r="1801" spans="1:36" ht="30" x14ac:dyDescent="0.25">
      <c r="A1801" s="1" t="s">
        <v>740</v>
      </c>
      <c r="B1801" s="4">
        <v>2021</v>
      </c>
      <c r="C1801" s="1" t="s">
        <v>109</v>
      </c>
      <c r="D1801" s="1" t="s">
        <v>1147</v>
      </c>
      <c r="E1801" s="1" t="s">
        <v>1102</v>
      </c>
      <c r="F1801" s="4" t="s">
        <v>1855</v>
      </c>
      <c r="G1801" s="4">
        <v>1594</v>
      </c>
      <c r="H1801" s="4" t="s">
        <v>4393</v>
      </c>
      <c r="I1801" s="1"/>
      <c r="J1801" s="4" t="s">
        <v>4394</v>
      </c>
      <c r="K1801" s="4" t="s">
        <v>4395</v>
      </c>
      <c r="L1801" s="22" t="str">
        <f t="shared" si="361"/>
        <v>35</v>
      </c>
      <c r="M1801" s="22"/>
      <c r="Z1801">
        <f t="shared" si="362"/>
        <v>0</v>
      </c>
      <c r="AA1801">
        <f t="shared" si="363"/>
        <v>0</v>
      </c>
      <c r="AB1801">
        <f t="shared" si="364"/>
        <v>0</v>
      </c>
      <c r="AC1801">
        <f t="shared" si="365"/>
        <v>0</v>
      </c>
      <c r="AD1801">
        <f t="shared" si="366"/>
        <v>0</v>
      </c>
      <c r="AE1801">
        <f t="shared" si="367"/>
        <v>0</v>
      </c>
      <c r="AF1801">
        <f t="shared" si="368"/>
        <v>0</v>
      </c>
      <c r="AH1801">
        <f>SUM(table_2[[#This Row],[First dose, less than 21 days ago]:[Third dose or booster, at least 21 days ago]])</f>
        <v>0</v>
      </c>
      <c r="AI1801">
        <f>SUM(table_2[[#This Row],[Second dose, less than 21 days ago]:[Third dose or booster, at least 21 days ago]])</f>
        <v>0</v>
      </c>
      <c r="AJ1801">
        <f>table_2[[#This Row],[Third dose or booster, less than 21 days ago]]+table_2[[#This Row],[Third dose or booster, at least 21 days ago]]</f>
        <v>0</v>
      </c>
    </row>
    <row r="1802" spans="1:36" ht="45" x14ac:dyDescent="0.25">
      <c r="A1802" s="1" t="s">
        <v>740</v>
      </c>
      <c r="B1802" s="4">
        <v>2021</v>
      </c>
      <c r="C1802" s="1" t="s">
        <v>109</v>
      </c>
      <c r="D1802" s="1" t="s">
        <v>1147</v>
      </c>
      <c r="E1802" s="1" t="s">
        <v>84</v>
      </c>
      <c r="F1802" s="4" t="s">
        <v>1103</v>
      </c>
      <c r="G1802" s="4">
        <v>0</v>
      </c>
      <c r="H1802" s="4" t="s">
        <v>83</v>
      </c>
      <c r="I1802" s="1"/>
      <c r="J1802" s="4" t="s">
        <v>83</v>
      </c>
      <c r="K1802" s="4" t="s">
        <v>83</v>
      </c>
      <c r="L1802" s="22" t="str">
        <f t="shared" si="361"/>
        <v>0</v>
      </c>
      <c r="M1802" s="22"/>
      <c r="Z1802">
        <f t="shared" si="362"/>
        <v>0</v>
      </c>
      <c r="AA1802">
        <f t="shared" si="363"/>
        <v>0</v>
      </c>
      <c r="AB1802">
        <f t="shared" si="364"/>
        <v>0</v>
      </c>
      <c r="AC1802">
        <f t="shared" si="365"/>
        <v>0</v>
      </c>
      <c r="AD1802">
        <f t="shared" si="366"/>
        <v>0</v>
      </c>
      <c r="AE1802">
        <f t="shared" si="367"/>
        <v>0</v>
      </c>
      <c r="AF1802">
        <f t="shared" si="368"/>
        <v>0</v>
      </c>
      <c r="AH1802">
        <f>SUM(table_2[[#This Row],[First dose, less than 21 days ago]:[Third dose or booster, at least 21 days ago]])</f>
        <v>0</v>
      </c>
      <c r="AI1802">
        <f>SUM(table_2[[#This Row],[Second dose, less than 21 days ago]:[Third dose or booster, at least 21 days ago]])</f>
        <v>0</v>
      </c>
      <c r="AJ1802">
        <f>table_2[[#This Row],[Third dose or booster, less than 21 days ago]]+table_2[[#This Row],[Third dose or booster, at least 21 days ago]]</f>
        <v>0</v>
      </c>
    </row>
    <row r="1803" spans="1:36" ht="45" x14ac:dyDescent="0.25">
      <c r="A1803" s="1" t="s">
        <v>740</v>
      </c>
      <c r="B1803" s="4">
        <v>2021</v>
      </c>
      <c r="C1803" s="1" t="s">
        <v>109</v>
      </c>
      <c r="D1803" s="1" t="s">
        <v>1147</v>
      </c>
      <c r="E1803" s="1" t="s">
        <v>85</v>
      </c>
      <c r="F1803" s="4" t="s">
        <v>1103</v>
      </c>
      <c r="G1803" s="4">
        <v>0</v>
      </c>
      <c r="H1803" s="4" t="s">
        <v>83</v>
      </c>
      <c r="I1803" s="1"/>
      <c r="J1803" s="4" t="s">
        <v>83</v>
      </c>
      <c r="K1803" s="4" t="s">
        <v>83</v>
      </c>
      <c r="L1803" s="22" t="str">
        <f t="shared" si="361"/>
        <v>0</v>
      </c>
      <c r="M1803" s="22"/>
      <c r="Z1803">
        <f t="shared" si="362"/>
        <v>0</v>
      </c>
      <c r="AA1803">
        <f t="shared" si="363"/>
        <v>0</v>
      </c>
      <c r="AB1803">
        <f t="shared" si="364"/>
        <v>0</v>
      </c>
      <c r="AC1803">
        <f t="shared" si="365"/>
        <v>0</v>
      </c>
      <c r="AD1803">
        <f t="shared" si="366"/>
        <v>0</v>
      </c>
      <c r="AE1803">
        <f t="shared" si="367"/>
        <v>0</v>
      </c>
      <c r="AF1803">
        <f t="shared" si="368"/>
        <v>0</v>
      </c>
      <c r="AH1803">
        <f>SUM(table_2[[#This Row],[First dose, less than 21 days ago]:[Third dose or booster, at least 21 days ago]])</f>
        <v>0</v>
      </c>
      <c r="AI1803">
        <f>SUM(table_2[[#This Row],[Second dose, less than 21 days ago]:[Third dose or booster, at least 21 days ago]])</f>
        <v>0</v>
      </c>
      <c r="AJ1803">
        <f>table_2[[#This Row],[Third dose or booster, less than 21 days ago]]+table_2[[#This Row],[Third dose or booster, at least 21 days ago]]</f>
        <v>0</v>
      </c>
    </row>
    <row r="1804" spans="1:36" ht="30" x14ac:dyDescent="0.25">
      <c r="A1804" s="1" t="s">
        <v>740</v>
      </c>
      <c r="B1804" s="4">
        <v>2021</v>
      </c>
      <c r="C1804" s="1" t="s">
        <v>109</v>
      </c>
      <c r="D1804" s="1" t="s">
        <v>1162</v>
      </c>
      <c r="E1804" s="1" t="s">
        <v>62</v>
      </c>
      <c r="F1804" s="4" t="s">
        <v>4396</v>
      </c>
      <c r="G1804" s="4">
        <v>6511</v>
      </c>
      <c r="H1804" s="4" t="s">
        <v>4397</v>
      </c>
      <c r="I1804" s="1"/>
      <c r="J1804" s="4" t="s">
        <v>4398</v>
      </c>
      <c r="K1804" s="4" t="s">
        <v>4399</v>
      </c>
      <c r="L1804" s="22" t="str">
        <f t="shared" si="361"/>
        <v>1350</v>
      </c>
      <c r="M1804" s="22"/>
      <c r="Z1804">
        <f t="shared" si="362"/>
        <v>0</v>
      </c>
      <c r="AA1804">
        <f t="shared" si="363"/>
        <v>0</v>
      </c>
      <c r="AB1804">
        <f t="shared" si="364"/>
        <v>0</v>
      </c>
      <c r="AC1804">
        <f t="shared" si="365"/>
        <v>0</v>
      </c>
      <c r="AD1804">
        <f t="shared" si="366"/>
        <v>0</v>
      </c>
      <c r="AE1804">
        <f t="shared" si="367"/>
        <v>0</v>
      </c>
      <c r="AF1804">
        <f t="shared" si="368"/>
        <v>0</v>
      </c>
      <c r="AH1804">
        <f>SUM(table_2[[#This Row],[First dose, less than 21 days ago]:[Third dose or booster, at least 21 days ago]])</f>
        <v>0</v>
      </c>
      <c r="AI1804">
        <f>SUM(table_2[[#This Row],[Second dose, less than 21 days ago]:[Third dose or booster, at least 21 days ago]])</f>
        <v>0</v>
      </c>
      <c r="AJ1804">
        <f>table_2[[#This Row],[Third dose or booster, less than 21 days ago]]+table_2[[#This Row],[Third dose or booster, at least 21 days ago]]</f>
        <v>0</v>
      </c>
    </row>
    <row r="1805" spans="1:36" ht="30" x14ac:dyDescent="0.25">
      <c r="A1805" s="1" t="s">
        <v>740</v>
      </c>
      <c r="B1805" s="4">
        <v>2021</v>
      </c>
      <c r="C1805" s="1" t="s">
        <v>109</v>
      </c>
      <c r="D1805" s="1" t="s">
        <v>1162</v>
      </c>
      <c r="E1805" s="1" t="s">
        <v>66</v>
      </c>
      <c r="F1805" s="4" t="s">
        <v>4400</v>
      </c>
      <c r="G1805" s="4">
        <v>1891</v>
      </c>
      <c r="H1805" s="4" t="s">
        <v>4401</v>
      </c>
      <c r="I1805" s="1"/>
      <c r="J1805" s="4" t="s">
        <v>4402</v>
      </c>
      <c r="K1805" s="4" t="s">
        <v>4403</v>
      </c>
      <c r="L1805" s="22" t="str">
        <f t="shared" si="361"/>
        <v>344</v>
      </c>
      <c r="M1805" s="22"/>
      <c r="Z1805">
        <f t="shared" si="362"/>
        <v>0</v>
      </c>
      <c r="AA1805">
        <f t="shared" si="363"/>
        <v>0</v>
      </c>
      <c r="AB1805">
        <f t="shared" si="364"/>
        <v>0</v>
      </c>
      <c r="AC1805">
        <f t="shared" si="365"/>
        <v>0</v>
      </c>
      <c r="AD1805">
        <f t="shared" si="366"/>
        <v>0</v>
      </c>
      <c r="AE1805">
        <f t="shared" si="367"/>
        <v>0</v>
      </c>
      <c r="AF1805">
        <f t="shared" si="368"/>
        <v>0</v>
      </c>
      <c r="AH1805">
        <f>SUM(table_2[[#This Row],[First dose, less than 21 days ago]:[Third dose or booster, at least 21 days ago]])</f>
        <v>0</v>
      </c>
      <c r="AI1805">
        <f>SUM(table_2[[#This Row],[Second dose, less than 21 days ago]:[Third dose or booster, at least 21 days ago]])</f>
        <v>0</v>
      </c>
      <c r="AJ1805">
        <f>table_2[[#This Row],[Third dose or booster, less than 21 days ago]]+table_2[[#This Row],[Third dose or booster, at least 21 days ago]]</f>
        <v>0</v>
      </c>
    </row>
    <row r="1806" spans="1:36" ht="30" x14ac:dyDescent="0.25">
      <c r="A1806" s="1" t="s">
        <v>740</v>
      </c>
      <c r="B1806" s="4">
        <v>2021</v>
      </c>
      <c r="C1806" s="1" t="s">
        <v>109</v>
      </c>
      <c r="D1806" s="1" t="s">
        <v>1162</v>
      </c>
      <c r="E1806" s="1" t="s">
        <v>70</v>
      </c>
      <c r="F1806" s="4" t="s">
        <v>4404</v>
      </c>
      <c r="G1806" s="4">
        <v>119342</v>
      </c>
      <c r="H1806" s="4" t="s">
        <v>4405</v>
      </c>
      <c r="I1806" s="1"/>
      <c r="J1806" s="4" t="s">
        <v>4406</v>
      </c>
      <c r="K1806" s="4" t="s">
        <v>4407</v>
      </c>
      <c r="L1806" s="22" t="str">
        <f t="shared" si="361"/>
        <v>7867</v>
      </c>
      <c r="M1806" s="22"/>
      <c r="Z1806">
        <f t="shared" si="362"/>
        <v>0</v>
      </c>
      <c r="AA1806">
        <f t="shared" si="363"/>
        <v>0</v>
      </c>
      <c r="AB1806">
        <f t="shared" si="364"/>
        <v>0</v>
      </c>
      <c r="AC1806">
        <f t="shared" si="365"/>
        <v>0</v>
      </c>
      <c r="AD1806">
        <f t="shared" si="366"/>
        <v>0</v>
      </c>
      <c r="AE1806">
        <f t="shared" si="367"/>
        <v>0</v>
      </c>
      <c r="AF1806">
        <f t="shared" si="368"/>
        <v>0</v>
      </c>
      <c r="AH1806">
        <f>SUM(table_2[[#This Row],[First dose, less than 21 days ago]:[Third dose or booster, at least 21 days ago]])</f>
        <v>0</v>
      </c>
      <c r="AI1806">
        <f>SUM(table_2[[#This Row],[Second dose, less than 21 days ago]:[Third dose or booster, at least 21 days ago]])</f>
        <v>0</v>
      </c>
      <c r="AJ1806">
        <f>table_2[[#This Row],[Third dose or booster, less than 21 days ago]]+table_2[[#This Row],[Third dose or booster, at least 21 days ago]]</f>
        <v>0</v>
      </c>
    </row>
    <row r="1807" spans="1:36" ht="30" x14ac:dyDescent="0.25">
      <c r="A1807" s="1" t="s">
        <v>740</v>
      </c>
      <c r="B1807" s="4">
        <v>2021</v>
      </c>
      <c r="C1807" s="1" t="s">
        <v>109</v>
      </c>
      <c r="D1807" s="1" t="s">
        <v>1162</v>
      </c>
      <c r="E1807" s="1" t="s">
        <v>74</v>
      </c>
      <c r="F1807" s="4" t="s">
        <v>4408</v>
      </c>
      <c r="G1807" s="4">
        <v>20970</v>
      </c>
      <c r="H1807" s="4" t="s">
        <v>4409</v>
      </c>
      <c r="I1807" s="1"/>
      <c r="J1807" s="4" t="s">
        <v>4410</v>
      </c>
      <c r="K1807" s="4" t="s">
        <v>4411</v>
      </c>
      <c r="L1807" s="22" t="str">
        <f t="shared" si="361"/>
        <v>625</v>
      </c>
      <c r="M1807" s="22"/>
      <c r="Z1807">
        <f t="shared" si="362"/>
        <v>0</v>
      </c>
      <c r="AA1807">
        <f t="shared" si="363"/>
        <v>0</v>
      </c>
      <c r="AB1807">
        <f t="shared" si="364"/>
        <v>0</v>
      </c>
      <c r="AC1807">
        <f t="shared" si="365"/>
        <v>0</v>
      </c>
      <c r="AD1807">
        <f t="shared" si="366"/>
        <v>0</v>
      </c>
      <c r="AE1807">
        <f t="shared" si="367"/>
        <v>0</v>
      </c>
      <c r="AF1807">
        <f t="shared" si="368"/>
        <v>0</v>
      </c>
      <c r="AH1807">
        <f>SUM(table_2[[#This Row],[First dose, less than 21 days ago]:[Third dose or booster, at least 21 days ago]])</f>
        <v>0</v>
      </c>
      <c r="AI1807">
        <f>SUM(table_2[[#This Row],[Second dose, less than 21 days ago]:[Third dose or booster, at least 21 days ago]])</f>
        <v>0</v>
      </c>
      <c r="AJ1807">
        <f>table_2[[#This Row],[Third dose or booster, less than 21 days ago]]+table_2[[#This Row],[Third dose or booster, at least 21 days ago]]</f>
        <v>0</v>
      </c>
    </row>
    <row r="1808" spans="1:36" ht="30" x14ac:dyDescent="0.25">
      <c r="A1808" s="1" t="s">
        <v>740</v>
      </c>
      <c r="B1808" s="4">
        <v>2021</v>
      </c>
      <c r="C1808" s="1" t="s">
        <v>109</v>
      </c>
      <c r="D1808" s="1" t="s">
        <v>1162</v>
      </c>
      <c r="E1808" s="1" t="s">
        <v>1102</v>
      </c>
      <c r="F1808" s="4" t="s">
        <v>4412</v>
      </c>
      <c r="G1808" s="4">
        <v>24438</v>
      </c>
      <c r="H1808" s="4" t="s">
        <v>4413</v>
      </c>
      <c r="I1808" s="1"/>
      <c r="J1808" s="4" t="s">
        <v>4414</v>
      </c>
      <c r="K1808" s="4" t="s">
        <v>4415</v>
      </c>
      <c r="L1808" s="22" t="str">
        <f t="shared" si="361"/>
        <v>835</v>
      </c>
      <c r="M1808" s="22"/>
      <c r="Z1808">
        <f t="shared" si="362"/>
        <v>0</v>
      </c>
      <c r="AA1808">
        <f t="shared" si="363"/>
        <v>0</v>
      </c>
      <c r="AB1808">
        <f t="shared" si="364"/>
        <v>0</v>
      </c>
      <c r="AC1808">
        <f t="shared" si="365"/>
        <v>0</v>
      </c>
      <c r="AD1808">
        <f t="shared" si="366"/>
        <v>0</v>
      </c>
      <c r="AE1808">
        <f t="shared" si="367"/>
        <v>0</v>
      </c>
      <c r="AF1808">
        <f t="shared" si="368"/>
        <v>0</v>
      </c>
      <c r="AH1808">
        <f>SUM(table_2[[#This Row],[First dose, less than 21 days ago]:[Third dose or booster, at least 21 days ago]])</f>
        <v>0</v>
      </c>
      <c r="AI1808">
        <f>SUM(table_2[[#This Row],[Second dose, less than 21 days ago]:[Third dose or booster, at least 21 days ago]])</f>
        <v>0</v>
      </c>
      <c r="AJ1808">
        <f>table_2[[#This Row],[Third dose or booster, less than 21 days ago]]+table_2[[#This Row],[Third dose or booster, at least 21 days ago]]</f>
        <v>0</v>
      </c>
    </row>
    <row r="1809" spans="1:36" ht="45" x14ac:dyDescent="0.25">
      <c r="A1809" s="1" t="s">
        <v>740</v>
      </c>
      <c r="B1809" s="4">
        <v>2021</v>
      </c>
      <c r="C1809" s="1" t="s">
        <v>109</v>
      </c>
      <c r="D1809" s="1" t="s">
        <v>1162</v>
      </c>
      <c r="E1809" s="1" t="s">
        <v>84</v>
      </c>
      <c r="F1809" s="4" t="s">
        <v>1103</v>
      </c>
      <c r="G1809" s="4">
        <v>0</v>
      </c>
      <c r="H1809" s="4" t="s">
        <v>83</v>
      </c>
      <c r="I1809" s="1"/>
      <c r="J1809" s="4" t="s">
        <v>83</v>
      </c>
      <c r="K1809" s="4" t="s">
        <v>83</v>
      </c>
      <c r="L1809" s="22" t="str">
        <f t="shared" si="361"/>
        <v>0</v>
      </c>
      <c r="M1809" s="22"/>
      <c r="Z1809">
        <f t="shared" si="362"/>
        <v>0</v>
      </c>
      <c r="AA1809">
        <f t="shared" si="363"/>
        <v>0</v>
      </c>
      <c r="AB1809">
        <f t="shared" si="364"/>
        <v>0</v>
      </c>
      <c r="AC1809">
        <f t="shared" si="365"/>
        <v>0</v>
      </c>
      <c r="AD1809">
        <f t="shared" si="366"/>
        <v>0</v>
      </c>
      <c r="AE1809">
        <f t="shared" si="367"/>
        <v>0</v>
      </c>
      <c r="AF1809">
        <f t="shared" si="368"/>
        <v>0</v>
      </c>
      <c r="AH1809">
        <f>SUM(table_2[[#This Row],[First dose, less than 21 days ago]:[Third dose or booster, at least 21 days ago]])</f>
        <v>0</v>
      </c>
      <c r="AI1809">
        <f>SUM(table_2[[#This Row],[Second dose, less than 21 days ago]:[Third dose or booster, at least 21 days ago]])</f>
        <v>0</v>
      </c>
      <c r="AJ1809">
        <f>table_2[[#This Row],[Third dose or booster, less than 21 days ago]]+table_2[[#This Row],[Third dose or booster, at least 21 days ago]]</f>
        <v>0</v>
      </c>
    </row>
    <row r="1810" spans="1:36" ht="45" x14ac:dyDescent="0.25">
      <c r="A1810" s="1" t="s">
        <v>740</v>
      </c>
      <c r="B1810" s="4">
        <v>2021</v>
      </c>
      <c r="C1810" s="1" t="s">
        <v>109</v>
      </c>
      <c r="D1810" s="1" t="s">
        <v>1162</v>
      </c>
      <c r="E1810" s="1" t="s">
        <v>85</v>
      </c>
      <c r="F1810" s="4" t="s">
        <v>1103</v>
      </c>
      <c r="G1810" s="4">
        <v>0</v>
      </c>
      <c r="H1810" s="4" t="s">
        <v>83</v>
      </c>
      <c r="I1810" s="1"/>
      <c r="J1810" s="4" t="s">
        <v>83</v>
      </c>
      <c r="K1810" s="4" t="s">
        <v>83</v>
      </c>
      <c r="L1810" s="22" t="str">
        <f t="shared" si="361"/>
        <v>0</v>
      </c>
      <c r="M1810" s="22"/>
      <c r="Z1810">
        <f t="shared" si="362"/>
        <v>0</v>
      </c>
      <c r="AA1810">
        <f t="shared" si="363"/>
        <v>0</v>
      </c>
      <c r="AB1810">
        <f t="shared" si="364"/>
        <v>0</v>
      </c>
      <c r="AC1810">
        <f t="shared" si="365"/>
        <v>0</v>
      </c>
      <c r="AD1810">
        <f t="shared" si="366"/>
        <v>0</v>
      </c>
      <c r="AE1810">
        <f t="shared" si="367"/>
        <v>0</v>
      </c>
      <c r="AF1810">
        <f t="shared" si="368"/>
        <v>0</v>
      </c>
      <c r="AH1810">
        <f>SUM(table_2[[#This Row],[First dose, less than 21 days ago]:[Third dose or booster, at least 21 days ago]])</f>
        <v>0</v>
      </c>
      <c r="AI1810">
        <f>SUM(table_2[[#This Row],[Second dose, less than 21 days ago]:[Third dose or booster, at least 21 days ago]])</f>
        <v>0</v>
      </c>
      <c r="AJ1810">
        <f>table_2[[#This Row],[Third dose or booster, less than 21 days ago]]+table_2[[#This Row],[Third dose or booster, at least 21 days ago]]</f>
        <v>0</v>
      </c>
    </row>
    <row r="1811" spans="1:36" ht="30" x14ac:dyDescent="0.25">
      <c r="A1811" s="1" t="s">
        <v>740</v>
      </c>
      <c r="B1811" s="4">
        <v>2021</v>
      </c>
      <c r="C1811" s="1" t="s">
        <v>109</v>
      </c>
      <c r="D1811" s="1" t="s">
        <v>1183</v>
      </c>
      <c r="E1811" s="1" t="s">
        <v>62</v>
      </c>
      <c r="F1811" s="4" t="s">
        <v>4416</v>
      </c>
      <c r="G1811" s="4">
        <v>1964</v>
      </c>
      <c r="H1811" s="4" t="s">
        <v>4417</v>
      </c>
      <c r="I1811" s="1"/>
      <c r="J1811" s="4" t="s">
        <v>4418</v>
      </c>
      <c r="K1811" s="4" t="s">
        <v>4419</v>
      </c>
      <c r="L1811" s="22" t="str">
        <f t="shared" si="361"/>
        <v>766</v>
      </c>
      <c r="M1811" s="22"/>
      <c r="Z1811">
        <f t="shared" si="362"/>
        <v>0</v>
      </c>
      <c r="AA1811">
        <f t="shared" si="363"/>
        <v>0</v>
      </c>
      <c r="AB1811">
        <f t="shared" si="364"/>
        <v>0</v>
      </c>
      <c r="AC1811">
        <f t="shared" si="365"/>
        <v>0</v>
      </c>
      <c r="AD1811">
        <f t="shared" si="366"/>
        <v>0</v>
      </c>
      <c r="AE1811">
        <f t="shared" si="367"/>
        <v>0</v>
      </c>
      <c r="AF1811">
        <f t="shared" si="368"/>
        <v>0</v>
      </c>
      <c r="AH1811">
        <f>SUM(table_2[[#This Row],[First dose, less than 21 days ago]:[Third dose or booster, at least 21 days ago]])</f>
        <v>0</v>
      </c>
      <c r="AI1811">
        <f>SUM(table_2[[#This Row],[Second dose, less than 21 days ago]:[Third dose or booster, at least 21 days ago]])</f>
        <v>0</v>
      </c>
      <c r="AJ1811">
        <f>table_2[[#This Row],[Third dose or booster, less than 21 days ago]]+table_2[[#This Row],[Third dose or booster, at least 21 days ago]]</f>
        <v>0</v>
      </c>
    </row>
    <row r="1812" spans="1:36" ht="30" x14ac:dyDescent="0.25">
      <c r="A1812" s="1" t="s">
        <v>740</v>
      </c>
      <c r="B1812" s="4">
        <v>2021</v>
      </c>
      <c r="C1812" s="1" t="s">
        <v>109</v>
      </c>
      <c r="D1812" s="1" t="s">
        <v>1183</v>
      </c>
      <c r="E1812" s="1" t="s">
        <v>66</v>
      </c>
      <c r="F1812" s="4" t="s">
        <v>4420</v>
      </c>
      <c r="G1812" s="4">
        <v>698</v>
      </c>
      <c r="H1812" s="4" t="s">
        <v>4421</v>
      </c>
      <c r="I1812" s="1"/>
      <c r="J1812" s="4" t="s">
        <v>4422</v>
      </c>
      <c r="K1812" s="4" t="s">
        <v>4423</v>
      </c>
      <c r="L1812" s="22" t="str">
        <f t="shared" si="361"/>
        <v>207</v>
      </c>
      <c r="M1812" s="22"/>
      <c r="Z1812">
        <f t="shared" si="362"/>
        <v>0</v>
      </c>
      <c r="AA1812">
        <f t="shared" si="363"/>
        <v>0</v>
      </c>
      <c r="AB1812">
        <f t="shared" si="364"/>
        <v>0</v>
      </c>
      <c r="AC1812">
        <f t="shared" si="365"/>
        <v>0</v>
      </c>
      <c r="AD1812">
        <f t="shared" si="366"/>
        <v>0</v>
      </c>
      <c r="AE1812">
        <f t="shared" si="367"/>
        <v>0</v>
      </c>
      <c r="AF1812">
        <f t="shared" si="368"/>
        <v>0</v>
      </c>
      <c r="AH1812">
        <f>SUM(table_2[[#This Row],[First dose, less than 21 days ago]:[Third dose or booster, at least 21 days ago]])</f>
        <v>0</v>
      </c>
      <c r="AI1812">
        <f>SUM(table_2[[#This Row],[Second dose, less than 21 days ago]:[Third dose or booster, at least 21 days ago]])</f>
        <v>0</v>
      </c>
      <c r="AJ1812">
        <f>table_2[[#This Row],[Third dose or booster, less than 21 days ago]]+table_2[[#This Row],[Third dose or booster, at least 21 days ago]]</f>
        <v>0</v>
      </c>
    </row>
    <row r="1813" spans="1:36" ht="30" x14ac:dyDescent="0.25">
      <c r="A1813" s="1" t="s">
        <v>740</v>
      </c>
      <c r="B1813" s="4">
        <v>2021</v>
      </c>
      <c r="C1813" s="1" t="s">
        <v>109</v>
      </c>
      <c r="D1813" s="1" t="s">
        <v>1183</v>
      </c>
      <c r="E1813" s="1" t="s">
        <v>70</v>
      </c>
      <c r="F1813" s="4" t="s">
        <v>4424</v>
      </c>
      <c r="G1813" s="4">
        <v>26122</v>
      </c>
      <c r="H1813" s="4" t="s">
        <v>4425</v>
      </c>
      <c r="I1813" s="1"/>
      <c r="J1813" s="4" t="s">
        <v>4426</v>
      </c>
      <c r="K1813" s="4" t="s">
        <v>4427</v>
      </c>
      <c r="L1813" s="22" t="str">
        <f t="shared" si="361"/>
        <v>5210</v>
      </c>
      <c r="M1813" s="22"/>
      <c r="Z1813">
        <f t="shared" si="362"/>
        <v>0</v>
      </c>
      <c r="AA1813">
        <f t="shared" si="363"/>
        <v>0</v>
      </c>
      <c r="AB1813">
        <f t="shared" si="364"/>
        <v>0</v>
      </c>
      <c r="AC1813">
        <f t="shared" si="365"/>
        <v>0</v>
      </c>
      <c r="AD1813">
        <f t="shared" si="366"/>
        <v>0</v>
      </c>
      <c r="AE1813">
        <f t="shared" si="367"/>
        <v>0</v>
      </c>
      <c r="AF1813">
        <f t="shared" si="368"/>
        <v>0</v>
      </c>
      <c r="AH1813">
        <f>SUM(table_2[[#This Row],[First dose, less than 21 days ago]:[Third dose or booster, at least 21 days ago]])</f>
        <v>0</v>
      </c>
      <c r="AI1813">
        <f>SUM(table_2[[#This Row],[Second dose, less than 21 days ago]:[Third dose or booster, at least 21 days ago]])</f>
        <v>0</v>
      </c>
      <c r="AJ1813">
        <f>table_2[[#This Row],[Third dose or booster, less than 21 days ago]]+table_2[[#This Row],[Third dose or booster, at least 21 days ago]]</f>
        <v>0</v>
      </c>
    </row>
    <row r="1814" spans="1:36" ht="30" x14ac:dyDescent="0.25">
      <c r="A1814" s="1" t="s">
        <v>740</v>
      </c>
      <c r="B1814" s="4">
        <v>2021</v>
      </c>
      <c r="C1814" s="1" t="s">
        <v>109</v>
      </c>
      <c r="D1814" s="1" t="s">
        <v>1183</v>
      </c>
      <c r="E1814" s="1" t="s">
        <v>74</v>
      </c>
      <c r="F1814" s="4" t="s">
        <v>4428</v>
      </c>
      <c r="G1814" s="4">
        <v>4633</v>
      </c>
      <c r="H1814" s="4" t="s">
        <v>4429</v>
      </c>
      <c r="I1814" s="1"/>
      <c r="J1814" s="4" t="s">
        <v>4430</v>
      </c>
      <c r="K1814" s="4" t="s">
        <v>4431</v>
      </c>
      <c r="L1814" s="22" t="str">
        <f t="shared" si="361"/>
        <v>466</v>
      </c>
      <c r="M1814" s="22"/>
      <c r="Z1814">
        <f t="shared" si="362"/>
        <v>0</v>
      </c>
      <c r="AA1814">
        <f t="shared" si="363"/>
        <v>0</v>
      </c>
      <c r="AB1814">
        <f t="shared" si="364"/>
        <v>0</v>
      </c>
      <c r="AC1814">
        <f t="shared" si="365"/>
        <v>0</v>
      </c>
      <c r="AD1814">
        <f t="shared" si="366"/>
        <v>0</v>
      </c>
      <c r="AE1814">
        <f t="shared" si="367"/>
        <v>0</v>
      </c>
      <c r="AF1814">
        <f t="shared" si="368"/>
        <v>0</v>
      </c>
      <c r="AH1814">
        <f>SUM(table_2[[#This Row],[First dose, less than 21 days ago]:[Third dose or booster, at least 21 days ago]])</f>
        <v>0</v>
      </c>
      <c r="AI1814">
        <f>SUM(table_2[[#This Row],[Second dose, less than 21 days ago]:[Third dose or booster, at least 21 days ago]])</f>
        <v>0</v>
      </c>
      <c r="AJ1814">
        <f>table_2[[#This Row],[Third dose or booster, less than 21 days ago]]+table_2[[#This Row],[Third dose or booster, at least 21 days ago]]</f>
        <v>0</v>
      </c>
    </row>
    <row r="1815" spans="1:36" ht="30" x14ac:dyDescent="0.25">
      <c r="A1815" s="1" t="s">
        <v>740</v>
      </c>
      <c r="B1815" s="4">
        <v>2021</v>
      </c>
      <c r="C1815" s="1" t="s">
        <v>109</v>
      </c>
      <c r="D1815" s="1" t="s">
        <v>1183</v>
      </c>
      <c r="E1815" s="1" t="s">
        <v>1102</v>
      </c>
      <c r="F1815" s="4" t="s">
        <v>4432</v>
      </c>
      <c r="G1815" s="4">
        <v>4282</v>
      </c>
      <c r="H1815" s="4" t="s">
        <v>4433</v>
      </c>
      <c r="I1815" s="1"/>
      <c r="J1815" s="4" t="s">
        <v>4434</v>
      </c>
      <c r="K1815" s="4" t="s">
        <v>4435</v>
      </c>
      <c r="L1815" s="22" t="str">
        <f t="shared" si="361"/>
        <v>416</v>
      </c>
      <c r="M1815" s="22"/>
      <c r="Z1815">
        <f t="shared" si="362"/>
        <v>0</v>
      </c>
      <c r="AA1815">
        <f t="shared" si="363"/>
        <v>0</v>
      </c>
      <c r="AB1815">
        <f t="shared" si="364"/>
        <v>0</v>
      </c>
      <c r="AC1815">
        <f t="shared" si="365"/>
        <v>0</v>
      </c>
      <c r="AD1815">
        <f t="shared" si="366"/>
        <v>0</v>
      </c>
      <c r="AE1815">
        <f t="shared" si="367"/>
        <v>0</v>
      </c>
      <c r="AF1815">
        <f t="shared" si="368"/>
        <v>0</v>
      </c>
      <c r="AH1815">
        <f>SUM(table_2[[#This Row],[First dose, less than 21 days ago]:[Third dose or booster, at least 21 days ago]])</f>
        <v>0</v>
      </c>
      <c r="AI1815">
        <f>SUM(table_2[[#This Row],[Second dose, less than 21 days ago]:[Third dose or booster, at least 21 days ago]])</f>
        <v>0</v>
      </c>
      <c r="AJ1815">
        <f>table_2[[#This Row],[Third dose or booster, less than 21 days ago]]+table_2[[#This Row],[Third dose or booster, at least 21 days ago]]</f>
        <v>0</v>
      </c>
    </row>
    <row r="1816" spans="1:36" ht="45" x14ac:dyDescent="0.25">
      <c r="A1816" s="1" t="s">
        <v>740</v>
      </c>
      <c r="B1816" s="4">
        <v>2021</v>
      </c>
      <c r="C1816" s="1" t="s">
        <v>109</v>
      </c>
      <c r="D1816" s="1" t="s">
        <v>1183</v>
      </c>
      <c r="E1816" s="1" t="s">
        <v>84</v>
      </c>
      <c r="F1816" s="4" t="s">
        <v>1103</v>
      </c>
      <c r="G1816" s="4">
        <v>0</v>
      </c>
      <c r="H1816" s="4" t="s">
        <v>83</v>
      </c>
      <c r="I1816" s="1"/>
      <c r="J1816" s="4" t="s">
        <v>83</v>
      </c>
      <c r="K1816" s="4" t="s">
        <v>83</v>
      </c>
      <c r="L1816" s="22" t="str">
        <f t="shared" si="361"/>
        <v>0</v>
      </c>
      <c r="M1816" s="22"/>
      <c r="Z1816">
        <f t="shared" si="362"/>
        <v>0</v>
      </c>
      <c r="AA1816">
        <f t="shared" si="363"/>
        <v>0</v>
      </c>
      <c r="AB1816">
        <f t="shared" si="364"/>
        <v>0</v>
      </c>
      <c r="AC1816">
        <f t="shared" si="365"/>
        <v>0</v>
      </c>
      <c r="AD1816">
        <f t="shared" si="366"/>
        <v>0</v>
      </c>
      <c r="AE1816">
        <f t="shared" si="367"/>
        <v>0</v>
      </c>
      <c r="AF1816">
        <f t="shared" si="368"/>
        <v>0</v>
      </c>
      <c r="AH1816">
        <f>SUM(table_2[[#This Row],[First dose, less than 21 days ago]:[Third dose or booster, at least 21 days ago]])</f>
        <v>0</v>
      </c>
      <c r="AI1816">
        <f>SUM(table_2[[#This Row],[Second dose, less than 21 days ago]:[Third dose or booster, at least 21 days ago]])</f>
        <v>0</v>
      </c>
      <c r="AJ1816">
        <f>table_2[[#This Row],[Third dose or booster, less than 21 days ago]]+table_2[[#This Row],[Third dose or booster, at least 21 days ago]]</f>
        <v>0</v>
      </c>
    </row>
    <row r="1817" spans="1:36" ht="45" x14ac:dyDescent="0.25">
      <c r="A1817" s="1" t="s">
        <v>740</v>
      </c>
      <c r="B1817" s="4">
        <v>2021</v>
      </c>
      <c r="C1817" s="1" t="s">
        <v>109</v>
      </c>
      <c r="D1817" s="1" t="s">
        <v>1183</v>
      </c>
      <c r="E1817" s="1" t="s">
        <v>85</v>
      </c>
      <c r="F1817" s="4" t="s">
        <v>1103</v>
      </c>
      <c r="G1817" s="4">
        <v>0</v>
      </c>
      <c r="H1817" s="4" t="s">
        <v>83</v>
      </c>
      <c r="I1817" s="1"/>
      <c r="J1817" s="4" t="s">
        <v>83</v>
      </c>
      <c r="K1817" s="4" t="s">
        <v>83</v>
      </c>
      <c r="L1817" s="22" t="str">
        <f t="shared" si="361"/>
        <v>0</v>
      </c>
      <c r="M1817" s="22"/>
      <c r="Z1817">
        <f t="shared" si="362"/>
        <v>0</v>
      </c>
      <c r="AA1817">
        <f t="shared" si="363"/>
        <v>0</v>
      </c>
      <c r="AB1817">
        <f t="shared" si="364"/>
        <v>0</v>
      </c>
      <c r="AC1817">
        <f t="shared" si="365"/>
        <v>0</v>
      </c>
      <c r="AD1817">
        <f t="shared" si="366"/>
        <v>0</v>
      </c>
      <c r="AE1817">
        <f t="shared" si="367"/>
        <v>0</v>
      </c>
      <c r="AF1817">
        <f t="shared" si="368"/>
        <v>0</v>
      </c>
      <c r="AH1817">
        <f>SUM(table_2[[#This Row],[First dose, less than 21 days ago]:[Third dose or booster, at least 21 days ago]])</f>
        <v>0</v>
      </c>
      <c r="AI1817">
        <f>SUM(table_2[[#This Row],[Second dose, less than 21 days ago]:[Third dose or booster, at least 21 days ago]])</f>
        <v>0</v>
      </c>
      <c r="AJ1817">
        <f>table_2[[#This Row],[Third dose or booster, less than 21 days ago]]+table_2[[#This Row],[Third dose or booster, at least 21 days ago]]</f>
        <v>0</v>
      </c>
    </row>
    <row r="1818" spans="1:36" ht="30" x14ac:dyDescent="0.25">
      <c r="A1818" s="1" t="s">
        <v>740</v>
      </c>
      <c r="B1818" s="4">
        <v>2021</v>
      </c>
      <c r="C1818" s="1" t="s">
        <v>128</v>
      </c>
      <c r="D1818" s="1" t="s">
        <v>1089</v>
      </c>
      <c r="E1818" s="1" t="s">
        <v>62</v>
      </c>
      <c r="F1818" s="4" t="s">
        <v>2142</v>
      </c>
      <c r="G1818" s="4">
        <v>687619</v>
      </c>
      <c r="H1818" s="4" t="s">
        <v>2301</v>
      </c>
      <c r="I1818" s="1"/>
      <c r="J1818" s="4" t="s">
        <v>4436</v>
      </c>
      <c r="K1818" s="4" t="s">
        <v>572</v>
      </c>
      <c r="L1818" s="22" t="str">
        <f t="shared" si="361"/>
        <v>266</v>
      </c>
      <c r="M1818" s="22"/>
      <c r="Z1818">
        <f t="shared" si="362"/>
        <v>0</v>
      </c>
      <c r="AA1818">
        <f t="shared" si="363"/>
        <v>0</v>
      </c>
      <c r="AB1818">
        <f t="shared" si="364"/>
        <v>0</v>
      </c>
      <c r="AC1818">
        <f t="shared" si="365"/>
        <v>0</v>
      </c>
      <c r="AD1818">
        <f t="shared" si="366"/>
        <v>0</v>
      </c>
      <c r="AE1818">
        <f t="shared" si="367"/>
        <v>0</v>
      </c>
      <c r="AF1818">
        <f t="shared" si="368"/>
        <v>0</v>
      </c>
      <c r="AH1818">
        <f>SUM(table_2[[#This Row],[First dose, less than 21 days ago]:[Third dose or booster, at least 21 days ago]])</f>
        <v>0</v>
      </c>
      <c r="AI1818">
        <f>SUM(table_2[[#This Row],[Second dose, less than 21 days ago]:[Third dose or booster, at least 21 days ago]])</f>
        <v>0</v>
      </c>
      <c r="AJ1818">
        <f>table_2[[#This Row],[Third dose or booster, less than 21 days ago]]+table_2[[#This Row],[Third dose or booster, at least 21 days ago]]</f>
        <v>0</v>
      </c>
    </row>
    <row r="1819" spans="1:36" ht="30" x14ac:dyDescent="0.25">
      <c r="A1819" s="1" t="s">
        <v>740</v>
      </c>
      <c r="B1819" s="4">
        <v>2021</v>
      </c>
      <c r="C1819" s="1" t="s">
        <v>128</v>
      </c>
      <c r="D1819" s="1" t="s">
        <v>1089</v>
      </c>
      <c r="E1819" s="1" t="s">
        <v>66</v>
      </c>
      <c r="F1819" s="4" t="s">
        <v>1435</v>
      </c>
      <c r="G1819" s="4">
        <v>32928</v>
      </c>
      <c r="H1819" s="4" t="s">
        <v>1436</v>
      </c>
      <c r="I1819" s="1" t="s">
        <v>234</v>
      </c>
      <c r="J1819" s="4" t="s">
        <v>1437</v>
      </c>
      <c r="K1819" s="4" t="s">
        <v>1438</v>
      </c>
      <c r="L1819" s="22" t="str">
        <f t="shared" si="361"/>
        <v>18</v>
      </c>
      <c r="M1819" s="22"/>
      <c r="Z1819">
        <f t="shared" si="362"/>
        <v>0</v>
      </c>
      <c r="AA1819">
        <f t="shared" si="363"/>
        <v>0</v>
      </c>
      <c r="AB1819">
        <f t="shared" si="364"/>
        <v>0</v>
      </c>
      <c r="AC1819">
        <f t="shared" si="365"/>
        <v>0</v>
      </c>
      <c r="AD1819">
        <f t="shared" si="366"/>
        <v>0</v>
      </c>
      <c r="AE1819">
        <f t="shared" si="367"/>
        <v>0</v>
      </c>
      <c r="AF1819">
        <f t="shared" si="368"/>
        <v>0</v>
      </c>
      <c r="AH1819">
        <f>SUM(table_2[[#This Row],[First dose, less than 21 days ago]:[Third dose or booster, at least 21 days ago]])</f>
        <v>0</v>
      </c>
      <c r="AI1819">
        <f>SUM(table_2[[#This Row],[Second dose, less than 21 days ago]:[Third dose or booster, at least 21 days ago]])</f>
        <v>0</v>
      </c>
      <c r="AJ1819">
        <f>table_2[[#This Row],[Third dose or booster, less than 21 days ago]]+table_2[[#This Row],[Third dose or booster, at least 21 days ago]]</f>
        <v>0</v>
      </c>
    </row>
    <row r="1820" spans="1:36" ht="30" x14ac:dyDescent="0.25">
      <c r="A1820" s="1" t="s">
        <v>740</v>
      </c>
      <c r="B1820" s="4">
        <v>2021</v>
      </c>
      <c r="C1820" s="1" t="s">
        <v>128</v>
      </c>
      <c r="D1820" s="1" t="s">
        <v>1089</v>
      </c>
      <c r="E1820" s="1" t="s">
        <v>70</v>
      </c>
      <c r="F1820" s="4" t="s">
        <v>4437</v>
      </c>
      <c r="G1820" s="4">
        <v>139900</v>
      </c>
      <c r="H1820" s="4" t="s">
        <v>4438</v>
      </c>
      <c r="I1820" s="1"/>
      <c r="J1820" s="4" t="s">
        <v>4439</v>
      </c>
      <c r="K1820" s="4" t="s">
        <v>605</v>
      </c>
      <c r="L1820" s="22" t="str">
        <f t="shared" si="361"/>
        <v>168</v>
      </c>
      <c r="M1820" s="22"/>
      <c r="Z1820">
        <f t="shared" si="362"/>
        <v>0</v>
      </c>
      <c r="AA1820">
        <f t="shared" si="363"/>
        <v>0</v>
      </c>
      <c r="AB1820">
        <f t="shared" si="364"/>
        <v>0</v>
      </c>
      <c r="AC1820">
        <f t="shared" si="365"/>
        <v>0</v>
      </c>
      <c r="AD1820">
        <f t="shared" si="366"/>
        <v>0</v>
      </c>
      <c r="AE1820">
        <f t="shared" si="367"/>
        <v>0</v>
      </c>
      <c r="AF1820">
        <f t="shared" si="368"/>
        <v>0</v>
      </c>
      <c r="AH1820">
        <f>SUM(table_2[[#This Row],[First dose, less than 21 days ago]:[Third dose or booster, at least 21 days ago]])</f>
        <v>0</v>
      </c>
      <c r="AI1820">
        <f>SUM(table_2[[#This Row],[Second dose, less than 21 days ago]:[Third dose or booster, at least 21 days ago]])</f>
        <v>0</v>
      </c>
      <c r="AJ1820">
        <f>table_2[[#This Row],[Third dose or booster, less than 21 days ago]]+table_2[[#This Row],[Third dose or booster, at least 21 days ago]]</f>
        <v>0</v>
      </c>
    </row>
    <row r="1821" spans="1:36" ht="30" x14ac:dyDescent="0.25">
      <c r="A1821" s="1" t="s">
        <v>740</v>
      </c>
      <c r="B1821" s="4">
        <v>2021</v>
      </c>
      <c r="C1821" s="1" t="s">
        <v>128</v>
      </c>
      <c r="D1821" s="1" t="s">
        <v>1089</v>
      </c>
      <c r="E1821" s="1" t="s">
        <v>74</v>
      </c>
      <c r="F1821" s="4" t="s">
        <v>1141</v>
      </c>
      <c r="G1821" s="4">
        <v>35296</v>
      </c>
      <c r="H1821" s="4" t="s">
        <v>1443</v>
      </c>
      <c r="I1821" s="1"/>
      <c r="J1821" s="4" t="s">
        <v>1444</v>
      </c>
      <c r="K1821" s="4" t="s">
        <v>1445</v>
      </c>
      <c r="L1821" s="22" t="str">
        <f t="shared" si="361"/>
        <v>20</v>
      </c>
      <c r="M1821" s="22"/>
      <c r="Z1821">
        <f t="shared" si="362"/>
        <v>0</v>
      </c>
      <c r="AA1821">
        <f t="shared" si="363"/>
        <v>0</v>
      </c>
      <c r="AB1821">
        <f t="shared" si="364"/>
        <v>0</v>
      </c>
      <c r="AC1821">
        <f t="shared" si="365"/>
        <v>0</v>
      </c>
      <c r="AD1821">
        <f t="shared" si="366"/>
        <v>0</v>
      </c>
      <c r="AE1821">
        <f t="shared" si="367"/>
        <v>0</v>
      </c>
      <c r="AF1821">
        <f t="shared" si="368"/>
        <v>0</v>
      </c>
      <c r="AH1821">
        <f>SUM(table_2[[#This Row],[First dose, less than 21 days ago]:[Third dose or booster, at least 21 days ago]])</f>
        <v>0</v>
      </c>
      <c r="AI1821">
        <f>SUM(table_2[[#This Row],[Second dose, less than 21 days ago]:[Third dose or booster, at least 21 days ago]])</f>
        <v>0</v>
      </c>
      <c r="AJ1821">
        <f>table_2[[#This Row],[Third dose or booster, less than 21 days ago]]+table_2[[#This Row],[Third dose or booster, at least 21 days ago]]</f>
        <v>0</v>
      </c>
    </row>
    <row r="1822" spans="1:36" ht="30" x14ac:dyDescent="0.25">
      <c r="A1822" s="1" t="s">
        <v>740</v>
      </c>
      <c r="B1822" s="4">
        <v>2021</v>
      </c>
      <c r="C1822" s="1" t="s">
        <v>128</v>
      </c>
      <c r="D1822" s="1" t="s">
        <v>1089</v>
      </c>
      <c r="E1822" s="1" t="s">
        <v>1102</v>
      </c>
      <c r="F1822" s="4" t="s">
        <v>1371</v>
      </c>
      <c r="G1822" s="4">
        <v>24267</v>
      </c>
      <c r="H1822" s="4" t="s">
        <v>1446</v>
      </c>
      <c r="I1822" s="1" t="s">
        <v>234</v>
      </c>
      <c r="J1822" s="4" t="s">
        <v>1114</v>
      </c>
      <c r="K1822" s="4" t="s">
        <v>593</v>
      </c>
      <c r="L1822" s="22" t="str">
        <f t="shared" si="361"/>
        <v>9</v>
      </c>
      <c r="M1822" s="22"/>
      <c r="Z1822">
        <f t="shared" si="362"/>
        <v>0</v>
      </c>
      <c r="AA1822">
        <f t="shared" si="363"/>
        <v>0</v>
      </c>
      <c r="AB1822">
        <f t="shared" si="364"/>
        <v>0</v>
      </c>
      <c r="AC1822">
        <f t="shared" si="365"/>
        <v>0</v>
      </c>
      <c r="AD1822">
        <f t="shared" si="366"/>
        <v>0</v>
      </c>
      <c r="AE1822">
        <f t="shared" si="367"/>
        <v>0</v>
      </c>
      <c r="AF1822">
        <f t="shared" si="368"/>
        <v>0</v>
      </c>
      <c r="AH1822">
        <f>SUM(table_2[[#This Row],[First dose, less than 21 days ago]:[Third dose or booster, at least 21 days ago]])</f>
        <v>0</v>
      </c>
      <c r="AI1822">
        <f>SUM(table_2[[#This Row],[Second dose, less than 21 days ago]:[Third dose or booster, at least 21 days ago]])</f>
        <v>0</v>
      </c>
      <c r="AJ1822">
        <f>table_2[[#This Row],[Third dose or booster, less than 21 days ago]]+table_2[[#This Row],[Third dose or booster, at least 21 days ago]]</f>
        <v>0</v>
      </c>
    </row>
    <row r="1823" spans="1:36" ht="45" x14ac:dyDescent="0.25">
      <c r="A1823" s="1" t="s">
        <v>740</v>
      </c>
      <c r="B1823" s="4">
        <v>2021</v>
      </c>
      <c r="C1823" s="1" t="s">
        <v>128</v>
      </c>
      <c r="D1823" s="1" t="s">
        <v>1089</v>
      </c>
      <c r="E1823" s="1" t="s">
        <v>84</v>
      </c>
      <c r="F1823" s="4" t="s">
        <v>1103</v>
      </c>
      <c r="G1823" s="4">
        <v>0</v>
      </c>
      <c r="H1823" s="4" t="s">
        <v>83</v>
      </c>
      <c r="I1823" s="1"/>
      <c r="J1823" s="4" t="s">
        <v>83</v>
      </c>
      <c r="K1823" s="4" t="s">
        <v>83</v>
      </c>
      <c r="L1823" s="22" t="str">
        <f t="shared" si="361"/>
        <v>0</v>
      </c>
      <c r="M1823" s="22"/>
      <c r="Z1823">
        <f t="shared" si="362"/>
        <v>0</v>
      </c>
      <c r="AA1823">
        <f t="shared" si="363"/>
        <v>0</v>
      </c>
      <c r="AB1823">
        <f t="shared" si="364"/>
        <v>0</v>
      </c>
      <c r="AC1823">
        <f t="shared" si="365"/>
        <v>0</v>
      </c>
      <c r="AD1823">
        <f t="shared" si="366"/>
        <v>0</v>
      </c>
      <c r="AE1823">
        <f t="shared" si="367"/>
        <v>0</v>
      </c>
      <c r="AF1823">
        <f t="shared" si="368"/>
        <v>0</v>
      </c>
      <c r="AH1823">
        <f>SUM(table_2[[#This Row],[First dose, less than 21 days ago]:[Third dose or booster, at least 21 days ago]])</f>
        <v>0</v>
      </c>
      <c r="AI1823">
        <f>SUM(table_2[[#This Row],[Second dose, less than 21 days ago]:[Third dose or booster, at least 21 days ago]])</f>
        <v>0</v>
      </c>
      <c r="AJ1823">
        <f>table_2[[#This Row],[Third dose or booster, less than 21 days ago]]+table_2[[#This Row],[Third dose or booster, at least 21 days ago]]</f>
        <v>0</v>
      </c>
    </row>
    <row r="1824" spans="1:36" ht="45" x14ac:dyDescent="0.25">
      <c r="A1824" s="1" t="s">
        <v>740</v>
      </c>
      <c r="B1824" s="4">
        <v>2021</v>
      </c>
      <c r="C1824" s="1" t="s">
        <v>128</v>
      </c>
      <c r="D1824" s="1" t="s">
        <v>1089</v>
      </c>
      <c r="E1824" s="1" t="s">
        <v>85</v>
      </c>
      <c r="F1824" s="4" t="s">
        <v>1103</v>
      </c>
      <c r="G1824" s="4">
        <v>0</v>
      </c>
      <c r="H1824" s="4" t="s">
        <v>83</v>
      </c>
      <c r="I1824" s="1"/>
      <c r="J1824" s="4" t="s">
        <v>83</v>
      </c>
      <c r="K1824" s="4" t="s">
        <v>83</v>
      </c>
      <c r="L1824" s="22" t="str">
        <f t="shared" si="361"/>
        <v>0</v>
      </c>
      <c r="M1824" s="22"/>
      <c r="Z1824">
        <f t="shared" si="362"/>
        <v>0</v>
      </c>
      <c r="AA1824">
        <f t="shared" si="363"/>
        <v>0</v>
      </c>
      <c r="AB1824">
        <f t="shared" si="364"/>
        <v>0</v>
      </c>
      <c r="AC1824">
        <f t="shared" si="365"/>
        <v>0</v>
      </c>
      <c r="AD1824">
        <f t="shared" si="366"/>
        <v>0</v>
      </c>
      <c r="AE1824">
        <f t="shared" si="367"/>
        <v>0</v>
      </c>
      <c r="AF1824">
        <f t="shared" si="368"/>
        <v>0</v>
      </c>
      <c r="AH1824">
        <f>SUM(table_2[[#This Row],[First dose, less than 21 days ago]:[Third dose or booster, at least 21 days ago]])</f>
        <v>0</v>
      </c>
      <c r="AI1824">
        <f>SUM(table_2[[#This Row],[Second dose, less than 21 days ago]:[Third dose or booster, at least 21 days ago]])</f>
        <v>0</v>
      </c>
      <c r="AJ1824">
        <f>table_2[[#This Row],[Third dose or booster, less than 21 days ago]]+table_2[[#This Row],[Third dose or booster, at least 21 days ago]]</f>
        <v>0</v>
      </c>
    </row>
    <row r="1825" spans="1:36" ht="30" x14ac:dyDescent="0.25">
      <c r="A1825" s="1" t="s">
        <v>740</v>
      </c>
      <c r="B1825" s="4">
        <v>2021</v>
      </c>
      <c r="C1825" s="1" t="s">
        <v>128</v>
      </c>
      <c r="D1825" s="1" t="s">
        <v>1104</v>
      </c>
      <c r="E1825" s="1" t="s">
        <v>62</v>
      </c>
      <c r="F1825" s="4" t="s">
        <v>4440</v>
      </c>
      <c r="G1825" s="4">
        <v>222773</v>
      </c>
      <c r="H1825" s="4" t="s">
        <v>4441</v>
      </c>
      <c r="I1825" s="1"/>
      <c r="J1825" s="4" t="s">
        <v>4442</v>
      </c>
      <c r="K1825" s="4" t="s">
        <v>4443</v>
      </c>
      <c r="L1825" s="22" t="str">
        <f t="shared" si="361"/>
        <v>294</v>
      </c>
      <c r="M1825" s="22"/>
      <c r="Z1825">
        <f t="shared" si="362"/>
        <v>0</v>
      </c>
      <c r="AA1825">
        <f t="shared" si="363"/>
        <v>0</v>
      </c>
      <c r="AB1825">
        <f t="shared" si="364"/>
        <v>0</v>
      </c>
      <c r="AC1825">
        <f t="shared" si="365"/>
        <v>0</v>
      </c>
      <c r="AD1825">
        <f t="shared" si="366"/>
        <v>0</v>
      </c>
      <c r="AE1825">
        <f t="shared" si="367"/>
        <v>0</v>
      </c>
      <c r="AF1825">
        <f t="shared" si="368"/>
        <v>0</v>
      </c>
      <c r="AH1825">
        <f>SUM(table_2[[#This Row],[First dose, less than 21 days ago]:[Third dose or booster, at least 21 days ago]])</f>
        <v>0</v>
      </c>
      <c r="AI1825">
        <f>SUM(table_2[[#This Row],[Second dose, less than 21 days ago]:[Third dose or booster, at least 21 days ago]])</f>
        <v>0</v>
      </c>
      <c r="AJ1825">
        <f>table_2[[#This Row],[Third dose or booster, less than 21 days ago]]+table_2[[#This Row],[Third dose or booster, at least 21 days ago]]</f>
        <v>0</v>
      </c>
    </row>
    <row r="1826" spans="1:36" ht="30" x14ac:dyDescent="0.25">
      <c r="A1826" s="1" t="s">
        <v>740</v>
      </c>
      <c r="B1826" s="4">
        <v>2021</v>
      </c>
      <c r="C1826" s="1" t="s">
        <v>128</v>
      </c>
      <c r="D1826" s="1" t="s">
        <v>1104</v>
      </c>
      <c r="E1826" s="1" t="s">
        <v>66</v>
      </c>
      <c r="F1826" s="4" t="s">
        <v>3818</v>
      </c>
      <c r="G1826" s="4">
        <v>61692</v>
      </c>
      <c r="H1826" s="4" t="s">
        <v>3380</v>
      </c>
      <c r="I1826" s="1"/>
      <c r="J1826" s="4" t="s">
        <v>1571</v>
      </c>
      <c r="K1826" s="4" t="s">
        <v>4444</v>
      </c>
      <c r="L1826" s="22" t="str">
        <f t="shared" si="361"/>
        <v>32</v>
      </c>
      <c r="M1826" s="22"/>
      <c r="Z1826">
        <f t="shared" si="362"/>
        <v>0</v>
      </c>
      <c r="AA1826">
        <f t="shared" si="363"/>
        <v>0</v>
      </c>
      <c r="AB1826">
        <f t="shared" si="364"/>
        <v>0</v>
      </c>
      <c r="AC1826">
        <f t="shared" si="365"/>
        <v>0</v>
      </c>
      <c r="AD1826">
        <f t="shared" si="366"/>
        <v>0</v>
      </c>
      <c r="AE1826">
        <f t="shared" si="367"/>
        <v>0</v>
      </c>
      <c r="AF1826">
        <f t="shared" si="368"/>
        <v>0</v>
      </c>
      <c r="AH1826">
        <f>SUM(table_2[[#This Row],[First dose, less than 21 days ago]:[Third dose or booster, at least 21 days ago]])</f>
        <v>0</v>
      </c>
      <c r="AI1826">
        <f>SUM(table_2[[#This Row],[Second dose, less than 21 days ago]:[Third dose or booster, at least 21 days ago]])</f>
        <v>0</v>
      </c>
      <c r="AJ1826">
        <f>table_2[[#This Row],[Third dose or booster, less than 21 days ago]]+table_2[[#This Row],[Third dose or booster, at least 21 days ago]]</f>
        <v>0</v>
      </c>
    </row>
    <row r="1827" spans="1:36" ht="30" x14ac:dyDescent="0.25">
      <c r="A1827" s="1" t="s">
        <v>740</v>
      </c>
      <c r="B1827" s="4">
        <v>2021</v>
      </c>
      <c r="C1827" s="1" t="s">
        <v>128</v>
      </c>
      <c r="D1827" s="1" t="s">
        <v>1104</v>
      </c>
      <c r="E1827" s="1" t="s">
        <v>70</v>
      </c>
      <c r="F1827" s="4" t="s">
        <v>3772</v>
      </c>
      <c r="G1827" s="4">
        <v>124719</v>
      </c>
      <c r="H1827" s="4" t="s">
        <v>4445</v>
      </c>
      <c r="I1827" s="1"/>
      <c r="J1827" s="4" t="s">
        <v>4446</v>
      </c>
      <c r="K1827" s="4" t="s">
        <v>4447</v>
      </c>
      <c r="L1827" s="22" t="str">
        <f t="shared" si="361"/>
        <v>290</v>
      </c>
      <c r="M1827" s="22"/>
      <c r="Z1827">
        <f t="shared" si="362"/>
        <v>0</v>
      </c>
      <c r="AA1827">
        <f t="shared" si="363"/>
        <v>0</v>
      </c>
      <c r="AB1827">
        <f t="shared" si="364"/>
        <v>0</v>
      </c>
      <c r="AC1827">
        <f t="shared" si="365"/>
        <v>0</v>
      </c>
      <c r="AD1827">
        <f t="shared" si="366"/>
        <v>0</v>
      </c>
      <c r="AE1827">
        <f t="shared" si="367"/>
        <v>0</v>
      </c>
      <c r="AF1827">
        <f t="shared" si="368"/>
        <v>0</v>
      </c>
      <c r="AH1827">
        <f>SUM(table_2[[#This Row],[First dose, less than 21 days ago]:[Third dose or booster, at least 21 days ago]])</f>
        <v>0</v>
      </c>
      <c r="AI1827">
        <f>SUM(table_2[[#This Row],[Second dose, less than 21 days ago]:[Third dose or booster, at least 21 days ago]])</f>
        <v>0</v>
      </c>
      <c r="AJ1827">
        <f>table_2[[#This Row],[Third dose or booster, less than 21 days ago]]+table_2[[#This Row],[Third dose or booster, at least 21 days ago]]</f>
        <v>0</v>
      </c>
    </row>
    <row r="1828" spans="1:36" ht="30" x14ac:dyDescent="0.25">
      <c r="A1828" s="1" t="s">
        <v>740</v>
      </c>
      <c r="B1828" s="4">
        <v>2021</v>
      </c>
      <c r="C1828" s="1" t="s">
        <v>128</v>
      </c>
      <c r="D1828" s="1" t="s">
        <v>1104</v>
      </c>
      <c r="E1828" s="1" t="s">
        <v>74</v>
      </c>
      <c r="F1828" s="4" t="s">
        <v>1451</v>
      </c>
      <c r="G1828" s="4">
        <v>25831</v>
      </c>
      <c r="H1828" s="4" t="s">
        <v>729</v>
      </c>
      <c r="I1828" s="1"/>
      <c r="J1828" s="4" t="s">
        <v>1459</v>
      </c>
      <c r="K1828" s="4" t="s">
        <v>1460</v>
      </c>
      <c r="L1828" s="22" t="str">
        <f t="shared" si="361"/>
        <v>33</v>
      </c>
      <c r="M1828" s="22"/>
      <c r="Z1828">
        <f t="shared" si="362"/>
        <v>0</v>
      </c>
      <c r="AA1828">
        <f t="shared" si="363"/>
        <v>0</v>
      </c>
      <c r="AB1828">
        <f t="shared" si="364"/>
        <v>0</v>
      </c>
      <c r="AC1828">
        <f t="shared" si="365"/>
        <v>0</v>
      </c>
      <c r="AD1828">
        <f t="shared" si="366"/>
        <v>0</v>
      </c>
      <c r="AE1828">
        <f t="shared" si="367"/>
        <v>0</v>
      </c>
      <c r="AF1828">
        <f t="shared" si="368"/>
        <v>0</v>
      </c>
      <c r="AH1828">
        <f>SUM(table_2[[#This Row],[First dose, less than 21 days ago]:[Third dose or booster, at least 21 days ago]])</f>
        <v>0</v>
      </c>
      <c r="AI1828">
        <f>SUM(table_2[[#This Row],[Second dose, less than 21 days ago]:[Third dose or booster, at least 21 days ago]])</f>
        <v>0</v>
      </c>
      <c r="AJ1828">
        <f>table_2[[#This Row],[Third dose or booster, less than 21 days ago]]+table_2[[#This Row],[Third dose or booster, at least 21 days ago]]</f>
        <v>0</v>
      </c>
    </row>
    <row r="1829" spans="1:36" ht="30" x14ac:dyDescent="0.25">
      <c r="A1829" s="1" t="s">
        <v>740</v>
      </c>
      <c r="B1829" s="4">
        <v>2021</v>
      </c>
      <c r="C1829" s="1" t="s">
        <v>128</v>
      </c>
      <c r="D1829" s="1" t="s">
        <v>1104</v>
      </c>
      <c r="E1829" s="1" t="s">
        <v>1102</v>
      </c>
      <c r="F1829" s="4" t="s">
        <v>1125</v>
      </c>
      <c r="G1829" s="4">
        <v>18919</v>
      </c>
      <c r="H1829" s="4" t="s">
        <v>1461</v>
      </c>
      <c r="I1829" s="1" t="s">
        <v>234</v>
      </c>
      <c r="J1829" s="4" t="s">
        <v>1462</v>
      </c>
      <c r="K1829" s="4" t="s">
        <v>1463</v>
      </c>
      <c r="L1829" s="22" t="str">
        <f t="shared" si="361"/>
        <v>14</v>
      </c>
      <c r="M1829" s="22"/>
      <c r="Z1829">
        <f t="shared" si="362"/>
        <v>0</v>
      </c>
      <c r="AA1829">
        <f t="shared" si="363"/>
        <v>0</v>
      </c>
      <c r="AB1829">
        <f t="shared" si="364"/>
        <v>0</v>
      </c>
      <c r="AC1829">
        <f t="shared" si="365"/>
        <v>0</v>
      </c>
      <c r="AD1829">
        <f t="shared" si="366"/>
        <v>0</v>
      </c>
      <c r="AE1829">
        <f t="shared" si="367"/>
        <v>0</v>
      </c>
      <c r="AF1829">
        <f t="shared" si="368"/>
        <v>0</v>
      </c>
      <c r="AH1829">
        <f>SUM(table_2[[#This Row],[First dose, less than 21 days ago]:[Third dose or booster, at least 21 days ago]])</f>
        <v>0</v>
      </c>
      <c r="AI1829">
        <f>SUM(table_2[[#This Row],[Second dose, less than 21 days ago]:[Third dose or booster, at least 21 days ago]])</f>
        <v>0</v>
      </c>
      <c r="AJ1829">
        <f>table_2[[#This Row],[Third dose or booster, less than 21 days ago]]+table_2[[#This Row],[Third dose or booster, at least 21 days ago]]</f>
        <v>0</v>
      </c>
    </row>
    <row r="1830" spans="1:36" ht="45" x14ac:dyDescent="0.25">
      <c r="A1830" s="1" t="s">
        <v>740</v>
      </c>
      <c r="B1830" s="4">
        <v>2021</v>
      </c>
      <c r="C1830" s="1" t="s">
        <v>128</v>
      </c>
      <c r="D1830" s="1" t="s">
        <v>1104</v>
      </c>
      <c r="E1830" s="1" t="s">
        <v>84</v>
      </c>
      <c r="F1830" s="4" t="s">
        <v>1103</v>
      </c>
      <c r="G1830" s="4">
        <v>0</v>
      </c>
      <c r="H1830" s="4" t="s">
        <v>83</v>
      </c>
      <c r="I1830" s="1"/>
      <c r="J1830" s="4" t="s">
        <v>83</v>
      </c>
      <c r="K1830" s="4" t="s">
        <v>83</v>
      </c>
      <c r="L1830" s="22" t="str">
        <f t="shared" si="361"/>
        <v>0</v>
      </c>
      <c r="M1830" s="22"/>
      <c r="Z1830">
        <f t="shared" si="362"/>
        <v>0</v>
      </c>
      <c r="AA1830">
        <f t="shared" si="363"/>
        <v>0</v>
      </c>
      <c r="AB1830">
        <f t="shared" si="364"/>
        <v>0</v>
      </c>
      <c r="AC1830">
        <f t="shared" si="365"/>
        <v>0</v>
      </c>
      <c r="AD1830">
        <f t="shared" si="366"/>
        <v>0</v>
      </c>
      <c r="AE1830">
        <f t="shared" si="367"/>
        <v>0</v>
      </c>
      <c r="AF1830">
        <f t="shared" si="368"/>
        <v>0</v>
      </c>
      <c r="AH1830">
        <f>SUM(table_2[[#This Row],[First dose, less than 21 days ago]:[Third dose or booster, at least 21 days ago]])</f>
        <v>0</v>
      </c>
      <c r="AI1830">
        <f>SUM(table_2[[#This Row],[Second dose, less than 21 days ago]:[Third dose or booster, at least 21 days ago]])</f>
        <v>0</v>
      </c>
      <c r="AJ1830">
        <f>table_2[[#This Row],[Third dose or booster, less than 21 days ago]]+table_2[[#This Row],[Third dose or booster, at least 21 days ago]]</f>
        <v>0</v>
      </c>
    </row>
    <row r="1831" spans="1:36" ht="45" x14ac:dyDescent="0.25">
      <c r="A1831" s="1" t="s">
        <v>740</v>
      </c>
      <c r="B1831" s="4">
        <v>2021</v>
      </c>
      <c r="C1831" s="1" t="s">
        <v>128</v>
      </c>
      <c r="D1831" s="1" t="s">
        <v>1104</v>
      </c>
      <c r="E1831" s="1" t="s">
        <v>85</v>
      </c>
      <c r="F1831" s="4" t="s">
        <v>1103</v>
      </c>
      <c r="G1831" s="4">
        <v>0</v>
      </c>
      <c r="H1831" s="4" t="s">
        <v>83</v>
      </c>
      <c r="I1831" s="1"/>
      <c r="J1831" s="4" t="s">
        <v>83</v>
      </c>
      <c r="K1831" s="4" t="s">
        <v>83</v>
      </c>
      <c r="L1831" s="22" t="str">
        <f t="shared" si="361"/>
        <v>0</v>
      </c>
      <c r="M1831" s="22"/>
      <c r="Z1831">
        <f t="shared" si="362"/>
        <v>0</v>
      </c>
      <c r="AA1831">
        <f t="shared" si="363"/>
        <v>0</v>
      </c>
      <c r="AB1831">
        <f t="shared" si="364"/>
        <v>0</v>
      </c>
      <c r="AC1831">
        <f t="shared" si="365"/>
        <v>0</v>
      </c>
      <c r="AD1831">
        <f t="shared" si="366"/>
        <v>0</v>
      </c>
      <c r="AE1831">
        <f t="shared" si="367"/>
        <v>0</v>
      </c>
      <c r="AF1831">
        <f t="shared" si="368"/>
        <v>0</v>
      </c>
      <c r="AH1831">
        <f>SUM(table_2[[#This Row],[First dose, less than 21 days ago]:[Third dose or booster, at least 21 days ago]])</f>
        <v>0</v>
      </c>
      <c r="AI1831">
        <f>SUM(table_2[[#This Row],[Second dose, less than 21 days ago]:[Third dose or booster, at least 21 days ago]])</f>
        <v>0</v>
      </c>
      <c r="AJ1831">
        <f>table_2[[#This Row],[Third dose or booster, less than 21 days ago]]+table_2[[#This Row],[Third dose or booster, at least 21 days ago]]</f>
        <v>0</v>
      </c>
    </row>
    <row r="1832" spans="1:36" ht="30" x14ac:dyDescent="0.25">
      <c r="A1832" s="1" t="s">
        <v>740</v>
      </c>
      <c r="B1832" s="4">
        <v>2021</v>
      </c>
      <c r="C1832" s="1" t="s">
        <v>128</v>
      </c>
      <c r="D1832" s="1" t="s">
        <v>1116</v>
      </c>
      <c r="E1832" s="1" t="s">
        <v>62</v>
      </c>
      <c r="F1832" s="4" t="s">
        <v>4448</v>
      </c>
      <c r="G1832" s="4">
        <v>52913</v>
      </c>
      <c r="H1832" s="4" t="s">
        <v>4449</v>
      </c>
      <c r="I1832" s="1"/>
      <c r="J1832" s="4" t="s">
        <v>4450</v>
      </c>
      <c r="K1832" s="4" t="s">
        <v>4451</v>
      </c>
      <c r="L1832" s="22" t="str">
        <f t="shared" si="361"/>
        <v>436</v>
      </c>
      <c r="M1832" s="22"/>
      <c r="Z1832">
        <f t="shared" si="362"/>
        <v>0</v>
      </c>
      <c r="AA1832">
        <f t="shared" si="363"/>
        <v>0</v>
      </c>
      <c r="AB1832">
        <f t="shared" si="364"/>
        <v>0</v>
      </c>
      <c r="AC1832">
        <f t="shared" si="365"/>
        <v>0</v>
      </c>
      <c r="AD1832">
        <f t="shared" si="366"/>
        <v>0</v>
      </c>
      <c r="AE1832">
        <f t="shared" si="367"/>
        <v>0</v>
      </c>
      <c r="AF1832">
        <f t="shared" si="368"/>
        <v>0</v>
      </c>
      <c r="AH1832">
        <f>SUM(table_2[[#This Row],[First dose, less than 21 days ago]:[Third dose or booster, at least 21 days ago]])</f>
        <v>0</v>
      </c>
      <c r="AI1832">
        <f>SUM(table_2[[#This Row],[Second dose, less than 21 days ago]:[Third dose or booster, at least 21 days ago]])</f>
        <v>0</v>
      </c>
      <c r="AJ1832">
        <f>table_2[[#This Row],[Third dose or booster, less than 21 days ago]]+table_2[[#This Row],[Third dose or booster, at least 21 days ago]]</f>
        <v>0</v>
      </c>
    </row>
    <row r="1833" spans="1:36" ht="30" x14ac:dyDescent="0.25">
      <c r="A1833" s="1" t="s">
        <v>740</v>
      </c>
      <c r="B1833" s="4">
        <v>2021</v>
      </c>
      <c r="C1833" s="1" t="s">
        <v>128</v>
      </c>
      <c r="D1833" s="1" t="s">
        <v>1116</v>
      </c>
      <c r="E1833" s="1" t="s">
        <v>66</v>
      </c>
      <c r="F1833" s="4" t="s">
        <v>2610</v>
      </c>
      <c r="G1833" s="4">
        <v>83307</v>
      </c>
      <c r="H1833" s="4" t="s">
        <v>3480</v>
      </c>
      <c r="I1833" s="1"/>
      <c r="J1833" s="4" t="s">
        <v>4452</v>
      </c>
      <c r="K1833" s="4" t="s">
        <v>4453</v>
      </c>
      <c r="L1833" s="22" t="str">
        <f t="shared" si="361"/>
        <v>93</v>
      </c>
      <c r="M1833" s="22"/>
      <c r="Z1833">
        <f t="shared" si="362"/>
        <v>0</v>
      </c>
      <c r="AA1833">
        <f t="shared" si="363"/>
        <v>0</v>
      </c>
      <c r="AB1833">
        <f t="shared" si="364"/>
        <v>0</v>
      </c>
      <c r="AC1833">
        <f t="shared" si="365"/>
        <v>0</v>
      </c>
      <c r="AD1833">
        <f t="shared" si="366"/>
        <v>0</v>
      </c>
      <c r="AE1833">
        <f t="shared" si="367"/>
        <v>0</v>
      </c>
      <c r="AF1833">
        <f t="shared" si="368"/>
        <v>0</v>
      </c>
      <c r="AH1833">
        <f>SUM(table_2[[#This Row],[First dose, less than 21 days ago]:[Third dose or booster, at least 21 days ago]])</f>
        <v>0</v>
      </c>
      <c r="AI1833">
        <f>SUM(table_2[[#This Row],[Second dose, less than 21 days ago]:[Third dose or booster, at least 21 days ago]])</f>
        <v>0</v>
      </c>
      <c r="AJ1833">
        <f>table_2[[#This Row],[Third dose or booster, less than 21 days ago]]+table_2[[#This Row],[Third dose or booster, at least 21 days ago]]</f>
        <v>0</v>
      </c>
    </row>
    <row r="1834" spans="1:36" ht="30" x14ac:dyDescent="0.25">
      <c r="A1834" s="1" t="s">
        <v>740</v>
      </c>
      <c r="B1834" s="4">
        <v>2021</v>
      </c>
      <c r="C1834" s="1" t="s">
        <v>128</v>
      </c>
      <c r="D1834" s="1" t="s">
        <v>1116</v>
      </c>
      <c r="E1834" s="1" t="s">
        <v>70</v>
      </c>
      <c r="F1834" s="4" t="s">
        <v>4454</v>
      </c>
      <c r="G1834" s="4">
        <v>327517</v>
      </c>
      <c r="H1834" s="4" t="s">
        <v>4455</v>
      </c>
      <c r="I1834" s="1"/>
      <c r="J1834" s="4" t="s">
        <v>4456</v>
      </c>
      <c r="K1834" s="4" t="s">
        <v>4457</v>
      </c>
      <c r="L1834" s="22" t="str">
        <f t="shared" si="361"/>
        <v>1039</v>
      </c>
      <c r="M1834" s="22"/>
      <c r="Z1834">
        <f t="shared" si="362"/>
        <v>0</v>
      </c>
      <c r="AA1834">
        <f t="shared" si="363"/>
        <v>0</v>
      </c>
      <c r="AB1834">
        <f t="shared" si="364"/>
        <v>0</v>
      </c>
      <c r="AC1834">
        <f t="shared" si="365"/>
        <v>0</v>
      </c>
      <c r="AD1834">
        <f t="shared" si="366"/>
        <v>0</v>
      </c>
      <c r="AE1834">
        <f t="shared" si="367"/>
        <v>0</v>
      </c>
      <c r="AF1834">
        <f t="shared" si="368"/>
        <v>0</v>
      </c>
      <c r="AH1834">
        <f>SUM(table_2[[#This Row],[First dose, less than 21 days ago]:[Third dose or booster, at least 21 days ago]])</f>
        <v>0</v>
      </c>
      <c r="AI1834">
        <f>SUM(table_2[[#This Row],[Second dose, less than 21 days ago]:[Third dose or booster, at least 21 days ago]])</f>
        <v>0</v>
      </c>
      <c r="AJ1834">
        <f>table_2[[#This Row],[Third dose or booster, less than 21 days ago]]+table_2[[#This Row],[Third dose or booster, at least 21 days ago]]</f>
        <v>0</v>
      </c>
    </row>
    <row r="1835" spans="1:36" ht="30" x14ac:dyDescent="0.25">
      <c r="A1835" s="1" t="s">
        <v>740</v>
      </c>
      <c r="B1835" s="4">
        <v>2021</v>
      </c>
      <c r="C1835" s="1" t="s">
        <v>128</v>
      </c>
      <c r="D1835" s="1" t="s">
        <v>1116</v>
      </c>
      <c r="E1835" s="1" t="s">
        <v>74</v>
      </c>
      <c r="F1835" s="4" t="s">
        <v>1475</v>
      </c>
      <c r="G1835" s="4">
        <v>38564</v>
      </c>
      <c r="H1835" s="4" t="s">
        <v>1476</v>
      </c>
      <c r="I1835" s="1"/>
      <c r="J1835" s="4" t="s">
        <v>1477</v>
      </c>
      <c r="K1835" s="4" t="s">
        <v>1478</v>
      </c>
      <c r="L1835" s="22" t="str">
        <f t="shared" si="361"/>
        <v>88</v>
      </c>
      <c r="M1835" s="22"/>
      <c r="Z1835">
        <f t="shared" si="362"/>
        <v>0</v>
      </c>
      <c r="AA1835">
        <f t="shared" si="363"/>
        <v>0</v>
      </c>
      <c r="AB1835">
        <f t="shared" si="364"/>
        <v>0</v>
      </c>
      <c r="AC1835">
        <f t="shared" si="365"/>
        <v>0</v>
      </c>
      <c r="AD1835">
        <f t="shared" si="366"/>
        <v>0</v>
      </c>
      <c r="AE1835">
        <f t="shared" si="367"/>
        <v>0</v>
      </c>
      <c r="AF1835">
        <f t="shared" si="368"/>
        <v>0</v>
      </c>
      <c r="AH1835">
        <f>SUM(table_2[[#This Row],[First dose, less than 21 days ago]:[Third dose or booster, at least 21 days ago]])</f>
        <v>0</v>
      </c>
      <c r="AI1835">
        <f>SUM(table_2[[#This Row],[Second dose, less than 21 days ago]:[Third dose or booster, at least 21 days ago]])</f>
        <v>0</v>
      </c>
      <c r="AJ1835">
        <f>table_2[[#This Row],[Third dose or booster, less than 21 days ago]]+table_2[[#This Row],[Third dose or booster, at least 21 days ago]]</f>
        <v>0</v>
      </c>
    </row>
    <row r="1836" spans="1:36" ht="30" x14ac:dyDescent="0.25">
      <c r="A1836" s="1" t="s">
        <v>740</v>
      </c>
      <c r="B1836" s="4">
        <v>2021</v>
      </c>
      <c r="C1836" s="1" t="s">
        <v>128</v>
      </c>
      <c r="D1836" s="1" t="s">
        <v>1116</v>
      </c>
      <c r="E1836" s="1" t="s">
        <v>1102</v>
      </c>
      <c r="F1836" s="4" t="s">
        <v>2909</v>
      </c>
      <c r="G1836" s="4">
        <v>25406</v>
      </c>
      <c r="H1836" s="4" t="s">
        <v>4458</v>
      </c>
      <c r="I1836" s="1"/>
      <c r="J1836" s="4" t="s">
        <v>4459</v>
      </c>
      <c r="K1836" s="4" t="s">
        <v>4460</v>
      </c>
      <c r="L1836" s="22" t="str">
        <f t="shared" si="361"/>
        <v>63</v>
      </c>
      <c r="M1836" s="22"/>
      <c r="Z1836">
        <f t="shared" si="362"/>
        <v>0</v>
      </c>
      <c r="AA1836">
        <f t="shared" si="363"/>
        <v>0</v>
      </c>
      <c r="AB1836">
        <f t="shared" si="364"/>
        <v>0</v>
      </c>
      <c r="AC1836">
        <f t="shared" si="365"/>
        <v>0</v>
      </c>
      <c r="AD1836">
        <f t="shared" si="366"/>
        <v>0</v>
      </c>
      <c r="AE1836">
        <f t="shared" si="367"/>
        <v>0</v>
      </c>
      <c r="AF1836">
        <f t="shared" si="368"/>
        <v>0</v>
      </c>
      <c r="AH1836">
        <f>SUM(table_2[[#This Row],[First dose, less than 21 days ago]:[Third dose or booster, at least 21 days ago]])</f>
        <v>0</v>
      </c>
      <c r="AI1836">
        <f>SUM(table_2[[#This Row],[Second dose, less than 21 days ago]:[Third dose or booster, at least 21 days ago]])</f>
        <v>0</v>
      </c>
      <c r="AJ1836">
        <f>table_2[[#This Row],[Third dose or booster, less than 21 days ago]]+table_2[[#This Row],[Third dose or booster, at least 21 days ago]]</f>
        <v>0</v>
      </c>
    </row>
    <row r="1837" spans="1:36" ht="45" x14ac:dyDescent="0.25">
      <c r="A1837" s="1" t="s">
        <v>740</v>
      </c>
      <c r="B1837" s="4">
        <v>2021</v>
      </c>
      <c r="C1837" s="1" t="s">
        <v>128</v>
      </c>
      <c r="D1837" s="1" t="s">
        <v>1116</v>
      </c>
      <c r="E1837" s="1" t="s">
        <v>84</v>
      </c>
      <c r="F1837" s="4" t="s">
        <v>1103</v>
      </c>
      <c r="G1837" s="4">
        <v>0</v>
      </c>
      <c r="H1837" s="4" t="s">
        <v>83</v>
      </c>
      <c r="I1837" s="1"/>
      <c r="J1837" s="4" t="s">
        <v>83</v>
      </c>
      <c r="K1837" s="4" t="s">
        <v>83</v>
      </c>
      <c r="L1837" s="22" t="str">
        <f t="shared" si="361"/>
        <v>0</v>
      </c>
      <c r="M1837" s="22"/>
      <c r="Z1837">
        <f t="shared" si="362"/>
        <v>0</v>
      </c>
      <c r="AA1837">
        <f t="shared" si="363"/>
        <v>0</v>
      </c>
      <c r="AB1837">
        <f t="shared" si="364"/>
        <v>0</v>
      </c>
      <c r="AC1837">
        <f t="shared" si="365"/>
        <v>0</v>
      </c>
      <c r="AD1837">
        <f t="shared" si="366"/>
        <v>0</v>
      </c>
      <c r="AE1837">
        <f t="shared" si="367"/>
        <v>0</v>
      </c>
      <c r="AF1837">
        <f t="shared" si="368"/>
        <v>0</v>
      </c>
      <c r="AH1837">
        <f>SUM(table_2[[#This Row],[First dose, less than 21 days ago]:[Third dose or booster, at least 21 days ago]])</f>
        <v>0</v>
      </c>
      <c r="AI1837">
        <f>SUM(table_2[[#This Row],[Second dose, less than 21 days ago]:[Third dose or booster, at least 21 days ago]])</f>
        <v>0</v>
      </c>
      <c r="AJ1837">
        <f>table_2[[#This Row],[Third dose or booster, less than 21 days ago]]+table_2[[#This Row],[Third dose or booster, at least 21 days ago]]</f>
        <v>0</v>
      </c>
    </row>
    <row r="1838" spans="1:36" ht="45" x14ac:dyDescent="0.25">
      <c r="A1838" s="1" t="s">
        <v>740</v>
      </c>
      <c r="B1838" s="4">
        <v>2021</v>
      </c>
      <c r="C1838" s="1" t="s">
        <v>128</v>
      </c>
      <c r="D1838" s="1" t="s">
        <v>1116</v>
      </c>
      <c r="E1838" s="1" t="s">
        <v>85</v>
      </c>
      <c r="F1838" s="4" t="s">
        <v>1103</v>
      </c>
      <c r="G1838" s="4">
        <v>0</v>
      </c>
      <c r="H1838" s="4" t="s">
        <v>83</v>
      </c>
      <c r="I1838" s="1"/>
      <c r="J1838" s="4" t="s">
        <v>83</v>
      </c>
      <c r="K1838" s="4" t="s">
        <v>83</v>
      </c>
      <c r="L1838" s="22" t="str">
        <f t="shared" si="361"/>
        <v>0</v>
      </c>
      <c r="M1838" s="22"/>
      <c r="Z1838">
        <f t="shared" si="362"/>
        <v>0</v>
      </c>
      <c r="AA1838">
        <f t="shared" si="363"/>
        <v>0</v>
      </c>
      <c r="AB1838">
        <f t="shared" si="364"/>
        <v>0</v>
      </c>
      <c r="AC1838">
        <f t="shared" si="365"/>
        <v>0</v>
      </c>
      <c r="AD1838">
        <f t="shared" si="366"/>
        <v>0</v>
      </c>
      <c r="AE1838">
        <f t="shared" si="367"/>
        <v>0</v>
      </c>
      <c r="AF1838">
        <f t="shared" si="368"/>
        <v>0</v>
      </c>
      <c r="AH1838">
        <f>SUM(table_2[[#This Row],[First dose, less than 21 days ago]:[Third dose or booster, at least 21 days ago]])</f>
        <v>0</v>
      </c>
      <c r="AI1838">
        <f>SUM(table_2[[#This Row],[Second dose, less than 21 days ago]:[Third dose or booster, at least 21 days ago]])</f>
        <v>0</v>
      </c>
      <c r="AJ1838">
        <f>table_2[[#This Row],[Third dose or booster, less than 21 days ago]]+table_2[[#This Row],[Third dose or booster, at least 21 days ago]]</f>
        <v>0</v>
      </c>
    </row>
    <row r="1839" spans="1:36" ht="30" x14ac:dyDescent="0.25">
      <c r="A1839" s="1" t="s">
        <v>740</v>
      </c>
      <c r="B1839" s="4">
        <v>2021</v>
      </c>
      <c r="C1839" s="1" t="s">
        <v>128</v>
      </c>
      <c r="D1839" s="1" t="s">
        <v>1132</v>
      </c>
      <c r="E1839" s="1" t="s">
        <v>62</v>
      </c>
      <c r="F1839" s="4" t="s">
        <v>1747</v>
      </c>
      <c r="G1839" s="4">
        <v>26218</v>
      </c>
      <c r="H1839" s="4" t="s">
        <v>4461</v>
      </c>
      <c r="I1839" s="1"/>
      <c r="J1839" s="4" t="s">
        <v>4462</v>
      </c>
      <c r="K1839" s="4" t="s">
        <v>4463</v>
      </c>
      <c r="L1839" s="22" t="str">
        <f t="shared" si="361"/>
        <v>666</v>
      </c>
      <c r="M1839" s="22"/>
      <c r="Z1839">
        <f t="shared" si="362"/>
        <v>0</v>
      </c>
      <c r="AA1839">
        <f t="shared" si="363"/>
        <v>0</v>
      </c>
      <c r="AB1839">
        <f t="shared" si="364"/>
        <v>0</v>
      </c>
      <c r="AC1839">
        <f t="shared" si="365"/>
        <v>0</v>
      </c>
      <c r="AD1839">
        <f t="shared" si="366"/>
        <v>0</v>
      </c>
      <c r="AE1839">
        <f t="shared" si="367"/>
        <v>0</v>
      </c>
      <c r="AF1839">
        <f t="shared" si="368"/>
        <v>0</v>
      </c>
      <c r="AH1839">
        <f>SUM(table_2[[#This Row],[First dose, less than 21 days ago]:[Third dose or booster, at least 21 days ago]])</f>
        <v>0</v>
      </c>
      <c r="AI1839">
        <f>SUM(table_2[[#This Row],[Second dose, less than 21 days ago]:[Third dose or booster, at least 21 days ago]])</f>
        <v>0</v>
      </c>
      <c r="AJ1839">
        <f>table_2[[#This Row],[Third dose or booster, less than 21 days ago]]+table_2[[#This Row],[Third dose or booster, at least 21 days ago]]</f>
        <v>0</v>
      </c>
    </row>
    <row r="1840" spans="1:36" ht="30" x14ac:dyDescent="0.25">
      <c r="A1840" s="1" t="s">
        <v>740</v>
      </c>
      <c r="B1840" s="4">
        <v>2021</v>
      </c>
      <c r="C1840" s="1" t="s">
        <v>128</v>
      </c>
      <c r="D1840" s="1" t="s">
        <v>1132</v>
      </c>
      <c r="E1840" s="1" t="s">
        <v>66</v>
      </c>
      <c r="F1840" s="4" t="s">
        <v>4464</v>
      </c>
      <c r="G1840" s="4">
        <v>12216</v>
      </c>
      <c r="H1840" s="4" t="s">
        <v>4465</v>
      </c>
      <c r="I1840" s="1"/>
      <c r="J1840" s="4" t="s">
        <v>4466</v>
      </c>
      <c r="K1840" s="4" t="s">
        <v>4467</v>
      </c>
      <c r="L1840" s="22" t="str">
        <f t="shared" si="361"/>
        <v>79</v>
      </c>
      <c r="M1840" s="22"/>
      <c r="Z1840">
        <f t="shared" si="362"/>
        <v>0</v>
      </c>
      <c r="AA1840">
        <f t="shared" si="363"/>
        <v>0</v>
      </c>
      <c r="AB1840">
        <f t="shared" si="364"/>
        <v>0</v>
      </c>
      <c r="AC1840">
        <f t="shared" si="365"/>
        <v>0</v>
      </c>
      <c r="AD1840">
        <f t="shared" si="366"/>
        <v>0</v>
      </c>
      <c r="AE1840">
        <f t="shared" si="367"/>
        <v>0</v>
      </c>
      <c r="AF1840">
        <f t="shared" si="368"/>
        <v>0</v>
      </c>
      <c r="AH1840">
        <f>SUM(table_2[[#This Row],[First dose, less than 21 days ago]:[Third dose or booster, at least 21 days ago]])</f>
        <v>0</v>
      </c>
      <c r="AI1840">
        <f>SUM(table_2[[#This Row],[Second dose, less than 21 days ago]:[Third dose or booster, at least 21 days ago]])</f>
        <v>0</v>
      </c>
      <c r="AJ1840">
        <f>table_2[[#This Row],[Third dose or booster, less than 21 days ago]]+table_2[[#This Row],[Third dose or booster, at least 21 days ago]]</f>
        <v>0</v>
      </c>
    </row>
    <row r="1841" spans="1:36" ht="30" x14ac:dyDescent="0.25">
      <c r="A1841" s="1" t="s">
        <v>740</v>
      </c>
      <c r="B1841" s="4">
        <v>2021</v>
      </c>
      <c r="C1841" s="1" t="s">
        <v>128</v>
      </c>
      <c r="D1841" s="1" t="s">
        <v>1132</v>
      </c>
      <c r="E1841" s="1" t="s">
        <v>70</v>
      </c>
      <c r="F1841" s="4" t="s">
        <v>4468</v>
      </c>
      <c r="G1841" s="4">
        <v>327316</v>
      </c>
      <c r="H1841" s="4" t="s">
        <v>4469</v>
      </c>
      <c r="I1841" s="1"/>
      <c r="J1841" s="4" t="s">
        <v>4470</v>
      </c>
      <c r="K1841" s="4" t="s">
        <v>4471</v>
      </c>
      <c r="L1841" s="22" t="str">
        <f t="shared" si="361"/>
        <v>2366</v>
      </c>
      <c r="M1841" s="22"/>
      <c r="Z1841">
        <f t="shared" si="362"/>
        <v>0</v>
      </c>
      <c r="AA1841">
        <f t="shared" si="363"/>
        <v>0</v>
      </c>
      <c r="AB1841">
        <f t="shared" si="364"/>
        <v>0</v>
      </c>
      <c r="AC1841">
        <f t="shared" si="365"/>
        <v>0</v>
      </c>
      <c r="AD1841">
        <f t="shared" si="366"/>
        <v>0</v>
      </c>
      <c r="AE1841">
        <f t="shared" si="367"/>
        <v>0</v>
      </c>
      <c r="AF1841">
        <f t="shared" si="368"/>
        <v>0</v>
      </c>
      <c r="AH1841">
        <f>SUM(table_2[[#This Row],[First dose, less than 21 days ago]:[Third dose or booster, at least 21 days ago]])</f>
        <v>0</v>
      </c>
      <c r="AI1841">
        <f>SUM(table_2[[#This Row],[Second dose, less than 21 days ago]:[Third dose or booster, at least 21 days ago]])</f>
        <v>0</v>
      </c>
      <c r="AJ1841">
        <f>table_2[[#This Row],[Third dose or booster, less than 21 days ago]]+table_2[[#This Row],[Third dose or booster, at least 21 days ago]]</f>
        <v>0</v>
      </c>
    </row>
    <row r="1842" spans="1:36" ht="30" x14ac:dyDescent="0.25">
      <c r="A1842" s="1" t="s">
        <v>740</v>
      </c>
      <c r="B1842" s="4">
        <v>2021</v>
      </c>
      <c r="C1842" s="1" t="s">
        <v>128</v>
      </c>
      <c r="D1842" s="1" t="s">
        <v>1132</v>
      </c>
      <c r="E1842" s="1" t="s">
        <v>74</v>
      </c>
      <c r="F1842" s="4" t="s">
        <v>4472</v>
      </c>
      <c r="G1842" s="4">
        <v>48630</v>
      </c>
      <c r="H1842" s="4" t="s">
        <v>4473</v>
      </c>
      <c r="I1842" s="1"/>
      <c r="J1842" s="4" t="s">
        <v>4474</v>
      </c>
      <c r="K1842" s="4" t="s">
        <v>4475</v>
      </c>
      <c r="L1842" s="22" t="str">
        <f t="shared" si="361"/>
        <v>239</v>
      </c>
      <c r="M1842" s="22"/>
      <c r="Z1842">
        <f t="shared" si="362"/>
        <v>0</v>
      </c>
      <c r="AA1842">
        <f t="shared" si="363"/>
        <v>0</v>
      </c>
      <c r="AB1842">
        <f t="shared" si="364"/>
        <v>0</v>
      </c>
      <c r="AC1842">
        <f t="shared" si="365"/>
        <v>0</v>
      </c>
      <c r="AD1842">
        <f t="shared" si="366"/>
        <v>0</v>
      </c>
      <c r="AE1842">
        <f t="shared" si="367"/>
        <v>0</v>
      </c>
      <c r="AF1842">
        <f t="shared" si="368"/>
        <v>0</v>
      </c>
      <c r="AH1842">
        <f>SUM(table_2[[#This Row],[First dose, less than 21 days ago]:[Third dose or booster, at least 21 days ago]])</f>
        <v>0</v>
      </c>
      <c r="AI1842">
        <f>SUM(table_2[[#This Row],[Second dose, less than 21 days ago]:[Third dose or booster, at least 21 days ago]])</f>
        <v>0</v>
      </c>
      <c r="AJ1842">
        <f>table_2[[#This Row],[Third dose or booster, less than 21 days ago]]+table_2[[#This Row],[Third dose or booster, at least 21 days ago]]</f>
        <v>0</v>
      </c>
    </row>
    <row r="1843" spans="1:36" ht="30" x14ac:dyDescent="0.25">
      <c r="A1843" s="1" t="s">
        <v>740</v>
      </c>
      <c r="B1843" s="4">
        <v>2021</v>
      </c>
      <c r="C1843" s="1" t="s">
        <v>128</v>
      </c>
      <c r="D1843" s="1" t="s">
        <v>1132</v>
      </c>
      <c r="E1843" s="1" t="s">
        <v>1102</v>
      </c>
      <c r="F1843" s="4" t="s">
        <v>1196</v>
      </c>
      <c r="G1843" s="4">
        <v>16554</v>
      </c>
      <c r="H1843" s="4" t="s">
        <v>4476</v>
      </c>
      <c r="I1843" s="1"/>
      <c r="J1843" s="4" t="s">
        <v>3145</v>
      </c>
      <c r="K1843" s="4" t="s">
        <v>4477</v>
      </c>
      <c r="L1843" s="22" t="str">
        <f t="shared" si="361"/>
        <v>137</v>
      </c>
      <c r="M1843" s="22"/>
      <c r="Z1843">
        <f t="shared" si="362"/>
        <v>0</v>
      </c>
      <c r="AA1843">
        <f t="shared" si="363"/>
        <v>0</v>
      </c>
      <c r="AB1843">
        <f t="shared" si="364"/>
        <v>0</v>
      </c>
      <c r="AC1843">
        <f t="shared" si="365"/>
        <v>0</v>
      </c>
      <c r="AD1843">
        <f t="shared" si="366"/>
        <v>0</v>
      </c>
      <c r="AE1843">
        <f t="shared" si="367"/>
        <v>0</v>
      </c>
      <c r="AF1843">
        <f t="shared" si="368"/>
        <v>0</v>
      </c>
      <c r="AH1843">
        <f>SUM(table_2[[#This Row],[First dose, less than 21 days ago]:[Third dose or booster, at least 21 days ago]])</f>
        <v>0</v>
      </c>
      <c r="AI1843">
        <f>SUM(table_2[[#This Row],[Second dose, less than 21 days ago]:[Third dose or booster, at least 21 days ago]])</f>
        <v>0</v>
      </c>
      <c r="AJ1843">
        <f>table_2[[#This Row],[Third dose or booster, less than 21 days ago]]+table_2[[#This Row],[Third dose or booster, at least 21 days ago]]</f>
        <v>0</v>
      </c>
    </row>
    <row r="1844" spans="1:36" ht="45" x14ac:dyDescent="0.25">
      <c r="A1844" s="1" t="s">
        <v>740</v>
      </c>
      <c r="B1844" s="4">
        <v>2021</v>
      </c>
      <c r="C1844" s="1" t="s">
        <v>128</v>
      </c>
      <c r="D1844" s="1" t="s">
        <v>1132</v>
      </c>
      <c r="E1844" s="1" t="s">
        <v>84</v>
      </c>
      <c r="F1844" s="4" t="s">
        <v>1103</v>
      </c>
      <c r="G1844" s="4">
        <v>0</v>
      </c>
      <c r="H1844" s="4" t="s">
        <v>83</v>
      </c>
      <c r="I1844" s="1"/>
      <c r="J1844" s="4" t="s">
        <v>83</v>
      </c>
      <c r="K1844" s="4" t="s">
        <v>83</v>
      </c>
      <c r="L1844" s="22" t="str">
        <f t="shared" si="361"/>
        <v>0</v>
      </c>
      <c r="M1844" s="22"/>
      <c r="Z1844">
        <f t="shared" si="362"/>
        <v>0</v>
      </c>
      <c r="AA1844">
        <f t="shared" si="363"/>
        <v>0</v>
      </c>
      <c r="AB1844">
        <f t="shared" si="364"/>
        <v>0</v>
      </c>
      <c r="AC1844">
        <f t="shared" si="365"/>
        <v>0</v>
      </c>
      <c r="AD1844">
        <f t="shared" si="366"/>
        <v>0</v>
      </c>
      <c r="AE1844">
        <f t="shared" si="367"/>
        <v>0</v>
      </c>
      <c r="AF1844">
        <f t="shared" si="368"/>
        <v>0</v>
      </c>
      <c r="AH1844">
        <f>SUM(table_2[[#This Row],[First dose, less than 21 days ago]:[Third dose or booster, at least 21 days ago]])</f>
        <v>0</v>
      </c>
      <c r="AI1844">
        <f>SUM(table_2[[#This Row],[Second dose, less than 21 days ago]:[Third dose or booster, at least 21 days ago]])</f>
        <v>0</v>
      </c>
      <c r="AJ1844">
        <f>table_2[[#This Row],[Third dose or booster, less than 21 days ago]]+table_2[[#This Row],[Third dose or booster, at least 21 days ago]]</f>
        <v>0</v>
      </c>
    </row>
    <row r="1845" spans="1:36" ht="45" x14ac:dyDescent="0.25">
      <c r="A1845" s="1" t="s">
        <v>740</v>
      </c>
      <c r="B1845" s="4">
        <v>2021</v>
      </c>
      <c r="C1845" s="1" t="s">
        <v>128</v>
      </c>
      <c r="D1845" s="1" t="s">
        <v>1132</v>
      </c>
      <c r="E1845" s="1" t="s">
        <v>85</v>
      </c>
      <c r="F1845" s="4" t="s">
        <v>1103</v>
      </c>
      <c r="G1845" s="4">
        <v>0</v>
      </c>
      <c r="H1845" s="4" t="s">
        <v>83</v>
      </c>
      <c r="I1845" s="1"/>
      <c r="J1845" s="4" t="s">
        <v>83</v>
      </c>
      <c r="K1845" s="4" t="s">
        <v>83</v>
      </c>
      <c r="L1845" s="22" t="str">
        <f t="shared" si="361"/>
        <v>0</v>
      </c>
      <c r="M1845" s="22"/>
      <c r="Z1845">
        <f t="shared" si="362"/>
        <v>0</v>
      </c>
      <c r="AA1845">
        <f t="shared" si="363"/>
        <v>0</v>
      </c>
      <c r="AB1845">
        <f t="shared" si="364"/>
        <v>0</v>
      </c>
      <c r="AC1845">
        <f t="shared" si="365"/>
        <v>0</v>
      </c>
      <c r="AD1845">
        <f t="shared" si="366"/>
        <v>0</v>
      </c>
      <c r="AE1845">
        <f t="shared" si="367"/>
        <v>0</v>
      </c>
      <c r="AF1845">
        <f t="shared" si="368"/>
        <v>0</v>
      </c>
      <c r="AH1845">
        <f>SUM(table_2[[#This Row],[First dose, less than 21 days ago]:[Third dose or booster, at least 21 days ago]])</f>
        <v>0</v>
      </c>
      <c r="AI1845">
        <f>SUM(table_2[[#This Row],[Second dose, less than 21 days ago]:[Third dose or booster, at least 21 days ago]])</f>
        <v>0</v>
      </c>
      <c r="AJ1845">
        <f>table_2[[#This Row],[Third dose or booster, less than 21 days ago]]+table_2[[#This Row],[Third dose or booster, at least 21 days ago]]</f>
        <v>0</v>
      </c>
    </row>
    <row r="1846" spans="1:36" ht="30" x14ac:dyDescent="0.25">
      <c r="A1846" s="1" t="s">
        <v>740</v>
      </c>
      <c r="B1846" s="4">
        <v>2021</v>
      </c>
      <c r="C1846" s="1" t="s">
        <v>128</v>
      </c>
      <c r="D1846" s="1" t="s">
        <v>1147</v>
      </c>
      <c r="E1846" s="1" t="s">
        <v>62</v>
      </c>
      <c r="F1846" s="4" t="s">
        <v>4478</v>
      </c>
      <c r="G1846" s="4">
        <v>11747</v>
      </c>
      <c r="H1846" s="4" t="s">
        <v>4479</v>
      </c>
      <c r="I1846" s="1"/>
      <c r="J1846" s="4" t="s">
        <v>4480</v>
      </c>
      <c r="K1846" s="4" t="s">
        <v>4481</v>
      </c>
      <c r="L1846" s="22" t="str">
        <f t="shared" si="361"/>
        <v>735</v>
      </c>
      <c r="M1846" s="22"/>
      <c r="Z1846">
        <f t="shared" si="362"/>
        <v>0</v>
      </c>
      <c r="AA1846">
        <f t="shared" si="363"/>
        <v>0</v>
      </c>
      <c r="AB1846">
        <f t="shared" si="364"/>
        <v>0</v>
      </c>
      <c r="AC1846">
        <f t="shared" si="365"/>
        <v>0</v>
      </c>
      <c r="AD1846">
        <f t="shared" si="366"/>
        <v>0</v>
      </c>
      <c r="AE1846">
        <f t="shared" si="367"/>
        <v>0</v>
      </c>
      <c r="AF1846">
        <f t="shared" si="368"/>
        <v>0</v>
      </c>
      <c r="AH1846">
        <f>SUM(table_2[[#This Row],[First dose, less than 21 days ago]:[Third dose or booster, at least 21 days ago]])</f>
        <v>0</v>
      </c>
      <c r="AI1846">
        <f>SUM(table_2[[#This Row],[Second dose, less than 21 days ago]:[Third dose or booster, at least 21 days ago]])</f>
        <v>0</v>
      </c>
      <c r="AJ1846">
        <f>table_2[[#This Row],[Third dose or booster, less than 21 days ago]]+table_2[[#This Row],[Third dose or booster, at least 21 days ago]]</f>
        <v>0</v>
      </c>
    </row>
    <row r="1847" spans="1:36" ht="30" x14ac:dyDescent="0.25">
      <c r="A1847" s="1" t="s">
        <v>740</v>
      </c>
      <c r="B1847" s="4">
        <v>2021</v>
      </c>
      <c r="C1847" s="1" t="s">
        <v>128</v>
      </c>
      <c r="D1847" s="1" t="s">
        <v>1147</v>
      </c>
      <c r="E1847" s="1" t="s">
        <v>66</v>
      </c>
      <c r="F1847" s="4" t="s">
        <v>2909</v>
      </c>
      <c r="G1847" s="4">
        <v>1048</v>
      </c>
      <c r="H1847" s="4" t="s">
        <v>4482</v>
      </c>
      <c r="I1847" s="1"/>
      <c r="J1847" s="4" t="s">
        <v>4483</v>
      </c>
      <c r="K1847" s="4" t="s">
        <v>4484</v>
      </c>
      <c r="L1847" s="22" t="str">
        <f t="shared" si="361"/>
        <v>63</v>
      </c>
      <c r="M1847" s="22"/>
      <c r="Z1847">
        <f t="shared" si="362"/>
        <v>0</v>
      </c>
      <c r="AA1847">
        <f t="shared" si="363"/>
        <v>0</v>
      </c>
      <c r="AB1847">
        <f t="shared" si="364"/>
        <v>0</v>
      </c>
      <c r="AC1847">
        <f t="shared" si="365"/>
        <v>0</v>
      </c>
      <c r="AD1847">
        <f t="shared" si="366"/>
        <v>0</v>
      </c>
      <c r="AE1847">
        <f t="shared" si="367"/>
        <v>0</v>
      </c>
      <c r="AF1847">
        <f t="shared" si="368"/>
        <v>0</v>
      </c>
      <c r="AH1847">
        <f>SUM(table_2[[#This Row],[First dose, less than 21 days ago]:[Third dose or booster, at least 21 days ago]])</f>
        <v>0</v>
      </c>
      <c r="AI1847">
        <f>SUM(table_2[[#This Row],[Second dose, less than 21 days ago]:[Third dose or booster, at least 21 days ago]])</f>
        <v>0</v>
      </c>
      <c r="AJ1847">
        <f>table_2[[#This Row],[Third dose or booster, less than 21 days ago]]+table_2[[#This Row],[Third dose or booster, at least 21 days ago]]</f>
        <v>0</v>
      </c>
    </row>
    <row r="1848" spans="1:36" ht="30" x14ac:dyDescent="0.25">
      <c r="A1848" s="1" t="s">
        <v>740</v>
      </c>
      <c r="B1848" s="4">
        <v>2021</v>
      </c>
      <c r="C1848" s="1" t="s">
        <v>128</v>
      </c>
      <c r="D1848" s="1" t="s">
        <v>1147</v>
      </c>
      <c r="E1848" s="1" t="s">
        <v>70</v>
      </c>
      <c r="F1848" s="4" t="s">
        <v>4485</v>
      </c>
      <c r="G1848" s="4">
        <v>171610</v>
      </c>
      <c r="H1848" s="4" t="s">
        <v>4486</v>
      </c>
      <c r="I1848" s="1"/>
      <c r="J1848" s="4" t="s">
        <v>4487</v>
      </c>
      <c r="K1848" s="4" t="s">
        <v>4488</v>
      </c>
      <c r="L1848" s="22" t="str">
        <f t="shared" si="361"/>
        <v>4711</v>
      </c>
      <c r="M1848" s="22"/>
      <c r="Z1848">
        <f t="shared" si="362"/>
        <v>0</v>
      </c>
      <c r="AA1848">
        <f t="shared" si="363"/>
        <v>0</v>
      </c>
      <c r="AB1848">
        <f t="shared" si="364"/>
        <v>0</v>
      </c>
      <c r="AC1848">
        <f t="shared" si="365"/>
        <v>0</v>
      </c>
      <c r="AD1848">
        <f t="shared" si="366"/>
        <v>0</v>
      </c>
      <c r="AE1848">
        <f t="shared" si="367"/>
        <v>0</v>
      </c>
      <c r="AF1848">
        <f t="shared" si="368"/>
        <v>0</v>
      </c>
      <c r="AH1848">
        <f>SUM(table_2[[#This Row],[First dose, less than 21 days ago]:[Third dose or booster, at least 21 days ago]])</f>
        <v>0</v>
      </c>
      <c r="AI1848">
        <f>SUM(table_2[[#This Row],[Second dose, less than 21 days ago]:[Third dose or booster, at least 21 days ago]])</f>
        <v>0</v>
      </c>
      <c r="AJ1848">
        <f>table_2[[#This Row],[Third dose or booster, less than 21 days ago]]+table_2[[#This Row],[Third dose or booster, at least 21 days ago]]</f>
        <v>0</v>
      </c>
    </row>
    <row r="1849" spans="1:36" ht="30" x14ac:dyDescent="0.25">
      <c r="A1849" s="1" t="s">
        <v>740</v>
      </c>
      <c r="B1849" s="4">
        <v>2021</v>
      </c>
      <c r="C1849" s="1" t="s">
        <v>128</v>
      </c>
      <c r="D1849" s="1" t="s">
        <v>1147</v>
      </c>
      <c r="E1849" s="1" t="s">
        <v>74</v>
      </c>
      <c r="F1849" s="4" t="s">
        <v>4489</v>
      </c>
      <c r="G1849" s="4">
        <v>137476</v>
      </c>
      <c r="H1849" s="4" t="s">
        <v>4490</v>
      </c>
      <c r="I1849" s="1"/>
      <c r="J1849" s="4" t="s">
        <v>4491</v>
      </c>
      <c r="K1849" s="4" t="s">
        <v>4492</v>
      </c>
      <c r="L1849" s="22" t="str">
        <f t="shared" si="361"/>
        <v>1224</v>
      </c>
      <c r="M1849" s="22"/>
      <c r="Z1849">
        <f t="shared" si="362"/>
        <v>0</v>
      </c>
      <c r="AA1849">
        <f t="shared" si="363"/>
        <v>0</v>
      </c>
      <c r="AB1849">
        <f t="shared" si="364"/>
        <v>0</v>
      </c>
      <c r="AC1849">
        <f t="shared" si="365"/>
        <v>0</v>
      </c>
      <c r="AD1849">
        <f t="shared" si="366"/>
        <v>0</v>
      </c>
      <c r="AE1849">
        <f t="shared" si="367"/>
        <v>0</v>
      </c>
      <c r="AF1849">
        <f t="shared" si="368"/>
        <v>0</v>
      </c>
      <c r="AH1849">
        <f>SUM(table_2[[#This Row],[First dose, less than 21 days ago]:[Third dose or booster, at least 21 days ago]])</f>
        <v>0</v>
      </c>
      <c r="AI1849">
        <f>SUM(table_2[[#This Row],[Second dose, less than 21 days ago]:[Third dose or booster, at least 21 days ago]])</f>
        <v>0</v>
      </c>
      <c r="AJ1849">
        <f>table_2[[#This Row],[Third dose or booster, less than 21 days ago]]+table_2[[#This Row],[Third dose or booster, at least 21 days ago]]</f>
        <v>0</v>
      </c>
    </row>
    <row r="1850" spans="1:36" ht="30" x14ac:dyDescent="0.25">
      <c r="A1850" s="1" t="s">
        <v>740</v>
      </c>
      <c r="B1850" s="4">
        <v>2021</v>
      </c>
      <c r="C1850" s="1" t="s">
        <v>128</v>
      </c>
      <c r="D1850" s="1" t="s">
        <v>1147</v>
      </c>
      <c r="E1850" s="1" t="s">
        <v>1102</v>
      </c>
      <c r="F1850" s="4" t="s">
        <v>4493</v>
      </c>
      <c r="G1850" s="4">
        <v>29208</v>
      </c>
      <c r="H1850" s="4" t="s">
        <v>4494</v>
      </c>
      <c r="I1850" s="1"/>
      <c r="J1850" s="4" t="s">
        <v>4495</v>
      </c>
      <c r="K1850" s="4" t="s">
        <v>4496</v>
      </c>
      <c r="L1850" s="22" t="str">
        <f t="shared" si="361"/>
        <v>631</v>
      </c>
      <c r="M1850" s="22"/>
      <c r="Z1850">
        <f t="shared" si="362"/>
        <v>0</v>
      </c>
      <c r="AA1850">
        <f t="shared" si="363"/>
        <v>0</v>
      </c>
      <c r="AB1850">
        <f t="shared" si="364"/>
        <v>0</v>
      </c>
      <c r="AC1850">
        <f t="shared" si="365"/>
        <v>0</v>
      </c>
      <c r="AD1850">
        <f t="shared" si="366"/>
        <v>0</v>
      </c>
      <c r="AE1850">
        <f t="shared" si="367"/>
        <v>0</v>
      </c>
      <c r="AF1850">
        <f t="shared" si="368"/>
        <v>0</v>
      </c>
      <c r="AH1850">
        <f>SUM(table_2[[#This Row],[First dose, less than 21 days ago]:[Third dose or booster, at least 21 days ago]])</f>
        <v>0</v>
      </c>
      <c r="AI1850">
        <f>SUM(table_2[[#This Row],[Second dose, less than 21 days ago]:[Third dose or booster, at least 21 days ago]])</f>
        <v>0</v>
      </c>
      <c r="AJ1850">
        <f>table_2[[#This Row],[Third dose or booster, less than 21 days ago]]+table_2[[#This Row],[Third dose or booster, at least 21 days ago]]</f>
        <v>0</v>
      </c>
    </row>
    <row r="1851" spans="1:36" ht="45" x14ac:dyDescent="0.25">
      <c r="A1851" s="1" t="s">
        <v>740</v>
      </c>
      <c r="B1851" s="4">
        <v>2021</v>
      </c>
      <c r="C1851" s="1" t="s">
        <v>128</v>
      </c>
      <c r="D1851" s="1" t="s">
        <v>1147</v>
      </c>
      <c r="E1851" s="1" t="s">
        <v>84</v>
      </c>
      <c r="F1851" s="4" t="s">
        <v>1103</v>
      </c>
      <c r="G1851" s="4">
        <v>0</v>
      </c>
      <c r="H1851" s="4" t="s">
        <v>83</v>
      </c>
      <c r="I1851" s="1"/>
      <c r="J1851" s="4" t="s">
        <v>83</v>
      </c>
      <c r="K1851" s="4" t="s">
        <v>83</v>
      </c>
      <c r="L1851" s="22" t="str">
        <f t="shared" si="361"/>
        <v>0</v>
      </c>
      <c r="M1851" s="22"/>
      <c r="Z1851">
        <f t="shared" si="362"/>
        <v>0</v>
      </c>
      <c r="AA1851">
        <f t="shared" si="363"/>
        <v>0</v>
      </c>
      <c r="AB1851">
        <f t="shared" si="364"/>
        <v>0</v>
      </c>
      <c r="AC1851">
        <f t="shared" si="365"/>
        <v>0</v>
      </c>
      <c r="AD1851">
        <f t="shared" si="366"/>
        <v>0</v>
      </c>
      <c r="AE1851">
        <f t="shared" si="367"/>
        <v>0</v>
      </c>
      <c r="AF1851">
        <f t="shared" si="368"/>
        <v>0</v>
      </c>
      <c r="AH1851">
        <f>SUM(table_2[[#This Row],[First dose, less than 21 days ago]:[Third dose or booster, at least 21 days ago]])</f>
        <v>0</v>
      </c>
      <c r="AI1851">
        <f>SUM(table_2[[#This Row],[Second dose, less than 21 days ago]:[Third dose or booster, at least 21 days ago]])</f>
        <v>0</v>
      </c>
      <c r="AJ1851">
        <f>table_2[[#This Row],[Third dose or booster, less than 21 days ago]]+table_2[[#This Row],[Third dose or booster, at least 21 days ago]]</f>
        <v>0</v>
      </c>
    </row>
    <row r="1852" spans="1:36" ht="45" x14ac:dyDescent="0.25">
      <c r="A1852" s="1" t="s">
        <v>740</v>
      </c>
      <c r="B1852" s="4">
        <v>2021</v>
      </c>
      <c r="C1852" s="1" t="s">
        <v>128</v>
      </c>
      <c r="D1852" s="1" t="s">
        <v>1147</v>
      </c>
      <c r="E1852" s="1" t="s">
        <v>85</v>
      </c>
      <c r="F1852" s="4" t="s">
        <v>1103</v>
      </c>
      <c r="G1852" s="4">
        <v>0</v>
      </c>
      <c r="H1852" s="4" t="s">
        <v>83</v>
      </c>
      <c r="I1852" s="1"/>
      <c r="J1852" s="4" t="s">
        <v>83</v>
      </c>
      <c r="K1852" s="4" t="s">
        <v>83</v>
      </c>
      <c r="L1852" s="22" t="str">
        <f t="shared" si="361"/>
        <v>0</v>
      </c>
      <c r="M1852" s="22"/>
      <c r="Z1852">
        <f t="shared" si="362"/>
        <v>0</v>
      </c>
      <c r="AA1852">
        <f t="shared" si="363"/>
        <v>0</v>
      </c>
      <c r="AB1852">
        <f t="shared" si="364"/>
        <v>0</v>
      </c>
      <c r="AC1852">
        <f t="shared" si="365"/>
        <v>0</v>
      </c>
      <c r="AD1852">
        <f t="shared" si="366"/>
        <v>0</v>
      </c>
      <c r="AE1852">
        <f t="shared" si="367"/>
        <v>0</v>
      </c>
      <c r="AF1852">
        <f t="shared" si="368"/>
        <v>0</v>
      </c>
      <c r="AH1852">
        <f>SUM(table_2[[#This Row],[First dose, less than 21 days ago]:[Third dose or booster, at least 21 days ago]])</f>
        <v>0</v>
      </c>
      <c r="AI1852">
        <f>SUM(table_2[[#This Row],[Second dose, less than 21 days ago]:[Third dose or booster, at least 21 days ago]])</f>
        <v>0</v>
      </c>
      <c r="AJ1852">
        <f>table_2[[#This Row],[Third dose or booster, less than 21 days ago]]+table_2[[#This Row],[Third dose or booster, at least 21 days ago]]</f>
        <v>0</v>
      </c>
    </row>
    <row r="1853" spans="1:36" ht="30" x14ac:dyDescent="0.25">
      <c r="A1853" s="1" t="s">
        <v>740</v>
      </c>
      <c r="B1853" s="4">
        <v>2021</v>
      </c>
      <c r="C1853" s="1" t="s">
        <v>128</v>
      </c>
      <c r="D1853" s="1" t="s">
        <v>1162</v>
      </c>
      <c r="E1853" s="1" t="s">
        <v>62</v>
      </c>
      <c r="F1853" s="4" t="s">
        <v>4497</v>
      </c>
      <c r="G1853" s="4">
        <v>5032</v>
      </c>
      <c r="H1853" s="4" t="s">
        <v>4498</v>
      </c>
      <c r="I1853" s="1"/>
      <c r="J1853" s="4" t="s">
        <v>4499</v>
      </c>
      <c r="K1853" s="4" t="s">
        <v>4500</v>
      </c>
      <c r="L1853" s="22" t="str">
        <f t="shared" si="361"/>
        <v>773</v>
      </c>
      <c r="M1853" s="22"/>
      <c r="Z1853">
        <f t="shared" si="362"/>
        <v>0</v>
      </c>
      <c r="AA1853">
        <f t="shared" si="363"/>
        <v>0</v>
      </c>
      <c r="AB1853">
        <f t="shared" si="364"/>
        <v>0</v>
      </c>
      <c r="AC1853">
        <f t="shared" si="365"/>
        <v>0</v>
      </c>
      <c r="AD1853">
        <f t="shared" si="366"/>
        <v>0</v>
      </c>
      <c r="AE1853">
        <f t="shared" si="367"/>
        <v>0</v>
      </c>
      <c r="AF1853">
        <f t="shared" si="368"/>
        <v>0</v>
      </c>
      <c r="AH1853">
        <f>SUM(table_2[[#This Row],[First dose, less than 21 days ago]:[Third dose or booster, at least 21 days ago]])</f>
        <v>0</v>
      </c>
      <c r="AI1853">
        <f>SUM(table_2[[#This Row],[Second dose, less than 21 days ago]:[Third dose or booster, at least 21 days ago]])</f>
        <v>0</v>
      </c>
      <c r="AJ1853">
        <f>table_2[[#This Row],[Third dose or booster, less than 21 days ago]]+table_2[[#This Row],[Third dose or booster, at least 21 days ago]]</f>
        <v>0</v>
      </c>
    </row>
    <row r="1854" spans="1:36" ht="30" x14ac:dyDescent="0.25">
      <c r="A1854" s="1" t="s">
        <v>740</v>
      </c>
      <c r="B1854" s="4">
        <v>2021</v>
      </c>
      <c r="C1854" s="1" t="s">
        <v>128</v>
      </c>
      <c r="D1854" s="1" t="s">
        <v>1162</v>
      </c>
      <c r="E1854" s="1" t="s">
        <v>66</v>
      </c>
      <c r="F1854" s="4" t="s">
        <v>3290</v>
      </c>
      <c r="G1854" s="4">
        <v>451</v>
      </c>
      <c r="H1854" s="4" t="s">
        <v>4501</v>
      </c>
      <c r="I1854" s="1"/>
      <c r="J1854" s="4" t="s">
        <v>4502</v>
      </c>
      <c r="K1854" s="4" t="s">
        <v>4503</v>
      </c>
      <c r="L1854" s="22" t="str">
        <f t="shared" si="361"/>
        <v>82</v>
      </c>
      <c r="M1854" s="22"/>
      <c r="Z1854">
        <f t="shared" si="362"/>
        <v>0</v>
      </c>
      <c r="AA1854">
        <f t="shared" si="363"/>
        <v>0</v>
      </c>
      <c r="AB1854">
        <f t="shared" si="364"/>
        <v>0</v>
      </c>
      <c r="AC1854">
        <f t="shared" si="365"/>
        <v>0</v>
      </c>
      <c r="AD1854">
        <f t="shared" si="366"/>
        <v>0</v>
      </c>
      <c r="AE1854">
        <f t="shared" si="367"/>
        <v>0</v>
      </c>
      <c r="AF1854">
        <f t="shared" si="368"/>
        <v>0</v>
      </c>
      <c r="AH1854">
        <f>SUM(table_2[[#This Row],[First dose, less than 21 days ago]:[Third dose or booster, at least 21 days ago]])</f>
        <v>0</v>
      </c>
      <c r="AI1854">
        <f>SUM(table_2[[#This Row],[Second dose, less than 21 days ago]:[Third dose or booster, at least 21 days ago]])</f>
        <v>0</v>
      </c>
      <c r="AJ1854">
        <f>table_2[[#This Row],[Third dose or booster, less than 21 days ago]]+table_2[[#This Row],[Third dose or booster, at least 21 days ago]]</f>
        <v>0</v>
      </c>
    </row>
    <row r="1855" spans="1:36" ht="30" x14ac:dyDescent="0.25">
      <c r="A1855" s="1" t="s">
        <v>740</v>
      </c>
      <c r="B1855" s="4">
        <v>2021</v>
      </c>
      <c r="C1855" s="1" t="s">
        <v>128</v>
      </c>
      <c r="D1855" s="1" t="s">
        <v>1162</v>
      </c>
      <c r="E1855" s="1" t="s">
        <v>70</v>
      </c>
      <c r="F1855" s="4" t="s">
        <v>4504</v>
      </c>
      <c r="G1855" s="4">
        <v>27843</v>
      </c>
      <c r="H1855" s="4" t="s">
        <v>4505</v>
      </c>
      <c r="I1855" s="1"/>
      <c r="J1855" s="4" t="s">
        <v>4506</v>
      </c>
      <c r="K1855" s="4" t="s">
        <v>4507</v>
      </c>
      <c r="L1855" s="22" t="str">
        <f t="shared" si="361"/>
        <v>4647</v>
      </c>
      <c r="M1855" s="22"/>
      <c r="Z1855">
        <f t="shared" si="362"/>
        <v>0</v>
      </c>
      <c r="AA1855">
        <f t="shared" si="363"/>
        <v>0</v>
      </c>
      <c r="AB1855">
        <f t="shared" si="364"/>
        <v>0</v>
      </c>
      <c r="AC1855">
        <f t="shared" si="365"/>
        <v>0</v>
      </c>
      <c r="AD1855">
        <f t="shared" si="366"/>
        <v>0</v>
      </c>
      <c r="AE1855">
        <f t="shared" si="367"/>
        <v>0</v>
      </c>
      <c r="AF1855">
        <f t="shared" si="368"/>
        <v>0</v>
      </c>
      <c r="AH1855">
        <f>SUM(table_2[[#This Row],[First dose, less than 21 days ago]:[Third dose or booster, at least 21 days ago]])</f>
        <v>0</v>
      </c>
      <c r="AI1855">
        <f>SUM(table_2[[#This Row],[Second dose, less than 21 days ago]:[Third dose or booster, at least 21 days ago]])</f>
        <v>0</v>
      </c>
      <c r="AJ1855">
        <f>table_2[[#This Row],[Third dose or booster, less than 21 days ago]]+table_2[[#This Row],[Third dose or booster, at least 21 days ago]]</f>
        <v>0</v>
      </c>
    </row>
    <row r="1856" spans="1:36" ht="30" x14ac:dyDescent="0.25">
      <c r="A1856" s="1" t="s">
        <v>740</v>
      </c>
      <c r="B1856" s="4">
        <v>2021</v>
      </c>
      <c r="C1856" s="1" t="s">
        <v>128</v>
      </c>
      <c r="D1856" s="1" t="s">
        <v>1162</v>
      </c>
      <c r="E1856" s="1" t="s">
        <v>74</v>
      </c>
      <c r="F1856" s="4" t="s">
        <v>4508</v>
      </c>
      <c r="G1856" s="4">
        <v>65986</v>
      </c>
      <c r="H1856" s="4" t="s">
        <v>4509</v>
      </c>
      <c r="I1856" s="1"/>
      <c r="J1856" s="4" t="s">
        <v>4510</v>
      </c>
      <c r="K1856" s="4" t="s">
        <v>4511</v>
      </c>
      <c r="L1856" s="22" t="str">
        <f t="shared" si="361"/>
        <v>2175</v>
      </c>
      <c r="M1856" s="22"/>
      <c r="Z1856">
        <f t="shared" si="362"/>
        <v>0</v>
      </c>
      <c r="AA1856">
        <f t="shared" si="363"/>
        <v>0</v>
      </c>
      <c r="AB1856">
        <f t="shared" si="364"/>
        <v>0</v>
      </c>
      <c r="AC1856">
        <f t="shared" si="365"/>
        <v>0</v>
      </c>
      <c r="AD1856">
        <f t="shared" si="366"/>
        <v>0</v>
      </c>
      <c r="AE1856">
        <f t="shared" si="367"/>
        <v>0</v>
      </c>
      <c r="AF1856">
        <f t="shared" si="368"/>
        <v>0</v>
      </c>
      <c r="AH1856">
        <f>SUM(table_2[[#This Row],[First dose, less than 21 days ago]:[Third dose or booster, at least 21 days ago]])</f>
        <v>0</v>
      </c>
      <c r="AI1856">
        <f>SUM(table_2[[#This Row],[Second dose, less than 21 days ago]:[Third dose or booster, at least 21 days ago]])</f>
        <v>0</v>
      </c>
      <c r="AJ1856">
        <f>table_2[[#This Row],[Third dose or booster, less than 21 days ago]]+table_2[[#This Row],[Third dose or booster, at least 21 days ago]]</f>
        <v>0</v>
      </c>
    </row>
    <row r="1857" spans="1:36" ht="30" x14ac:dyDescent="0.25">
      <c r="A1857" s="1" t="s">
        <v>740</v>
      </c>
      <c r="B1857" s="4">
        <v>2021</v>
      </c>
      <c r="C1857" s="1" t="s">
        <v>128</v>
      </c>
      <c r="D1857" s="1" t="s">
        <v>1162</v>
      </c>
      <c r="E1857" s="1" t="s">
        <v>1102</v>
      </c>
      <c r="F1857" s="4" t="s">
        <v>2920</v>
      </c>
      <c r="G1857" s="4">
        <v>68381</v>
      </c>
      <c r="H1857" s="4" t="s">
        <v>4512</v>
      </c>
      <c r="I1857" s="1"/>
      <c r="J1857" s="4" t="s">
        <v>4513</v>
      </c>
      <c r="K1857" s="4" t="s">
        <v>4514</v>
      </c>
      <c r="L1857" s="22" t="str">
        <f t="shared" si="361"/>
        <v>2942</v>
      </c>
      <c r="M1857" s="22"/>
      <c r="Z1857">
        <f t="shared" si="362"/>
        <v>0</v>
      </c>
      <c r="AA1857">
        <f t="shared" si="363"/>
        <v>0</v>
      </c>
      <c r="AB1857">
        <f t="shared" si="364"/>
        <v>0</v>
      </c>
      <c r="AC1857">
        <f t="shared" si="365"/>
        <v>0</v>
      </c>
      <c r="AD1857">
        <f t="shared" si="366"/>
        <v>0</v>
      </c>
      <c r="AE1857">
        <f t="shared" si="367"/>
        <v>0</v>
      </c>
      <c r="AF1857">
        <f t="shared" si="368"/>
        <v>0</v>
      </c>
      <c r="AH1857">
        <f>SUM(table_2[[#This Row],[First dose, less than 21 days ago]:[Third dose or booster, at least 21 days ago]])</f>
        <v>0</v>
      </c>
      <c r="AI1857">
        <f>SUM(table_2[[#This Row],[Second dose, less than 21 days ago]:[Third dose or booster, at least 21 days ago]])</f>
        <v>0</v>
      </c>
      <c r="AJ1857">
        <f>table_2[[#This Row],[Third dose or booster, less than 21 days ago]]+table_2[[#This Row],[Third dose or booster, at least 21 days ago]]</f>
        <v>0</v>
      </c>
    </row>
    <row r="1858" spans="1:36" ht="45" x14ac:dyDescent="0.25">
      <c r="A1858" s="1" t="s">
        <v>740</v>
      </c>
      <c r="B1858" s="4">
        <v>2021</v>
      </c>
      <c r="C1858" s="1" t="s">
        <v>128</v>
      </c>
      <c r="D1858" s="1" t="s">
        <v>1162</v>
      </c>
      <c r="E1858" s="1" t="s">
        <v>84</v>
      </c>
      <c r="F1858" s="4" t="s">
        <v>1103</v>
      </c>
      <c r="G1858" s="4">
        <v>0</v>
      </c>
      <c r="H1858" s="4" t="s">
        <v>83</v>
      </c>
      <c r="I1858" s="1"/>
      <c r="J1858" s="4" t="s">
        <v>83</v>
      </c>
      <c r="K1858" s="4" t="s">
        <v>83</v>
      </c>
      <c r="L1858" s="22" t="str">
        <f t="shared" si="361"/>
        <v>0</v>
      </c>
      <c r="M1858" s="22"/>
      <c r="Z1858">
        <f t="shared" si="362"/>
        <v>0</v>
      </c>
      <c r="AA1858">
        <f t="shared" si="363"/>
        <v>0</v>
      </c>
      <c r="AB1858">
        <f t="shared" si="364"/>
        <v>0</v>
      </c>
      <c r="AC1858">
        <f t="shared" si="365"/>
        <v>0</v>
      </c>
      <c r="AD1858">
        <f t="shared" si="366"/>
        <v>0</v>
      </c>
      <c r="AE1858">
        <f t="shared" si="367"/>
        <v>0</v>
      </c>
      <c r="AF1858">
        <f t="shared" si="368"/>
        <v>0</v>
      </c>
      <c r="AH1858">
        <f>SUM(table_2[[#This Row],[First dose, less than 21 days ago]:[Third dose or booster, at least 21 days ago]])</f>
        <v>0</v>
      </c>
      <c r="AI1858">
        <f>SUM(table_2[[#This Row],[Second dose, less than 21 days ago]:[Third dose or booster, at least 21 days ago]])</f>
        <v>0</v>
      </c>
      <c r="AJ1858">
        <f>table_2[[#This Row],[Third dose or booster, less than 21 days ago]]+table_2[[#This Row],[Third dose or booster, at least 21 days ago]]</f>
        <v>0</v>
      </c>
    </row>
    <row r="1859" spans="1:36" ht="45" x14ac:dyDescent="0.25">
      <c r="A1859" s="1" t="s">
        <v>740</v>
      </c>
      <c r="B1859" s="4">
        <v>2021</v>
      </c>
      <c r="C1859" s="1" t="s">
        <v>128</v>
      </c>
      <c r="D1859" s="1" t="s">
        <v>1162</v>
      </c>
      <c r="E1859" s="1" t="s">
        <v>85</v>
      </c>
      <c r="F1859" s="4" t="s">
        <v>1103</v>
      </c>
      <c r="G1859" s="4">
        <v>0</v>
      </c>
      <c r="H1859" s="4" t="s">
        <v>83</v>
      </c>
      <c r="I1859" s="1"/>
      <c r="J1859" s="4" t="s">
        <v>83</v>
      </c>
      <c r="K1859" s="4" t="s">
        <v>83</v>
      </c>
      <c r="L1859" s="22" t="str">
        <f t="shared" si="361"/>
        <v>0</v>
      </c>
      <c r="M1859" s="22"/>
      <c r="Z1859">
        <f t="shared" si="362"/>
        <v>0</v>
      </c>
      <c r="AA1859">
        <f t="shared" si="363"/>
        <v>0</v>
      </c>
      <c r="AB1859">
        <f t="shared" si="364"/>
        <v>0</v>
      </c>
      <c r="AC1859">
        <f t="shared" si="365"/>
        <v>0</v>
      </c>
      <c r="AD1859">
        <f t="shared" si="366"/>
        <v>0</v>
      </c>
      <c r="AE1859">
        <f t="shared" si="367"/>
        <v>0</v>
      </c>
      <c r="AF1859">
        <f t="shared" si="368"/>
        <v>0</v>
      </c>
      <c r="AH1859">
        <f>SUM(table_2[[#This Row],[First dose, less than 21 days ago]:[Third dose or booster, at least 21 days ago]])</f>
        <v>0</v>
      </c>
      <c r="AI1859">
        <f>SUM(table_2[[#This Row],[Second dose, less than 21 days ago]:[Third dose or booster, at least 21 days ago]])</f>
        <v>0</v>
      </c>
      <c r="AJ1859">
        <f>table_2[[#This Row],[Third dose or booster, less than 21 days ago]]+table_2[[#This Row],[Third dose or booster, at least 21 days ago]]</f>
        <v>0</v>
      </c>
    </row>
    <row r="1860" spans="1:36" ht="30" x14ac:dyDescent="0.25">
      <c r="A1860" s="1" t="s">
        <v>740</v>
      </c>
      <c r="B1860" s="4">
        <v>2021</v>
      </c>
      <c r="C1860" s="1" t="s">
        <v>128</v>
      </c>
      <c r="D1860" s="1" t="s">
        <v>1183</v>
      </c>
      <c r="E1860" s="1" t="s">
        <v>62</v>
      </c>
      <c r="F1860" s="4" t="s">
        <v>3411</v>
      </c>
      <c r="G1860" s="4">
        <v>1497</v>
      </c>
      <c r="H1860" s="4" t="s">
        <v>4515</v>
      </c>
      <c r="I1860" s="1"/>
      <c r="J1860" s="4" t="s">
        <v>4516</v>
      </c>
      <c r="K1860" s="4" t="s">
        <v>4517</v>
      </c>
      <c r="L1860" s="22" t="str">
        <f t="shared" si="361"/>
        <v>422</v>
      </c>
      <c r="M1860" s="22"/>
      <c r="Z1860">
        <f t="shared" si="362"/>
        <v>0</v>
      </c>
      <c r="AA1860">
        <f t="shared" si="363"/>
        <v>0</v>
      </c>
      <c r="AB1860">
        <f t="shared" si="364"/>
        <v>0</v>
      </c>
      <c r="AC1860">
        <f t="shared" si="365"/>
        <v>0</v>
      </c>
      <c r="AD1860">
        <f t="shared" si="366"/>
        <v>0</v>
      </c>
      <c r="AE1860">
        <f t="shared" si="367"/>
        <v>0</v>
      </c>
      <c r="AF1860">
        <f t="shared" si="368"/>
        <v>0</v>
      </c>
      <c r="AH1860">
        <f>SUM(table_2[[#This Row],[First dose, less than 21 days ago]:[Third dose or booster, at least 21 days ago]])</f>
        <v>0</v>
      </c>
      <c r="AI1860">
        <f>SUM(table_2[[#This Row],[Second dose, less than 21 days ago]:[Third dose or booster, at least 21 days ago]])</f>
        <v>0</v>
      </c>
      <c r="AJ1860">
        <f>table_2[[#This Row],[Third dose or booster, less than 21 days ago]]+table_2[[#This Row],[Third dose or booster, at least 21 days ago]]</f>
        <v>0</v>
      </c>
    </row>
    <row r="1861" spans="1:36" ht="30" x14ac:dyDescent="0.25">
      <c r="A1861" s="1" t="s">
        <v>740</v>
      </c>
      <c r="B1861" s="4">
        <v>2021</v>
      </c>
      <c r="C1861" s="1" t="s">
        <v>128</v>
      </c>
      <c r="D1861" s="1" t="s">
        <v>1183</v>
      </c>
      <c r="E1861" s="1" t="s">
        <v>66</v>
      </c>
      <c r="F1861" s="4" t="s">
        <v>2046</v>
      </c>
      <c r="G1861" s="4">
        <v>161</v>
      </c>
      <c r="H1861" s="4" t="s">
        <v>4518</v>
      </c>
      <c r="I1861" s="1"/>
      <c r="J1861" s="4" t="s">
        <v>4519</v>
      </c>
      <c r="K1861" s="4" t="s">
        <v>4520</v>
      </c>
      <c r="L1861" s="22" t="str">
        <f t="shared" ref="L1861:L1924" si="369">IF(F1861="&lt;3",1,F1861)</f>
        <v>49</v>
      </c>
      <c r="M1861" s="22"/>
      <c r="Z1861">
        <f t="shared" ref="Z1861:Z1924" si="370">N1908</f>
        <v>0</v>
      </c>
      <c r="AA1861">
        <f t="shared" ref="AA1861:AA1924" si="371">O1956</f>
        <v>0</v>
      </c>
      <c r="AB1861">
        <f t="shared" ref="AB1861:AB1924" si="372">P1956</f>
        <v>0</v>
      </c>
      <c r="AC1861">
        <f t="shared" ref="AC1861:AC1924" si="373">Q1956</f>
        <v>0</v>
      </c>
      <c r="AD1861">
        <f t="shared" ref="AD1861:AD1924" si="374">R1956</f>
        <v>0</v>
      </c>
      <c r="AE1861">
        <f t="shared" ref="AE1861:AE1924" si="375">S1956</f>
        <v>0</v>
      </c>
      <c r="AF1861">
        <f t="shared" ref="AF1861:AF1924" si="376">T1956</f>
        <v>0</v>
      </c>
      <c r="AH1861">
        <f>SUM(table_2[[#This Row],[First dose, less than 21 days ago]:[Third dose or booster, at least 21 days ago]])</f>
        <v>0</v>
      </c>
      <c r="AI1861">
        <f>SUM(table_2[[#This Row],[Second dose, less than 21 days ago]:[Third dose or booster, at least 21 days ago]])</f>
        <v>0</v>
      </c>
      <c r="AJ1861">
        <f>table_2[[#This Row],[Third dose or booster, less than 21 days ago]]+table_2[[#This Row],[Third dose or booster, at least 21 days ago]]</f>
        <v>0</v>
      </c>
    </row>
    <row r="1862" spans="1:36" ht="30" x14ac:dyDescent="0.25">
      <c r="A1862" s="1" t="s">
        <v>740</v>
      </c>
      <c r="B1862" s="4">
        <v>2021</v>
      </c>
      <c r="C1862" s="1" t="s">
        <v>128</v>
      </c>
      <c r="D1862" s="1" t="s">
        <v>1183</v>
      </c>
      <c r="E1862" s="1" t="s">
        <v>70</v>
      </c>
      <c r="F1862" s="4" t="s">
        <v>4521</v>
      </c>
      <c r="G1862" s="4">
        <v>7453</v>
      </c>
      <c r="H1862" s="4" t="s">
        <v>4522</v>
      </c>
      <c r="I1862" s="1"/>
      <c r="J1862" s="4" t="s">
        <v>4523</v>
      </c>
      <c r="K1862" s="4" t="s">
        <v>4524</v>
      </c>
      <c r="L1862" s="22" t="str">
        <f t="shared" si="369"/>
        <v>2727</v>
      </c>
      <c r="M1862" s="22"/>
      <c r="Z1862">
        <f t="shared" si="370"/>
        <v>0</v>
      </c>
      <c r="AA1862">
        <f t="shared" si="371"/>
        <v>0</v>
      </c>
      <c r="AB1862">
        <f t="shared" si="372"/>
        <v>0</v>
      </c>
      <c r="AC1862">
        <f t="shared" si="373"/>
        <v>0</v>
      </c>
      <c r="AD1862">
        <f t="shared" si="374"/>
        <v>0</v>
      </c>
      <c r="AE1862">
        <f t="shared" si="375"/>
        <v>0</v>
      </c>
      <c r="AF1862">
        <f t="shared" si="376"/>
        <v>0</v>
      </c>
      <c r="AH1862">
        <f>SUM(table_2[[#This Row],[First dose, less than 21 days ago]:[Third dose or booster, at least 21 days ago]])</f>
        <v>0</v>
      </c>
      <c r="AI1862">
        <f>SUM(table_2[[#This Row],[Second dose, less than 21 days ago]:[Third dose or booster, at least 21 days ago]])</f>
        <v>0</v>
      </c>
      <c r="AJ1862">
        <f>table_2[[#This Row],[Third dose or booster, less than 21 days ago]]+table_2[[#This Row],[Third dose or booster, at least 21 days ago]]</f>
        <v>0</v>
      </c>
    </row>
    <row r="1863" spans="1:36" ht="30" x14ac:dyDescent="0.25">
      <c r="A1863" s="1" t="s">
        <v>740</v>
      </c>
      <c r="B1863" s="4">
        <v>2021</v>
      </c>
      <c r="C1863" s="1" t="s">
        <v>128</v>
      </c>
      <c r="D1863" s="1" t="s">
        <v>1183</v>
      </c>
      <c r="E1863" s="1" t="s">
        <v>74</v>
      </c>
      <c r="F1863" s="4" t="s">
        <v>4525</v>
      </c>
      <c r="G1863" s="4">
        <v>13617</v>
      </c>
      <c r="H1863" s="4" t="s">
        <v>4526</v>
      </c>
      <c r="I1863" s="1"/>
      <c r="J1863" s="4" t="s">
        <v>4527</v>
      </c>
      <c r="K1863" s="4" t="s">
        <v>4528</v>
      </c>
      <c r="L1863" s="22" t="str">
        <f t="shared" si="369"/>
        <v>1572</v>
      </c>
      <c r="M1863" s="22"/>
      <c r="Z1863">
        <f t="shared" si="370"/>
        <v>0</v>
      </c>
      <c r="AA1863">
        <f t="shared" si="371"/>
        <v>0</v>
      </c>
      <c r="AB1863">
        <f t="shared" si="372"/>
        <v>0</v>
      </c>
      <c r="AC1863">
        <f t="shared" si="373"/>
        <v>0</v>
      </c>
      <c r="AD1863">
        <f t="shared" si="374"/>
        <v>0</v>
      </c>
      <c r="AE1863">
        <f t="shared" si="375"/>
        <v>0</v>
      </c>
      <c r="AF1863">
        <f t="shared" si="376"/>
        <v>0</v>
      </c>
      <c r="AH1863">
        <f>SUM(table_2[[#This Row],[First dose, less than 21 days ago]:[Third dose or booster, at least 21 days ago]])</f>
        <v>0</v>
      </c>
      <c r="AI1863">
        <f>SUM(table_2[[#This Row],[Second dose, less than 21 days ago]:[Third dose or booster, at least 21 days ago]])</f>
        <v>0</v>
      </c>
      <c r="AJ1863">
        <f>table_2[[#This Row],[Third dose or booster, less than 21 days ago]]+table_2[[#This Row],[Third dose or booster, at least 21 days ago]]</f>
        <v>0</v>
      </c>
    </row>
    <row r="1864" spans="1:36" ht="30" x14ac:dyDescent="0.25">
      <c r="A1864" s="1" t="s">
        <v>740</v>
      </c>
      <c r="B1864" s="4">
        <v>2021</v>
      </c>
      <c r="C1864" s="1" t="s">
        <v>128</v>
      </c>
      <c r="D1864" s="1" t="s">
        <v>1183</v>
      </c>
      <c r="E1864" s="1" t="s">
        <v>1102</v>
      </c>
      <c r="F1864" s="4" t="s">
        <v>4529</v>
      </c>
      <c r="G1864" s="4">
        <v>13981</v>
      </c>
      <c r="H1864" s="4" t="s">
        <v>4530</v>
      </c>
      <c r="I1864" s="1"/>
      <c r="J1864" s="4" t="s">
        <v>4531</v>
      </c>
      <c r="K1864" s="4" t="s">
        <v>4532</v>
      </c>
      <c r="L1864" s="22" t="str">
        <f t="shared" si="369"/>
        <v>1968</v>
      </c>
      <c r="M1864" s="22"/>
      <c r="Z1864">
        <f t="shared" si="370"/>
        <v>0</v>
      </c>
      <c r="AA1864">
        <f t="shared" si="371"/>
        <v>0</v>
      </c>
      <c r="AB1864">
        <f t="shared" si="372"/>
        <v>0</v>
      </c>
      <c r="AC1864">
        <f t="shared" si="373"/>
        <v>0</v>
      </c>
      <c r="AD1864">
        <f t="shared" si="374"/>
        <v>0</v>
      </c>
      <c r="AE1864">
        <f t="shared" si="375"/>
        <v>0</v>
      </c>
      <c r="AF1864">
        <f t="shared" si="376"/>
        <v>0</v>
      </c>
      <c r="AH1864">
        <f>SUM(table_2[[#This Row],[First dose, less than 21 days ago]:[Third dose or booster, at least 21 days ago]])</f>
        <v>0</v>
      </c>
      <c r="AI1864">
        <f>SUM(table_2[[#This Row],[Second dose, less than 21 days ago]:[Third dose or booster, at least 21 days ago]])</f>
        <v>0</v>
      </c>
      <c r="AJ1864">
        <f>table_2[[#This Row],[Third dose or booster, less than 21 days ago]]+table_2[[#This Row],[Third dose or booster, at least 21 days ago]]</f>
        <v>0</v>
      </c>
    </row>
    <row r="1865" spans="1:36" ht="45" x14ac:dyDescent="0.25">
      <c r="A1865" s="1" t="s">
        <v>740</v>
      </c>
      <c r="B1865" s="4">
        <v>2021</v>
      </c>
      <c r="C1865" s="1" t="s">
        <v>128</v>
      </c>
      <c r="D1865" s="1" t="s">
        <v>1183</v>
      </c>
      <c r="E1865" s="1" t="s">
        <v>84</v>
      </c>
      <c r="F1865" s="4" t="s">
        <v>1103</v>
      </c>
      <c r="G1865" s="4">
        <v>0</v>
      </c>
      <c r="H1865" s="4" t="s">
        <v>83</v>
      </c>
      <c r="I1865" s="1"/>
      <c r="J1865" s="4" t="s">
        <v>83</v>
      </c>
      <c r="K1865" s="4" t="s">
        <v>83</v>
      </c>
      <c r="L1865" s="22" t="str">
        <f t="shared" si="369"/>
        <v>0</v>
      </c>
      <c r="M1865" s="22"/>
      <c r="Z1865">
        <f t="shared" si="370"/>
        <v>0</v>
      </c>
      <c r="AA1865">
        <f t="shared" si="371"/>
        <v>0</v>
      </c>
      <c r="AB1865">
        <f t="shared" si="372"/>
        <v>0</v>
      </c>
      <c r="AC1865">
        <f t="shared" si="373"/>
        <v>0</v>
      </c>
      <c r="AD1865">
        <f t="shared" si="374"/>
        <v>0</v>
      </c>
      <c r="AE1865">
        <f t="shared" si="375"/>
        <v>0</v>
      </c>
      <c r="AF1865">
        <f t="shared" si="376"/>
        <v>0</v>
      </c>
      <c r="AH1865">
        <f>SUM(table_2[[#This Row],[First dose, less than 21 days ago]:[Third dose or booster, at least 21 days ago]])</f>
        <v>0</v>
      </c>
      <c r="AI1865">
        <f>SUM(table_2[[#This Row],[Second dose, less than 21 days ago]:[Third dose or booster, at least 21 days ago]])</f>
        <v>0</v>
      </c>
      <c r="AJ1865">
        <f>table_2[[#This Row],[Third dose or booster, less than 21 days ago]]+table_2[[#This Row],[Third dose or booster, at least 21 days ago]]</f>
        <v>0</v>
      </c>
    </row>
    <row r="1866" spans="1:36" ht="45" x14ac:dyDescent="0.25">
      <c r="A1866" s="1" t="s">
        <v>740</v>
      </c>
      <c r="B1866" s="4">
        <v>2021</v>
      </c>
      <c r="C1866" s="1" t="s">
        <v>128</v>
      </c>
      <c r="D1866" s="1" t="s">
        <v>1183</v>
      </c>
      <c r="E1866" s="1" t="s">
        <v>85</v>
      </c>
      <c r="F1866" s="4" t="s">
        <v>1103</v>
      </c>
      <c r="G1866" s="4">
        <v>0</v>
      </c>
      <c r="H1866" s="4" t="s">
        <v>83</v>
      </c>
      <c r="I1866" s="1"/>
      <c r="J1866" s="4" t="s">
        <v>83</v>
      </c>
      <c r="K1866" s="4" t="s">
        <v>83</v>
      </c>
      <c r="L1866" s="22" t="str">
        <f t="shared" si="369"/>
        <v>0</v>
      </c>
      <c r="M1866" s="22"/>
      <c r="Z1866">
        <f t="shared" si="370"/>
        <v>0</v>
      </c>
      <c r="AA1866">
        <f t="shared" si="371"/>
        <v>0</v>
      </c>
      <c r="AB1866">
        <f t="shared" si="372"/>
        <v>0</v>
      </c>
      <c r="AC1866">
        <f t="shared" si="373"/>
        <v>0</v>
      </c>
      <c r="AD1866">
        <f t="shared" si="374"/>
        <v>0</v>
      </c>
      <c r="AE1866">
        <f t="shared" si="375"/>
        <v>0</v>
      </c>
      <c r="AF1866">
        <f t="shared" si="376"/>
        <v>0</v>
      </c>
      <c r="AH1866">
        <f>SUM(table_2[[#This Row],[First dose, less than 21 days ago]:[Third dose or booster, at least 21 days ago]])</f>
        <v>0</v>
      </c>
      <c r="AI1866">
        <f>SUM(table_2[[#This Row],[Second dose, less than 21 days ago]:[Third dose or booster, at least 21 days ago]])</f>
        <v>0</v>
      </c>
      <c r="AJ1866">
        <f>table_2[[#This Row],[Third dose or booster, less than 21 days ago]]+table_2[[#This Row],[Third dose or booster, at least 21 days ago]]</f>
        <v>0</v>
      </c>
    </row>
    <row r="1867" spans="1:36" ht="30" x14ac:dyDescent="0.25">
      <c r="A1867" s="1" t="s">
        <v>740</v>
      </c>
      <c r="B1867" s="4">
        <v>2021</v>
      </c>
      <c r="C1867" s="1" t="s">
        <v>147</v>
      </c>
      <c r="D1867" s="1" t="s">
        <v>1089</v>
      </c>
      <c r="E1867" s="1" t="s">
        <v>62</v>
      </c>
      <c r="F1867" s="4" t="s">
        <v>4533</v>
      </c>
      <c r="G1867" s="4">
        <v>650333</v>
      </c>
      <c r="H1867" s="4" t="s">
        <v>2612</v>
      </c>
      <c r="I1867" s="1"/>
      <c r="J1867" s="4" t="s">
        <v>4534</v>
      </c>
      <c r="K1867" s="4" t="s">
        <v>517</v>
      </c>
      <c r="L1867" s="22" t="str">
        <f t="shared" si="369"/>
        <v>226</v>
      </c>
      <c r="M1867" s="22"/>
      <c r="Z1867">
        <f t="shared" si="370"/>
        <v>0</v>
      </c>
      <c r="AA1867">
        <f t="shared" si="371"/>
        <v>0</v>
      </c>
      <c r="AB1867">
        <f t="shared" si="372"/>
        <v>0</v>
      </c>
      <c r="AC1867">
        <f t="shared" si="373"/>
        <v>0</v>
      </c>
      <c r="AD1867">
        <f t="shared" si="374"/>
        <v>0</v>
      </c>
      <c r="AE1867">
        <f t="shared" si="375"/>
        <v>0</v>
      </c>
      <c r="AF1867">
        <f t="shared" si="376"/>
        <v>0</v>
      </c>
      <c r="AH1867">
        <f>SUM(table_2[[#This Row],[First dose, less than 21 days ago]:[Third dose or booster, at least 21 days ago]])</f>
        <v>0</v>
      </c>
      <c r="AI1867">
        <f>SUM(table_2[[#This Row],[Second dose, less than 21 days ago]:[Third dose or booster, at least 21 days ago]])</f>
        <v>0</v>
      </c>
      <c r="AJ1867">
        <f>table_2[[#This Row],[Third dose or booster, less than 21 days ago]]+table_2[[#This Row],[Third dose or booster, at least 21 days ago]]</f>
        <v>0</v>
      </c>
    </row>
    <row r="1868" spans="1:36" ht="30" x14ac:dyDescent="0.25">
      <c r="A1868" s="1" t="s">
        <v>740</v>
      </c>
      <c r="B1868" s="4">
        <v>2021</v>
      </c>
      <c r="C1868" s="1" t="s">
        <v>147</v>
      </c>
      <c r="D1868" s="1" t="s">
        <v>1089</v>
      </c>
      <c r="E1868" s="1" t="s">
        <v>66</v>
      </c>
      <c r="F1868" s="4" t="s">
        <v>1371</v>
      </c>
      <c r="G1868" s="4">
        <v>54421</v>
      </c>
      <c r="H1868" s="4" t="s">
        <v>1563</v>
      </c>
      <c r="I1868" s="1" t="s">
        <v>234</v>
      </c>
      <c r="J1868" s="4" t="s">
        <v>1564</v>
      </c>
      <c r="K1868" s="4" t="s">
        <v>1565</v>
      </c>
      <c r="L1868" s="22" t="str">
        <f t="shared" si="369"/>
        <v>9</v>
      </c>
      <c r="M1868" s="22"/>
      <c r="Z1868">
        <f t="shared" si="370"/>
        <v>0</v>
      </c>
      <c r="AA1868">
        <f t="shared" si="371"/>
        <v>0</v>
      </c>
      <c r="AB1868">
        <f t="shared" si="372"/>
        <v>0</v>
      </c>
      <c r="AC1868">
        <f t="shared" si="373"/>
        <v>0</v>
      </c>
      <c r="AD1868">
        <f t="shared" si="374"/>
        <v>0</v>
      </c>
      <c r="AE1868">
        <f t="shared" si="375"/>
        <v>0</v>
      </c>
      <c r="AF1868">
        <f t="shared" si="376"/>
        <v>0</v>
      </c>
      <c r="AH1868">
        <f>SUM(table_2[[#This Row],[First dose, less than 21 days ago]:[Third dose or booster, at least 21 days ago]])</f>
        <v>0</v>
      </c>
      <c r="AI1868">
        <f>SUM(table_2[[#This Row],[Second dose, less than 21 days ago]:[Third dose or booster, at least 21 days ago]])</f>
        <v>0</v>
      </c>
      <c r="AJ1868">
        <f>table_2[[#This Row],[Third dose or booster, less than 21 days ago]]+table_2[[#This Row],[Third dose or booster, at least 21 days ago]]</f>
        <v>0</v>
      </c>
    </row>
    <row r="1869" spans="1:36" ht="30" x14ac:dyDescent="0.25">
      <c r="A1869" s="1" t="s">
        <v>740</v>
      </c>
      <c r="B1869" s="4">
        <v>2021</v>
      </c>
      <c r="C1869" s="1" t="s">
        <v>147</v>
      </c>
      <c r="D1869" s="1" t="s">
        <v>1089</v>
      </c>
      <c r="E1869" s="1" t="s">
        <v>70</v>
      </c>
      <c r="F1869" s="4" t="s">
        <v>1321</v>
      </c>
      <c r="G1869" s="4">
        <v>113844</v>
      </c>
      <c r="H1869" s="4" t="s">
        <v>4535</v>
      </c>
      <c r="I1869" s="1"/>
      <c r="J1869" s="4" t="s">
        <v>593</v>
      </c>
      <c r="K1869" s="4" t="s">
        <v>1569</v>
      </c>
      <c r="L1869" s="22" t="str">
        <f t="shared" si="369"/>
        <v>98</v>
      </c>
      <c r="M1869" s="22"/>
      <c r="Z1869">
        <f t="shared" si="370"/>
        <v>0</v>
      </c>
      <c r="AA1869">
        <f t="shared" si="371"/>
        <v>0</v>
      </c>
      <c r="AB1869">
        <f t="shared" si="372"/>
        <v>0</v>
      </c>
      <c r="AC1869">
        <f t="shared" si="373"/>
        <v>0</v>
      </c>
      <c r="AD1869">
        <f t="shared" si="374"/>
        <v>0</v>
      </c>
      <c r="AE1869">
        <f t="shared" si="375"/>
        <v>0</v>
      </c>
      <c r="AF1869">
        <f t="shared" si="376"/>
        <v>0</v>
      </c>
      <c r="AH1869">
        <f>SUM(table_2[[#This Row],[First dose, less than 21 days ago]:[Third dose or booster, at least 21 days ago]])</f>
        <v>0</v>
      </c>
      <c r="AI1869">
        <f>SUM(table_2[[#This Row],[Second dose, less than 21 days ago]:[Third dose or booster, at least 21 days ago]])</f>
        <v>0</v>
      </c>
      <c r="AJ1869">
        <f>table_2[[#This Row],[Third dose or booster, less than 21 days ago]]+table_2[[#This Row],[Third dose or booster, at least 21 days ago]]</f>
        <v>0</v>
      </c>
    </row>
    <row r="1870" spans="1:36" ht="30" x14ac:dyDescent="0.25">
      <c r="A1870" s="1" t="s">
        <v>740</v>
      </c>
      <c r="B1870" s="4">
        <v>2021</v>
      </c>
      <c r="C1870" s="1" t="s">
        <v>147</v>
      </c>
      <c r="D1870" s="1" t="s">
        <v>1089</v>
      </c>
      <c r="E1870" s="1" t="s">
        <v>74</v>
      </c>
      <c r="F1870" s="4" t="s">
        <v>1200</v>
      </c>
      <c r="G1870" s="4">
        <v>52120</v>
      </c>
      <c r="H1870" s="4" t="s">
        <v>1570</v>
      </c>
      <c r="I1870" s="1"/>
      <c r="J1870" s="4" t="s">
        <v>1571</v>
      </c>
      <c r="K1870" s="4" t="s">
        <v>1572</v>
      </c>
      <c r="L1870" s="22" t="str">
        <f t="shared" si="369"/>
        <v>29</v>
      </c>
      <c r="M1870" s="22"/>
      <c r="Z1870">
        <f t="shared" si="370"/>
        <v>0</v>
      </c>
      <c r="AA1870">
        <f t="shared" si="371"/>
        <v>0</v>
      </c>
      <c r="AB1870">
        <f t="shared" si="372"/>
        <v>0</v>
      </c>
      <c r="AC1870">
        <f t="shared" si="373"/>
        <v>0</v>
      </c>
      <c r="AD1870">
        <f t="shared" si="374"/>
        <v>0</v>
      </c>
      <c r="AE1870">
        <f t="shared" si="375"/>
        <v>0</v>
      </c>
      <c r="AF1870">
        <f t="shared" si="376"/>
        <v>0</v>
      </c>
      <c r="AH1870">
        <f>SUM(table_2[[#This Row],[First dose, less than 21 days ago]:[Third dose or booster, at least 21 days ago]])</f>
        <v>0</v>
      </c>
      <c r="AI1870">
        <f>SUM(table_2[[#This Row],[Second dose, less than 21 days ago]:[Third dose or booster, at least 21 days ago]])</f>
        <v>0</v>
      </c>
      <c r="AJ1870">
        <f>table_2[[#This Row],[Third dose or booster, less than 21 days ago]]+table_2[[#This Row],[Third dose or booster, at least 21 days ago]]</f>
        <v>0</v>
      </c>
    </row>
    <row r="1871" spans="1:36" ht="30" x14ac:dyDescent="0.25">
      <c r="A1871" s="1" t="s">
        <v>740</v>
      </c>
      <c r="B1871" s="4">
        <v>2021</v>
      </c>
      <c r="C1871" s="1" t="s">
        <v>147</v>
      </c>
      <c r="D1871" s="1" t="s">
        <v>1089</v>
      </c>
      <c r="E1871" s="1" t="s">
        <v>1102</v>
      </c>
      <c r="F1871" s="4" t="s">
        <v>1573</v>
      </c>
      <c r="G1871" s="4">
        <v>79363</v>
      </c>
      <c r="H1871" s="4" t="s">
        <v>591</v>
      </c>
      <c r="I1871" s="1"/>
      <c r="J1871" s="4" t="s">
        <v>1574</v>
      </c>
      <c r="K1871" s="4" t="s">
        <v>533</v>
      </c>
      <c r="L1871" s="22" t="str">
        <f t="shared" si="369"/>
        <v>54</v>
      </c>
      <c r="M1871" s="22"/>
      <c r="Z1871">
        <f t="shared" si="370"/>
        <v>0</v>
      </c>
      <c r="AA1871">
        <f t="shared" si="371"/>
        <v>0</v>
      </c>
      <c r="AB1871">
        <f t="shared" si="372"/>
        <v>0</v>
      </c>
      <c r="AC1871">
        <f t="shared" si="373"/>
        <v>0</v>
      </c>
      <c r="AD1871">
        <f t="shared" si="374"/>
        <v>0</v>
      </c>
      <c r="AE1871">
        <f t="shared" si="375"/>
        <v>0</v>
      </c>
      <c r="AF1871">
        <f t="shared" si="376"/>
        <v>0</v>
      </c>
      <c r="AH1871">
        <f>SUM(table_2[[#This Row],[First dose, less than 21 days ago]:[Third dose or booster, at least 21 days ago]])</f>
        <v>0</v>
      </c>
      <c r="AI1871">
        <f>SUM(table_2[[#This Row],[Second dose, less than 21 days ago]:[Third dose or booster, at least 21 days ago]])</f>
        <v>0</v>
      </c>
      <c r="AJ1871">
        <f>table_2[[#This Row],[Third dose or booster, less than 21 days ago]]+table_2[[#This Row],[Third dose or booster, at least 21 days ago]]</f>
        <v>0</v>
      </c>
    </row>
    <row r="1872" spans="1:36" ht="45" x14ac:dyDescent="0.25">
      <c r="A1872" s="1" t="s">
        <v>740</v>
      </c>
      <c r="B1872" s="4">
        <v>2021</v>
      </c>
      <c r="C1872" s="1" t="s">
        <v>147</v>
      </c>
      <c r="D1872" s="1" t="s">
        <v>1089</v>
      </c>
      <c r="E1872" s="1" t="s">
        <v>84</v>
      </c>
      <c r="F1872" s="4" t="s">
        <v>1103</v>
      </c>
      <c r="G1872" s="4">
        <v>0</v>
      </c>
      <c r="H1872" s="4" t="s">
        <v>83</v>
      </c>
      <c r="I1872" s="1"/>
      <c r="J1872" s="4" t="s">
        <v>83</v>
      </c>
      <c r="K1872" s="4" t="s">
        <v>83</v>
      </c>
      <c r="L1872" s="22" t="str">
        <f t="shared" si="369"/>
        <v>0</v>
      </c>
      <c r="M1872" s="22"/>
      <c r="Z1872">
        <f t="shared" si="370"/>
        <v>0</v>
      </c>
      <c r="AA1872">
        <f t="shared" si="371"/>
        <v>0</v>
      </c>
      <c r="AB1872">
        <f t="shared" si="372"/>
        <v>0</v>
      </c>
      <c r="AC1872">
        <f t="shared" si="373"/>
        <v>0</v>
      </c>
      <c r="AD1872">
        <f t="shared" si="374"/>
        <v>0</v>
      </c>
      <c r="AE1872">
        <f t="shared" si="375"/>
        <v>0</v>
      </c>
      <c r="AF1872">
        <f t="shared" si="376"/>
        <v>0</v>
      </c>
      <c r="AH1872">
        <f>SUM(table_2[[#This Row],[First dose, less than 21 days ago]:[Third dose or booster, at least 21 days ago]])</f>
        <v>0</v>
      </c>
      <c r="AI1872">
        <f>SUM(table_2[[#This Row],[Second dose, less than 21 days ago]:[Third dose or booster, at least 21 days ago]])</f>
        <v>0</v>
      </c>
      <c r="AJ1872">
        <f>table_2[[#This Row],[Third dose or booster, less than 21 days ago]]+table_2[[#This Row],[Third dose or booster, at least 21 days ago]]</f>
        <v>0</v>
      </c>
    </row>
    <row r="1873" spans="1:36" ht="45" x14ac:dyDescent="0.25">
      <c r="A1873" s="1" t="s">
        <v>740</v>
      </c>
      <c r="B1873" s="4">
        <v>2021</v>
      </c>
      <c r="C1873" s="1" t="s">
        <v>147</v>
      </c>
      <c r="D1873" s="1" t="s">
        <v>1089</v>
      </c>
      <c r="E1873" s="1" t="s">
        <v>85</v>
      </c>
      <c r="F1873" s="4" t="s">
        <v>1103</v>
      </c>
      <c r="G1873" s="4">
        <v>0</v>
      </c>
      <c r="H1873" s="4" t="s">
        <v>83</v>
      </c>
      <c r="I1873" s="1"/>
      <c r="J1873" s="4" t="s">
        <v>83</v>
      </c>
      <c r="K1873" s="4" t="s">
        <v>83</v>
      </c>
      <c r="L1873" s="22" t="str">
        <f t="shared" si="369"/>
        <v>0</v>
      </c>
      <c r="M1873" s="22"/>
      <c r="Z1873">
        <f t="shared" si="370"/>
        <v>0</v>
      </c>
      <c r="AA1873">
        <f t="shared" si="371"/>
        <v>0</v>
      </c>
      <c r="AB1873">
        <f t="shared" si="372"/>
        <v>0</v>
      </c>
      <c r="AC1873">
        <f t="shared" si="373"/>
        <v>0</v>
      </c>
      <c r="AD1873">
        <f t="shared" si="374"/>
        <v>0</v>
      </c>
      <c r="AE1873">
        <f t="shared" si="375"/>
        <v>0</v>
      </c>
      <c r="AF1873">
        <f t="shared" si="376"/>
        <v>0</v>
      </c>
      <c r="AH1873">
        <f>SUM(table_2[[#This Row],[First dose, less than 21 days ago]:[Third dose or booster, at least 21 days ago]])</f>
        <v>0</v>
      </c>
      <c r="AI1873">
        <f>SUM(table_2[[#This Row],[Second dose, less than 21 days ago]:[Third dose or booster, at least 21 days ago]])</f>
        <v>0</v>
      </c>
      <c r="AJ1873">
        <f>table_2[[#This Row],[Third dose or booster, less than 21 days ago]]+table_2[[#This Row],[Third dose or booster, at least 21 days ago]]</f>
        <v>0</v>
      </c>
    </row>
    <row r="1874" spans="1:36" ht="30" x14ac:dyDescent="0.25">
      <c r="A1874" s="1" t="s">
        <v>740</v>
      </c>
      <c r="B1874" s="4">
        <v>2021</v>
      </c>
      <c r="C1874" s="1" t="s">
        <v>147</v>
      </c>
      <c r="D1874" s="1" t="s">
        <v>1104</v>
      </c>
      <c r="E1874" s="1" t="s">
        <v>62</v>
      </c>
      <c r="F1874" s="4" t="s">
        <v>2694</v>
      </c>
      <c r="G1874" s="4">
        <v>109036</v>
      </c>
      <c r="H1874" s="4" t="s">
        <v>4536</v>
      </c>
      <c r="I1874" s="1"/>
      <c r="J1874" s="4" t="s">
        <v>4537</v>
      </c>
      <c r="K1874" s="4" t="s">
        <v>4538</v>
      </c>
      <c r="L1874" s="22" t="str">
        <f t="shared" si="369"/>
        <v>245</v>
      </c>
      <c r="M1874" s="22"/>
      <c r="Z1874">
        <f t="shared" si="370"/>
        <v>0</v>
      </c>
      <c r="AA1874">
        <f t="shared" si="371"/>
        <v>0</v>
      </c>
      <c r="AB1874">
        <f t="shared" si="372"/>
        <v>0</v>
      </c>
      <c r="AC1874">
        <f t="shared" si="373"/>
        <v>0</v>
      </c>
      <c r="AD1874">
        <f t="shared" si="374"/>
        <v>0</v>
      </c>
      <c r="AE1874">
        <f t="shared" si="375"/>
        <v>0</v>
      </c>
      <c r="AF1874">
        <f t="shared" si="376"/>
        <v>0</v>
      </c>
      <c r="AH1874">
        <f>SUM(table_2[[#This Row],[First dose, less than 21 days ago]:[Third dose or booster, at least 21 days ago]])</f>
        <v>0</v>
      </c>
      <c r="AI1874">
        <f>SUM(table_2[[#This Row],[Second dose, less than 21 days ago]:[Third dose or booster, at least 21 days ago]])</f>
        <v>0</v>
      </c>
      <c r="AJ1874">
        <f>table_2[[#This Row],[Third dose or booster, less than 21 days ago]]+table_2[[#This Row],[Third dose or booster, at least 21 days ago]]</f>
        <v>0</v>
      </c>
    </row>
    <row r="1875" spans="1:36" ht="30" x14ac:dyDescent="0.25">
      <c r="A1875" s="1" t="s">
        <v>740</v>
      </c>
      <c r="B1875" s="4">
        <v>2021</v>
      </c>
      <c r="C1875" s="1" t="s">
        <v>147</v>
      </c>
      <c r="D1875" s="1" t="s">
        <v>1104</v>
      </c>
      <c r="E1875" s="1" t="s">
        <v>66</v>
      </c>
      <c r="F1875" s="4" t="s">
        <v>3009</v>
      </c>
      <c r="G1875" s="4">
        <v>84736</v>
      </c>
      <c r="H1875" s="4" t="s">
        <v>3545</v>
      </c>
      <c r="I1875" s="1"/>
      <c r="J1875" s="4" t="s">
        <v>4539</v>
      </c>
      <c r="K1875" s="4" t="s">
        <v>3541</v>
      </c>
      <c r="L1875" s="22" t="str">
        <f t="shared" si="369"/>
        <v>38</v>
      </c>
      <c r="M1875" s="22"/>
      <c r="Z1875">
        <f t="shared" si="370"/>
        <v>0</v>
      </c>
      <c r="AA1875">
        <f t="shared" si="371"/>
        <v>0</v>
      </c>
      <c r="AB1875">
        <f t="shared" si="372"/>
        <v>0</v>
      </c>
      <c r="AC1875">
        <f t="shared" si="373"/>
        <v>0</v>
      </c>
      <c r="AD1875">
        <f t="shared" si="374"/>
        <v>0</v>
      </c>
      <c r="AE1875">
        <f t="shared" si="375"/>
        <v>0</v>
      </c>
      <c r="AF1875">
        <f t="shared" si="376"/>
        <v>0</v>
      </c>
      <c r="AH1875">
        <f>SUM(table_2[[#This Row],[First dose, less than 21 days ago]:[Third dose or booster, at least 21 days ago]])</f>
        <v>0</v>
      </c>
      <c r="AI1875">
        <f>SUM(table_2[[#This Row],[Second dose, less than 21 days ago]:[Third dose or booster, at least 21 days ago]])</f>
        <v>0</v>
      </c>
      <c r="AJ1875">
        <f>table_2[[#This Row],[Third dose or booster, less than 21 days ago]]+table_2[[#This Row],[Third dose or booster, at least 21 days ago]]</f>
        <v>0</v>
      </c>
    </row>
    <row r="1876" spans="1:36" ht="30" x14ac:dyDescent="0.25">
      <c r="A1876" s="1" t="s">
        <v>740</v>
      </c>
      <c r="B1876" s="4">
        <v>2021</v>
      </c>
      <c r="C1876" s="1" t="s">
        <v>147</v>
      </c>
      <c r="D1876" s="1" t="s">
        <v>1104</v>
      </c>
      <c r="E1876" s="1" t="s">
        <v>70</v>
      </c>
      <c r="F1876" s="4" t="s">
        <v>1580</v>
      </c>
      <c r="G1876" s="4">
        <v>166759</v>
      </c>
      <c r="H1876" s="4" t="s">
        <v>1581</v>
      </c>
      <c r="I1876" s="1"/>
      <c r="J1876" s="4" t="s">
        <v>1582</v>
      </c>
      <c r="K1876" s="4" t="s">
        <v>1583</v>
      </c>
      <c r="L1876" s="22" t="str">
        <f t="shared" si="369"/>
        <v>285</v>
      </c>
      <c r="M1876" s="22"/>
      <c r="Z1876">
        <f t="shared" si="370"/>
        <v>0</v>
      </c>
      <c r="AA1876">
        <f t="shared" si="371"/>
        <v>0</v>
      </c>
      <c r="AB1876">
        <f t="shared" si="372"/>
        <v>0</v>
      </c>
      <c r="AC1876">
        <f t="shared" si="373"/>
        <v>0</v>
      </c>
      <c r="AD1876">
        <f t="shared" si="374"/>
        <v>0</v>
      </c>
      <c r="AE1876">
        <f t="shared" si="375"/>
        <v>0</v>
      </c>
      <c r="AF1876">
        <f t="shared" si="376"/>
        <v>0</v>
      </c>
      <c r="AH1876">
        <f>SUM(table_2[[#This Row],[First dose, less than 21 days ago]:[Third dose or booster, at least 21 days ago]])</f>
        <v>0</v>
      </c>
      <c r="AI1876">
        <f>SUM(table_2[[#This Row],[Second dose, less than 21 days ago]:[Third dose or booster, at least 21 days ago]])</f>
        <v>0</v>
      </c>
      <c r="AJ1876">
        <f>table_2[[#This Row],[Third dose or booster, less than 21 days ago]]+table_2[[#This Row],[Third dose or booster, at least 21 days ago]]</f>
        <v>0</v>
      </c>
    </row>
    <row r="1877" spans="1:36" ht="30" x14ac:dyDescent="0.25">
      <c r="A1877" s="1" t="s">
        <v>740</v>
      </c>
      <c r="B1877" s="4">
        <v>2021</v>
      </c>
      <c r="C1877" s="1" t="s">
        <v>147</v>
      </c>
      <c r="D1877" s="1" t="s">
        <v>1104</v>
      </c>
      <c r="E1877" s="1" t="s">
        <v>74</v>
      </c>
      <c r="F1877" s="4" t="s">
        <v>1479</v>
      </c>
      <c r="G1877" s="4">
        <v>47279</v>
      </c>
      <c r="H1877" s="4" t="s">
        <v>1584</v>
      </c>
      <c r="I1877" s="1"/>
      <c r="J1877" s="4" t="s">
        <v>1585</v>
      </c>
      <c r="K1877" s="4" t="s">
        <v>1586</v>
      </c>
      <c r="L1877" s="22" t="str">
        <f t="shared" si="369"/>
        <v>64</v>
      </c>
      <c r="M1877" s="22"/>
      <c r="Z1877">
        <f t="shared" si="370"/>
        <v>0</v>
      </c>
      <c r="AA1877">
        <f t="shared" si="371"/>
        <v>0</v>
      </c>
      <c r="AB1877">
        <f t="shared" si="372"/>
        <v>0</v>
      </c>
      <c r="AC1877">
        <f t="shared" si="373"/>
        <v>0</v>
      </c>
      <c r="AD1877">
        <f t="shared" si="374"/>
        <v>0</v>
      </c>
      <c r="AE1877">
        <f t="shared" si="375"/>
        <v>0</v>
      </c>
      <c r="AF1877">
        <f t="shared" si="376"/>
        <v>0</v>
      </c>
      <c r="AH1877">
        <f>SUM(table_2[[#This Row],[First dose, less than 21 days ago]:[Third dose or booster, at least 21 days ago]])</f>
        <v>0</v>
      </c>
      <c r="AI1877">
        <f>SUM(table_2[[#This Row],[Second dose, less than 21 days ago]:[Third dose or booster, at least 21 days ago]])</f>
        <v>0</v>
      </c>
      <c r="AJ1877">
        <f>table_2[[#This Row],[Third dose or booster, less than 21 days ago]]+table_2[[#This Row],[Third dose or booster, at least 21 days ago]]</f>
        <v>0</v>
      </c>
    </row>
    <row r="1878" spans="1:36" ht="30" x14ac:dyDescent="0.25">
      <c r="A1878" s="1" t="s">
        <v>740</v>
      </c>
      <c r="B1878" s="4">
        <v>2021</v>
      </c>
      <c r="C1878" s="1" t="s">
        <v>147</v>
      </c>
      <c r="D1878" s="1" t="s">
        <v>1104</v>
      </c>
      <c r="E1878" s="1" t="s">
        <v>1102</v>
      </c>
      <c r="F1878" s="4" t="s">
        <v>1587</v>
      </c>
      <c r="G1878" s="4">
        <v>60510</v>
      </c>
      <c r="H1878" s="4" t="s">
        <v>1588</v>
      </c>
      <c r="I1878" s="1"/>
      <c r="J1878" s="4" t="s">
        <v>1589</v>
      </c>
      <c r="K1878" s="4" t="s">
        <v>1590</v>
      </c>
      <c r="L1878" s="22" t="str">
        <f t="shared" si="369"/>
        <v>109</v>
      </c>
      <c r="M1878" s="22"/>
      <c r="Z1878">
        <f t="shared" si="370"/>
        <v>0</v>
      </c>
      <c r="AA1878">
        <f t="shared" si="371"/>
        <v>0</v>
      </c>
      <c r="AB1878">
        <f t="shared" si="372"/>
        <v>0</v>
      </c>
      <c r="AC1878">
        <f t="shared" si="373"/>
        <v>0</v>
      </c>
      <c r="AD1878">
        <f t="shared" si="374"/>
        <v>0</v>
      </c>
      <c r="AE1878">
        <f t="shared" si="375"/>
        <v>0</v>
      </c>
      <c r="AF1878">
        <f t="shared" si="376"/>
        <v>0</v>
      </c>
      <c r="AH1878">
        <f>SUM(table_2[[#This Row],[First dose, less than 21 days ago]:[Third dose or booster, at least 21 days ago]])</f>
        <v>0</v>
      </c>
      <c r="AI1878">
        <f>SUM(table_2[[#This Row],[Second dose, less than 21 days ago]:[Third dose or booster, at least 21 days ago]])</f>
        <v>0</v>
      </c>
      <c r="AJ1878">
        <f>table_2[[#This Row],[Third dose or booster, less than 21 days ago]]+table_2[[#This Row],[Third dose or booster, at least 21 days ago]]</f>
        <v>0</v>
      </c>
    </row>
    <row r="1879" spans="1:36" ht="45" x14ac:dyDescent="0.25">
      <c r="A1879" s="1" t="s">
        <v>740</v>
      </c>
      <c r="B1879" s="4">
        <v>2021</v>
      </c>
      <c r="C1879" s="1" t="s">
        <v>147</v>
      </c>
      <c r="D1879" s="1" t="s">
        <v>1104</v>
      </c>
      <c r="E1879" s="1" t="s">
        <v>84</v>
      </c>
      <c r="F1879" s="4" t="s">
        <v>1103</v>
      </c>
      <c r="G1879" s="4">
        <v>0</v>
      </c>
      <c r="H1879" s="4" t="s">
        <v>83</v>
      </c>
      <c r="I1879" s="1"/>
      <c r="J1879" s="4" t="s">
        <v>83</v>
      </c>
      <c r="K1879" s="4" t="s">
        <v>83</v>
      </c>
      <c r="L1879" s="22" t="str">
        <f t="shared" si="369"/>
        <v>0</v>
      </c>
      <c r="M1879" s="22"/>
      <c r="Z1879">
        <f t="shared" si="370"/>
        <v>0</v>
      </c>
      <c r="AA1879">
        <f t="shared" si="371"/>
        <v>0</v>
      </c>
      <c r="AB1879">
        <f t="shared" si="372"/>
        <v>0</v>
      </c>
      <c r="AC1879">
        <f t="shared" si="373"/>
        <v>0</v>
      </c>
      <c r="AD1879">
        <f t="shared" si="374"/>
        <v>0</v>
      </c>
      <c r="AE1879">
        <f t="shared" si="375"/>
        <v>0</v>
      </c>
      <c r="AF1879">
        <f t="shared" si="376"/>
        <v>0</v>
      </c>
      <c r="AH1879">
        <f>SUM(table_2[[#This Row],[First dose, less than 21 days ago]:[Third dose or booster, at least 21 days ago]])</f>
        <v>0</v>
      </c>
      <c r="AI1879">
        <f>SUM(table_2[[#This Row],[Second dose, less than 21 days ago]:[Third dose or booster, at least 21 days ago]])</f>
        <v>0</v>
      </c>
      <c r="AJ1879">
        <f>table_2[[#This Row],[Third dose or booster, less than 21 days ago]]+table_2[[#This Row],[Third dose or booster, at least 21 days ago]]</f>
        <v>0</v>
      </c>
    </row>
    <row r="1880" spans="1:36" ht="45" x14ac:dyDescent="0.25">
      <c r="A1880" s="1" t="s">
        <v>740</v>
      </c>
      <c r="B1880" s="4">
        <v>2021</v>
      </c>
      <c r="C1880" s="1" t="s">
        <v>147</v>
      </c>
      <c r="D1880" s="1" t="s">
        <v>1104</v>
      </c>
      <c r="E1880" s="1" t="s">
        <v>85</v>
      </c>
      <c r="F1880" s="4" t="s">
        <v>1103</v>
      </c>
      <c r="G1880" s="4">
        <v>0</v>
      </c>
      <c r="H1880" s="4" t="s">
        <v>83</v>
      </c>
      <c r="I1880" s="1"/>
      <c r="J1880" s="4" t="s">
        <v>83</v>
      </c>
      <c r="K1880" s="4" t="s">
        <v>83</v>
      </c>
      <c r="L1880" s="22" t="str">
        <f t="shared" si="369"/>
        <v>0</v>
      </c>
      <c r="M1880" s="22"/>
      <c r="Z1880">
        <f t="shared" si="370"/>
        <v>0</v>
      </c>
      <c r="AA1880">
        <f t="shared" si="371"/>
        <v>0</v>
      </c>
      <c r="AB1880">
        <f t="shared" si="372"/>
        <v>0</v>
      </c>
      <c r="AC1880">
        <f t="shared" si="373"/>
        <v>0</v>
      </c>
      <c r="AD1880">
        <f t="shared" si="374"/>
        <v>0</v>
      </c>
      <c r="AE1880">
        <f t="shared" si="375"/>
        <v>0</v>
      </c>
      <c r="AF1880">
        <f t="shared" si="376"/>
        <v>0</v>
      </c>
      <c r="AH1880">
        <f>SUM(table_2[[#This Row],[First dose, less than 21 days ago]:[Third dose or booster, at least 21 days ago]])</f>
        <v>0</v>
      </c>
      <c r="AI1880">
        <f>SUM(table_2[[#This Row],[Second dose, less than 21 days ago]:[Third dose or booster, at least 21 days ago]])</f>
        <v>0</v>
      </c>
      <c r="AJ1880">
        <f>table_2[[#This Row],[Third dose or booster, less than 21 days ago]]+table_2[[#This Row],[Third dose or booster, at least 21 days ago]]</f>
        <v>0</v>
      </c>
    </row>
    <row r="1881" spans="1:36" ht="30" x14ac:dyDescent="0.25">
      <c r="A1881" s="1" t="s">
        <v>740</v>
      </c>
      <c r="B1881" s="4">
        <v>2021</v>
      </c>
      <c r="C1881" s="1" t="s">
        <v>147</v>
      </c>
      <c r="D1881" s="1" t="s">
        <v>1116</v>
      </c>
      <c r="E1881" s="1" t="s">
        <v>62</v>
      </c>
      <c r="F1881" s="4" t="s">
        <v>4540</v>
      </c>
      <c r="G1881" s="4">
        <v>48573</v>
      </c>
      <c r="H1881" s="4" t="s">
        <v>223</v>
      </c>
      <c r="I1881" s="1"/>
      <c r="J1881" s="4" t="s">
        <v>4541</v>
      </c>
      <c r="K1881" s="4" t="s">
        <v>4542</v>
      </c>
      <c r="L1881" s="22" t="str">
        <f t="shared" si="369"/>
        <v>354</v>
      </c>
      <c r="M1881" s="22"/>
      <c r="Z1881">
        <f t="shared" si="370"/>
        <v>0</v>
      </c>
      <c r="AA1881">
        <f t="shared" si="371"/>
        <v>0</v>
      </c>
      <c r="AB1881">
        <f t="shared" si="372"/>
        <v>0</v>
      </c>
      <c r="AC1881">
        <f t="shared" si="373"/>
        <v>0</v>
      </c>
      <c r="AD1881">
        <f t="shared" si="374"/>
        <v>0</v>
      </c>
      <c r="AE1881">
        <f t="shared" si="375"/>
        <v>0</v>
      </c>
      <c r="AF1881">
        <f t="shared" si="376"/>
        <v>0</v>
      </c>
      <c r="AH1881">
        <f>SUM(table_2[[#This Row],[First dose, less than 21 days ago]:[Third dose or booster, at least 21 days ago]])</f>
        <v>0</v>
      </c>
      <c r="AI1881">
        <f>SUM(table_2[[#This Row],[Second dose, less than 21 days ago]:[Third dose or booster, at least 21 days ago]])</f>
        <v>0</v>
      </c>
      <c r="AJ1881">
        <f>table_2[[#This Row],[Third dose or booster, less than 21 days ago]]+table_2[[#This Row],[Third dose or booster, at least 21 days ago]]</f>
        <v>0</v>
      </c>
    </row>
    <row r="1882" spans="1:36" ht="30" x14ac:dyDescent="0.25">
      <c r="A1882" s="1" t="s">
        <v>740</v>
      </c>
      <c r="B1882" s="4">
        <v>2021</v>
      </c>
      <c r="C1882" s="1" t="s">
        <v>147</v>
      </c>
      <c r="D1882" s="1" t="s">
        <v>1116</v>
      </c>
      <c r="E1882" s="1" t="s">
        <v>66</v>
      </c>
      <c r="F1882" s="4" t="s">
        <v>1270</v>
      </c>
      <c r="G1882" s="4">
        <v>4102</v>
      </c>
      <c r="H1882" s="4" t="s">
        <v>1595</v>
      </c>
      <c r="I1882" s="1" t="s">
        <v>234</v>
      </c>
      <c r="J1882" s="4" t="s">
        <v>1596</v>
      </c>
      <c r="K1882" s="4" t="s">
        <v>1597</v>
      </c>
      <c r="L1882" s="22" t="str">
        <f t="shared" si="369"/>
        <v>12</v>
      </c>
      <c r="M1882" s="22"/>
      <c r="Z1882">
        <f t="shared" si="370"/>
        <v>0</v>
      </c>
      <c r="AA1882">
        <f t="shared" si="371"/>
        <v>0</v>
      </c>
      <c r="AB1882">
        <f t="shared" si="372"/>
        <v>0</v>
      </c>
      <c r="AC1882">
        <f t="shared" si="373"/>
        <v>0</v>
      </c>
      <c r="AD1882">
        <f t="shared" si="374"/>
        <v>0</v>
      </c>
      <c r="AE1882">
        <f t="shared" si="375"/>
        <v>0</v>
      </c>
      <c r="AF1882">
        <f t="shared" si="376"/>
        <v>0</v>
      </c>
      <c r="AH1882">
        <f>SUM(table_2[[#This Row],[First dose, less than 21 days ago]:[Third dose or booster, at least 21 days ago]])</f>
        <v>0</v>
      </c>
      <c r="AI1882">
        <f>SUM(table_2[[#This Row],[Second dose, less than 21 days ago]:[Third dose or booster, at least 21 days ago]])</f>
        <v>0</v>
      </c>
      <c r="AJ1882">
        <f>table_2[[#This Row],[Third dose or booster, less than 21 days ago]]+table_2[[#This Row],[Third dose or booster, at least 21 days ago]]</f>
        <v>0</v>
      </c>
    </row>
    <row r="1883" spans="1:36" ht="30" x14ac:dyDescent="0.25">
      <c r="A1883" s="1" t="s">
        <v>740</v>
      </c>
      <c r="B1883" s="4">
        <v>2021</v>
      </c>
      <c r="C1883" s="1" t="s">
        <v>147</v>
      </c>
      <c r="D1883" s="1" t="s">
        <v>1116</v>
      </c>
      <c r="E1883" s="1" t="s">
        <v>70</v>
      </c>
      <c r="F1883" s="4" t="s">
        <v>4543</v>
      </c>
      <c r="G1883" s="4">
        <v>294508</v>
      </c>
      <c r="H1883" s="4" t="s">
        <v>4544</v>
      </c>
      <c r="I1883" s="1"/>
      <c r="J1883" s="4" t="s">
        <v>4158</v>
      </c>
      <c r="K1883" s="4" t="s">
        <v>4545</v>
      </c>
      <c r="L1883" s="22" t="str">
        <f t="shared" si="369"/>
        <v>861</v>
      </c>
      <c r="M1883" s="22"/>
      <c r="Z1883">
        <f t="shared" si="370"/>
        <v>0</v>
      </c>
      <c r="AA1883">
        <f t="shared" si="371"/>
        <v>0</v>
      </c>
      <c r="AB1883">
        <f t="shared" si="372"/>
        <v>0</v>
      </c>
      <c r="AC1883">
        <f t="shared" si="373"/>
        <v>0</v>
      </c>
      <c r="AD1883">
        <f t="shared" si="374"/>
        <v>0</v>
      </c>
      <c r="AE1883">
        <f t="shared" si="375"/>
        <v>0</v>
      </c>
      <c r="AF1883">
        <f t="shared" si="376"/>
        <v>0</v>
      </c>
      <c r="AH1883">
        <f>SUM(table_2[[#This Row],[First dose, less than 21 days ago]:[Third dose or booster, at least 21 days ago]])</f>
        <v>0</v>
      </c>
      <c r="AI1883">
        <f>SUM(table_2[[#This Row],[Second dose, less than 21 days ago]:[Third dose or booster, at least 21 days ago]])</f>
        <v>0</v>
      </c>
      <c r="AJ1883">
        <f>table_2[[#This Row],[Third dose or booster, less than 21 days ago]]+table_2[[#This Row],[Third dose or booster, at least 21 days ago]]</f>
        <v>0</v>
      </c>
    </row>
    <row r="1884" spans="1:36" ht="30" x14ac:dyDescent="0.25">
      <c r="A1884" s="1" t="s">
        <v>740</v>
      </c>
      <c r="B1884" s="4">
        <v>2021</v>
      </c>
      <c r="C1884" s="1" t="s">
        <v>147</v>
      </c>
      <c r="D1884" s="1" t="s">
        <v>1116</v>
      </c>
      <c r="E1884" s="1" t="s">
        <v>74</v>
      </c>
      <c r="F1884" s="4" t="s">
        <v>1602</v>
      </c>
      <c r="G1884" s="4">
        <v>106317</v>
      </c>
      <c r="H1884" s="4" t="s">
        <v>1603</v>
      </c>
      <c r="I1884" s="1"/>
      <c r="J1884" s="4" t="s">
        <v>1604</v>
      </c>
      <c r="K1884" s="4" t="s">
        <v>1605</v>
      </c>
      <c r="L1884" s="22" t="str">
        <f t="shared" si="369"/>
        <v>221</v>
      </c>
      <c r="M1884" s="22"/>
      <c r="Z1884">
        <f t="shared" si="370"/>
        <v>0</v>
      </c>
      <c r="AA1884">
        <f t="shared" si="371"/>
        <v>0</v>
      </c>
      <c r="AB1884">
        <f t="shared" si="372"/>
        <v>0</v>
      </c>
      <c r="AC1884">
        <f t="shared" si="373"/>
        <v>0</v>
      </c>
      <c r="AD1884">
        <f t="shared" si="374"/>
        <v>0</v>
      </c>
      <c r="AE1884">
        <f t="shared" si="375"/>
        <v>0</v>
      </c>
      <c r="AF1884">
        <f t="shared" si="376"/>
        <v>0</v>
      </c>
      <c r="AH1884">
        <f>SUM(table_2[[#This Row],[First dose, less than 21 days ago]:[Third dose or booster, at least 21 days ago]])</f>
        <v>0</v>
      </c>
      <c r="AI1884">
        <f>SUM(table_2[[#This Row],[Second dose, less than 21 days ago]:[Third dose or booster, at least 21 days ago]])</f>
        <v>0</v>
      </c>
      <c r="AJ1884">
        <f>table_2[[#This Row],[Third dose or booster, less than 21 days ago]]+table_2[[#This Row],[Third dose or booster, at least 21 days ago]]</f>
        <v>0</v>
      </c>
    </row>
    <row r="1885" spans="1:36" ht="30" x14ac:dyDescent="0.25">
      <c r="A1885" s="1" t="s">
        <v>740</v>
      </c>
      <c r="B1885" s="4">
        <v>2021</v>
      </c>
      <c r="C1885" s="1" t="s">
        <v>147</v>
      </c>
      <c r="D1885" s="1" t="s">
        <v>1116</v>
      </c>
      <c r="E1885" s="1" t="s">
        <v>1102</v>
      </c>
      <c r="F1885" s="4" t="s">
        <v>1397</v>
      </c>
      <c r="G1885" s="4">
        <v>91791</v>
      </c>
      <c r="H1885" s="4" t="s">
        <v>4546</v>
      </c>
      <c r="I1885" s="1"/>
      <c r="J1885" s="4" t="s">
        <v>3285</v>
      </c>
      <c r="K1885" s="4" t="s">
        <v>4547</v>
      </c>
      <c r="L1885" s="22" t="str">
        <f t="shared" si="369"/>
        <v>384</v>
      </c>
      <c r="M1885" s="22"/>
      <c r="Z1885">
        <f t="shared" si="370"/>
        <v>0</v>
      </c>
      <c r="AA1885">
        <f t="shared" si="371"/>
        <v>0</v>
      </c>
      <c r="AB1885">
        <f t="shared" si="372"/>
        <v>0</v>
      </c>
      <c r="AC1885">
        <f t="shared" si="373"/>
        <v>0</v>
      </c>
      <c r="AD1885">
        <f t="shared" si="374"/>
        <v>0</v>
      </c>
      <c r="AE1885">
        <f t="shared" si="375"/>
        <v>0</v>
      </c>
      <c r="AF1885">
        <f t="shared" si="376"/>
        <v>0</v>
      </c>
      <c r="AH1885">
        <f>SUM(table_2[[#This Row],[First dose, less than 21 days ago]:[Third dose or booster, at least 21 days ago]])</f>
        <v>0</v>
      </c>
      <c r="AI1885">
        <f>SUM(table_2[[#This Row],[Second dose, less than 21 days ago]:[Third dose or booster, at least 21 days ago]])</f>
        <v>0</v>
      </c>
      <c r="AJ1885">
        <f>table_2[[#This Row],[Third dose or booster, less than 21 days ago]]+table_2[[#This Row],[Third dose or booster, at least 21 days ago]]</f>
        <v>0</v>
      </c>
    </row>
    <row r="1886" spans="1:36" ht="45" x14ac:dyDescent="0.25">
      <c r="A1886" s="1" t="s">
        <v>740</v>
      </c>
      <c r="B1886" s="4">
        <v>2021</v>
      </c>
      <c r="C1886" s="1" t="s">
        <v>147</v>
      </c>
      <c r="D1886" s="1" t="s">
        <v>1116</v>
      </c>
      <c r="E1886" s="1" t="s">
        <v>84</v>
      </c>
      <c r="F1886" s="4" t="s">
        <v>1103</v>
      </c>
      <c r="G1886" s="4">
        <v>0</v>
      </c>
      <c r="H1886" s="4" t="s">
        <v>83</v>
      </c>
      <c r="I1886" s="1"/>
      <c r="J1886" s="4" t="s">
        <v>83</v>
      </c>
      <c r="K1886" s="4" t="s">
        <v>83</v>
      </c>
      <c r="L1886" s="22" t="str">
        <f t="shared" si="369"/>
        <v>0</v>
      </c>
      <c r="M1886" s="22"/>
      <c r="Z1886">
        <f t="shared" si="370"/>
        <v>0</v>
      </c>
      <c r="AA1886">
        <f t="shared" si="371"/>
        <v>0</v>
      </c>
      <c r="AB1886">
        <f t="shared" si="372"/>
        <v>0</v>
      </c>
      <c r="AC1886">
        <f t="shared" si="373"/>
        <v>0</v>
      </c>
      <c r="AD1886">
        <f t="shared" si="374"/>
        <v>0</v>
      </c>
      <c r="AE1886">
        <f t="shared" si="375"/>
        <v>0</v>
      </c>
      <c r="AF1886">
        <f t="shared" si="376"/>
        <v>0</v>
      </c>
      <c r="AH1886">
        <f>SUM(table_2[[#This Row],[First dose, less than 21 days ago]:[Third dose or booster, at least 21 days ago]])</f>
        <v>0</v>
      </c>
      <c r="AI1886">
        <f>SUM(table_2[[#This Row],[Second dose, less than 21 days ago]:[Third dose or booster, at least 21 days ago]])</f>
        <v>0</v>
      </c>
      <c r="AJ1886">
        <f>table_2[[#This Row],[Third dose or booster, less than 21 days ago]]+table_2[[#This Row],[Third dose or booster, at least 21 days ago]]</f>
        <v>0</v>
      </c>
    </row>
    <row r="1887" spans="1:36" ht="45" x14ac:dyDescent="0.25">
      <c r="A1887" s="1" t="s">
        <v>740</v>
      </c>
      <c r="B1887" s="4">
        <v>2021</v>
      </c>
      <c r="C1887" s="1" t="s">
        <v>147</v>
      </c>
      <c r="D1887" s="1" t="s">
        <v>1116</v>
      </c>
      <c r="E1887" s="1" t="s">
        <v>85</v>
      </c>
      <c r="F1887" s="4" t="s">
        <v>1103</v>
      </c>
      <c r="G1887" s="4">
        <v>0</v>
      </c>
      <c r="H1887" s="4" t="s">
        <v>83</v>
      </c>
      <c r="I1887" s="1"/>
      <c r="J1887" s="4" t="s">
        <v>83</v>
      </c>
      <c r="K1887" s="4" t="s">
        <v>83</v>
      </c>
      <c r="L1887" s="22" t="str">
        <f t="shared" si="369"/>
        <v>0</v>
      </c>
      <c r="M1887" s="22"/>
      <c r="Z1887">
        <f t="shared" si="370"/>
        <v>0</v>
      </c>
      <c r="AA1887">
        <f t="shared" si="371"/>
        <v>0</v>
      </c>
      <c r="AB1887">
        <f t="shared" si="372"/>
        <v>0</v>
      </c>
      <c r="AC1887">
        <f t="shared" si="373"/>
        <v>0</v>
      </c>
      <c r="AD1887">
        <f t="shared" si="374"/>
        <v>0</v>
      </c>
      <c r="AE1887">
        <f t="shared" si="375"/>
        <v>0</v>
      </c>
      <c r="AF1887">
        <f t="shared" si="376"/>
        <v>0</v>
      </c>
      <c r="AH1887">
        <f>SUM(table_2[[#This Row],[First dose, less than 21 days ago]:[Third dose or booster, at least 21 days ago]])</f>
        <v>0</v>
      </c>
      <c r="AI1887">
        <f>SUM(table_2[[#This Row],[Second dose, less than 21 days ago]:[Third dose or booster, at least 21 days ago]])</f>
        <v>0</v>
      </c>
      <c r="AJ1887">
        <f>table_2[[#This Row],[Third dose or booster, less than 21 days ago]]+table_2[[#This Row],[Third dose or booster, at least 21 days ago]]</f>
        <v>0</v>
      </c>
    </row>
    <row r="1888" spans="1:36" ht="30" x14ac:dyDescent="0.25">
      <c r="A1888" s="1" t="s">
        <v>740</v>
      </c>
      <c r="B1888" s="4">
        <v>2021</v>
      </c>
      <c r="C1888" s="1" t="s">
        <v>147</v>
      </c>
      <c r="D1888" s="1" t="s">
        <v>1132</v>
      </c>
      <c r="E1888" s="1" t="s">
        <v>62</v>
      </c>
      <c r="F1888" s="4" t="s">
        <v>4548</v>
      </c>
      <c r="G1888" s="4">
        <v>25056</v>
      </c>
      <c r="H1888" s="4" t="s">
        <v>4549</v>
      </c>
      <c r="I1888" s="1"/>
      <c r="J1888" s="4" t="s">
        <v>4550</v>
      </c>
      <c r="K1888" s="4" t="s">
        <v>4551</v>
      </c>
      <c r="L1888" s="22" t="str">
        <f t="shared" si="369"/>
        <v>473</v>
      </c>
      <c r="M1888" s="22"/>
      <c r="Z1888">
        <f t="shared" si="370"/>
        <v>0</v>
      </c>
      <c r="AA1888">
        <f t="shared" si="371"/>
        <v>0</v>
      </c>
      <c r="AB1888">
        <f t="shared" si="372"/>
        <v>0</v>
      </c>
      <c r="AC1888">
        <f t="shared" si="373"/>
        <v>0</v>
      </c>
      <c r="AD1888">
        <f t="shared" si="374"/>
        <v>0</v>
      </c>
      <c r="AE1888">
        <f t="shared" si="375"/>
        <v>0</v>
      </c>
      <c r="AF1888">
        <f t="shared" si="376"/>
        <v>0</v>
      </c>
      <c r="AH1888">
        <f>SUM(table_2[[#This Row],[First dose, less than 21 days ago]:[Third dose or booster, at least 21 days ago]])</f>
        <v>0</v>
      </c>
      <c r="AI1888">
        <f>SUM(table_2[[#This Row],[Second dose, less than 21 days ago]:[Third dose or booster, at least 21 days ago]])</f>
        <v>0</v>
      </c>
      <c r="AJ1888">
        <f>table_2[[#This Row],[Third dose or booster, less than 21 days ago]]+table_2[[#This Row],[Third dose or booster, at least 21 days ago]]</f>
        <v>0</v>
      </c>
    </row>
    <row r="1889" spans="1:36" ht="30" x14ac:dyDescent="0.25">
      <c r="A1889" s="1" t="s">
        <v>740</v>
      </c>
      <c r="B1889" s="4">
        <v>2021</v>
      </c>
      <c r="C1889" s="1" t="s">
        <v>147</v>
      </c>
      <c r="D1889" s="1" t="s">
        <v>1132</v>
      </c>
      <c r="E1889" s="1" t="s">
        <v>66</v>
      </c>
      <c r="F1889" s="4" t="s">
        <v>1613</v>
      </c>
      <c r="G1889" s="4">
        <v>1274</v>
      </c>
      <c r="H1889" s="4" t="s">
        <v>1614</v>
      </c>
      <c r="I1889" s="1" t="s">
        <v>234</v>
      </c>
      <c r="J1889" s="4" t="s">
        <v>1615</v>
      </c>
      <c r="K1889" s="4" t="s">
        <v>1616</v>
      </c>
      <c r="L1889" s="22" t="str">
        <f t="shared" si="369"/>
        <v>19</v>
      </c>
      <c r="M1889" s="22"/>
      <c r="Z1889">
        <f t="shared" si="370"/>
        <v>0</v>
      </c>
      <c r="AA1889">
        <f t="shared" si="371"/>
        <v>0</v>
      </c>
      <c r="AB1889">
        <f t="shared" si="372"/>
        <v>0</v>
      </c>
      <c r="AC1889">
        <f t="shared" si="373"/>
        <v>0</v>
      </c>
      <c r="AD1889">
        <f t="shared" si="374"/>
        <v>0</v>
      </c>
      <c r="AE1889">
        <f t="shared" si="375"/>
        <v>0</v>
      </c>
      <c r="AF1889">
        <f t="shared" si="376"/>
        <v>0</v>
      </c>
      <c r="AH1889">
        <f>SUM(table_2[[#This Row],[First dose, less than 21 days ago]:[Third dose or booster, at least 21 days ago]])</f>
        <v>0</v>
      </c>
      <c r="AI1889">
        <f>SUM(table_2[[#This Row],[Second dose, less than 21 days ago]:[Third dose or booster, at least 21 days ago]])</f>
        <v>0</v>
      </c>
      <c r="AJ1889">
        <f>table_2[[#This Row],[Third dose or booster, less than 21 days ago]]+table_2[[#This Row],[Third dose or booster, at least 21 days ago]]</f>
        <v>0</v>
      </c>
    </row>
    <row r="1890" spans="1:36" ht="30" x14ac:dyDescent="0.25">
      <c r="A1890" s="1" t="s">
        <v>740</v>
      </c>
      <c r="B1890" s="4">
        <v>2021</v>
      </c>
      <c r="C1890" s="1" t="s">
        <v>147</v>
      </c>
      <c r="D1890" s="1" t="s">
        <v>1132</v>
      </c>
      <c r="E1890" s="1" t="s">
        <v>70</v>
      </c>
      <c r="F1890" s="4" t="s">
        <v>4552</v>
      </c>
      <c r="G1890" s="4">
        <v>136397</v>
      </c>
      <c r="H1890" s="4" t="s">
        <v>4553</v>
      </c>
      <c r="I1890" s="1"/>
      <c r="J1890" s="4" t="s">
        <v>4554</v>
      </c>
      <c r="K1890" s="4" t="s">
        <v>4555</v>
      </c>
      <c r="L1890" s="22" t="str">
        <f t="shared" si="369"/>
        <v>1459</v>
      </c>
      <c r="M1890" s="22"/>
      <c r="Z1890">
        <f t="shared" si="370"/>
        <v>0</v>
      </c>
      <c r="AA1890">
        <f t="shared" si="371"/>
        <v>0</v>
      </c>
      <c r="AB1890">
        <f t="shared" si="372"/>
        <v>0</v>
      </c>
      <c r="AC1890">
        <f t="shared" si="373"/>
        <v>0</v>
      </c>
      <c r="AD1890">
        <f t="shared" si="374"/>
        <v>0</v>
      </c>
      <c r="AE1890">
        <f t="shared" si="375"/>
        <v>0</v>
      </c>
      <c r="AF1890">
        <f t="shared" si="376"/>
        <v>0</v>
      </c>
      <c r="AH1890">
        <f>SUM(table_2[[#This Row],[First dose, less than 21 days ago]:[Third dose or booster, at least 21 days ago]])</f>
        <v>0</v>
      </c>
      <c r="AI1890">
        <f>SUM(table_2[[#This Row],[Second dose, less than 21 days ago]:[Third dose or booster, at least 21 days ago]])</f>
        <v>0</v>
      </c>
      <c r="AJ1890">
        <f>table_2[[#This Row],[Third dose or booster, less than 21 days ago]]+table_2[[#This Row],[Third dose or booster, at least 21 days ago]]</f>
        <v>0</v>
      </c>
    </row>
    <row r="1891" spans="1:36" ht="30" x14ac:dyDescent="0.25">
      <c r="A1891" s="1" t="s">
        <v>740</v>
      </c>
      <c r="B1891" s="4">
        <v>2021</v>
      </c>
      <c r="C1891" s="1" t="s">
        <v>147</v>
      </c>
      <c r="D1891" s="1" t="s">
        <v>1132</v>
      </c>
      <c r="E1891" s="1" t="s">
        <v>74</v>
      </c>
      <c r="F1891" s="4" t="s">
        <v>4556</v>
      </c>
      <c r="G1891" s="4">
        <v>162847</v>
      </c>
      <c r="H1891" s="4" t="s">
        <v>4557</v>
      </c>
      <c r="I1891" s="1"/>
      <c r="J1891" s="4" t="s">
        <v>3629</v>
      </c>
      <c r="K1891" s="4" t="s">
        <v>4558</v>
      </c>
      <c r="L1891" s="22" t="str">
        <f t="shared" si="369"/>
        <v>595</v>
      </c>
      <c r="M1891" s="22"/>
      <c r="Z1891">
        <f t="shared" si="370"/>
        <v>0</v>
      </c>
      <c r="AA1891">
        <f t="shared" si="371"/>
        <v>0</v>
      </c>
      <c r="AB1891">
        <f t="shared" si="372"/>
        <v>0</v>
      </c>
      <c r="AC1891">
        <f t="shared" si="373"/>
        <v>0</v>
      </c>
      <c r="AD1891">
        <f t="shared" si="374"/>
        <v>0</v>
      </c>
      <c r="AE1891">
        <f t="shared" si="375"/>
        <v>0</v>
      </c>
      <c r="AF1891">
        <f t="shared" si="376"/>
        <v>0</v>
      </c>
      <c r="AH1891">
        <f>SUM(table_2[[#This Row],[First dose, less than 21 days ago]:[Third dose or booster, at least 21 days ago]])</f>
        <v>0</v>
      </c>
      <c r="AI1891">
        <f>SUM(table_2[[#This Row],[Second dose, less than 21 days ago]:[Third dose or booster, at least 21 days ago]])</f>
        <v>0</v>
      </c>
      <c r="AJ1891">
        <f>table_2[[#This Row],[Third dose or booster, less than 21 days ago]]+table_2[[#This Row],[Third dose or booster, at least 21 days ago]]</f>
        <v>0</v>
      </c>
    </row>
    <row r="1892" spans="1:36" ht="30" x14ac:dyDescent="0.25">
      <c r="A1892" s="1" t="s">
        <v>740</v>
      </c>
      <c r="B1892" s="4">
        <v>2021</v>
      </c>
      <c r="C1892" s="1" t="s">
        <v>147</v>
      </c>
      <c r="D1892" s="1" t="s">
        <v>1132</v>
      </c>
      <c r="E1892" s="1" t="s">
        <v>1102</v>
      </c>
      <c r="F1892" s="4" t="s">
        <v>2497</v>
      </c>
      <c r="G1892" s="4">
        <v>120402</v>
      </c>
      <c r="H1892" s="4" t="s">
        <v>126</v>
      </c>
      <c r="I1892" s="1"/>
      <c r="J1892" s="4" t="s">
        <v>4559</v>
      </c>
      <c r="K1892" s="4" t="s">
        <v>4560</v>
      </c>
      <c r="L1892" s="22" t="str">
        <f t="shared" si="369"/>
        <v>1019</v>
      </c>
      <c r="M1892" s="22"/>
      <c r="Z1892">
        <f t="shared" si="370"/>
        <v>0</v>
      </c>
      <c r="AA1892">
        <f t="shared" si="371"/>
        <v>0</v>
      </c>
      <c r="AB1892">
        <f t="shared" si="372"/>
        <v>0</v>
      </c>
      <c r="AC1892">
        <f t="shared" si="373"/>
        <v>0</v>
      </c>
      <c r="AD1892">
        <f t="shared" si="374"/>
        <v>0</v>
      </c>
      <c r="AE1892">
        <f t="shared" si="375"/>
        <v>0</v>
      </c>
      <c r="AF1892">
        <f t="shared" si="376"/>
        <v>0</v>
      </c>
      <c r="AH1892">
        <f>SUM(table_2[[#This Row],[First dose, less than 21 days ago]:[Third dose or booster, at least 21 days ago]])</f>
        <v>0</v>
      </c>
      <c r="AI1892">
        <f>SUM(table_2[[#This Row],[Second dose, less than 21 days ago]:[Third dose or booster, at least 21 days ago]])</f>
        <v>0</v>
      </c>
      <c r="AJ1892">
        <f>table_2[[#This Row],[Third dose or booster, less than 21 days ago]]+table_2[[#This Row],[Third dose or booster, at least 21 days ago]]</f>
        <v>0</v>
      </c>
    </row>
    <row r="1893" spans="1:36" ht="45" x14ac:dyDescent="0.25">
      <c r="A1893" s="1" t="s">
        <v>740</v>
      </c>
      <c r="B1893" s="4">
        <v>2021</v>
      </c>
      <c r="C1893" s="1" t="s">
        <v>147</v>
      </c>
      <c r="D1893" s="1" t="s">
        <v>1132</v>
      </c>
      <c r="E1893" s="1" t="s">
        <v>84</v>
      </c>
      <c r="F1893" s="4" t="s">
        <v>1103</v>
      </c>
      <c r="G1893" s="4">
        <v>0</v>
      </c>
      <c r="H1893" s="4" t="s">
        <v>83</v>
      </c>
      <c r="I1893" s="1"/>
      <c r="J1893" s="4" t="s">
        <v>83</v>
      </c>
      <c r="K1893" s="4" t="s">
        <v>83</v>
      </c>
      <c r="L1893" s="22" t="str">
        <f t="shared" si="369"/>
        <v>0</v>
      </c>
      <c r="M1893" s="22"/>
      <c r="Z1893">
        <f t="shared" si="370"/>
        <v>0</v>
      </c>
      <c r="AA1893">
        <f t="shared" si="371"/>
        <v>0</v>
      </c>
      <c r="AB1893">
        <f t="shared" si="372"/>
        <v>0</v>
      </c>
      <c r="AC1893">
        <f t="shared" si="373"/>
        <v>0</v>
      </c>
      <c r="AD1893">
        <f t="shared" si="374"/>
        <v>0</v>
      </c>
      <c r="AE1893">
        <f t="shared" si="375"/>
        <v>0</v>
      </c>
      <c r="AF1893">
        <f t="shared" si="376"/>
        <v>0</v>
      </c>
      <c r="AH1893">
        <f>SUM(table_2[[#This Row],[First dose, less than 21 days ago]:[Third dose or booster, at least 21 days ago]])</f>
        <v>0</v>
      </c>
      <c r="AI1893">
        <f>SUM(table_2[[#This Row],[Second dose, less than 21 days ago]:[Third dose or booster, at least 21 days ago]])</f>
        <v>0</v>
      </c>
      <c r="AJ1893">
        <f>table_2[[#This Row],[Third dose or booster, less than 21 days ago]]+table_2[[#This Row],[Third dose or booster, at least 21 days ago]]</f>
        <v>0</v>
      </c>
    </row>
    <row r="1894" spans="1:36" ht="45" x14ac:dyDescent="0.25">
      <c r="A1894" s="1" t="s">
        <v>740</v>
      </c>
      <c r="B1894" s="4">
        <v>2021</v>
      </c>
      <c r="C1894" s="1" t="s">
        <v>147</v>
      </c>
      <c r="D1894" s="1" t="s">
        <v>1132</v>
      </c>
      <c r="E1894" s="1" t="s">
        <v>85</v>
      </c>
      <c r="F1894" s="4" t="s">
        <v>1103</v>
      </c>
      <c r="G1894" s="4">
        <v>0</v>
      </c>
      <c r="H1894" s="4" t="s">
        <v>83</v>
      </c>
      <c r="I1894" s="1"/>
      <c r="J1894" s="4" t="s">
        <v>83</v>
      </c>
      <c r="K1894" s="4" t="s">
        <v>83</v>
      </c>
      <c r="L1894" s="22" t="str">
        <f t="shared" si="369"/>
        <v>0</v>
      </c>
      <c r="M1894" s="22"/>
      <c r="Z1894">
        <f t="shared" si="370"/>
        <v>0</v>
      </c>
      <c r="AA1894">
        <f t="shared" si="371"/>
        <v>0</v>
      </c>
      <c r="AB1894">
        <f t="shared" si="372"/>
        <v>0</v>
      </c>
      <c r="AC1894">
        <f t="shared" si="373"/>
        <v>0</v>
      </c>
      <c r="AD1894">
        <f t="shared" si="374"/>
        <v>0</v>
      </c>
      <c r="AE1894">
        <f t="shared" si="375"/>
        <v>0</v>
      </c>
      <c r="AF1894">
        <f t="shared" si="376"/>
        <v>0</v>
      </c>
      <c r="AH1894">
        <f>SUM(table_2[[#This Row],[First dose, less than 21 days ago]:[Third dose or booster, at least 21 days ago]])</f>
        <v>0</v>
      </c>
      <c r="AI1894">
        <f>SUM(table_2[[#This Row],[Second dose, less than 21 days ago]:[Third dose or booster, at least 21 days ago]])</f>
        <v>0</v>
      </c>
      <c r="AJ1894">
        <f>table_2[[#This Row],[Third dose or booster, less than 21 days ago]]+table_2[[#This Row],[Third dose or booster, at least 21 days ago]]</f>
        <v>0</v>
      </c>
    </row>
    <row r="1895" spans="1:36" ht="30" x14ac:dyDescent="0.25">
      <c r="A1895" s="1" t="s">
        <v>740</v>
      </c>
      <c r="B1895" s="4">
        <v>2021</v>
      </c>
      <c r="C1895" s="1" t="s">
        <v>147</v>
      </c>
      <c r="D1895" s="1" t="s">
        <v>1147</v>
      </c>
      <c r="E1895" s="1" t="s">
        <v>62</v>
      </c>
      <c r="F1895" s="4" t="s">
        <v>4317</v>
      </c>
      <c r="G1895" s="4">
        <v>11371</v>
      </c>
      <c r="H1895" s="4" t="s">
        <v>4561</v>
      </c>
      <c r="I1895" s="1"/>
      <c r="J1895" s="4" t="s">
        <v>4562</v>
      </c>
      <c r="K1895" s="4" t="s">
        <v>4563</v>
      </c>
      <c r="L1895" s="22" t="str">
        <f t="shared" si="369"/>
        <v>580</v>
      </c>
      <c r="M1895" s="22"/>
      <c r="Z1895">
        <f t="shared" si="370"/>
        <v>0</v>
      </c>
      <c r="AA1895">
        <f t="shared" si="371"/>
        <v>0</v>
      </c>
      <c r="AB1895">
        <f t="shared" si="372"/>
        <v>0</v>
      </c>
      <c r="AC1895">
        <f t="shared" si="373"/>
        <v>0</v>
      </c>
      <c r="AD1895">
        <f t="shared" si="374"/>
        <v>0</v>
      </c>
      <c r="AE1895">
        <f t="shared" si="375"/>
        <v>0</v>
      </c>
      <c r="AF1895">
        <f t="shared" si="376"/>
        <v>0</v>
      </c>
      <c r="AH1895">
        <f>SUM(table_2[[#This Row],[First dose, less than 21 days ago]:[Third dose or booster, at least 21 days ago]])</f>
        <v>0</v>
      </c>
      <c r="AI1895">
        <f>SUM(table_2[[#This Row],[Second dose, less than 21 days ago]:[Third dose or booster, at least 21 days ago]])</f>
        <v>0</v>
      </c>
      <c r="AJ1895">
        <f>table_2[[#This Row],[Third dose or booster, less than 21 days ago]]+table_2[[#This Row],[Third dose or booster, at least 21 days ago]]</f>
        <v>0</v>
      </c>
    </row>
    <row r="1896" spans="1:36" ht="30" x14ac:dyDescent="0.25">
      <c r="A1896" s="1" t="s">
        <v>740</v>
      </c>
      <c r="B1896" s="4">
        <v>2021</v>
      </c>
      <c r="C1896" s="1" t="s">
        <v>147</v>
      </c>
      <c r="D1896" s="1" t="s">
        <v>1147</v>
      </c>
      <c r="E1896" s="1" t="s">
        <v>66</v>
      </c>
      <c r="F1896" s="4" t="s">
        <v>2955</v>
      </c>
      <c r="G1896" s="4">
        <v>416</v>
      </c>
      <c r="H1896" s="4" t="s">
        <v>4564</v>
      </c>
      <c r="I1896" s="1"/>
      <c r="J1896" s="4" t="s">
        <v>4565</v>
      </c>
      <c r="K1896" s="4" t="s">
        <v>4566</v>
      </c>
      <c r="L1896" s="22" t="str">
        <f t="shared" si="369"/>
        <v>27</v>
      </c>
      <c r="M1896" s="22"/>
      <c r="Z1896">
        <f t="shared" si="370"/>
        <v>0</v>
      </c>
      <c r="AA1896">
        <f t="shared" si="371"/>
        <v>0</v>
      </c>
      <c r="AB1896">
        <f t="shared" si="372"/>
        <v>0</v>
      </c>
      <c r="AC1896">
        <f t="shared" si="373"/>
        <v>0</v>
      </c>
      <c r="AD1896">
        <f t="shared" si="374"/>
        <v>0</v>
      </c>
      <c r="AE1896">
        <f t="shared" si="375"/>
        <v>0</v>
      </c>
      <c r="AF1896">
        <f t="shared" si="376"/>
        <v>0</v>
      </c>
      <c r="AH1896">
        <f>SUM(table_2[[#This Row],[First dose, less than 21 days ago]:[Third dose or booster, at least 21 days ago]])</f>
        <v>0</v>
      </c>
      <c r="AI1896">
        <f>SUM(table_2[[#This Row],[Second dose, less than 21 days ago]:[Third dose or booster, at least 21 days ago]])</f>
        <v>0</v>
      </c>
      <c r="AJ1896">
        <f>table_2[[#This Row],[Third dose or booster, less than 21 days ago]]+table_2[[#This Row],[Third dose or booster, at least 21 days ago]]</f>
        <v>0</v>
      </c>
    </row>
    <row r="1897" spans="1:36" ht="30" x14ac:dyDescent="0.25">
      <c r="A1897" s="1" t="s">
        <v>740</v>
      </c>
      <c r="B1897" s="4">
        <v>2021</v>
      </c>
      <c r="C1897" s="1" t="s">
        <v>147</v>
      </c>
      <c r="D1897" s="1" t="s">
        <v>1147</v>
      </c>
      <c r="E1897" s="1" t="s">
        <v>70</v>
      </c>
      <c r="F1897" s="4" t="s">
        <v>4567</v>
      </c>
      <c r="G1897" s="4">
        <v>11851</v>
      </c>
      <c r="H1897" s="4" t="s">
        <v>4568</v>
      </c>
      <c r="I1897" s="1"/>
      <c r="J1897" s="4" t="s">
        <v>4569</v>
      </c>
      <c r="K1897" s="4" t="s">
        <v>4570</v>
      </c>
      <c r="L1897" s="22" t="str">
        <f t="shared" si="369"/>
        <v>2022</v>
      </c>
      <c r="M1897" s="22"/>
      <c r="Z1897">
        <f t="shared" si="370"/>
        <v>0</v>
      </c>
      <c r="AA1897">
        <f t="shared" si="371"/>
        <v>0</v>
      </c>
      <c r="AB1897">
        <f t="shared" si="372"/>
        <v>0</v>
      </c>
      <c r="AC1897">
        <f t="shared" si="373"/>
        <v>0</v>
      </c>
      <c r="AD1897">
        <f t="shared" si="374"/>
        <v>0</v>
      </c>
      <c r="AE1897">
        <f t="shared" si="375"/>
        <v>0</v>
      </c>
      <c r="AF1897">
        <f t="shared" si="376"/>
        <v>0</v>
      </c>
      <c r="AH1897">
        <f>SUM(table_2[[#This Row],[First dose, less than 21 days ago]:[Third dose or booster, at least 21 days ago]])</f>
        <v>0</v>
      </c>
      <c r="AI1897">
        <f>SUM(table_2[[#This Row],[Second dose, less than 21 days ago]:[Third dose or booster, at least 21 days ago]])</f>
        <v>0</v>
      </c>
      <c r="AJ1897">
        <f>table_2[[#This Row],[Third dose or booster, less than 21 days ago]]+table_2[[#This Row],[Third dose or booster, at least 21 days ago]]</f>
        <v>0</v>
      </c>
    </row>
    <row r="1898" spans="1:36" ht="30" x14ac:dyDescent="0.25">
      <c r="A1898" s="1" t="s">
        <v>740</v>
      </c>
      <c r="B1898" s="4">
        <v>2021</v>
      </c>
      <c r="C1898" s="1" t="s">
        <v>147</v>
      </c>
      <c r="D1898" s="1" t="s">
        <v>1147</v>
      </c>
      <c r="E1898" s="1" t="s">
        <v>74</v>
      </c>
      <c r="F1898" s="4" t="s">
        <v>281</v>
      </c>
      <c r="G1898" s="4">
        <v>86880</v>
      </c>
      <c r="H1898" s="4" t="s">
        <v>4571</v>
      </c>
      <c r="I1898" s="1"/>
      <c r="J1898" s="4" t="s">
        <v>4572</v>
      </c>
      <c r="K1898" s="4" t="s">
        <v>4573</v>
      </c>
      <c r="L1898" s="22" t="str">
        <f t="shared" si="369"/>
        <v>1036</v>
      </c>
      <c r="M1898" s="22"/>
      <c r="Z1898">
        <f t="shared" si="370"/>
        <v>0</v>
      </c>
      <c r="AA1898">
        <f t="shared" si="371"/>
        <v>0</v>
      </c>
      <c r="AB1898">
        <f t="shared" si="372"/>
        <v>0</v>
      </c>
      <c r="AC1898">
        <f t="shared" si="373"/>
        <v>0</v>
      </c>
      <c r="AD1898">
        <f t="shared" si="374"/>
        <v>0</v>
      </c>
      <c r="AE1898">
        <f t="shared" si="375"/>
        <v>0</v>
      </c>
      <c r="AF1898">
        <f t="shared" si="376"/>
        <v>0</v>
      </c>
      <c r="AH1898">
        <f>SUM(table_2[[#This Row],[First dose, less than 21 days ago]:[Third dose or booster, at least 21 days ago]])</f>
        <v>0</v>
      </c>
      <c r="AI1898">
        <f>SUM(table_2[[#This Row],[Second dose, less than 21 days ago]:[Third dose or booster, at least 21 days ago]])</f>
        <v>0</v>
      </c>
      <c r="AJ1898">
        <f>table_2[[#This Row],[Third dose or booster, less than 21 days ago]]+table_2[[#This Row],[Third dose or booster, at least 21 days ago]]</f>
        <v>0</v>
      </c>
    </row>
    <row r="1899" spans="1:36" ht="30" x14ac:dyDescent="0.25">
      <c r="A1899" s="1" t="s">
        <v>740</v>
      </c>
      <c r="B1899" s="4">
        <v>2021</v>
      </c>
      <c r="C1899" s="1" t="s">
        <v>147</v>
      </c>
      <c r="D1899" s="1" t="s">
        <v>1147</v>
      </c>
      <c r="E1899" s="1" t="s">
        <v>1102</v>
      </c>
      <c r="F1899" s="4" t="s">
        <v>4574</v>
      </c>
      <c r="G1899" s="4">
        <v>253109</v>
      </c>
      <c r="H1899" s="4" t="s">
        <v>4575</v>
      </c>
      <c r="I1899" s="1"/>
      <c r="J1899" s="4" t="s">
        <v>4576</v>
      </c>
      <c r="K1899" s="4" t="s">
        <v>4577</v>
      </c>
      <c r="L1899" s="22" t="str">
        <f t="shared" si="369"/>
        <v>3977</v>
      </c>
      <c r="M1899" s="22"/>
      <c r="Z1899">
        <f t="shared" si="370"/>
        <v>0</v>
      </c>
      <c r="AA1899">
        <f t="shared" si="371"/>
        <v>0</v>
      </c>
      <c r="AB1899">
        <f t="shared" si="372"/>
        <v>0</v>
      </c>
      <c r="AC1899">
        <f t="shared" si="373"/>
        <v>0</v>
      </c>
      <c r="AD1899">
        <f t="shared" si="374"/>
        <v>0</v>
      </c>
      <c r="AE1899">
        <f t="shared" si="375"/>
        <v>0</v>
      </c>
      <c r="AF1899">
        <f t="shared" si="376"/>
        <v>0</v>
      </c>
      <c r="AH1899">
        <f>SUM(table_2[[#This Row],[First dose, less than 21 days ago]:[Third dose or booster, at least 21 days ago]])</f>
        <v>0</v>
      </c>
      <c r="AI1899">
        <f>SUM(table_2[[#This Row],[Second dose, less than 21 days ago]:[Third dose or booster, at least 21 days ago]])</f>
        <v>0</v>
      </c>
      <c r="AJ1899">
        <f>table_2[[#This Row],[Third dose or booster, less than 21 days ago]]+table_2[[#This Row],[Third dose or booster, at least 21 days ago]]</f>
        <v>0</v>
      </c>
    </row>
    <row r="1900" spans="1:36" ht="45" x14ac:dyDescent="0.25">
      <c r="A1900" s="1" t="s">
        <v>740</v>
      </c>
      <c r="B1900" s="4">
        <v>2021</v>
      </c>
      <c r="C1900" s="1" t="s">
        <v>147</v>
      </c>
      <c r="D1900" s="1" t="s">
        <v>1147</v>
      </c>
      <c r="E1900" s="1" t="s">
        <v>84</v>
      </c>
      <c r="F1900" s="4" t="s">
        <v>1103</v>
      </c>
      <c r="G1900" s="4">
        <v>0</v>
      </c>
      <c r="H1900" s="4" t="s">
        <v>83</v>
      </c>
      <c r="I1900" s="1"/>
      <c r="J1900" s="4" t="s">
        <v>83</v>
      </c>
      <c r="K1900" s="4" t="s">
        <v>83</v>
      </c>
      <c r="L1900" s="22" t="str">
        <f t="shared" si="369"/>
        <v>0</v>
      </c>
      <c r="M1900" s="22"/>
      <c r="Z1900">
        <f t="shared" si="370"/>
        <v>0</v>
      </c>
      <c r="AA1900">
        <f t="shared" si="371"/>
        <v>0</v>
      </c>
      <c r="AB1900">
        <f t="shared" si="372"/>
        <v>0</v>
      </c>
      <c r="AC1900">
        <f t="shared" si="373"/>
        <v>0</v>
      </c>
      <c r="AD1900">
        <f t="shared" si="374"/>
        <v>0</v>
      </c>
      <c r="AE1900">
        <f t="shared" si="375"/>
        <v>0</v>
      </c>
      <c r="AF1900">
        <f t="shared" si="376"/>
        <v>0</v>
      </c>
      <c r="AH1900">
        <f>SUM(table_2[[#This Row],[First dose, less than 21 days ago]:[Third dose or booster, at least 21 days ago]])</f>
        <v>0</v>
      </c>
      <c r="AI1900">
        <f>SUM(table_2[[#This Row],[Second dose, less than 21 days ago]:[Third dose or booster, at least 21 days ago]])</f>
        <v>0</v>
      </c>
      <c r="AJ1900">
        <f>table_2[[#This Row],[Third dose or booster, less than 21 days ago]]+table_2[[#This Row],[Third dose or booster, at least 21 days ago]]</f>
        <v>0</v>
      </c>
    </row>
    <row r="1901" spans="1:36" ht="45" x14ac:dyDescent="0.25">
      <c r="A1901" s="1" t="s">
        <v>740</v>
      </c>
      <c r="B1901" s="4">
        <v>2021</v>
      </c>
      <c r="C1901" s="1" t="s">
        <v>147</v>
      </c>
      <c r="D1901" s="1" t="s">
        <v>1147</v>
      </c>
      <c r="E1901" s="1" t="s">
        <v>85</v>
      </c>
      <c r="F1901" s="4" t="s">
        <v>1103</v>
      </c>
      <c r="G1901" s="4">
        <v>0</v>
      </c>
      <c r="H1901" s="4" t="s">
        <v>83</v>
      </c>
      <c r="I1901" s="1"/>
      <c r="J1901" s="4" t="s">
        <v>83</v>
      </c>
      <c r="K1901" s="4" t="s">
        <v>83</v>
      </c>
      <c r="L1901" s="22" t="str">
        <f t="shared" si="369"/>
        <v>0</v>
      </c>
      <c r="M1901" s="22"/>
      <c r="Z1901">
        <f t="shared" si="370"/>
        <v>0</v>
      </c>
      <c r="AA1901">
        <f t="shared" si="371"/>
        <v>0</v>
      </c>
      <c r="AB1901">
        <f t="shared" si="372"/>
        <v>0</v>
      </c>
      <c r="AC1901">
        <f t="shared" si="373"/>
        <v>0</v>
      </c>
      <c r="AD1901">
        <f t="shared" si="374"/>
        <v>0</v>
      </c>
      <c r="AE1901">
        <f t="shared" si="375"/>
        <v>0</v>
      </c>
      <c r="AF1901">
        <f t="shared" si="376"/>
        <v>0</v>
      </c>
      <c r="AH1901">
        <f>SUM(table_2[[#This Row],[First dose, less than 21 days ago]:[Third dose or booster, at least 21 days ago]])</f>
        <v>0</v>
      </c>
      <c r="AI1901">
        <f>SUM(table_2[[#This Row],[Second dose, less than 21 days ago]:[Third dose or booster, at least 21 days ago]])</f>
        <v>0</v>
      </c>
      <c r="AJ1901">
        <f>table_2[[#This Row],[Third dose or booster, less than 21 days ago]]+table_2[[#This Row],[Third dose or booster, at least 21 days ago]]</f>
        <v>0</v>
      </c>
    </row>
    <row r="1902" spans="1:36" ht="30" x14ac:dyDescent="0.25">
      <c r="A1902" s="1" t="s">
        <v>740</v>
      </c>
      <c r="B1902" s="4">
        <v>2021</v>
      </c>
      <c r="C1902" s="1" t="s">
        <v>147</v>
      </c>
      <c r="D1902" s="1" t="s">
        <v>1162</v>
      </c>
      <c r="E1902" s="1" t="s">
        <v>62</v>
      </c>
      <c r="F1902" s="4" t="s">
        <v>4578</v>
      </c>
      <c r="G1902" s="4">
        <v>4802</v>
      </c>
      <c r="H1902" s="4" t="s">
        <v>4579</v>
      </c>
      <c r="I1902" s="1"/>
      <c r="J1902" s="4" t="s">
        <v>4580</v>
      </c>
      <c r="K1902" s="4" t="s">
        <v>4581</v>
      </c>
      <c r="L1902" s="22" t="str">
        <f t="shared" si="369"/>
        <v>507</v>
      </c>
      <c r="M1902" s="22"/>
      <c r="Z1902">
        <f t="shared" si="370"/>
        <v>0</v>
      </c>
      <c r="AA1902">
        <f t="shared" si="371"/>
        <v>0</v>
      </c>
      <c r="AB1902">
        <f t="shared" si="372"/>
        <v>0</v>
      </c>
      <c r="AC1902">
        <f t="shared" si="373"/>
        <v>0</v>
      </c>
      <c r="AD1902">
        <f t="shared" si="374"/>
        <v>0</v>
      </c>
      <c r="AE1902">
        <f t="shared" si="375"/>
        <v>0</v>
      </c>
      <c r="AF1902">
        <f t="shared" si="376"/>
        <v>0</v>
      </c>
      <c r="AH1902">
        <f>SUM(table_2[[#This Row],[First dose, less than 21 days ago]:[Third dose or booster, at least 21 days ago]])</f>
        <v>0</v>
      </c>
      <c r="AI1902">
        <f>SUM(table_2[[#This Row],[Second dose, less than 21 days ago]:[Third dose or booster, at least 21 days ago]])</f>
        <v>0</v>
      </c>
      <c r="AJ1902">
        <f>table_2[[#This Row],[Third dose or booster, less than 21 days ago]]+table_2[[#This Row],[Third dose or booster, at least 21 days ago]]</f>
        <v>0</v>
      </c>
    </row>
    <row r="1903" spans="1:36" ht="30" x14ac:dyDescent="0.25">
      <c r="A1903" s="1" t="s">
        <v>740</v>
      </c>
      <c r="B1903" s="4">
        <v>2021</v>
      </c>
      <c r="C1903" s="1" t="s">
        <v>147</v>
      </c>
      <c r="D1903" s="1" t="s">
        <v>1162</v>
      </c>
      <c r="E1903" s="1" t="s">
        <v>66</v>
      </c>
      <c r="F1903" s="4" t="s">
        <v>1367</v>
      </c>
      <c r="G1903" s="4">
        <v>179</v>
      </c>
      <c r="H1903" s="4" t="s">
        <v>4582</v>
      </c>
      <c r="I1903" s="1"/>
      <c r="J1903" s="4" t="s">
        <v>4583</v>
      </c>
      <c r="K1903" s="4" t="s">
        <v>4584</v>
      </c>
      <c r="L1903" s="22" t="str">
        <f t="shared" si="369"/>
        <v>28</v>
      </c>
      <c r="M1903" s="22"/>
      <c r="Z1903">
        <f t="shared" si="370"/>
        <v>0</v>
      </c>
      <c r="AA1903">
        <f t="shared" si="371"/>
        <v>0</v>
      </c>
      <c r="AB1903">
        <f t="shared" si="372"/>
        <v>0</v>
      </c>
      <c r="AC1903">
        <f t="shared" si="373"/>
        <v>0</v>
      </c>
      <c r="AD1903">
        <f t="shared" si="374"/>
        <v>0</v>
      </c>
      <c r="AE1903">
        <f t="shared" si="375"/>
        <v>0</v>
      </c>
      <c r="AF1903">
        <f t="shared" si="376"/>
        <v>0</v>
      </c>
      <c r="AH1903">
        <f>SUM(table_2[[#This Row],[First dose, less than 21 days ago]:[Third dose or booster, at least 21 days ago]])</f>
        <v>0</v>
      </c>
      <c r="AI1903">
        <f>SUM(table_2[[#This Row],[Second dose, less than 21 days ago]:[Third dose or booster, at least 21 days ago]])</f>
        <v>0</v>
      </c>
      <c r="AJ1903">
        <f>table_2[[#This Row],[Third dose or booster, less than 21 days ago]]+table_2[[#This Row],[Third dose or booster, at least 21 days ago]]</f>
        <v>0</v>
      </c>
    </row>
    <row r="1904" spans="1:36" ht="30" x14ac:dyDescent="0.25">
      <c r="A1904" s="1" t="s">
        <v>740</v>
      </c>
      <c r="B1904" s="4">
        <v>2021</v>
      </c>
      <c r="C1904" s="1" t="s">
        <v>147</v>
      </c>
      <c r="D1904" s="1" t="s">
        <v>1162</v>
      </c>
      <c r="E1904" s="1" t="s">
        <v>70</v>
      </c>
      <c r="F1904" s="4" t="s">
        <v>4585</v>
      </c>
      <c r="G1904" s="4">
        <v>4154</v>
      </c>
      <c r="H1904" s="4" t="s">
        <v>4586</v>
      </c>
      <c r="I1904" s="1"/>
      <c r="J1904" s="4" t="s">
        <v>4587</v>
      </c>
      <c r="K1904" s="4" t="s">
        <v>4588</v>
      </c>
      <c r="L1904" s="22" t="str">
        <f t="shared" si="369"/>
        <v>1975</v>
      </c>
      <c r="M1904" s="22"/>
      <c r="Z1904">
        <f t="shared" si="370"/>
        <v>0</v>
      </c>
      <c r="AA1904">
        <f t="shared" si="371"/>
        <v>0</v>
      </c>
      <c r="AB1904">
        <f t="shared" si="372"/>
        <v>0</v>
      </c>
      <c r="AC1904">
        <f t="shared" si="373"/>
        <v>0</v>
      </c>
      <c r="AD1904">
        <f t="shared" si="374"/>
        <v>0</v>
      </c>
      <c r="AE1904">
        <f t="shared" si="375"/>
        <v>0</v>
      </c>
      <c r="AF1904">
        <f t="shared" si="376"/>
        <v>0</v>
      </c>
      <c r="AH1904">
        <f>SUM(table_2[[#This Row],[First dose, less than 21 days ago]:[Third dose or booster, at least 21 days ago]])</f>
        <v>0</v>
      </c>
      <c r="AI1904">
        <f>SUM(table_2[[#This Row],[Second dose, less than 21 days ago]:[Third dose or booster, at least 21 days ago]])</f>
        <v>0</v>
      </c>
      <c r="AJ1904">
        <f>table_2[[#This Row],[Third dose or booster, less than 21 days ago]]+table_2[[#This Row],[Third dose or booster, at least 21 days ago]]</f>
        <v>0</v>
      </c>
    </row>
    <row r="1905" spans="1:36" ht="30" x14ac:dyDescent="0.25">
      <c r="A1905" s="1" t="s">
        <v>740</v>
      </c>
      <c r="B1905" s="4">
        <v>2021</v>
      </c>
      <c r="C1905" s="1" t="s">
        <v>147</v>
      </c>
      <c r="D1905" s="1" t="s">
        <v>1162</v>
      </c>
      <c r="E1905" s="1" t="s">
        <v>74</v>
      </c>
      <c r="F1905" s="4" t="s">
        <v>4589</v>
      </c>
      <c r="G1905" s="4">
        <v>9648</v>
      </c>
      <c r="H1905" s="4" t="s">
        <v>4590</v>
      </c>
      <c r="I1905" s="1"/>
      <c r="J1905" s="4" t="s">
        <v>4591</v>
      </c>
      <c r="K1905" s="4" t="s">
        <v>4592</v>
      </c>
      <c r="L1905" s="22" t="str">
        <f t="shared" si="369"/>
        <v>754</v>
      </c>
      <c r="M1905" s="22"/>
      <c r="Z1905">
        <f t="shared" si="370"/>
        <v>0</v>
      </c>
      <c r="AA1905">
        <f t="shared" si="371"/>
        <v>0</v>
      </c>
      <c r="AB1905">
        <f t="shared" si="372"/>
        <v>0</v>
      </c>
      <c r="AC1905">
        <f t="shared" si="373"/>
        <v>0</v>
      </c>
      <c r="AD1905">
        <f t="shared" si="374"/>
        <v>0</v>
      </c>
      <c r="AE1905">
        <f t="shared" si="375"/>
        <v>0</v>
      </c>
      <c r="AF1905">
        <f t="shared" si="376"/>
        <v>0</v>
      </c>
      <c r="AH1905">
        <f>SUM(table_2[[#This Row],[First dose, less than 21 days ago]:[Third dose or booster, at least 21 days ago]])</f>
        <v>0</v>
      </c>
      <c r="AI1905">
        <f>SUM(table_2[[#This Row],[Second dose, less than 21 days ago]:[Third dose or booster, at least 21 days ago]])</f>
        <v>0</v>
      </c>
      <c r="AJ1905">
        <f>table_2[[#This Row],[Third dose or booster, less than 21 days ago]]+table_2[[#This Row],[Third dose or booster, at least 21 days ago]]</f>
        <v>0</v>
      </c>
    </row>
    <row r="1906" spans="1:36" ht="30" x14ac:dyDescent="0.25">
      <c r="A1906" s="1" t="s">
        <v>740</v>
      </c>
      <c r="B1906" s="4">
        <v>2021</v>
      </c>
      <c r="C1906" s="1" t="s">
        <v>147</v>
      </c>
      <c r="D1906" s="1" t="s">
        <v>1162</v>
      </c>
      <c r="E1906" s="1" t="s">
        <v>1102</v>
      </c>
      <c r="F1906" s="4" t="s">
        <v>4593</v>
      </c>
      <c r="G1906" s="4">
        <v>154715</v>
      </c>
      <c r="H1906" s="4" t="s">
        <v>4594</v>
      </c>
      <c r="I1906" s="1"/>
      <c r="J1906" s="4" t="s">
        <v>4595</v>
      </c>
      <c r="K1906" s="4" t="s">
        <v>4596</v>
      </c>
      <c r="L1906" s="22" t="str">
        <f t="shared" si="369"/>
        <v>8034</v>
      </c>
      <c r="M1906" s="22"/>
      <c r="Z1906">
        <f t="shared" si="370"/>
        <v>0</v>
      </c>
      <c r="AA1906">
        <f t="shared" si="371"/>
        <v>0</v>
      </c>
      <c r="AB1906">
        <f t="shared" si="372"/>
        <v>0</v>
      </c>
      <c r="AC1906">
        <f t="shared" si="373"/>
        <v>0</v>
      </c>
      <c r="AD1906">
        <f t="shared" si="374"/>
        <v>0</v>
      </c>
      <c r="AE1906">
        <f t="shared" si="375"/>
        <v>0</v>
      </c>
      <c r="AF1906">
        <f t="shared" si="376"/>
        <v>0</v>
      </c>
      <c r="AH1906">
        <f>SUM(table_2[[#This Row],[First dose, less than 21 days ago]:[Third dose or booster, at least 21 days ago]])</f>
        <v>0</v>
      </c>
      <c r="AI1906">
        <f>SUM(table_2[[#This Row],[Second dose, less than 21 days ago]:[Third dose or booster, at least 21 days ago]])</f>
        <v>0</v>
      </c>
      <c r="AJ1906">
        <f>table_2[[#This Row],[Third dose or booster, less than 21 days ago]]+table_2[[#This Row],[Third dose or booster, at least 21 days ago]]</f>
        <v>0</v>
      </c>
    </row>
    <row r="1907" spans="1:36" ht="45" x14ac:dyDescent="0.25">
      <c r="A1907" s="1" t="s">
        <v>740</v>
      </c>
      <c r="B1907" s="4">
        <v>2021</v>
      </c>
      <c r="C1907" s="1" t="s">
        <v>147</v>
      </c>
      <c r="D1907" s="1" t="s">
        <v>1162</v>
      </c>
      <c r="E1907" s="1" t="s">
        <v>84</v>
      </c>
      <c r="F1907" s="4" t="s">
        <v>1103</v>
      </c>
      <c r="G1907" s="4">
        <v>0</v>
      </c>
      <c r="H1907" s="4" t="s">
        <v>83</v>
      </c>
      <c r="I1907" s="1"/>
      <c r="J1907" s="4" t="s">
        <v>83</v>
      </c>
      <c r="K1907" s="4" t="s">
        <v>83</v>
      </c>
      <c r="L1907" s="22" t="str">
        <f t="shared" si="369"/>
        <v>0</v>
      </c>
      <c r="M1907" s="22"/>
      <c r="Z1907">
        <f t="shared" si="370"/>
        <v>0</v>
      </c>
      <c r="AA1907">
        <f t="shared" si="371"/>
        <v>0</v>
      </c>
      <c r="AB1907">
        <f t="shared" si="372"/>
        <v>0</v>
      </c>
      <c r="AC1907">
        <f t="shared" si="373"/>
        <v>0</v>
      </c>
      <c r="AD1907">
        <f t="shared" si="374"/>
        <v>0</v>
      </c>
      <c r="AE1907">
        <f t="shared" si="375"/>
        <v>0</v>
      </c>
      <c r="AF1907">
        <f t="shared" si="376"/>
        <v>0</v>
      </c>
      <c r="AH1907">
        <f>SUM(table_2[[#This Row],[First dose, less than 21 days ago]:[Third dose or booster, at least 21 days ago]])</f>
        <v>0</v>
      </c>
      <c r="AI1907">
        <f>SUM(table_2[[#This Row],[Second dose, less than 21 days ago]:[Third dose or booster, at least 21 days ago]])</f>
        <v>0</v>
      </c>
      <c r="AJ1907">
        <f>table_2[[#This Row],[Third dose or booster, less than 21 days ago]]+table_2[[#This Row],[Third dose or booster, at least 21 days ago]]</f>
        <v>0</v>
      </c>
    </row>
    <row r="1908" spans="1:36" ht="45" x14ac:dyDescent="0.25">
      <c r="A1908" s="1" t="s">
        <v>740</v>
      </c>
      <c r="B1908" s="4">
        <v>2021</v>
      </c>
      <c r="C1908" s="1" t="s">
        <v>147</v>
      </c>
      <c r="D1908" s="1" t="s">
        <v>1162</v>
      </c>
      <c r="E1908" s="1" t="s">
        <v>85</v>
      </c>
      <c r="F1908" s="4" t="s">
        <v>1103</v>
      </c>
      <c r="G1908" s="4">
        <v>0</v>
      </c>
      <c r="H1908" s="4" t="s">
        <v>83</v>
      </c>
      <c r="I1908" s="1"/>
      <c r="J1908" s="4" t="s">
        <v>83</v>
      </c>
      <c r="K1908" s="4" t="s">
        <v>83</v>
      </c>
      <c r="L1908" s="22" t="str">
        <f t="shared" si="369"/>
        <v>0</v>
      </c>
      <c r="M1908" s="22"/>
      <c r="Z1908">
        <f t="shared" si="370"/>
        <v>0</v>
      </c>
      <c r="AA1908">
        <f t="shared" si="371"/>
        <v>0</v>
      </c>
      <c r="AB1908">
        <f t="shared" si="372"/>
        <v>0</v>
      </c>
      <c r="AC1908">
        <f t="shared" si="373"/>
        <v>0</v>
      </c>
      <c r="AD1908">
        <f t="shared" si="374"/>
        <v>0</v>
      </c>
      <c r="AE1908">
        <f t="shared" si="375"/>
        <v>0</v>
      </c>
      <c r="AF1908">
        <f t="shared" si="376"/>
        <v>0</v>
      </c>
      <c r="AH1908">
        <f>SUM(table_2[[#This Row],[First dose, less than 21 days ago]:[Third dose or booster, at least 21 days ago]])</f>
        <v>0</v>
      </c>
      <c r="AI1908">
        <f>SUM(table_2[[#This Row],[Second dose, less than 21 days ago]:[Third dose or booster, at least 21 days ago]])</f>
        <v>0</v>
      </c>
      <c r="AJ1908">
        <f>table_2[[#This Row],[Third dose or booster, less than 21 days ago]]+table_2[[#This Row],[Third dose or booster, at least 21 days ago]]</f>
        <v>0</v>
      </c>
    </row>
    <row r="1909" spans="1:36" ht="30" x14ac:dyDescent="0.25">
      <c r="A1909" s="1" t="s">
        <v>740</v>
      </c>
      <c r="B1909" s="4">
        <v>2021</v>
      </c>
      <c r="C1909" s="1" t="s">
        <v>147</v>
      </c>
      <c r="D1909" s="1" t="s">
        <v>1183</v>
      </c>
      <c r="E1909" s="1" t="s">
        <v>62</v>
      </c>
      <c r="F1909" s="4" t="s">
        <v>4597</v>
      </c>
      <c r="G1909" s="4">
        <v>1402</v>
      </c>
      <c r="H1909" s="4" t="s">
        <v>4598</v>
      </c>
      <c r="I1909" s="1"/>
      <c r="J1909" s="4" t="s">
        <v>4599</v>
      </c>
      <c r="K1909" s="4" t="s">
        <v>4600</v>
      </c>
      <c r="L1909" s="22" t="str">
        <f t="shared" si="369"/>
        <v>320</v>
      </c>
      <c r="M1909" s="22"/>
      <c r="Z1909">
        <f t="shared" si="370"/>
        <v>0</v>
      </c>
      <c r="AA1909">
        <f t="shared" si="371"/>
        <v>0</v>
      </c>
      <c r="AB1909">
        <f t="shared" si="372"/>
        <v>0</v>
      </c>
      <c r="AC1909">
        <f t="shared" si="373"/>
        <v>0</v>
      </c>
      <c r="AD1909">
        <f t="shared" si="374"/>
        <v>0</v>
      </c>
      <c r="AE1909">
        <f t="shared" si="375"/>
        <v>0</v>
      </c>
      <c r="AF1909">
        <f t="shared" si="376"/>
        <v>0</v>
      </c>
      <c r="AH1909">
        <f>SUM(table_2[[#This Row],[First dose, less than 21 days ago]:[Third dose or booster, at least 21 days ago]])</f>
        <v>0</v>
      </c>
      <c r="AI1909">
        <f>SUM(table_2[[#This Row],[Second dose, less than 21 days ago]:[Third dose or booster, at least 21 days ago]])</f>
        <v>0</v>
      </c>
      <c r="AJ1909">
        <f>table_2[[#This Row],[Third dose or booster, less than 21 days ago]]+table_2[[#This Row],[Third dose or booster, at least 21 days ago]]</f>
        <v>0</v>
      </c>
    </row>
    <row r="1910" spans="1:36" ht="30" x14ac:dyDescent="0.25">
      <c r="A1910" s="1" t="s">
        <v>740</v>
      </c>
      <c r="B1910" s="4">
        <v>2021</v>
      </c>
      <c r="C1910" s="1" t="s">
        <v>147</v>
      </c>
      <c r="D1910" s="1" t="s">
        <v>1183</v>
      </c>
      <c r="E1910" s="1" t="s">
        <v>66</v>
      </c>
      <c r="F1910" s="4" t="s">
        <v>1671</v>
      </c>
      <c r="G1910" s="4">
        <v>71</v>
      </c>
      <c r="H1910" s="4" t="s">
        <v>1672</v>
      </c>
      <c r="I1910" s="1" t="s">
        <v>234</v>
      </c>
      <c r="J1910" s="4" t="s">
        <v>1673</v>
      </c>
      <c r="K1910" s="4" t="s">
        <v>1674</v>
      </c>
      <c r="L1910" s="22" t="str">
        <f t="shared" si="369"/>
        <v>5</v>
      </c>
      <c r="M1910" s="22"/>
      <c r="Z1910">
        <f t="shared" si="370"/>
        <v>0</v>
      </c>
      <c r="AA1910">
        <f t="shared" si="371"/>
        <v>0</v>
      </c>
      <c r="AB1910">
        <f t="shared" si="372"/>
        <v>0</v>
      </c>
      <c r="AC1910">
        <f t="shared" si="373"/>
        <v>0</v>
      </c>
      <c r="AD1910">
        <f t="shared" si="374"/>
        <v>0</v>
      </c>
      <c r="AE1910">
        <f t="shared" si="375"/>
        <v>0</v>
      </c>
      <c r="AF1910">
        <f t="shared" si="376"/>
        <v>0</v>
      </c>
      <c r="AH1910">
        <f>SUM(table_2[[#This Row],[First dose, less than 21 days ago]:[Third dose or booster, at least 21 days ago]])</f>
        <v>0</v>
      </c>
      <c r="AI1910">
        <f>SUM(table_2[[#This Row],[Second dose, less than 21 days ago]:[Third dose or booster, at least 21 days ago]])</f>
        <v>0</v>
      </c>
      <c r="AJ1910">
        <f>table_2[[#This Row],[Third dose or booster, less than 21 days ago]]+table_2[[#This Row],[Third dose or booster, at least 21 days ago]]</f>
        <v>0</v>
      </c>
    </row>
    <row r="1911" spans="1:36" ht="30" x14ac:dyDescent="0.25">
      <c r="A1911" s="1" t="s">
        <v>740</v>
      </c>
      <c r="B1911" s="4">
        <v>2021</v>
      </c>
      <c r="C1911" s="1" t="s">
        <v>147</v>
      </c>
      <c r="D1911" s="1" t="s">
        <v>1183</v>
      </c>
      <c r="E1911" s="1" t="s">
        <v>70</v>
      </c>
      <c r="F1911" s="4" t="s">
        <v>4601</v>
      </c>
      <c r="G1911" s="4">
        <v>1446</v>
      </c>
      <c r="H1911" s="4" t="s">
        <v>4602</v>
      </c>
      <c r="I1911" s="1"/>
      <c r="J1911" s="4" t="s">
        <v>4603</v>
      </c>
      <c r="K1911" s="4" t="s">
        <v>4604</v>
      </c>
      <c r="L1911" s="22" t="str">
        <f t="shared" si="369"/>
        <v>1057</v>
      </c>
      <c r="M1911" s="22"/>
      <c r="Z1911">
        <f t="shared" si="370"/>
        <v>0</v>
      </c>
      <c r="AA1911">
        <f t="shared" si="371"/>
        <v>0</v>
      </c>
      <c r="AB1911">
        <f t="shared" si="372"/>
        <v>0</v>
      </c>
      <c r="AC1911">
        <f t="shared" si="373"/>
        <v>0</v>
      </c>
      <c r="AD1911">
        <f t="shared" si="374"/>
        <v>0</v>
      </c>
      <c r="AE1911">
        <f t="shared" si="375"/>
        <v>0</v>
      </c>
      <c r="AF1911">
        <f t="shared" si="376"/>
        <v>0</v>
      </c>
      <c r="AH1911">
        <f>SUM(table_2[[#This Row],[First dose, less than 21 days ago]:[Third dose or booster, at least 21 days ago]])</f>
        <v>0</v>
      </c>
      <c r="AI1911">
        <f>SUM(table_2[[#This Row],[Second dose, less than 21 days ago]:[Third dose or booster, at least 21 days ago]])</f>
        <v>0</v>
      </c>
      <c r="AJ1911">
        <f>table_2[[#This Row],[Third dose or booster, less than 21 days ago]]+table_2[[#This Row],[Third dose or booster, at least 21 days ago]]</f>
        <v>0</v>
      </c>
    </row>
    <row r="1912" spans="1:36" ht="30" x14ac:dyDescent="0.25">
      <c r="A1912" s="1" t="s">
        <v>740</v>
      </c>
      <c r="B1912" s="4">
        <v>2021</v>
      </c>
      <c r="C1912" s="1" t="s">
        <v>147</v>
      </c>
      <c r="D1912" s="1" t="s">
        <v>1183</v>
      </c>
      <c r="E1912" s="1" t="s">
        <v>74</v>
      </c>
      <c r="F1912" s="4" t="s">
        <v>2913</v>
      </c>
      <c r="G1912" s="4">
        <v>2854</v>
      </c>
      <c r="H1912" s="4" t="s">
        <v>4605</v>
      </c>
      <c r="I1912" s="1"/>
      <c r="J1912" s="4" t="s">
        <v>4606</v>
      </c>
      <c r="K1912" s="4" t="s">
        <v>4607</v>
      </c>
      <c r="L1912" s="22" t="str">
        <f t="shared" si="369"/>
        <v>496</v>
      </c>
      <c r="M1912" s="22"/>
      <c r="Z1912">
        <f t="shared" si="370"/>
        <v>0</v>
      </c>
      <c r="AA1912">
        <f t="shared" si="371"/>
        <v>0</v>
      </c>
      <c r="AB1912">
        <f t="shared" si="372"/>
        <v>0</v>
      </c>
      <c r="AC1912">
        <f t="shared" si="373"/>
        <v>0</v>
      </c>
      <c r="AD1912">
        <f t="shared" si="374"/>
        <v>0</v>
      </c>
      <c r="AE1912">
        <f t="shared" si="375"/>
        <v>0</v>
      </c>
      <c r="AF1912">
        <f t="shared" si="376"/>
        <v>0</v>
      </c>
      <c r="AH1912">
        <f>SUM(table_2[[#This Row],[First dose, less than 21 days ago]:[Third dose or booster, at least 21 days ago]])</f>
        <v>0</v>
      </c>
      <c r="AI1912">
        <f>SUM(table_2[[#This Row],[Second dose, less than 21 days ago]:[Third dose or booster, at least 21 days ago]])</f>
        <v>0</v>
      </c>
      <c r="AJ1912">
        <f>table_2[[#This Row],[Third dose or booster, less than 21 days ago]]+table_2[[#This Row],[Third dose or booster, at least 21 days ago]]</f>
        <v>0</v>
      </c>
    </row>
    <row r="1913" spans="1:36" ht="30" x14ac:dyDescent="0.25">
      <c r="A1913" s="1" t="s">
        <v>740</v>
      </c>
      <c r="B1913" s="4">
        <v>2021</v>
      </c>
      <c r="C1913" s="1" t="s">
        <v>147</v>
      </c>
      <c r="D1913" s="1" t="s">
        <v>1183</v>
      </c>
      <c r="E1913" s="1" t="s">
        <v>1102</v>
      </c>
      <c r="F1913" s="4" t="s">
        <v>4608</v>
      </c>
      <c r="G1913" s="4">
        <v>32342</v>
      </c>
      <c r="H1913" s="4" t="s">
        <v>4609</v>
      </c>
      <c r="I1913" s="1"/>
      <c r="J1913" s="4" t="s">
        <v>4610</v>
      </c>
      <c r="K1913" s="4" t="s">
        <v>4611</v>
      </c>
      <c r="L1913" s="22" t="str">
        <f t="shared" si="369"/>
        <v>5203</v>
      </c>
      <c r="M1913" s="22"/>
      <c r="Z1913">
        <f t="shared" si="370"/>
        <v>0</v>
      </c>
      <c r="AA1913">
        <f t="shared" si="371"/>
        <v>0</v>
      </c>
      <c r="AB1913">
        <f t="shared" si="372"/>
        <v>0</v>
      </c>
      <c r="AC1913">
        <f t="shared" si="373"/>
        <v>0</v>
      </c>
      <c r="AD1913">
        <f t="shared" si="374"/>
        <v>0</v>
      </c>
      <c r="AE1913">
        <f t="shared" si="375"/>
        <v>0</v>
      </c>
      <c r="AF1913">
        <f t="shared" si="376"/>
        <v>0</v>
      </c>
      <c r="AH1913">
        <f>SUM(table_2[[#This Row],[First dose, less than 21 days ago]:[Third dose or booster, at least 21 days ago]])</f>
        <v>0</v>
      </c>
      <c r="AI1913">
        <f>SUM(table_2[[#This Row],[Second dose, less than 21 days ago]:[Third dose or booster, at least 21 days ago]])</f>
        <v>0</v>
      </c>
      <c r="AJ1913">
        <f>table_2[[#This Row],[Third dose or booster, less than 21 days ago]]+table_2[[#This Row],[Third dose or booster, at least 21 days ago]]</f>
        <v>0</v>
      </c>
    </row>
    <row r="1914" spans="1:36" ht="45" x14ac:dyDescent="0.25">
      <c r="A1914" s="1" t="s">
        <v>740</v>
      </c>
      <c r="B1914" s="4">
        <v>2021</v>
      </c>
      <c r="C1914" s="1" t="s">
        <v>147</v>
      </c>
      <c r="D1914" s="1" t="s">
        <v>1183</v>
      </c>
      <c r="E1914" s="1" t="s">
        <v>84</v>
      </c>
      <c r="F1914" s="4" t="s">
        <v>1103</v>
      </c>
      <c r="G1914" s="4">
        <v>0</v>
      </c>
      <c r="H1914" s="4" t="s">
        <v>83</v>
      </c>
      <c r="I1914" s="1"/>
      <c r="J1914" s="4" t="s">
        <v>83</v>
      </c>
      <c r="K1914" s="4" t="s">
        <v>83</v>
      </c>
      <c r="L1914" s="22" t="str">
        <f t="shared" si="369"/>
        <v>0</v>
      </c>
      <c r="M1914" s="22"/>
      <c r="Z1914">
        <f t="shared" si="370"/>
        <v>0</v>
      </c>
      <c r="AA1914">
        <f t="shared" si="371"/>
        <v>0</v>
      </c>
      <c r="AB1914">
        <f t="shared" si="372"/>
        <v>0</v>
      </c>
      <c r="AC1914">
        <f t="shared" si="373"/>
        <v>0</v>
      </c>
      <c r="AD1914">
        <f t="shared" si="374"/>
        <v>0</v>
      </c>
      <c r="AE1914">
        <f t="shared" si="375"/>
        <v>0</v>
      </c>
      <c r="AF1914">
        <f t="shared" si="376"/>
        <v>0</v>
      </c>
      <c r="AH1914">
        <f>SUM(table_2[[#This Row],[First dose, less than 21 days ago]:[Third dose or booster, at least 21 days ago]])</f>
        <v>0</v>
      </c>
      <c r="AI1914">
        <f>SUM(table_2[[#This Row],[Second dose, less than 21 days ago]:[Third dose or booster, at least 21 days ago]])</f>
        <v>0</v>
      </c>
      <c r="AJ1914">
        <f>table_2[[#This Row],[Third dose or booster, less than 21 days ago]]+table_2[[#This Row],[Third dose or booster, at least 21 days ago]]</f>
        <v>0</v>
      </c>
    </row>
    <row r="1915" spans="1:36" ht="45" x14ac:dyDescent="0.25">
      <c r="A1915" s="1" t="s">
        <v>740</v>
      </c>
      <c r="B1915" s="4">
        <v>2021</v>
      </c>
      <c r="C1915" s="1" t="s">
        <v>147</v>
      </c>
      <c r="D1915" s="1" t="s">
        <v>1183</v>
      </c>
      <c r="E1915" s="1" t="s">
        <v>85</v>
      </c>
      <c r="F1915" s="4" t="s">
        <v>1103</v>
      </c>
      <c r="G1915" s="4">
        <v>0</v>
      </c>
      <c r="H1915" s="4" t="s">
        <v>83</v>
      </c>
      <c r="I1915" s="1"/>
      <c r="J1915" s="4" t="s">
        <v>83</v>
      </c>
      <c r="K1915" s="4" t="s">
        <v>83</v>
      </c>
      <c r="L1915" s="22" t="str">
        <f t="shared" si="369"/>
        <v>0</v>
      </c>
      <c r="M1915" s="22"/>
      <c r="Z1915">
        <f t="shared" si="370"/>
        <v>0</v>
      </c>
      <c r="AA1915">
        <f t="shared" si="371"/>
        <v>0</v>
      </c>
      <c r="AB1915">
        <f t="shared" si="372"/>
        <v>0</v>
      </c>
      <c r="AC1915">
        <f t="shared" si="373"/>
        <v>0</v>
      </c>
      <c r="AD1915">
        <f t="shared" si="374"/>
        <v>0</v>
      </c>
      <c r="AE1915">
        <f t="shared" si="375"/>
        <v>0</v>
      </c>
      <c r="AF1915">
        <f t="shared" si="376"/>
        <v>0</v>
      </c>
      <c r="AH1915">
        <f>SUM(table_2[[#This Row],[First dose, less than 21 days ago]:[Third dose or booster, at least 21 days ago]])</f>
        <v>0</v>
      </c>
      <c r="AI1915">
        <f>SUM(table_2[[#This Row],[Second dose, less than 21 days ago]:[Third dose or booster, at least 21 days ago]])</f>
        <v>0</v>
      </c>
      <c r="AJ1915">
        <f>table_2[[#This Row],[Third dose or booster, less than 21 days ago]]+table_2[[#This Row],[Third dose or booster, at least 21 days ago]]</f>
        <v>0</v>
      </c>
    </row>
    <row r="1916" spans="1:36" ht="30" x14ac:dyDescent="0.25">
      <c r="A1916" s="1" t="s">
        <v>740</v>
      </c>
      <c r="B1916" s="4">
        <v>2021</v>
      </c>
      <c r="C1916" s="1" t="s">
        <v>166</v>
      </c>
      <c r="D1916" s="1" t="s">
        <v>1089</v>
      </c>
      <c r="E1916" s="1" t="s">
        <v>62</v>
      </c>
      <c r="F1916" s="4" t="s">
        <v>4389</v>
      </c>
      <c r="G1916" s="4">
        <v>433417</v>
      </c>
      <c r="H1916" s="4" t="s">
        <v>4612</v>
      </c>
      <c r="I1916" s="1"/>
      <c r="J1916" s="4" t="s">
        <v>1697</v>
      </c>
      <c r="K1916" s="4" t="s">
        <v>4613</v>
      </c>
      <c r="L1916" s="22" t="str">
        <f t="shared" si="369"/>
        <v>176</v>
      </c>
      <c r="M1916" s="22"/>
      <c r="Z1916">
        <f t="shared" si="370"/>
        <v>0</v>
      </c>
      <c r="AA1916">
        <f t="shared" si="371"/>
        <v>0</v>
      </c>
      <c r="AB1916">
        <f t="shared" si="372"/>
        <v>0</v>
      </c>
      <c r="AC1916">
        <f t="shared" si="373"/>
        <v>0</v>
      </c>
      <c r="AD1916">
        <f t="shared" si="374"/>
        <v>0</v>
      </c>
      <c r="AE1916">
        <f t="shared" si="375"/>
        <v>0</v>
      </c>
      <c r="AF1916">
        <f t="shared" si="376"/>
        <v>0</v>
      </c>
      <c r="AH1916">
        <f>SUM(table_2[[#This Row],[First dose, less than 21 days ago]:[Third dose or booster, at least 21 days ago]])</f>
        <v>0</v>
      </c>
      <c r="AI1916">
        <f>SUM(table_2[[#This Row],[Second dose, less than 21 days ago]:[Third dose or booster, at least 21 days ago]])</f>
        <v>0</v>
      </c>
      <c r="AJ1916">
        <f>table_2[[#This Row],[Third dose or booster, less than 21 days ago]]+table_2[[#This Row],[Third dose or booster, at least 21 days ago]]</f>
        <v>0</v>
      </c>
    </row>
    <row r="1917" spans="1:36" ht="30" x14ac:dyDescent="0.25">
      <c r="A1917" s="1" t="s">
        <v>740</v>
      </c>
      <c r="B1917" s="4">
        <v>2021</v>
      </c>
      <c r="C1917" s="1" t="s">
        <v>166</v>
      </c>
      <c r="D1917" s="1" t="s">
        <v>1089</v>
      </c>
      <c r="E1917" s="1" t="s">
        <v>66</v>
      </c>
      <c r="F1917" s="4" t="s">
        <v>1691</v>
      </c>
      <c r="G1917" s="4">
        <v>148043</v>
      </c>
      <c r="H1917" s="4" t="s">
        <v>1692</v>
      </c>
      <c r="I1917" s="1"/>
      <c r="J1917" s="4" t="s">
        <v>1693</v>
      </c>
      <c r="K1917" s="4" t="s">
        <v>559</v>
      </c>
      <c r="L1917" s="22" t="str">
        <f t="shared" si="369"/>
        <v>22</v>
      </c>
      <c r="M1917" s="22"/>
      <c r="Z1917">
        <f t="shared" si="370"/>
        <v>0</v>
      </c>
      <c r="AA1917">
        <f t="shared" si="371"/>
        <v>0</v>
      </c>
      <c r="AB1917">
        <f t="shared" si="372"/>
        <v>0</v>
      </c>
      <c r="AC1917">
        <f t="shared" si="373"/>
        <v>0</v>
      </c>
      <c r="AD1917">
        <f t="shared" si="374"/>
        <v>0</v>
      </c>
      <c r="AE1917">
        <f t="shared" si="375"/>
        <v>0</v>
      </c>
      <c r="AF1917">
        <f t="shared" si="376"/>
        <v>0</v>
      </c>
      <c r="AH1917">
        <f>SUM(table_2[[#This Row],[First dose, less than 21 days ago]:[Third dose or booster, at least 21 days ago]])</f>
        <v>0</v>
      </c>
      <c r="AI1917">
        <f>SUM(table_2[[#This Row],[Second dose, less than 21 days ago]:[Third dose or booster, at least 21 days ago]])</f>
        <v>0</v>
      </c>
      <c r="AJ1917">
        <f>table_2[[#This Row],[Third dose or booster, less than 21 days ago]]+table_2[[#This Row],[Third dose or booster, at least 21 days ago]]</f>
        <v>0</v>
      </c>
    </row>
    <row r="1918" spans="1:36" ht="30" x14ac:dyDescent="0.25">
      <c r="A1918" s="1" t="s">
        <v>740</v>
      </c>
      <c r="B1918" s="4">
        <v>2021</v>
      </c>
      <c r="C1918" s="1" t="s">
        <v>166</v>
      </c>
      <c r="D1918" s="1" t="s">
        <v>1089</v>
      </c>
      <c r="E1918" s="1" t="s">
        <v>70</v>
      </c>
      <c r="F1918" s="4" t="s">
        <v>3999</v>
      </c>
      <c r="G1918" s="4">
        <v>130744</v>
      </c>
      <c r="H1918" s="4" t="s">
        <v>2755</v>
      </c>
      <c r="I1918" s="1"/>
      <c r="J1918" s="4" t="s">
        <v>4614</v>
      </c>
      <c r="K1918" s="4" t="s">
        <v>4615</v>
      </c>
      <c r="L1918" s="22" t="str">
        <f t="shared" si="369"/>
        <v>89</v>
      </c>
      <c r="M1918" s="22"/>
      <c r="Z1918">
        <f t="shared" si="370"/>
        <v>0</v>
      </c>
      <c r="AA1918">
        <f t="shared" si="371"/>
        <v>0</v>
      </c>
      <c r="AB1918">
        <f t="shared" si="372"/>
        <v>0</v>
      </c>
      <c r="AC1918">
        <f t="shared" si="373"/>
        <v>0</v>
      </c>
      <c r="AD1918">
        <f t="shared" si="374"/>
        <v>0</v>
      </c>
      <c r="AE1918">
        <f t="shared" si="375"/>
        <v>0</v>
      </c>
      <c r="AF1918">
        <f t="shared" si="376"/>
        <v>0</v>
      </c>
      <c r="AH1918">
        <f>SUM(table_2[[#This Row],[First dose, less than 21 days ago]:[Third dose or booster, at least 21 days ago]])</f>
        <v>0</v>
      </c>
      <c r="AI1918">
        <f>SUM(table_2[[#This Row],[Second dose, less than 21 days ago]:[Third dose or booster, at least 21 days ago]])</f>
        <v>0</v>
      </c>
      <c r="AJ1918">
        <f>table_2[[#This Row],[Third dose or booster, less than 21 days ago]]+table_2[[#This Row],[Third dose or booster, at least 21 days ago]]</f>
        <v>0</v>
      </c>
    </row>
    <row r="1919" spans="1:36" ht="30" x14ac:dyDescent="0.25">
      <c r="A1919" s="1" t="s">
        <v>740</v>
      </c>
      <c r="B1919" s="4">
        <v>2021</v>
      </c>
      <c r="C1919" s="1" t="s">
        <v>166</v>
      </c>
      <c r="D1919" s="1" t="s">
        <v>1089</v>
      </c>
      <c r="E1919" s="1" t="s">
        <v>74</v>
      </c>
      <c r="F1919" s="4" t="s">
        <v>1125</v>
      </c>
      <c r="G1919" s="4">
        <v>53452</v>
      </c>
      <c r="H1919" s="4" t="s">
        <v>1695</v>
      </c>
      <c r="I1919" s="1" t="s">
        <v>234</v>
      </c>
      <c r="J1919" s="4" t="s">
        <v>1696</v>
      </c>
      <c r="K1919" s="4" t="s">
        <v>1697</v>
      </c>
      <c r="L1919" s="22" t="str">
        <f t="shared" si="369"/>
        <v>14</v>
      </c>
      <c r="M1919" s="22"/>
      <c r="Z1919">
        <f t="shared" si="370"/>
        <v>0</v>
      </c>
      <c r="AA1919">
        <f t="shared" si="371"/>
        <v>0</v>
      </c>
      <c r="AB1919">
        <f t="shared" si="372"/>
        <v>0</v>
      </c>
      <c r="AC1919">
        <f t="shared" si="373"/>
        <v>0</v>
      </c>
      <c r="AD1919">
        <f t="shared" si="374"/>
        <v>0</v>
      </c>
      <c r="AE1919">
        <f t="shared" si="375"/>
        <v>0</v>
      </c>
      <c r="AF1919">
        <f t="shared" si="376"/>
        <v>0</v>
      </c>
      <c r="AH1919">
        <f>SUM(table_2[[#This Row],[First dose, less than 21 days ago]:[Third dose or booster, at least 21 days ago]])</f>
        <v>0</v>
      </c>
      <c r="AI1919">
        <f>SUM(table_2[[#This Row],[Second dose, less than 21 days ago]:[Third dose or booster, at least 21 days ago]])</f>
        <v>0</v>
      </c>
      <c r="AJ1919">
        <f>table_2[[#This Row],[Third dose or booster, less than 21 days ago]]+table_2[[#This Row],[Third dose or booster, at least 21 days ago]]</f>
        <v>0</v>
      </c>
    </row>
    <row r="1920" spans="1:36" ht="30" x14ac:dyDescent="0.25">
      <c r="A1920" s="1" t="s">
        <v>740</v>
      </c>
      <c r="B1920" s="4">
        <v>2021</v>
      </c>
      <c r="C1920" s="1" t="s">
        <v>166</v>
      </c>
      <c r="D1920" s="1" t="s">
        <v>1089</v>
      </c>
      <c r="E1920" s="1" t="s">
        <v>1102</v>
      </c>
      <c r="F1920" s="4" t="s">
        <v>2222</v>
      </c>
      <c r="G1920" s="4">
        <v>153194</v>
      </c>
      <c r="H1920" s="4" t="s">
        <v>4616</v>
      </c>
      <c r="I1920" s="1"/>
      <c r="J1920" s="4" t="s">
        <v>3508</v>
      </c>
      <c r="K1920" s="4" t="s">
        <v>3230</v>
      </c>
      <c r="L1920" s="22" t="str">
        <f t="shared" si="369"/>
        <v>114</v>
      </c>
      <c r="M1920" s="22"/>
      <c r="Z1920">
        <f t="shared" si="370"/>
        <v>0</v>
      </c>
      <c r="AA1920">
        <f t="shared" si="371"/>
        <v>0</v>
      </c>
      <c r="AB1920">
        <f t="shared" si="372"/>
        <v>0</v>
      </c>
      <c r="AC1920">
        <f t="shared" si="373"/>
        <v>0</v>
      </c>
      <c r="AD1920">
        <f t="shared" si="374"/>
        <v>0</v>
      </c>
      <c r="AE1920">
        <f t="shared" si="375"/>
        <v>0</v>
      </c>
      <c r="AF1920">
        <f t="shared" si="376"/>
        <v>0</v>
      </c>
      <c r="AH1920">
        <f>SUM(table_2[[#This Row],[First dose, less than 21 days ago]:[Third dose or booster, at least 21 days ago]])</f>
        <v>0</v>
      </c>
      <c r="AI1920">
        <f>SUM(table_2[[#This Row],[Second dose, less than 21 days ago]:[Third dose or booster, at least 21 days ago]])</f>
        <v>0</v>
      </c>
      <c r="AJ1920">
        <f>table_2[[#This Row],[Third dose or booster, less than 21 days ago]]+table_2[[#This Row],[Third dose or booster, at least 21 days ago]]</f>
        <v>0</v>
      </c>
    </row>
    <row r="1921" spans="1:36" ht="45" x14ac:dyDescent="0.25">
      <c r="A1921" s="1" t="s">
        <v>740</v>
      </c>
      <c r="B1921" s="4">
        <v>2021</v>
      </c>
      <c r="C1921" s="1" t="s">
        <v>166</v>
      </c>
      <c r="D1921" s="1" t="s">
        <v>1089</v>
      </c>
      <c r="E1921" s="1" t="s">
        <v>84</v>
      </c>
      <c r="F1921" s="4" t="s">
        <v>1103</v>
      </c>
      <c r="G1921" s="4">
        <v>0</v>
      </c>
      <c r="H1921" s="4" t="s">
        <v>83</v>
      </c>
      <c r="I1921" s="1"/>
      <c r="J1921" s="4" t="s">
        <v>83</v>
      </c>
      <c r="K1921" s="4" t="s">
        <v>83</v>
      </c>
      <c r="L1921" s="22" t="str">
        <f t="shared" si="369"/>
        <v>0</v>
      </c>
      <c r="M1921" s="22"/>
      <c r="Z1921">
        <f t="shared" si="370"/>
        <v>0</v>
      </c>
      <c r="AA1921">
        <f t="shared" si="371"/>
        <v>0</v>
      </c>
      <c r="AB1921">
        <f t="shared" si="372"/>
        <v>0</v>
      </c>
      <c r="AC1921">
        <f t="shared" si="373"/>
        <v>0</v>
      </c>
      <c r="AD1921">
        <f t="shared" si="374"/>
        <v>0</v>
      </c>
      <c r="AE1921">
        <f t="shared" si="375"/>
        <v>0</v>
      </c>
      <c r="AF1921">
        <f t="shared" si="376"/>
        <v>0</v>
      </c>
      <c r="AH1921">
        <f>SUM(table_2[[#This Row],[First dose, less than 21 days ago]:[Third dose or booster, at least 21 days ago]])</f>
        <v>0</v>
      </c>
      <c r="AI1921">
        <f>SUM(table_2[[#This Row],[Second dose, less than 21 days ago]:[Third dose or booster, at least 21 days ago]])</f>
        <v>0</v>
      </c>
      <c r="AJ1921">
        <f>table_2[[#This Row],[Third dose or booster, less than 21 days ago]]+table_2[[#This Row],[Third dose or booster, at least 21 days ago]]</f>
        <v>0</v>
      </c>
    </row>
    <row r="1922" spans="1:36" ht="45" x14ac:dyDescent="0.25">
      <c r="A1922" s="1" t="s">
        <v>740</v>
      </c>
      <c r="B1922" s="4">
        <v>2021</v>
      </c>
      <c r="C1922" s="1" t="s">
        <v>166</v>
      </c>
      <c r="D1922" s="1" t="s">
        <v>1089</v>
      </c>
      <c r="E1922" s="1" t="s">
        <v>85</v>
      </c>
      <c r="F1922" s="4" t="s">
        <v>1103</v>
      </c>
      <c r="G1922" s="4">
        <v>0</v>
      </c>
      <c r="H1922" s="4" t="s">
        <v>83</v>
      </c>
      <c r="I1922" s="1"/>
      <c r="J1922" s="4" t="s">
        <v>83</v>
      </c>
      <c r="K1922" s="4" t="s">
        <v>83</v>
      </c>
      <c r="L1922" s="22" t="str">
        <f t="shared" si="369"/>
        <v>0</v>
      </c>
      <c r="M1922" s="22"/>
      <c r="Z1922">
        <f t="shared" si="370"/>
        <v>0</v>
      </c>
      <c r="AA1922">
        <f t="shared" si="371"/>
        <v>0</v>
      </c>
      <c r="AB1922">
        <f t="shared" si="372"/>
        <v>0</v>
      </c>
      <c r="AC1922">
        <f t="shared" si="373"/>
        <v>0</v>
      </c>
      <c r="AD1922">
        <f t="shared" si="374"/>
        <v>0</v>
      </c>
      <c r="AE1922">
        <f t="shared" si="375"/>
        <v>0</v>
      </c>
      <c r="AF1922">
        <f t="shared" si="376"/>
        <v>0</v>
      </c>
      <c r="AH1922">
        <f>SUM(table_2[[#This Row],[First dose, less than 21 days ago]:[Third dose or booster, at least 21 days ago]])</f>
        <v>0</v>
      </c>
      <c r="AI1922">
        <f>SUM(table_2[[#This Row],[Second dose, less than 21 days ago]:[Third dose or booster, at least 21 days ago]])</f>
        <v>0</v>
      </c>
      <c r="AJ1922">
        <f>table_2[[#This Row],[Third dose or booster, less than 21 days ago]]+table_2[[#This Row],[Third dose or booster, at least 21 days ago]]</f>
        <v>0</v>
      </c>
    </row>
    <row r="1923" spans="1:36" ht="30" x14ac:dyDescent="0.25">
      <c r="A1923" s="1" t="s">
        <v>740</v>
      </c>
      <c r="B1923" s="4">
        <v>2021</v>
      </c>
      <c r="C1923" s="1" t="s">
        <v>166</v>
      </c>
      <c r="D1923" s="1" t="s">
        <v>1104</v>
      </c>
      <c r="E1923" s="1" t="s">
        <v>62</v>
      </c>
      <c r="F1923" s="4" t="s">
        <v>1731</v>
      </c>
      <c r="G1923" s="4">
        <v>71044</v>
      </c>
      <c r="H1923" s="4" t="s">
        <v>4617</v>
      </c>
      <c r="I1923" s="1"/>
      <c r="J1923" s="4" t="s">
        <v>4618</v>
      </c>
      <c r="K1923" s="4" t="s">
        <v>4619</v>
      </c>
      <c r="L1923" s="22" t="str">
        <f t="shared" si="369"/>
        <v>174</v>
      </c>
      <c r="M1923" s="22"/>
      <c r="Z1923">
        <f t="shared" si="370"/>
        <v>0</v>
      </c>
      <c r="AA1923">
        <f t="shared" si="371"/>
        <v>0</v>
      </c>
      <c r="AB1923">
        <f t="shared" si="372"/>
        <v>0</v>
      </c>
      <c r="AC1923">
        <f t="shared" si="373"/>
        <v>0</v>
      </c>
      <c r="AD1923">
        <f t="shared" si="374"/>
        <v>0</v>
      </c>
      <c r="AE1923">
        <f t="shared" si="375"/>
        <v>0</v>
      </c>
      <c r="AF1923">
        <f t="shared" si="376"/>
        <v>0</v>
      </c>
      <c r="AH1923">
        <f>SUM(table_2[[#This Row],[First dose, less than 21 days ago]:[Third dose or booster, at least 21 days ago]])</f>
        <v>0</v>
      </c>
      <c r="AI1923">
        <f>SUM(table_2[[#This Row],[Second dose, less than 21 days ago]:[Third dose or booster, at least 21 days ago]])</f>
        <v>0</v>
      </c>
      <c r="AJ1923">
        <f>table_2[[#This Row],[Third dose or booster, less than 21 days ago]]+table_2[[#This Row],[Third dose or booster, at least 21 days ago]]</f>
        <v>0</v>
      </c>
    </row>
    <row r="1924" spans="1:36" ht="30" x14ac:dyDescent="0.25">
      <c r="A1924" s="1" t="s">
        <v>740</v>
      </c>
      <c r="B1924" s="4">
        <v>2021</v>
      </c>
      <c r="C1924" s="1" t="s">
        <v>166</v>
      </c>
      <c r="D1924" s="1" t="s">
        <v>1104</v>
      </c>
      <c r="E1924" s="1" t="s">
        <v>66</v>
      </c>
      <c r="F1924" s="4" t="s">
        <v>1093</v>
      </c>
      <c r="G1924" s="4">
        <v>14538</v>
      </c>
      <c r="H1924" s="4" t="s">
        <v>1706</v>
      </c>
      <c r="I1924" s="1" t="s">
        <v>234</v>
      </c>
      <c r="J1924" s="4" t="s">
        <v>1707</v>
      </c>
      <c r="K1924" s="4" t="s">
        <v>641</v>
      </c>
      <c r="L1924" s="22" t="str">
        <f t="shared" si="369"/>
        <v>13</v>
      </c>
      <c r="M1924" s="22"/>
      <c r="Z1924">
        <f t="shared" si="370"/>
        <v>0</v>
      </c>
      <c r="AA1924">
        <f t="shared" si="371"/>
        <v>0</v>
      </c>
      <c r="AB1924">
        <f t="shared" si="372"/>
        <v>0</v>
      </c>
      <c r="AC1924">
        <f t="shared" si="373"/>
        <v>0</v>
      </c>
      <c r="AD1924">
        <f t="shared" si="374"/>
        <v>0</v>
      </c>
      <c r="AE1924">
        <f t="shared" si="375"/>
        <v>0</v>
      </c>
      <c r="AF1924">
        <f t="shared" si="376"/>
        <v>0</v>
      </c>
      <c r="AH1924">
        <f>SUM(table_2[[#This Row],[First dose, less than 21 days ago]:[Third dose or booster, at least 21 days ago]])</f>
        <v>0</v>
      </c>
      <c r="AI1924">
        <f>SUM(table_2[[#This Row],[Second dose, less than 21 days ago]:[Third dose or booster, at least 21 days ago]])</f>
        <v>0</v>
      </c>
      <c r="AJ1924">
        <f>table_2[[#This Row],[Third dose or booster, less than 21 days ago]]+table_2[[#This Row],[Third dose or booster, at least 21 days ago]]</f>
        <v>0</v>
      </c>
    </row>
    <row r="1925" spans="1:36" ht="30" x14ac:dyDescent="0.25">
      <c r="A1925" s="1" t="s">
        <v>740</v>
      </c>
      <c r="B1925" s="4">
        <v>2021</v>
      </c>
      <c r="C1925" s="1" t="s">
        <v>166</v>
      </c>
      <c r="D1925" s="1" t="s">
        <v>1104</v>
      </c>
      <c r="E1925" s="1" t="s">
        <v>70</v>
      </c>
      <c r="F1925" s="4" t="s">
        <v>1942</v>
      </c>
      <c r="G1925" s="4">
        <v>164914</v>
      </c>
      <c r="H1925" s="4" t="s">
        <v>4620</v>
      </c>
      <c r="I1925" s="1"/>
      <c r="J1925" s="4" t="s">
        <v>1819</v>
      </c>
      <c r="K1925" s="4" t="s">
        <v>4621</v>
      </c>
      <c r="L1925" s="22" t="str">
        <f t="shared" ref="L1925:L1988" si="377">IF(F1925="&lt;3",1,F1925)</f>
        <v>172</v>
      </c>
      <c r="M1925" s="22"/>
      <c r="Z1925">
        <f t="shared" ref="Z1925:Z1988" si="378">N1972</f>
        <v>0</v>
      </c>
      <c r="AA1925">
        <f t="shared" ref="AA1925:AA1988" si="379">O2020</f>
        <v>0</v>
      </c>
      <c r="AB1925">
        <f t="shared" ref="AB1925:AB1988" si="380">P2020</f>
        <v>0</v>
      </c>
      <c r="AC1925">
        <f t="shared" ref="AC1925:AC1988" si="381">Q2020</f>
        <v>0</v>
      </c>
      <c r="AD1925">
        <f t="shared" ref="AD1925:AD1988" si="382">R2020</f>
        <v>0</v>
      </c>
      <c r="AE1925">
        <f t="shared" ref="AE1925:AE1988" si="383">S2020</f>
        <v>0</v>
      </c>
      <c r="AF1925">
        <f t="shared" ref="AF1925:AF1988" si="384">T2020</f>
        <v>0</v>
      </c>
      <c r="AH1925">
        <f>SUM(table_2[[#This Row],[First dose, less than 21 days ago]:[Third dose or booster, at least 21 days ago]])</f>
        <v>0</v>
      </c>
      <c r="AI1925">
        <f>SUM(table_2[[#This Row],[Second dose, less than 21 days ago]:[Third dose or booster, at least 21 days ago]])</f>
        <v>0</v>
      </c>
      <c r="AJ1925">
        <f>table_2[[#This Row],[Third dose or booster, less than 21 days ago]]+table_2[[#This Row],[Third dose or booster, at least 21 days ago]]</f>
        <v>0</v>
      </c>
    </row>
    <row r="1926" spans="1:36" ht="30" x14ac:dyDescent="0.25">
      <c r="A1926" s="1" t="s">
        <v>740</v>
      </c>
      <c r="B1926" s="4">
        <v>2021</v>
      </c>
      <c r="C1926" s="1" t="s">
        <v>166</v>
      </c>
      <c r="D1926" s="1" t="s">
        <v>1104</v>
      </c>
      <c r="E1926" s="1" t="s">
        <v>74</v>
      </c>
      <c r="F1926" s="4" t="s">
        <v>1712</v>
      </c>
      <c r="G1926" s="4">
        <v>70956</v>
      </c>
      <c r="H1926" s="4" t="s">
        <v>1713</v>
      </c>
      <c r="I1926" s="1"/>
      <c r="J1926" s="4" t="s">
        <v>1714</v>
      </c>
      <c r="K1926" s="4" t="s">
        <v>1715</v>
      </c>
      <c r="L1926" s="22" t="str">
        <f t="shared" si="377"/>
        <v>48</v>
      </c>
      <c r="M1926" s="22"/>
      <c r="Z1926">
        <f t="shared" si="378"/>
        <v>0</v>
      </c>
      <c r="AA1926">
        <f t="shared" si="379"/>
        <v>0</v>
      </c>
      <c r="AB1926">
        <f t="shared" si="380"/>
        <v>0</v>
      </c>
      <c r="AC1926">
        <f t="shared" si="381"/>
        <v>0</v>
      </c>
      <c r="AD1926">
        <f t="shared" si="382"/>
        <v>0</v>
      </c>
      <c r="AE1926">
        <f t="shared" si="383"/>
        <v>0</v>
      </c>
      <c r="AF1926">
        <f t="shared" si="384"/>
        <v>0</v>
      </c>
      <c r="AH1926">
        <f>SUM(table_2[[#This Row],[First dose, less than 21 days ago]:[Third dose or booster, at least 21 days ago]])</f>
        <v>0</v>
      </c>
      <c r="AI1926">
        <f>SUM(table_2[[#This Row],[Second dose, less than 21 days ago]:[Third dose or booster, at least 21 days ago]])</f>
        <v>0</v>
      </c>
      <c r="AJ1926">
        <f>table_2[[#This Row],[Third dose or booster, less than 21 days ago]]+table_2[[#This Row],[Third dose or booster, at least 21 days ago]]</f>
        <v>0</v>
      </c>
    </row>
    <row r="1927" spans="1:36" ht="30" x14ac:dyDescent="0.25">
      <c r="A1927" s="1" t="s">
        <v>740</v>
      </c>
      <c r="B1927" s="4">
        <v>2021</v>
      </c>
      <c r="C1927" s="1" t="s">
        <v>166</v>
      </c>
      <c r="D1927" s="1" t="s">
        <v>1104</v>
      </c>
      <c r="E1927" s="1" t="s">
        <v>1102</v>
      </c>
      <c r="F1927" s="4" t="s">
        <v>3661</v>
      </c>
      <c r="G1927" s="4">
        <v>130983</v>
      </c>
      <c r="H1927" s="4" t="s">
        <v>1214</v>
      </c>
      <c r="I1927" s="1"/>
      <c r="J1927" s="4" t="s">
        <v>4622</v>
      </c>
      <c r="K1927" s="4" t="s">
        <v>4623</v>
      </c>
      <c r="L1927" s="22" t="str">
        <f t="shared" si="377"/>
        <v>251</v>
      </c>
      <c r="M1927" s="22"/>
      <c r="Z1927">
        <f t="shared" si="378"/>
        <v>0</v>
      </c>
      <c r="AA1927">
        <f t="shared" si="379"/>
        <v>0</v>
      </c>
      <c r="AB1927">
        <f t="shared" si="380"/>
        <v>0</v>
      </c>
      <c r="AC1927">
        <f t="shared" si="381"/>
        <v>0</v>
      </c>
      <c r="AD1927">
        <f t="shared" si="382"/>
        <v>0</v>
      </c>
      <c r="AE1927">
        <f t="shared" si="383"/>
        <v>0</v>
      </c>
      <c r="AF1927">
        <f t="shared" si="384"/>
        <v>0</v>
      </c>
      <c r="AH1927">
        <f>SUM(table_2[[#This Row],[First dose, less than 21 days ago]:[Third dose or booster, at least 21 days ago]])</f>
        <v>0</v>
      </c>
      <c r="AI1927">
        <f>SUM(table_2[[#This Row],[Second dose, less than 21 days ago]:[Third dose or booster, at least 21 days ago]])</f>
        <v>0</v>
      </c>
      <c r="AJ1927">
        <f>table_2[[#This Row],[Third dose or booster, less than 21 days ago]]+table_2[[#This Row],[Third dose or booster, at least 21 days ago]]</f>
        <v>0</v>
      </c>
    </row>
    <row r="1928" spans="1:36" ht="45" x14ac:dyDescent="0.25">
      <c r="A1928" s="1" t="s">
        <v>740</v>
      </c>
      <c r="B1928" s="4">
        <v>2021</v>
      </c>
      <c r="C1928" s="1" t="s">
        <v>166</v>
      </c>
      <c r="D1928" s="1" t="s">
        <v>1104</v>
      </c>
      <c r="E1928" s="1" t="s">
        <v>84</v>
      </c>
      <c r="F1928" s="4" t="s">
        <v>1103</v>
      </c>
      <c r="G1928" s="4">
        <v>0</v>
      </c>
      <c r="H1928" s="4" t="s">
        <v>83</v>
      </c>
      <c r="I1928" s="1"/>
      <c r="J1928" s="4" t="s">
        <v>83</v>
      </c>
      <c r="K1928" s="4" t="s">
        <v>83</v>
      </c>
      <c r="L1928" s="22" t="str">
        <f t="shared" si="377"/>
        <v>0</v>
      </c>
      <c r="M1928" s="22"/>
      <c r="Z1928">
        <f t="shared" si="378"/>
        <v>0</v>
      </c>
      <c r="AA1928">
        <f t="shared" si="379"/>
        <v>0</v>
      </c>
      <c r="AB1928">
        <f t="shared" si="380"/>
        <v>0</v>
      </c>
      <c r="AC1928">
        <f t="shared" si="381"/>
        <v>0</v>
      </c>
      <c r="AD1928">
        <f t="shared" si="382"/>
        <v>0</v>
      </c>
      <c r="AE1928">
        <f t="shared" si="383"/>
        <v>0</v>
      </c>
      <c r="AF1928">
        <f t="shared" si="384"/>
        <v>0</v>
      </c>
      <c r="AH1928">
        <f>SUM(table_2[[#This Row],[First dose, less than 21 days ago]:[Third dose or booster, at least 21 days ago]])</f>
        <v>0</v>
      </c>
      <c r="AI1928">
        <f>SUM(table_2[[#This Row],[Second dose, less than 21 days ago]:[Third dose or booster, at least 21 days ago]])</f>
        <v>0</v>
      </c>
      <c r="AJ1928">
        <f>table_2[[#This Row],[Third dose or booster, less than 21 days ago]]+table_2[[#This Row],[Third dose or booster, at least 21 days ago]]</f>
        <v>0</v>
      </c>
    </row>
    <row r="1929" spans="1:36" ht="45" x14ac:dyDescent="0.25">
      <c r="A1929" s="1" t="s">
        <v>740</v>
      </c>
      <c r="B1929" s="4">
        <v>2021</v>
      </c>
      <c r="C1929" s="1" t="s">
        <v>166</v>
      </c>
      <c r="D1929" s="1" t="s">
        <v>1104</v>
      </c>
      <c r="E1929" s="1" t="s">
        <v>85</v>
      </c>
      <c r="F1929" s="4" t="s">
        <v>1103</v>
      </c>
      <c r="G1929" s="4">
        <v>0</v>
      </c>
      <c r="H1929" s="4" t="s">
        <v>83</v>
      </c>
      <c r="I1929" s="1"/>
      <c r="J1929" s="4" t="s">
        <v>83</v>
      </c>
      <c r="K1929" s="4" t="s">
        <v>83</v>
      </c>
      <c r="L1929" s="22" t="str">
        <f t="shared" si="377"/>
        <v>0</v>
      </c>
      <c r="M1929" s="22"/>
      <c r="Z1929">
        <f t="shared" si="378"/>
        <v>0</v>
      </c>
      <c r="AA1929">
        <f t="shared" si="379"/>
        <v>0</v>
      </c>
      <c r="AB1929">
        <f t="shared" si="380"/>
        <v>0</v>
      </c>
      <c r="AC1929">
        <f t="shared" si="381"/>
        <v>0</v>
      </c>
      <c r="AD1929">
        <f t="shared" si="382"/>
        <v>0</v>
      </c>
      <c r="AE1929">
        <f t="shared" si="383"/>
        <v>0</v>
      </c>
      <c r="AF1929">
        <f t="shared" si="384"/>
        <v>0</v>
      </c>
      <c r="AH1929">
        <f>SUM(table_2[[#This Row],[First dose, less than 21 days ago]:[Third dose or booster, at least 21 days ago]])</f>
        <v>0</v>
      </c>
      <c r="AI1929">
        <f>SUM(table_2[[#This Row],[Second dose, less than 21 days ago]:[Third dose or booster, at least 21 days ago]])</f>
        <v>0</v>
      </c>
      <c r="AJ1929">
        <f>table_2[[#This Row],[Third dose or booster, less than 21 days ago]]+table_2[[#This Row],[Third dose or booster, at least 21 days ago]]</f>
        <v>0</v>
      </c>
    </row>
    <row r="1930" spans="1:36" ht="30" x14ac:dyDescent="0.25">
      <c r="A1930" s="1" t="s">
        <v>740</v>
      </c>
      <c r="B1930" s="4">
        <v>2021</v>
      </c>
      <c r="C1930" s="1" t="s">
        <v>166</v>
      </c>
      <c r="D1930" s="1" t="s">
        <v>1116</v>
      </c>
      <c r="E1930" s="1" t="s">
        <v>62</v>
      </c>
      <c r="F1930" s="4" t="s">
        <v>1447</v>
      </c>
      <c r="G1930" s="4">
        <v>43139</v>
      </c>
      <c r="H1930" s="4" t="s">
        <v>4624</v>
      </c>
      <c r="I1930" s="1"/>
      <c r="J1930" s="4" t="s">
        <v>4625</v>
      </c>
      <c r="K1930" s="4" t="s">
        <v>4626</v>
      </c>
      <c r="L1930" s="22" t="str">
        <f t="shared" si="377"/>
        <v>304</v>
      </c>
      <c r="M1930" s="22"/>
      <c r="Z1930">
        <f t="shared" si="378"/>
        <v>0</v>
      </c>
      <c r="AA1930">
        <f t="shared" si="379"/>
        <v>0</v>
      </c>
      <c r="AB1930">
        <f t="shared" si="380"/>
        <v>0</v>
      </c>
      <c r="AC1930">
        <f t="shared" si="381"/>
        <v>0</v>
      </c>
      <c r="AD1930">
        <f t="shared" si="382"/>
        <v>0</v>
      </c>
      <c r="AE1930">
        <f t="shared" si="383"/>
        <v>0</v>
      </c>
      <c r="AF1930">
        <f t="shared" si="384"/>
        <v>0</v>
      </c>
      <c r="AH1930">
        <f>SUM(table_2[[#This Row],[First dose, less than 21 days ago]:[Third dose or booster, at least 21 days ago]])</f>
        <v>0</v>
      </c>
      <c r="AI1930">
        <f>SUM(table_2[[#This Row],[Second dose, less than 21 days ago]:[Third dose or booster, at least 21 days ago]])</f>
        <v>0</v>
      </c>
      <c r="AJ1930">
        <f>table_2[[#This Row],[Third dose or booster, less than 21 days ago]]+table_2[[#This Row],[Third dose or booster, at least 21 days ago]]</f>
        <v>0</v>
      </c>
    </row>
    <row r="1931" spans="1:36" ht="30" x14ac:dyDescent="0.25">
      <c r="A1931" s="1" t="s">
        <v>740</v>
      </c>
      <c r="B1931" s="4">
        <v>2021</v>
      </c>
      <c r="C1931" s="1" t="s">
        <v>166</v>
      </c>
      <c r="D1931" s="1" t="s">
        <v>1116</v>
      </c>
      <c r="E1931" s="1" t="s">
        <v>66</v>
      </c>
      <c r="F1931" s="4" t="s">
        <v>1270</v>
      </c>
      <c r="G1931" s="4">
        <v>2501</v>
      </c>
      <c r="H1931" s="4" t="s">
        <v>1724</v>
      </c>
      <c r="I1931" s="1" t="s">
        <v>234</v>
      </c>
      <c r="J1931" s="4" t="s">
        <v>1725</v>
      </c>
      <c r="K1931" s="4" t="s">
        <v>1726</v>
      </c>
      <c r="L1931" s="22" t="str">
        <f t="shared" si="377"/>
        <v>12</v>
      </c>
      <c r="M1931" s="22"/>
      <c r="Z1931">
        <f t="shared" si="378"/>
        <v>0</v>
      </c>
      <c r="AA1931">
        <f t="shared" si="379"/>
        <v>0</v>
      </c>
      <c r="AB1931">
        <f t="shared" si="380"/>
        <v>0</v>
      </c>
      <c r="AC1931">
        <f t="shared" si="381"/>
        <v>0</v>
      </c>
      <c r="AD1931">
        <f t="shared" si="382"/>
        <v>0</v>
      </c>
      <c r="AE1931">
        <f t="shared" si="383"/>
        <v>0</v>
      </c>
      <c r="AF1931">
        <f t="shared" si="384"/>
        <v>0</v>
      </c>
      <c r="AH1931">
        <f>SUM(table_2[[#This Row],[First dose, less than 21 days ago]:[Third dose or booster, at least 21 days ago]])</f>
        <v>0</v>
      </c>
      <c r="AI1931">
        <f>SUM(table_2[[#This Row],[Second dose, less than 21 days ago]:[Third dose or booster, at least 21 days ago]])</f>
        <v>0</v>
      </c>
      <c r="AJ1931">
        <f>table_2[[#This Row],[Third dose or booster, less than 21 days ago]]+table_2[[#This Row],[Third dose or booster, at least 21 days ago]]</f>
        <v>0</v>
      </c>
    </row>
    <row r="1932" spans="1:36" ht="30" x14ac:dyDescent="0.25">
      <c r="A1932" s="1" t="s">
        <v>740</v>
      </c>
      <c r="B1932" s="4">
        <v>2021</v>
      </c>
      <c r="C1932" s="1" t="s">
        <v>166</v>
      </c>
      <c r="D1932" s="1" t="s">
        <v>1116</v>
      </c>
      <c r="E1932" s="1" t="s">
        <v>70</v>
      </c>
      <c r="F1932" s="4" t="s">
        <v>4627</v>
      </c>
      <c r="G1932" s="4">
        <v>55130</v>
      </c>
      <c r="H1932" s="4" t="s">
        <v>464</v>
      </c>
      <c r="I1932" s="1"/>
      <c r="J1932" s="4" t="s">
        <v>4628</v>
      </c>
      <c r="K1932" s="4" t="s">
        <v>240</v>
      </c>
      <c r="L1932" s="22" t="str">
        <f t="shared" si="377"/>
        <v>390</v>
      </c>
      <c r="M1932" s="22"/>
      <c r="Z1932">
        <f t="shared" si="378"/>
        <v>0</v>
      </c>
      <c r="AA1932">
        <f t="shared" si="379"/>
        <v>0</v>
      </c>
      <c r="AB1932">
        <f t="shared" si="380"/>
        <v>0</v>
      </c>
      <c r="AC1932">
        <f t="shared" si="381"/>
        <v>0</v>
      </c>
      <c r="AD1932">
        <f t="shared" si="382"/>
        <v>0</v>
      </c>
      <c r="AE1932">
        <f t="shared" si="383"/>
        <v>0</v>
      </c>
      <c r="AF1932">
        <f t="shared" si="384"/>
        <v>0</v>
      </c>
      <c r="AH1932">
        <f>SUM(table_2[[#This Row],[First dose, less than 21 days ago]:[Third dose or booster, at least 21 days ago]])</f>
        <v>0</v>
      </c>
      <c r="AI1932">
        <f>SUM(table_2[[#This Row],[Second dose, less than 21 days ago]:[Third dose or booster, at least 21 days ago]])</f>
        <v>0</v>
      </c>
      <c r="AJ1932">
        <f>table_2[[#This Row],[Third dose or booster, less than 21 days ago]]+table_2[[#This Row],[Third dose or booster, at least 21 days ago]]</f>
        <v>0</v>
      </c>
    </row>
    <row r="1933" spans="1:36" ht="30" x14ac:dyDescent="0.25">
      <c r="A1933" s="1" t="s">
        <v>740</v>
      </c>
      <c r="B1933" s="4">
        <v>2021</v>
      </c>
      <c r="C1933" s="1" t="s">
        <v>166</v>
      </c>
      <c r="D1933" s="1" t="s">
        <v>1116</v>
      </c>
      <c r="E1933" s="1" t="s">
        <v>74</v>
      </c>
      <c r="F1933" s="4" t="s">
        <v>2211</v>
      </c>
      <c r="G1933" s="4">
        <v>159050</v>
      </c>
      <c r="H1933" s="4" t="s">
        <v>4629</v>
      </c>
      <c r="I1933" s="1"/>
      <c r="J1933" s="4" t="s">
        <v>4630</v>
      </c>
      <c r="K1933" s="4" t="s">
        <v>1711</v>
      </c>
      <c r="L1933" s="22" t="str">
        <f t="shared" si="377"/>
        <v>173</v>
      </c>
      <c r="M1933" s="22"/>
      <c r="Z1933">
        <f t="shared" si="378"/>
        <v>0</v>
      </c>
      <c r="AA1933">
        <f t="shared" si="379"/>
        <v>0</v>
      </c>
      <c r="AB1933">
        <f t="shared" si="380"/>
        <v>0</v>
      </c>
      <c r="AC1933">
        <f t="shared" si="381"/>
        <v>0</v>
      </c>
      <c r="AD1933">
        <f t="shared" si="382"/>
        <v>0</v>
      </c>
      <c r="AE1933">
        <f t="shared" si="383"/>
        <v>0</v>
      </c>
      <c r="AF1933">
        <f t="shared" si="384"/>
        <v>0</v>
      </c>
      <c r="AH1933">
        <f>SUM(table_2[[#This Row],[First dose, less than 21 days ago]:[Third dose or booster, at least 21 days ago]])</f>
        <v>0</v>
      </c>
      <c r="AI1933">
        <f>SUM(table_2[[#This Row],[Second dose, less than 21 days ago]:[Third dose or booster, at least 21 days ago]])</f>
        <v>0</v>
      </c>
      <c r="AJ1933">
        <f>table_2[[#This Row],[Third dose or booster, less than 21 days ago]]+table_2[[#This Row],[Third dose or booster, at least 21 days ago]]</f>
        <v>0</v>
      </c>
    </row>
    <row r="1934" spans="1:36" ht="30" x14ac:dyDescent="0.25">
      <c r="A1934" s="1" t="s">
        <v>740</v>
      </c>
      <c r="B1934" s="4">
        <v>2021</v>
      </c>
      <c r="C1934" s="1" t="s">
        <v>166</v>
      </c>
      <c r="D1934" s="1" t="s">
        <v>1116</v>
      </c>
      <c r="E1934" s="1" t="s">
        <v>1102</v>
      </c>
      <c r="F1934" s="4" t="s">
        <v>4631</v>
      </c>
      <c r="G1934" s="4">
        <v>267955</v>
      </c>
      <c r="H1934" s="4" t="s">
        <v>4632</v>
      </c>
      <c r="I1934" s="1"/>
      <c r="J1934" s="4" t="s">
        <v>4633</v>
      </c>
      <c r="K1934" s="4" t="s">
        <v>4634</v>
      </c>
      <c r="L1934" s="22" t="str">
        <f t="shared" si="377"/>
        <v>882</v>
      </c>
      <c r="M1934" s="22"/>
      <c r="Z1934">
        <f t="shared" si="378"/>
        <v>0</v>
      </c>
      <c r="AA1934">
        <f t="shared" si="379"/>
        <v>0</v>
      </c>
      <c r="AB1934">
        <f t="shared" si="380"/>
        <v>0</v>
      </c>
      <c r="AC1934">
        <f t="shared" si="381"/>
        <v>0</v>
      </c>
      <c r="AD1934">
        <f t="shared" si="382"/>
        <v>0</v>
      </c>
      <c r="AE1934">
        <f t="shared" si="383"/>
        <v>0</v>
      </c>
      <c r="AF1934">
        <f t="shared" si="384"/>
        <v>0</v>
      </c>
      <c r="AH1934">
        <f>SUM(table_2[[#This Row],[First dose, less than 21 days ago]:[Third dose or booster, at least 21 days ago]])</f>
        <v>0</v>
      </c>
      <c r="AI1934">
        <f>SUM(table_2[[#This Row],[Second dose, less than 21 days ago]:[Third dose or booster, at least 21 days ago]])</f>
        <v>0</v>
      </c>
      <c r="AJ1934">
        <f>table_2[[#This Row],[Third dose or booster, less than 21 days ago]]+table_2[[#This Row],[Third dose or booster, at least 21 days ago]]</f>
        <v>0</v>
      </c>
    </row>
    <row r="1935" spans="1:36" ht="45" x14ac:dyDescent="0.25">
      <c r="A1935" s="1" t="s">
        <v>740</v>
      </c>
      <c r="B1935" s="4">
        <v>2021</v>
      </c>
      <c r="C1935" s="1" t="s">
        <v>166</v>
      </c>
      <c r="D1935" s="1" t="s">
        <v>1116</v>
      </c>
      <c r="E1935" s="1" t="s">
        <v>84</v>
      </c>
      <c r="F1935" s="4" t="s">
        <v>1103</v>
      </c>
      <c r="G1935" s="4">
        <v>0</v>
      </c>
      <c r="H1935" s="4" t="s">
        <v>83</v>
      </c>
      <c r="I1935" s="1"/>
      <c r="J1935" s="4" t="s">
        <v>83</v>
      </c>
      <c r="K1935" s="4" t="s">
        <v>83</v>
      </c>
      <c r="L1935" s="22" t="str">
        <f t="shared" si="377"/>
        <v>0</v>
      </c>
      <c r="M1935" s="22"/>
      <c r="Z1935">
        <f t="shared" si="378"/>
        <v>0</v>
      </c>
      <c r="AA1935">
        <f t="shared" si="379"/>
        <v>0</v>
      </c>
      <c r="AB1935">
        <f t="shared" si="380"/>
        <v>0</v>
      </c>
      <c r="AC1935">
        <f t="shared" si="381"/>
        <v>0</v>
      </c>
      <c r="AD1935">
        <f t="shared" si="382"/>
        <v>0</v>
      </c>
      <c r="AE1935">
        <f t="shared" si="383"/>
        <v>0</v>
      </c>
      <c r="AF1935">
        <f t="shared" si="384"/>
        <v>0</v>
      </c>
      <c r="AH1935">
        <f>SUM(table_2[[#This Row],[First dose, less than 21 days ago]:[Third dose or booster, at least 21 days ago]])</f>
        <v>0</v>
      </c>
      <c r="AI1935">
        <f>SUM(table_2[[#This Row],[Second dose, less than 21 days ago]:[Third dose or booster, at least 21 days ago]])</f>
        <v>0</v>
      </c>
      <c r="AJ1935">
        <f>table_2[[#This Row],[Third dose or booster, less than 21 days ago]]+table_2[[#This Row],[Third dose or booster, at least 21 days ago]]</f>
        <v>0</v>
      </c>
    </row>
    <row r="1936" spans="1:36" ht="45" x14ac:dyDescent="0.25">
      <c r="A1936" s="1" t="s">
        <v>740</v>
      </c>
      <c r="B1936" s="4">
        <v>2021</v>
      </c>
      <c r="C1936" s="1" t="s">
        <v>166</v>
      </c>
      <c r="D1936" s="1" t="s">
        <v>1116</v>
      </c>
      <c r="E1936" s="1" t="s">
        <v>85</v>
      </c>
      <c r="F1936" s="4" t="s">
        <v>1103</v>
      </c>
      <c r="G1936" s="4">
        <v>0</v>
      </c>
      <c r="H1936" s="4" t="s">
        <v>83</v>
      </c>
      <c r="I1936" s="1"/>
      <c r="J1936" s="4" t="s">
        <v>83</v>
      </c>
      <c r="K1936" s="4" t="s">
        <v>83</v>
      </c>
      <c r="L1936" s="22" t="str">
        <f t="shared" si="377"/>
        <v>0</v>
      </c>
      <c r="M1936" s="22"/>
      <c r="Z1936">
        <f t="shared" si="378"/>
        <v>0</v>
      </c>
      <c r="AA1936">
        <f t="shared" si="379"/>
        <v>0</v>
      </c>
      <c r="AB1936">
        <f t="shared" si="380"/>
        <v>0</v>
      </c>
      <c r="AC1936">
        <f t="shared" si="381"/>
        <v>0</v>
      </c>
      <c r="AD1936">
        <f t="shared" si="382"/>
        <v>0</v>
      </c>
      <c r="AE1936">
        <f t="shared" si="383"/>
        <v>0</v>
      </c>
      <c r="AF1936">
        <f t="shared" si="384"/>
        <v>0</v>
      </c>
      <c r="AH1936">
        <f>SUM(table_2[[#This Row],[First dose, less than 21 days ago]:[Third dose or booster, at least 21 days ago]])</f>
        <v>0</v>
      </c>
      <c r="AI1936">
        <f>SUM(table_2[[#This Row],[Second dose, less than 21 days ago]:[Third dose or booster, at least 21 days ago]])</f>
        <v>0</v>
      </c>
      <c r="AJ1936">
        <f>table_2[[#This Row],[Third dose or booster, less than 21 days ago]]+table_2[[#This Row],[Third dose or booster, at least 21 days ago]]</f>
        <v>0</v>
      </c>
    </row>
    <row r="1937" spans="1:36" ht="30" x14ac:dyDescent="0.25">
      <c r="A1937" s="1" t="s">
        <v>740</v>
      </c>
      <c r="B1937" s="4">
        <v>2021</v>
      </c>
      <c r="C1937" s="1" t="s">
        <v>166</v>
      </c>
      <c r="D1937" s="1" t="s">
        <v>1132</v>
      </c>
      <c r="E1937" s="1" t="s">
        <v>62</v>
      </c>
      <c r="F1937" s="4" t="s">
        <v>3387</v>
      </c>
      <c r="G1937" s="4">
        <v>22861</v>
      </c>
      <c r="H1937" s="4" t="s">
        <v>4635</v>
      </c>
      <c r="I1937" s="1"/>
      <c r="J1937" s="4" t="s">
        <v>4636</v>
      </c>
      <c r="K1937" s="4" t="s">
        <v>1076</v>
      </c>
      <c r="L1937" s="22" t="str">
        <f t="shared" si="377"/>
        <v>352</v>
      </c>
      <c r="M1937" s="22"/>
      <c r="Z1937">
        <f t="shared" si="378"/>
        <v>0</v>
      </c>
      <c r="AA1937">
        <f t="shared" si="379"/>
        <v>0</v>
      </c>
      <c r="AB1937">
        <f t="shared" si="380"/>
        <v>0</v>
      </c>
      <c r="AC1937">
        <f t="shared" si="381"/>
        <v>0</v>
      </c>
      <c r="AD1937">
        <f t="shared" si="382"/>
        <v>0</v>
      </c>
      <c r="AE1937">
        <f t="shared" si="383"/>
        <v>0</v>
      </c>
      <c r="AF1937">
        <f t="shared" si="384"/>
        <v>0</v>
      </c>
      <c r="AH1937">
        <f>SUM(table_2[[#This Row],[First dose, less than 21 days ago]:[Third dose or booster, at least 21 days ago]])</f>
        <v>0</v>
      </c>
      <c r="AI1937">
        <f>SUM(table_2[[#This Row],[Second dose, less than 21 days ago]:[Third dose or booster, at least 21 days ago]])</f>
        <v>0</v>
      </c>
      <c r="AJ1937">
        <f>table_2[[#This Row],[Third dose or booster, less than 21 days ago]]+table_2[[#This Row],[Third dose or booster, at least 21 days ago]]</f>
        <v>0</v>
      </c>
    </row>
    <row r="1938" spans="1:36" ht="30" x14ac:dyDescent="0.25">
      <c r="A1938" s="1" t="s">
        <v>740</v>
      </c>
      <c r="B1938" s="4">
        <v>2021</v>
      </c>
      <c r="C1938" s="1" t="s">
        <v>166</v>
      </c>
      <c r="D1938" s="1" t="s">
        <v>1132</v>
      </c>
      <c r="E1938" s="1" t="s">
        <v>66</v>
      </c>
      <c r="F1938" s="4" t="s">
        <v>1743</v>
      </c>
      <c r="G1938" s="4">
        <v>899</v>
      </c>
      <c r="H1938" s="4" t="s">
        <v>1744</v>
      </c>
      <c r="I1938" s="1" t="s">
        <v>234</v>
      </c>
      <c r="J1938" s="4" t="s">
        <v>1745</v>
      </c>
      <c r="K1938" s="4" t="s">
        <v>1746</v>
      </c>
      <c r="L1938" s="22" t="str">
        <f t="shared" si="377"/>
        <v>8</v>
      </c>
      <c r="M1938" s="22"/>
      <c r="Z1938">
        <f t="shared" si="378"/>
        <v>0</v>
      </c>
      <c r="AA1938">
        <f t="shared" si="379"/>
        <v>0</v>
      </c>
      <c r="AB1938">
        <f t="shared" si="380"/>
        <v>0</v>
      </c>
      <c r="AC1938">
        <f t="shared" si="381"/>
        <v>0</v>
      </c>
      <c r="AD1938">
        <f t="shared" si="382"/>
        <v>0</v>
      </c>
      <c r="AE1938">
        <f t="shared" si="383"/>
        <v>0</v>
      </c>
      <c r="AF1938">
        <f t="shared" si="384"/>
        <v>0</v>
      </c>
      <c r="AH1938">
        <f>SUM(table_2[[#This Row],[First dose, less than 21 days ago]:[Third dose or booster, at least 21 days ago]])</f>
        <v>0</v>
      </c>
      <c r="AI1938">
        <f>SUM(table_2[[#This Row],[Second dose, less than 21 days ago]:[Third dose or booster, at least 21 days ago]])</f>
        <v>0</v>
      </c>
      <c r="AJ1938">
        <f>table_2[[#This Row],[Third dose or booster, less than 21 days ago]]+table_2[[#This Row],[Third dose or booster, at least 21 days ago]]</f>
        <v>0</v>
      </c>
    </row>
    <row r="1939" spans="1:36" ht="30" x14ac:dyDescent="0.25">
      <c r="A1939" s="1" t="s">
        <v>740</v>
      </c>
      <c r="B1939" s="4">
        <v>2021</v>
      </c>
      <c r="C1939" s="1" t="s">
        <v>166</v>
      </c>
      <c r="D1939" s="1" t="s">
        <v>1132</v>
      </c>
      <c r="E1939" s="1" t="s">
        <v>70</v>
      </c>
      <c r="F1939" s="4" t="s">
        <v>4637</v>
      </c>
      <c r="G1939" s="4">
        <v>13467</v>
      </c>
      <c r="H1939" s="4" t="s">
        <v>4638</v>
      </c>
      <c r="I1939" s="1"/>
      <c r="J1939" s="4" t="s">
        <v>4639</v>
      </c>
      <c r="K1939" s="4" t="s">
        <v>4640</v>
      </c>
      <c r="L1939" s="22" t="str">
        <f t="shared" si="377"/>
        <v>659</v>
      </c>
      <c r="M1939" s="22"/>
      <c r="Z1939">
        <f t="shared" si="378"/>
        <v>0</v>
      </c>
      <c r="AA1939">
        <f t="shared" si="379"/>
        <v>0</v>
      </c>
      <c r="AB1939">
        <f t="shared" si="380"/>
        <v>0</v>
      </c>
      <c r="AC1939">
        <f t="shared" si="381"/>
        <v>0</v>
      </c>
      <c r="AD1939">
        <f t="shared" si="382"/>
        <v>0</v>
      </c>
      <c r="AE1939">
        <f t="shared" si="383"/>
        <v>0</v>
      </c>
      <c r="AF1939">
        <f t="shared" si="384"/>
        <v>0</v>
      </c>
      <c r="AH1939">
        <f>SUM(table_2[[#This Row],[First dose, less than 21 days ago]:[Third dose or booster, at least 21 days ago]])</f>
        <v>0</v>
      </c>
      <c r="AI1939">
        <f>SUM(table_2[[#This Row],[Second dose, less than 21 days ago]:[Third dose or booster, at least 21 days ago]])</f>
        <v>0</v>
      </c>
      <c r="AJ1939">
        <f>table_2[[#This Row],[Third dose or booster, less than 21 days ago]]+table_2[[#This Row],[Third dose or booster, at least 21 days ago]]</f>
        <v>0</v>
      </c>
    </row>
    <row r="1940" spans="1:36" ht="30" x14ac:dyDescent="0.25">
      <c r="A1940" s="1" t="s">
        <v>740</v>
      </c>
      <c r="B1940" s="4">
        <v>2021</v>
      </c>
      <c r="C1940" s="1" t="s">
        <v>166</v>
      </c>
      <c r="D1940" s="1" t="s">
        <v>1132</v>
      </c>
      <c r="E1940" s="1" t="s">
        <v>74</v>
      </c>
      <c r="F1940" s="4" t="s">
        <v>4641</v>
      </c>
      <c r="G1940" s="4">
        <v>61371</v>
      </c>
      <c r="H1940" s="4" t="s">
        <v>4642</v>
      </c>
      <c r="I1940" s="1"/>
      <c r="J1940" s="4" t="s">
        <v>4643</v>
      </c>
      <c r="K1940" s="4" t="s">
        <v>2631</v>
      </c>
      <c r="L1940" s="22" t="str">
        <f t="shared" si="377"/>
        <v>230</v>
      </c>
      <c r="M1940" s="22"/>
      <c r="Z1940">
        <f t="shared" si="378"/>
        <v>0</v>
      </c>
      <c r="AA1940">
        <f t="shared" si="379"/>
        <v>0</v>
      </c>
      <c r="AB1940">
        <f t="shared" si="380"/>
        <v>0</v>
      </c>
      <c r="AC1940">
        <f t="shared" si="381"/>
        <v>0</v>
      </c>
      <c r="AD1940">
        <f t="shared" si="382"/>
        <v>0</v>
      </c>
      <c r="AE1940">
        <f t="shared" si="383"/>
        <v>0</v>
      </c>
      <c r="AF1940">
        <f t="shared" si="384"/>
        <v>0</v>
      </c>
      <c r="AH1940">
        <f>SUM(table_2[[#This Row],[First dose, less than 21 days ago]:[Third dose or booster, at least 21 days ago]])</f>
        <v>0</v>
      </c>
      <c r="AI1940">
        <f>SUM(table_2[[#This Row],[Second dose, less than 21 days ago]:[Third dose or booster, at least 21 days ago]])</f>
        <v>0</v>
      </c>
      <c r="AJ1940">
        <f>table_2[[#This Row],[Third dose or booster, less than 21 days ago]]+table_2[[#This Row],[Third dose or booster, at least 21 days ago]]</f>
        <v>0</v>
      </c>
    </row>
    <row r="1941" spans="1:36" ht="30" x14ac:dyDescent="0.25">
      <c r="A1941" s="1" t="s">
        <v>740</v>
      </c>
      <c r="B1941" s="4">
        <v>2021</v>
      </c>
      <c r="C1941" s="1" t="s">
        <v>166</v>
      </c>
      <c r="D1941" s="1" t="s">
        <v>1132</v>
      </c>
      <c r="E1941" s="1" t="s">
        <v>1102</v>
      </c>
      <c r="F1941" s="4" t="s">
        <v>4644</v>
      </c>
      <c r="G1941" s="4">
        <v>333623</v>
      </c>
      <c r="H1941" s="4" t="s">
        <v>4645</v>
      </c>
      <c r="I1941" s="1"/>
      <c r="J1941" s="4" t="s">
        <v>4646</v>
      </c>
      <c r="K1941" s="4" t="s">
        <v>4647</v>
      </c>
      <c r="L1941" s="22" t="str">
        <f t="shared" si="377"/>
        <v>2249</v>
      </c>
      <c r="M1941" s="22"/>
      <c r="Z1941">
        <f t="shared" si="378"/>
        <v>0</v>
      </c>
      <c r="AA1941">
        <f t="shared" si="379"/>
        <v>0</v>
      </c>
      <c r="AB1941">
        <f t="shared" si="380"/>
        <v>0</v>
      </c>
      <c r="AC1941">
        <f t="shared" si="381"/>
        <v>0</v>
      </c>
      <c r="AD1941">
        <f t="shared" si="382"/>
        <v>0</v>
      </c>
      <c r="AE1941">
        <f t="shared" si="383"/>
        <v>0</v>
      </c>
      <c r="AF1941">
        <f t="shared" si="384"/>
        <v>0</v>
      </c>
      <c r="AH1941">
        <f>SUM(table_2[[#This Row],[First dose, less than 21 days ago]:[Third dose or booster, at least 21 days ago]])</f>
        <v>0</v>
      </c>
      <c r="AI1941">
        <f>SUM(table_2[[#This Row],[Second dose, less than 21 days ago]:[Third dose or booster, at least 21 days ago]])</f>
        <v>0</v>
      </c>
      <c r="AJ1941">
        <f>table_2[[#This Row],[Third dose or booster, less than 21 days ago]]+table_2[[#This Row],[Third dose or booster, at least 21 days ago]]</f>
        <v>0</v>
      </c>
    </row>
    <row r="1942" spans="1:36" ht="45" x14ac:dyDescent="0.25">
      <c r="A1942" s="1" t="s">
        <v>740</v>
      </c>
      <c r="B1942" s="4">
        <v>2021</v>
      </c>
      <c r="C1942" s="1" t="s">
        <v>166</v>
      </c>
      <c r="D1942" s="1" t="s">
        <v>1132</v>
      </c>
      <c r="E1942" s="1" t="s">
        <v>84</v>
      </c>
      <c r="F1942" s="4" t="s">
        <v>1103</v>
      </c>
      <c r="G1942" s="4">
        <v>0</v>
      </c>
      <c r="H1942" s="4" t="s">
        <v>83</v>
      </c>
      <c r="I1942" s="1"/>
      <c r="J1942" s="4" t="s">
        <v>83</v>
      </c>
      <c r="K1942" s="4" t="s">
        <v>83</v>
      </c>
      <c r="L1942" s="22" t="str">
        <f t="shared" si="377"/>
        <v>0</v>
      </c>
      <c r="M1942" s="22"/>
      <c r="Z1942">
        <f t="shared" si="378"/>
        <v>0</v>
      </c>
      <c r="AA1942">
        <f t="shared" si="379"/>
        <v>0</v>
      </c>
      <c r="AB1942">
        <f t="shared" si="380"/>
        <v>0</v>
      </c>
      <c r="AC1942">
        <f t="shared" si="381"/>
        <v>0</v>
      </c>
      <c r="AD1942">
        <f t="shared" si="382"/>
        <v>0</v>
      </c>
      <c r="AE1942">
        <f t="shared" si="383"/>
        <v>0</v>
      </c>
      <c r="AF1942">
        <f t="shared" si="384"/>
        <v>0</v>
      </c>
      <c r="AH1942">
        <f>SUM(table_2[[#This Row],[First dose, less than 21 days ago]:[Third dose or booster, at least 21 days ago]])</f>
        <v>0</v>
      </c>
      <c r="AI1942">
        <f>SUM(table_2[[#This Row],[Second dose, less than 21 days ago]:[Third dose or booster, at least 21 days ago]])</f>
        <v>0</v>
      </c>
      <c r="AJ1942">
        <f>table_2[[#This Row],[Third dose or booster, less than 21 days ago]]+table_2[[#This Row],[Third dose or booster, at least 21 days ago]]</f>
        <v>0</v>
      </c>
    </row>
    <row r="1943" spans="1:36" ht="45" x14ac:dyDescent="0.25">
      <c r="A1943" s="1" t="s">
        <v>740</v>
      </c>
      <c r="B1943" s="4">
        <v>2021</v>
      </c>
      <c r="C1943" s="1" t="s">
        <v>166</v>
      </c>
      <c r="D1943" s="1" t="s">
        <v>1132</v>
      </c>
      <c r="E1943" s="1" t="s">
        <v>85</v>
      </c>
      <c r="F1943" s="4" t="s">
        <v>1103</v>
      </c>
      <c r="G1943" s="4">
        <v>0</v>
      </c>
      <c r="H1943" s="4" t="s">
        <v>83</v>
      </c>
      <c r="I1943" s="1"/>
      <c r="J1943" s="4" t="s">
        <v>83</v>
      </c>
      <c r="K1943" s="4" t="s">
        <v>83</v>
      </c>
      <c r="L1943" s="22" t="str">
        <f t="shared" si="377"/>
        <v>0</v>
      </c>
      <c r="M1943" s="22"/>
      <c r="Z1943">
        <f t="shared" si="378"/>
        <v>0</v>
      </c>
      <c r="AA1943">
        <f t="shared" si="379"/>
        <v>0</v>
      </c>
      <c r="AB1943">
        <f t="shared" si="380"/>
        <v>0</v>
      </c>
      <c r="AC1943">
        <f t="shared" si="381"/>
        <v>0</v>
      </c>
      <c r="AD1943">
        <f t="shared" si="382"/>
        <v>0</v>
      </c>
      <c r="AE1943">
        <f t="shared" si="383"/>
        <v>0</v>
      </c>
      <c r="AF1943">
        <f t="shared" si="384"/>
        <v>0</v>
      </c>
      <c r="AH1943">
        <f>SUM(table_2[[#This Row],[First dose, less than 21 days ago]:[Third dose or booster, at least 21 days ago]])</f>
        <v>0</v>
      </c>
      <c r="AI1943">
        <f>SUM(table_2[[#This Row],[Second dose, less than 21 days ago]:[Third dose or booster, at least 21 days ago]])</f>
        <v>0</v>
      </c>
      <c r="AJ1943">
        <f>table_2[[#This Row],[Third dose or booster, less than 21 days ago]]+table_2[[#This Row],[Third dose or booster, at least 21 days ago]]</f>
        <v>0</v>
      </c>
    </row>
    <row r="1944" spans="1:36" ht="30" x14ac:dyDescent="0.25">
      <c r="A1944" s="1" t="s">
        <v>740</v>
      </c>
      <c r="B1944" s="4">
        <v>2021</v>
      </c>
      <c r="C1944" s="1" t="s">
        <v>166</v>
      </c>
      <c r="D1944" s="1" t="s">
        <v>1147</v>
      </c>
      <c r="E1944" s="1" t="s">
        <v>62</v>
      </c>
      <c r="F1944" s="4" t="s">
        <v>4184</v>
      </c>
      <c r="G1944" s="4">
        <v>10565</v>
      </c>
      <c r="H1944" s="4" t="s">
        <v>4648</v>
      </c>
      <c r="I1944" s="1"/>
      <c r="J1944" s="4" t="s">
        <v>4649</v>
      </c>
      <c r="K1944" s="4" t="s">
        <v>4650</v>
      </c>
      <c r="L1944" s="22" t="str">
        <f t="shared" si="377"/>
        <v>453</v>
      </c>
      <c r="M1944" s="22"/>
      <c r="Z1944">
        <f t="shared" si="378"/>
        <v>0</v>
      </c>
      <c r="AA1944">
        <f t="shared" si="379"/>
        <v>0</v>
      </c>
      <c r="AB1944">
        <f t="shared" si="380"/>
        <v>0</v>
      </c>
      <c r="AC1944">
        <f t="shared" si="381"/>
        <v>0</v>
      </c>
      <c r="AD1944">
        <f t="shared" si="382"/>
        <v>0</v>
      </c>
      <c r="AE1944">
        <f t="shared" si="383"/>
        <v>0</v>
      </c>
      <c r="AF1944">
        <f t="shared" si="384"/>
        <v>0</v>
      </c>
      <c r="AH1944">
        <f>SUM(table_2[[#This Row],[First dose, less than 21 days ago]:[Third dose or booster, at least 21 days ago]])</f>
        <v>0</v>
      </c>
      <c r="AI1944">
        <f>SUM(table_2[[#This Row],[Second dose, less than 21 days ago]:[Third dose or booster, at least 21 days ago]])</f>
        <v>0</v>
      </c>
      <c r="AJ1944">
        <f>table_2[[#This Row],[Third dose or booster, less than 21 days ago]]+table_2[[#This Row],[Third dose or booster, at least 21 days ago]]</f>
        <v>0</v>
      </c>
    </row>
    <row r="1945" spans="1:36" ht="30" x14ac:dyDescent="0.25">
      <c r="A1945" s="1" t="s">
        <v>740</v>
      </c>
      <c r="B1945" s="4">
        <v>2021</v>
      </c>
      <c r="C1945" s="1" t="s">
        <v>166</v>
      </c>
      <c r="D1945" s="1" t="s">
        <v>1147</v>
      </c>
      <c r="E1945" s="1" t="s">
        <v>66</v>
      </c>
      <c r="F1945" s="4" t="s">
        <v>1109</v>
      </c>
      <c r="G1945" s="4">
        <v>299</v>
      </c>
      <c r="H1945" s="4" t="s">
        <v>1762</v>
      </c>
      <c r="I1945" s="1" t="s">
        <v>234</v>
      </c>
      <c r="J1945" s="4" t="s">
        <v>1763</v>
      </c>
      <c r="K1945" s="4" t="s">
        <v>1764</v>
      </c>
      <c r="L1945" s="22" t="str">
        <f t="shared" si="377"/>
        <v>15</v>
      </c>
      <c r="M1945" s="22"/>
      <c r="Z1945">
        <f t="shared" si="378"/>
        <v>0</v>
      </c>
      <c r="AA1945">
        <f t="shared" si="379"/>
        <v>0</v>
      </c>
      <c r="AB1945">
        <f t="shared" si="380"/>
        <v>0</v>
      </c>
      <c r="AC1945">
        <f t="shared" si="381"/>
        <v>0</v>
      </c>
      <c r="AD1945">
        <f t="shared" si="382"/>
        <v>0</v>
      </c>
      <c r="AE1945">
        <f t="shared" si="383"/>
        <v>0</v>
      </c>
      <c r="AF1945">
        <f t="shared" si="384"/>
        <v>0</v>
      </c>
      <c r="AH1945">
        <f>SUM(table_2[[#This Row],[First dose, less than 21 days ago]:[Third dose or booster, at least 21 days ago]])</f>
        <v>0</v>
      </c>
      <c r="AI1945">
        <f>SUM(table_2[[#This Row],[Second dose, less than 21 days ago]:[Third dose or booster, at least 21 days ago]])</f>
        <v>0</v>
      </c>
      <c r="AJ1945">
        <f>table_2[[#This Row],[Third dose or booster, less than 21 days ago]]+table_2[[#This Row],[Third dose or booster, at least 21 days ago]]</f>
        <v>0</v>
      </c>
    </row>
    <row r="1946" spans="1:36" ht="30" x14ac:dyDescent="0.25">
      <c r="A1946" s="1" t="s">
        <v>740</v>
      </c>
      <c r="B1946" s="4">
        <v>2021</v>
      </c>
      <c r="C1946" s="1" t="s">
        <v>166</v>
      </c>
      <c r="D1946" s="1" t="s">
        <v>1147</v>
      </c>
      <c r="E1946" s="1" t="s">
        <v>70</v>
      </c>
      <c r="F1946" s="4" t="s">
        <v>4651</v>
      </c>
      <c r="G1946" s="4">
        <v>3423</v>
      </c>
      <c r="H1946" s="4" t="s">
        <v>4652</v>
      </c>
      <c r="I1946" s="1"/>
      <c r="J1946" s="4" t="s">
        <v>4653</v>
      </c>
      <c r="K1946" s="4" t="s">
        <v>4654</v>
      </c>
      <c r="L1946" s="22" t="str">
        <f t="shared" si="377"/>
        <v>874</v>
      </c>
      <c r="M1946" s="22"/>
      <c r="Z1946">
        <f t="shared" si="378"/>
        <v>0</v>
      </c>
      <c r="AA1946">
        <f t="shared" si="379"/>
        <v>0</v>
      </c>
      <c r="AB1946">
        <f t="shared" si="380"/>
        <v>0</v>
      </c>
      <c r="AC1946">
        <f t="shared" si="381"/>
        <v>0</v>
      </c>
      <c r="AD1946">
        <f t="shared" si="382"/>
        <v>0</v>
      </c>
      <c r="AE1946">
        <f t="shared" si="383"/>
        <v>0</v>
      </c>
      <c r="AF1946">
        <f t="shared" si="384"/>
        <v>0</v>
      </c>
      <c r="AH1946">
        <f>SUM(table_2[[#This Row],[First dose, less than 21 days ago]:[Third dose or booster, at least 21 days ago]])</f>
        <v>0</v>
      </c>
      <c r="AI1946">
        <f>SUM(table_2[[#This Row],[Second dose, less than 21 days ago]:[Third dose or booster, at least 21 days ago]])</f>
        <v>0</v>
      </c>
      <c r="AJ1946">
        <f>table_2[[#This Row],[Third dose or booster, less than 21 days ago]]+table_2[[#This Row],[Third dose or booster, at least 21 days ago]]</f>
        <v>0</v>
      </c>
    </row>
    <row r="1947" spans="1:36" ht="30" x14ac:dyDescent="0.25">
      <c r="A1947" s="1" t="s">
        <v>740</v>
      </c>
      <c r="B1947" s="4">
        <v>2021</v>
      </c>
      <c r="C1947" s="1" t="s">
        <v>166</v>
      </c>
      <c r="D1947" s="1" t="s">
        <v>1147</v>
      </c>
      <c r="E1947" s="1" t="s">
        <v>74</v>
      </c>
      <c r="F1947" s="4" t="s">
        <v>4655</v>
      </c>
      <c r="G1947" s="4">
        <v>3507</v>
      </c>
      <c r="H1947" s="4" t="s">
        <v>4656</v>
      </c>
      <c r="I1947" s="1"/>
      <c r="J1947" s="4" t="s">
        <v>4657</v>
      </c>
      <c r="K1947" s="4" t="s">
        <v>4658</v>
      </c>
      <c r="L1947" s="22" t="str">
        <f t="shared" si="377"/>
        <v>184</v>
      </c>
      <c r="M1947" s="22"/>
      <c r="Z1947">
        <f t="shared" si="378"/>
        <v>0</v>
      </c>
      <c r="AA1947">
        <f t="shared" si="379"/>
        <v>0</v>
      </c>
      <c r="AB1947">
        <f t="shared" si="380"/>
        <v>0</v>
      </c>
      <c r="AC1947">
        <f t="shared" si="381"/>
        <v>0</v>
      </c>
      <c r="AD1947">
        <f t="shared" si="382"/>
        <v>0</v>
      </c>
      <c r="AE1947">
        <f t="shared" si="383"/>
        <v>0</v>
      </c>
      <c r="AF1947">
        <f t="shared" si="384"/>
        <v>0</v>
      </c>
      <c r="AH1947">
        <f>SUM(table_2[[#This Row],[First dose, less than 21 days ago]:[Third dose or booster, at least 21 days ago]])</f>
        <v>0</v>
      </c>
      <c r="AI1947">
        <f>SUM(table_2[[#This Row],[Second dose, less than 21 days ago]:[Third dose or booster, at least 21 days ago]])</f>
        <v>0</v>
      </c>
      <c r="AJ1947">
        <f>table_2[[#This Row],[Third dose or booster, less than 21 days ago]]+table_2[[#This Row],[Third dose or booster, at least 21 days ago]]</f>
        <v>0</v>
      </c>
    </row>
    <row r="1948" spans="1:36" ht="30" x14ac:dyDescent="0.25">
      <c r="A1948" s="1" t="s">
        <v>740</v>
      </c>
      <c r="B1948" s="4">
        <v>2021</v>
      </c>
      <c r="C1948" s="1" t="s">
        <v>166</v>
      </c>
      <c r="D1948" s="1" t="s">
        <v>1147</v>
      </c>
      <c r="E1948" s="1" t="s">
        <v>1102</v>
      </c>
      <c r="F1948" s="4" t="s">
        <v>4659</v>
      </c>
      <c r="G1948" s="4">
        <v>335020</v>
      </c>
      <c r="H1948" s="4" t="s">
        <v>4660</v>
      </c>
      <c r="I1948" s="1"/>
      <c r="J1948" s="4" t="s">
        <v>4661</v>
      </c>
      <c r="K1948" s="4" t="s">
        <v>4662</v>
      </c>
      <c r="L1948" s="22" t="str">
        <f t="shared" si="377"/>
        <v>5976</v>
      </c>
      <c r="M1948" s="22"/>
      <c r="Z1948">
        <f t="shared" si="378"/>
        <v>0</v>
      </c>
      <c r="AA1948">
        <f t="shared" si="379"/>
        <v>0</v>
      </c>
      <c r="AB1948">
        <f t="shared" si="380"/>
        <v>0</v>
      </c>
      <c r="AC1948">
        <f t="shared" si="381"/>
        <v>0</v>
      </c>
      <c r="AD1948">
        <f t="shared" si="382"/>
        <v>0</v>
      </c>
      <c r="AE1948">
        <f t="shared" si="383"/>
        <v>0</v>
      </c>
      <c r="AF1948">
        <f t="shared" si="384"/>
        <v>0</v>
      </c>
      <c r="AH1948">
        <f>SUM(table_2[[#This Row],[First dose, less than 21 days ago]:[Third dose or booster, at least 21 days ago]])</f>
        <v>0</v>
      </c>
      <c r="AI1948">
        <f>SUM(table_2[[#This Row],[Second dose, less than 21 days ago]:[Third dose or booster, at least 21 days ago]])</f>
        <v>0</v>
      </c>
      <c r="AJ1948">
        <f>table_2[[#This Row],[Third dose or booster, less than 21 days ago]]+table_2[[#This Row],[Third dose or booster, at least 21 days ago]]</f>
        <v>0</v>
      </c>
    </row>
    <row r="1949" spans="1:36" ht="45" x14ac:dyDescent="0.25">
      <c r="A1949" s="1" t="s">
        <v>740</v>
      </c>
      <c r="B1949" s="4">
        <v>2021</v>
      </c>
      <c r="C1949" s="1" t="s">
        <v>166</v>
      </c>
      <c r="D1949" s="1" t="s">
        <v>1147</v>
      </c>
      <c r="E1949" s="1" t="s">
        <v>84</v>
      </c>
      <c r="F1949" s="4" t="s">
        <v>1103</v>
      </c>
      <c r="G1949" s="4">
        <v>0</v>
      </c>
      <c r="H1949" s="4" t="s">
        <v>83</v>
      </c>
      <c r="I1949" s="1"/>
      <c r="J1949" s="4" t="s">
        <v>83</v>
      </c>
      <c r="K1949" s="4" t="s">
        <v>83</v>
      </c>
      <c r="L1949" s="22" t="str">
        <f t="shared" si="377"/>
        <v>0</v>
      </c>
      <c r="M1949" s="22"/>
      <c r="Z1949">
        <f t="shared" si="378"/>
        <v>0</v>
      </c>
      <c r="AA1949">
        <f t="shared" si="379"/>
        <v>0</v>
      </c>
      <c r="AB1949">
        <f t="shared" si="380"/>
        <v>0</v>
      </c>
      <c r="AC1949">
        <f t="shared" si="381"/>
        <v>0</v>
      </c>
      <c r="AD1949">
        <f t="shared" si="382"/>
        <v>0</v>
      </c>
      <c r="AE1949">
        <f t="shared" si="383"/>
        <v>0</v>
      </c>
      <c r="AF1949">
        <f t="shared" si="384"/>
        <v>0</v>
      </c>
      <c r="AH1949">
        <f>SUM(table_2[[#This Row],[First dose, less than 21 days ago]:[Third dose or booster, at least 21 days ago]])</f>
        <v>0</v>
      </c>
      <c r="AI1949">
        <f>SUM(table_2[[#This Row],[Second dose, less than 21 days ago]:[Third dose or booster, at least 21 days ago]])</f>
        <v>0</v>
      </c>
      <c r="AJ1949">
        <f>table_2[[#This Row],[Third dose or booster, less than 21 days ago]]+table_2[[#This Row],[Third dose or booster, at least 21 days ago]]</f>
        <v>0</v>
      </c>
    </row>
    <row r="1950" spans="1:36" ht="45" x14ac:dyDescent="0.25">
      <c r="A1950" s="1" t="s">
        <v>740</v>
      </c>
      <c r="B1950" s="4">
        <v>2021</v>
      </c>
      <c r="C1950" s="1" t="s">
        <v>166</v>
      </c>
      <c r="D1950" s="1" t="s">
        <v>1147</v>
      </c>
      <c r="E1950" s="1" t="s">
        <v>85</v>
      </c>
      <c r="F1950" s="4" t="s">
        <v>1103</v>
      </c>
      <c r="G1950" s="4">
        <v>0</v>
      </c>
      <c r="H1950" s="4" t="s">
        <v>83</v>
      </c>
      <c r="I1950" s="1"/>
      <c r="J1950" s="4" t="s">
        <v>83</v>
      </c>
      <c r="K1950" s="4" t="s">
        <v>83</v>
      </c>
      <c r="L1950" s="22" t="str">
        <f t="shared" si="377"/>
        <v>0</v>
      </c>
      <c r="M1950" s="22"/>
      <c r="Z1950">
        <f t="shared" si="378"/>
        <v>0</v>
      </c>
      <c r="AA1950">
        <f t="shared" si="379"/>
        <v>0</v>
      </c>
      <c r="AB1950">
        <f t="shared" si="380"/>
        <v>0</v>
      </c>
      <c r="AC1950">
        <f t="shared" si="381"/>
        <v>0</v>
      </c>
      <c r="AD1950">
        <f t="shared" si="382"/>
        <v>0</v>
      </c>
      <c r="AE1950">
        <f t="shared" si="383"/>
        <v>0</v>
      </c>
      <c r="AF1950">
        <f t="shared" si="384"/>
        <v>0</v>
      </c>
      <c r="AH1950">
        <f>SUM(table_2[[#This Row],[First dose, less than 21 days ago]:[Third dose or booster, at least 21 days ago]])</f>
        <v>0</v>
      </c>
      <c r="AI1950">
        <f>SUM(table_2[[#This Row],[Second dose, less than 21 days ago]:[Third dose or booster, at least 21 days ago]])</f>
        <v>0</v>
      </c>
      <c r="AJ1950">
        <f>table_2[[#This Row],[Third dose or booster, less than 21 days ago]]+table_2[[#This Row],[Third dose or booster, at least 21 days ago]]</f>
        <v>0</v>
      </c>
    </row>
    <row r="1951" spans="1:36" ht="30" x14ac:dyDescent="0.25">
      <c r="A1951" s="1" t="s">
        <v>740</v>
      </c>
      <c r="B1951" s="4">
        <v>2021</v>
      </c>
      <c r="C1951" s="1" t="s">
        <v>166</v>
      </c>
      <c r="D1951" s="1" t="s">
        <v>1162</v>
      </c>
      <c r="E1951" s="1" t="s">
        <v>62</v>
      </c>
      <c r="F1951" s="4" t="s">
        <v>4663</v>
      </c>
      <c r="G1951" s="4">
        <v>4423</v>
      </c>
      <c r="H1951" s="4" t="s">
        <v>4664</v>
      </c>
      <c r="I1951" s="1"/>
      <c r="J1951" s="4" t="s">
        <v>4665</v>
      </c>
      <c r="K1951" s="4" t="s">
        <v>4666</v>
      </c>
      <c r="L1951" s="22" t="str">
        <f t="shared" si="377"/>
        <v>474</v>
      </c>
      <c r="M1951" s="22"/>
      <c r="Z1951">
        <f t="shared" si="378"/>
        <v>0</v>
      </c>
      <c r="AA1951">
        <f t="shared" si="379"/>
        <v>0</v>
      </c>
      <c r="AB1951">
        <f t="shared" si="380"/>
        <v>0</v>
      </c>
      <c r="AC1951">
        <f t="shared" si="381"/>
        <v>0</v>
      </c>
      <c r="AD1951">
        <f t="shared" si="382"/>
        <v>0</v>
      </c>
      <c r="AE1951">
        <f t="shared" si="383"/>
        <v>0</v>
      </c>
      <c r="AF1951">
        <f t="shared" si="384"/>
        <v>0</v>
      </c>
      <c r="AH1951">
        <f>SUM(table_2[[#This Row],[First dose, less than 21 days ago]:[Third dose or booster, at least 21 days ago]])</f>
        <v>0</v>
      </c>
      <c r="AI1951">
        <f>SUM(table_2[[#This Row],[Second dose, less than 21 days ago]:[Third dose or booster, at least 21 days ago]])</f>
        <v>0</v>
      </c>
      <c r="AJ1951">
        <f>table_2[[#This Row],[Third dose or booster, less than 21 days ago]]+table_2[[#This Row],[Third dose or booster, at least 21 days ago]]</f>
        <v>0</v>
      </c>
    </row>
    <row r="1952" spans="1:36" ht="30" x14ac:dyDescent="0.25">
      <c r="A1952" s="1" t="s">
        <v>740</v>
      </c>
      <c r="B1952" s="4">
        <v>2021</v>
      </c>
      <c r="C1952" s="1" t="s">
        <v>166</v>
      </c>
      <c r="D1952" s="1" t="s">
        <v>1162</v>
      </c>
      <c r="E1952" s="1" t="s">
        <v>66</v>
      </c>
      <c r="F1952" s="4" t="s">
        <v>1743</v>
      </c>
      <c r="G1952" s="4">
        <v>128</v>
      </c>
      <c r="H1952" s="4" t="s">
        <v>4667</v>
      </c>
      <c r="I1952" s="1" t="s">
        <v>234</v>
      </c>
      <c r="J1952" s="4" t="s">
        <v>4668</v>
      </c>
      <c r="K1952" s="4" t="s">
        <v>4669</v>
      </c>
      <c r="L1952" s="22" t="str">
        <f t="shared" si="377"/>
        <v>8</v>
      </c>
      <c r="M1952" s="22"/>
      <c r="Z1952">
        <f t="shared" si="378"/>
        <v>0</v>
      </c>
      <c r="AA1952">
        <f t="shared" si="379"/>
        <v>0</v>
      </c>
      <c r="AB1952">
        <f t="shared" si="380"/>
        <v>0</v>
      </c>
      <c r="AC1952">
        <f t="shared" si="381"/>
        <v>0</v>
      </c>
      <c r="AD1952">
        <f t="shared" si="382"/>
        <v>0</v>
      </c>
      <c r="AE1952">
        <f t="shared" si="383"/>
        <v>0</v>
      </c>
      <c r="AF1952">
        <f t="shared" si="384"/>
        <v>0</v>
      </c>
      <c r="AH1952">
        <f>SUM(table_2[[#This Row],[First dose, less than 21 days ago]:[Third dose or booster, at least 21 days ago]])</f>
        <v>0</v>
      </c>
      <c r="AI1952">
        <f>SUM(table_2[[#This Row],[Second dose, less than 21 days ago]:[Third dose or booster, at least 21 days ago]])</f>
        <v>0</v>
      </c>
      <c r="AJ1952">
        <f>table_2[[#This Row],[Third dose or booster, less than 21 days ago]]+table_2[[#This Row],[Third dose or booster, at least 21 days ago]]</f>
        <v>0</v>
      </c>
    </row>
    <row r="1953" spans="1:36" ht="30" x14ac:dyDescent="0.25">
      <c r="A1953" s="1" t="s">
        <v>740</v>
      </c>
      <c r="B1953" s="4">
        <v>2021</v>
      </c>
      <c r="C1953" s="1" t="s">
        <v>166</v>
      </c>
      <c r="D1953" s="1" t="s">
        <v>1162</v>
      </c>
      <c r="E1953" s="1" t="s">
        <v>70</v>
      </c>
      <c r="F1953" s="4" t="s">
        <v>4670</v>
      </c>
      <c r="G1953" s="4">
        <v>1743</v>
      </c>
      <c r="H1953" s="4" t="s">
        <v>4671</v>
      </c>
      <c r="I1953" s="1"/>
      <c r="J1953" s="4" t="s">
        <v>4672</v>
      </c>
      <c r="K1953" s="4" t="s">
        <v>4673</v>
      </c>
      <c r="L1953" s="22" t="str">
        <f t="shared" si="377"/>
        <v>815</v>
      </c>
      <c r="M1953" s="22"/>
      <c r="Z1953">
        <f t="shared" si="378"/>
        <v>0</v>
      </c>
      <c r="AA1953">
        <f t="shared" si="379"/>
        <v>0</v>
      </c>
      <c r="AB1953">
        <f t="shared" si="380"/>
        <v>0</v>
      </c>
      <c r="AC1953">
        <f t="shared" si="381"/>
        <v>0</v>
      </c>
      <c r="AD1953">
        <f t="shared" si="382"/>
        <v>0</v>
      </c>
      <c r="AE1953">
        <f t="shared" si="383"/>
        <v>0</v>
      </c>
      <c r="AF1953">
        <f t="shared" si="384"/>
        <v>0</v>
      </c>
      <c r="AH1953">
        <f>SUM(table_2[[#This Row],[First dose, less than 21 days ago]:[Third dose or booster, at least 21 days ago]])</f>
        <v>0</v>
      </c>
      <c r="AI1953">
        <f>SUM(table_2[[#This Row],[Second dose, less than 21 days ago]:[Third dose or booster, at least 21 days ago]])</f>
        <v>0</v>
      </c>
      <c r="AJ1953">
        <f>table_2[[#This Row],[Third dose or booster, less than 21 days ago]]+table_2[[#This Row],[Third dose or booster, at least 21 days ago]]</f>
        <v>0</v>
      </c>
    </row>
    <row r="1954" spans="1:36" ht="30" x14ac:dyDescent="0.25">
      <c r="A1954" s="1" t="s">
        <v>740</v>
      </c>
      <c r="B1954" s="4">
        <v>2021</v>
      </c>
      <c r="C1954" s="1" t="s">
        <v>166</v>
      </c>
      <c r="D1954" s="1" t="s">
        <v>1162</v>
      </c>
      <c r="E1954" s="1" t="s">
        <v>74</v>
      </c>
      <c r="F1954" s="4" t="s">
        <v>4674</v>
      </c>
      <c r="G1954" s="4">
        <v>1243</v>
      </c>
      <c r="H1954" s="4" t="s">
        <v>4675</v>
      </c>
      <c r="I1954" s="1"/>
      <c r="J1954" s="4" t="s">
        <v>4676</v>
      </c>
      <c r="K1954" s="4" t="s">
        <v>4677</v>
      </c>
      <c r="L1954" s="22" t="str">
        <f t="shared" si="377"/>
        <v>148</v>
      </c>
      <c r="M1954" s="22"/>
      <c r="Z1954">
        <f t="shared" si="378"/>
        <v>0</v>
      </c>
      <c r="AA1954">
        <f t="shared" si="379"/>
        <v>0</v>
      </c>
      <c r="AB1954">
        <f t="shared" si="380"/>
        <v>0</v>
      </c>
      <c r="AC1954">
        <f t="shared" si="381"/>
        <v>0</v>
      </c>
      <c r="AD1954">
        <f t="shared" si="382"/>
        <v>0</v>
      </c>
      <c r="AE1954">
        <f t="shared" si="383"/>
        <v>0</v>
      </c>
      <c r="AF1954">
        <f t="shared" si="384"/>
        <v>0</v>
      </c>
      <c r="AH1954">
        <f>SUM(table_2[[#This Row],[First dose, less than 21 days ago]:[Third dose or booster, at least 21 days ago]])</f>
        <v>0</v>
      </c>
      <c r="AI1954">
        <f>SUM(table_2[[#This Row],[Second dose, less than 21 days ago]:[Third dose or booster, at least 21 days ago]])</f>
        <v>0</v>
      </c>
      <c r="AJ1954">
        <f>table_2[[#This Row],[Third dose or booster, less than 21 days ago]]+table_2[[#This Row],[Third dose or booster, at least 21 days ago]]</f>
        <v>0</v>
      </c>
    </row>
    <row r="1955" spans="1:36" ht="30" x14ac:dyDescent="0.25">
      <c r="A1955" s="1" t="s">
        <v>740</v>
      </c>
      <c r="B1955" s="4">
        <v>2021</v>
      </c>
      <c r="C1955" s="1" t="s">
        <v>166</v>
      </c>
      <c r="D1955" s="1" t="s">
        <v>1162</v>
      </c>
      <c r="E1955" s="1" t="s">
        <v>1102</v>
      </c>
      <c r="F1955" s="4" t="s">
        <v>4678</v>
      </c>
      <c r="G1955" s="4">
        <v>160568</v>
      </c>
      <c r="H1955" s="4" t="s">
        <v>4679</v>
      </c>
      <c r="I1955" s="1"/>
      <c r="J1955" s="4" t="s">
        <v>4680</v>
      </c>
      <c r="K1955" s="4" t="s">
        <v>4681</v>
      </c>
      <c r="L1955" s="22" t="str">
        <f t="shared" si="377"/>
        <v>9244</v>
      </c>
      <c r="M1955" s="22"/>
      <c r="Z1955">
        <f t="shared" si="378"/>
        <v>0</v>
      </c>
      <c r="AA1955">
        <f t="shared" si="379"/>
        <v>0</v>
      </c>
      <c r="AB1955">
        <f t="shared" si="380"/>
        <v>0</v>
      </c>
      <c r="AC1955">
        <f t="shared" si="381"/>
        <v>0</v>
      </c>
      <c r="AD1955">
        <f t="shared" si="382"/>
        <v>0</v>
      </c>
      <c r="AE1955">
        <f t="shared" si="383"/>
        <v>0</v>
      </c>
      <c r="AF1955">
        <f t="shared" si="384"/>
        <v>0</v>
      </c>
      <c r="AH1955">
        <f>SUM(table_2[[#This Row],[First dose, less than 21 days ago]:[Third dose or booster, at least 21 days ago]])</f>
        <v>0</v>
      </c>
      <c r="AI1955">
        <f>SUM(table_2[[#This Row],[Second dose, less than 21 days ago]:[Third dose or booster, at least 21 days ago]])</f>
        <v>0</v>
      </c>
      <c r="AJ1955">
        <f>table_2[[#This Row],[Third dose or booster, less than 21 days ago]]+table_2[[#This Row],[Third dose or booster, at least 21 days ago]]</f>
        <v>0</v>
      </c>
    </row>
    <row r="1956" spans="1:36" ht="45" x14ac:dyDescent="0.25">
      <c r="A1956" s="1" t="s">
        <v>740</v>
      </c>
      <c r="B1956" s="4">
        <v>2021</v>
      </c>
      <c r="C1956" s="1" t="s">
        <v>166</v>
      </c>
      <c r="D1956" s="1" t="s">
        <v>1162</v>
      </c>
      <c r="E1956" s="1" t="s">
        <v>84</v>
      </c>
      <c r="F1956" s="4" t="s">
        <v>1103</v>
      </c>
      <c r="G1956" s="4">
        <v>0</v>
      </c>
      <c r="H1956" s="4" t="s">
        <v>83</v>
      </c>
      <c r="I1956" s="1"/>
      <c r="J1956" s="4" t="s">
        <v>83</v>
      </c>
      <c r="K1956" s="4" t="s">
        <v>83</v>
      </c>
      <c r="L1956" s="22" t="str">
        <f t="shared" si="377"/>
        <v>0</v>
      </c>
      <c r="M1956" s="22"/>
      <c r="Z1956">
        <f t="shared" si="378"/>
        <v>0</v>
      </c>
      <c r="AA1956">
        <f t="shared" si="379"/>
        <v>0</v>
      </c>
      <c r="AB1956">
        <f t="shared" si="380"/>
        <v>0</v>
      </c>
      <c r="AC1956">
        <f t="shared" si="381"/>
        <v>0</v>
      </c>
      <c r="AD1956">
        <f t="shared" si="382"/>
        <v>0</v>
      </c>
      <c r="AE1956">
        <f t="shared" si="383"/>
        <v>0</v>
      </c>
      <c r="AF1956">
        <f t="shared" si="384"/>
        <v>0</v>
      </c>
      <c r="AH1956">
        <f>SUM(table_2[[#This Row],[First dose, less than 21 days ago]:[Third dose or booster, at least 21 days ago]])</f>
        <v>0</v>
      </c>
      <c r="AI1956">
        <f>SUM(table_2[[#This Row],[Second dose, less than 21 days ago]:[Third dose or booster, at least 21 days ago]])</f>
        <v>0</v>
      </c>
      <c r="AJ1956">
        <f>table_2[[#This Row],[Third dose or booster, less than 21 days ago]]+table_2[[#This Row],[Third dose or booster, at least 21 days ago]]</f>
        <v>0</v>
      </c>
    </row>
    <row r="1957" spans="1:36" ht="45" x14ac:dyDescent="0.25">
      <c r="A1957" s="1" t="s">
        <v>740</v>
      </c>
      <c r="B1957" s="4">
        <v>2021</v>
      </c>
      <c r="C1957" s="1" t="s">
        <v>166</v>
      </c>
      <c r="D1957" s="1" t="s">
        <v>1162</v>
      </c>
      <c r="E1957" s="1" t="s">
        <v>85</v>
      </c>
      <c r="F1957" s="4" t="s">
        <v>1103</v>
      </c>
      <c r="G1957" s="4">
        <v>0</v>
      </c>
      <c r="H1957" s="4" t="s">
        <v>83</v>
      </c>
      <c r="I1957" s="1"/>
      <c r="J1957" s="4" t="s">
        <v>83</v>
      </c>
      <c r="K1957" s="4" t="s">
        <v>83</v>
      </c>
      <c r="L1957" s="22" t="str">
        <f t="shared" si="377"/>
        <v>0</v>
      </c>
      <c r="M1957" s="22"/>
      <c r="Z1957">
        <f t="shared" si="378"/>
        <v>0</v>
      </c>
      <c r="AA1957">
        <f t="shared" si="379"/>
        <v>0</v>
      </c>
      <c r="AB1957">
        <f t="shared" si="380"/>
        <v>0</v>
      </c>
      <c r="AC1957">
        <f t="shared" si="381"/>
        <v>0</v>
      </c>
      <c r="AD1957">
        <f t="shared" si="382"/>
        <v>0</v>
      </c>
      <c r="AE1957">
        <f t="shared" si="383"/>
        <v>0</v>
      </c>
      <c r="AF1957">
        <f t="shared" si="384"/>
        <v>0</v>
      </c>
      <c r="AH1957">
        <f>SUM(table_2[[#This Row],[First dose, less than 21 days ago]:[Third dose or booster, at least 21 days ago]])</f>
        <v>0</v>
      </c>
      <c r="AI1957">
        <f>SUM(table_2[[#This Row],[Second dose, less than 21 days ago]:[Third dose or booster, at least 21 days ago]])</f>
        <v>0</v>
      </c>
      <c r="AJ1957">
        <f>table_2[[#This Row],[Third dose or booster, less than 21 days ago]]+table_2[[#This Row],[Third dose or booster, at least 21 days ago]]</f>
        <v>0</v>
      </c>
    </row>
    <row r="1958" spans="1:36" ht="30" x14ac:dyDescent="0.25">
      <c r="A1958" s="1" t="s">
        <v>740</v>
      </c>
      <c r="B1958" s="4">
        <v>2021</v>
      </c>
      <c r="C1958" s="1" t="s">
        <v>166</v>
      </c>
      <c r="D1958" s="1" t="s">
        <v>1183</v>
      </c>
      <c r="E1958" s="1" t="s">
        <v>62</v>
      </c>
      <c r="F1958" s="4" t="s">
        <v>1175</v>
      </c>
      <c r="G1958" s="4">
        <v>1289</v>
      </c>
      <c r="H1958" s="4" t="s">
        <v>4682</v>
      </c>
      <c r="I1958" s="1"/>
      <c r="J1958" s="4" t="s">
        <v>4683</v>
      </c>
      <c r="K1958" s="4" t="s">
        <v>4684</v>
      </c>
      <c r="L1958" s="22" t="str">
        <f t="shared" si="377"/>
        <v>286</v>
      </c>
      <c r="M1958" s="22"/>
      <c r="Z1958">
        <f t="shared" si="378"/>
        <v>0</v>
      </c>
      <c r="AA1958">
        <f t="shared" si="379"/>
        <v>0</v>
      </c>
      <c r="AB1958">
        <f t="shared" si="380"/>
        <v>0</v>
      </c>
      <c r="AC1958">
        <f t="shared" si="381"/>
        <v>0</v>
      </c>
      <c r="AD1958">
        <f t="shared" si="382"/>
        <v>0</v>
      </c>
      <c r="AE1958">
        <f t="shared" si="383"/>
        <v>0</v>
      </c>
      <c r="AF1958">
        <f t="shared" si="384"/>
        <v>0</v>
      </c>
      <c r="AH1958">
        <f>SUM(table_2[[#This Row],[First dose, less than 21 days ago]:[Third dose or booster, at least 21 days ago]])</f>
        <v>0</v>
      </c>
      <c r="AI1958">
        <f>SUM(table_2[[#This Row],[Second dose, less than 21 days ago]:[Third dose or booster, at least 21 days ago]])</f>
        <v>0</v>
      </c>
      <c r="AJ1958">
        <f>table_2[[#This Row],[Third dose or booster, less than 21 days ago]]+table_2[[#This Row],[Third dose or booster, at least 21 days ago]]</f>
        <v>0</v>
      </c>
    </row>
    <row r="1959" spans="1:36" ht="30" x14ac:dyDescent="0.25">
      <c r="A1959" s="1" t="s">
        <v>740</v>
      </c>
      <c r="B1959" s="4">
        <v>2021</v>
      </c>
      <c r="C1959" s="1" t="s">
        <v>166</v>
      </c>
      <c r="D1959" s="1" t="s">
        <v>1183</v>
      </c>
      <c r="E1959" s="1" t="s">
        <v>66</v>
      </c>
      <c r="F1959" s="4" t="s">
        <v>1800</v>
      </c>
      <c r="G1959" s="4">
        <v>38</v>
      </c>
      <c r="H1959" s="4" t="s">
        <v>1801</v>
      </c>
      <c r="I1959" s="1" t="s">
        <v>234</v>
      </c>
      <c r="J1959" s="4" t="s">
        <v>1802</v>
      </c>
      <c r="K1959" s="4" t="s">
        <v>1803</v>
      </c>
      <c r="L1959" s="22" t="str">
        <f t="shared" si="377"/>
        <v>6</v>
      </c>
      <c r="M1959" s="22"/>
      <c r="Z1959">
        <f t="shared" si="378"/>
        <v>0</v>
      </c>
      <c r="AA1959">
        <f t="shared" si="379"/>
        <v>0</v>
      </c>
      <c r="AB1959">
        <f t="shared" si="380"/>
        <v>0</v>
      </c>
      <c r="AC1959">
        <f t="shared" si="381"/>
        <v>0</v>
      </c>
      <c r="AD1959">
        <f t="shared" si="382"/>
        <v>0</v>
      </c>
      <c r="AE1959">
        <f t="shared" si="383"/>
        <v>0</v>
      </c>
      <c r="AF1959">
        <f t="shared" si="384"/>
        <v>0</v>
      </c>
      <c r="AH1959">
        <f>SUM(table_2[[#This Row],[First dose, less than 21 days ago]:[Third dose or booster, at least 21 days ago]])</f>
        <v>0</v>
      </c>
      <c r="AI1959">
        <f>SUM(table_2[[#This Row],[Second dose, less than 21 days ago]:[Third dose or booster, at least 21 days ago]])</f>
        <v>0</v>
      </c>
      <c r="AJ1959">
        <f>table_2[[#This Row],[Third dose or booster, less than 21 days ago]]+table_2[[#This Row],[Third dose or booster, at least 21 days ago]]</f>
        <v>0</v>
      </c>
    </row>
    <row r="1960" spans="1:36" ht="30" x14ac:dyDescent="0.25">
      <c r="A1960" s="1" t="s">
        <v>740</v>
      </c>
      <c r="B1960" s="4">
        <v>2021</v>
      </c>
      <c r="C1960" s="1" t="s">
        <v>166</v>
      </c>
      <c r="D1960" s="1" t="s">
        <v>1183</v>
      </c>
      <c r="E1960" s="1" t="s">
        <v>70</v>
      </c>
      <c r="F1960" s="4" t="s">
        <v>4685</v>
      </c>
      <c r="G1960" s="4">
        <v>641</v>
      </c>
      <c r="H1960" s="4" t="s">
        <v>4686</v>
      </c>
      <c r="I1960" s="1"/>
      <c r="J1960" s="4" t="s">
        <v>4687</v>
      </c>
      <c r="K1960" s="4" t="s">
        <v>4688</v>
      </c>
      <c r="L1960" s="22" t="str">
        <f t="shared" si="377"/>
        <v>449</v>
      </c>
      <c r="M1960" s="22"/>
      <c r="Z1960">
        <f t="shared" si="378"/>
        <v>0</v>
      </c>
      <c r="AA1960">
        <f t="shared" si="379"/>
        <v>0</v>
      </c>
      <c r="AB1960">
        <f t="shared" si="380"/>
        <v>0</v>
      </c>
      <c r="AC1960">
        <f t="shared" si="381"/>
        <v>0</v>
      </c>
      <c r="AD1960">
        <f t="shared" si="382"/>
        <v>0</v>
      </c>
      <c r="AE1960">
        <f t="shared" si="383"/>
        <v>0</v>
      </c>
      <c r="AF1960">
        <f t="shared" si="384"/>
        <v>0</v>
      </c>
      <c r="AH1960">
        <f>SUM(table_2[[#This Row],[First dose, less than 21 days ago]:[Third dose or booster, at least 21 days ago]])</f>
        <v>0</v>
      </c>
      <c r="AI1960">
        <f>SUM(table_2[[#This Row],[Second dose, less than 21 days ago]:[Third dose or booster, at least 21 days ago]])</f>
        <v>0</v>
      </c>
      <c r="AJ1960">
        <f>table_2[[#This Row],[Third dose or booster, less than 21 days ago]]+table_2[[#This Row],[Third dose or booster, at least 21 days ago]]</f>
        <v>0</v>
      </c>
    </row>
    <row r="1961" spans="1:36" ht="30" x14ac:dyDescent="0.25">
      <c r="A1961" s="1" t="s">
        <v>740</v>
      </c>
      <c r="B1961" s="4">
        <v>2021</v>
      </c>
      <c r="C1961" s="1" t="s">
        <v>166</v>
      </c>
      <c r="D1961" s="1" t="s">
        <v>1183</v>
      </c>
      <c r="E1961" s="1" t="s">
        <v>74</v>
      </c>
      <c r="F1961" s="4" t="s">
        <v>1808</v>
      </c>
      <c r="G1961" s="4">
        <v>412</v>
      </c>
      <c r="H1961" s="4" t="s">
        <v>1809</v>
      </c>
      <c r="I1961" s="1"/>
      <c r="J1961" s="4" t="s">
        <v>1810</v>
      </c>
      <c r="K1961" s="4" t="s">
        <v>1811</v>
      </c>
      <c r="L1961" s="22" t="str">
        <f t="shared" si="377"/>
        <v>104</v>
      </c>
      <c r="M1961" s="22"/>
      <c r="Z1961">
        <f t="shared" si="378"/>
        <v>0</v>
      </c>
      <c r="AA1961">
        <f t="shared" si="379"/>
        <v>0</v>
      </c>
      <c r="AB1961">
        <f t="shared" si="380"/>
        <v>0</v>
      </c>
      <c r="AC1961">
        <f t="shared" si="381"/>
        <v>0</v>
      </c>
      <c r="AD1961">
        <f t="shared" si="382"/>
        <v>0</v>
      </c>
      <c r="AE1961">
        <f t="shared" si="383"/>
        <v>0</v>
      </c>
      <c r="AF1961">
        <f t="shared" si="384"/>
        <v>0</v>
      </c>
      <c r="AH1961">
        <f>SUM(table_2[[#This Row],[First dose, less than 21 days ago]:[Third dose or booster, at least 21 days ago]])</f>
        <v>0</v>
      </c>
      <c r="AI1961">
        <f>SUM(table_2[[#This Row],[Second dose, less than 21 days ago]:[Third dose or booster, at least 21 days ago]])</f>
        <v>0</v>
      </c>
      <c r="AJ1961">
        <f>table_2[[#This Row],[Third dose or booster, less than 21 days ago]]+table_2[[#This Row],[Third dose or booster, at least 21 days ago]]</f>
        <v>0</v>
      </c>
    </row>
    <row r="1962" spans="1:36" ht="30" x14ac:dyDescent="0.25">
      <c r="A1962" s="1" t="s">
        <v>740</v>
      </c>
      <c r="B1962" s="4">
        <v>2021</v>
      </c>
      <c r="C1962" s="1" t="s">
        <v>166</v>
      </c>
      <c r="D1962" s="1" t="s">
        <v>1183</v>
      </c>
      <c r="E1962" s="1" t="s">
        <v>1102</v>
      </c>
      <c r="F1962" s="4" t="s">
        <v>4689</v>
      </c>
      <c r="G1962" s="4">
        <v>34772</v>
      </c>
      <c r="H1962" s="4" t="s">
        <v>4690</v>
      </c>
      <c r="I1962" s="1"/>
      <c r="J1962" s="4" t="s">
        <v>4691</v>
      </c>
      <c r="K1962" s="4" t="s">
        <v>4692</v>
      </c>
      <c r="L1962" s="22" t="str">
        <f t="shared" si="377"/>
        <v>5545</v>
      </c>
      <c r="M1962" s="22"/>
      <c r="Z1962">
        <f t="shared" si="378"/>
        <v>0</v>
      </c>
      <c r="AA1962">
        <f t="shared" si="379"/>
        <v>0</v>
      </c>
      <c r="AB1962">
        <f t="shared" si="380"/>
        <v>0</v>
      </c>
      <c r="AC1962">
        <f t="shared" si="381"/>
        <v>0</v>
      </c>
      <c r="AD1962">
        <f t="shared" si="382"/>
        <v>0</v>
      </c>
      <c r="AE1962">
        <f t="shared" si="383"/>
        <v>0</v>
      </c>
      <c r="AF1962">
        <f t="shared" si="384"/>
        <v>0</v>
      </c>
      <c r="AH1962">
        <f>SUM(table_2[[#This Row],[First dose, less than 21 days ago]:[Third dose or booster, at least 21 days ago]])</f>
        <v>0</v>
      </c>
      <c r="AI1962">
        <f>SUM(table_2[[#This Row],[Second dose, less than 21 days ago]:[Third dose or booster, at least 21 days ago]])</f>
        <v>0</v>
      </c>
      <c r="AJ1962">
        <f>table_2[[#This Row],[Third dose or booster, less than 21 days ago]]+table_2[[#This Row],[Third dose or booster, at least 21 days ago]]</f>
        <v>0</v>
      </c>
    </row>
    <row r="1963" spans="1:36" ht="45" x14ac:dyDescent="0.25">
      <c r="A1963" s="1" t="s">
        <v>740</v>
      </c>
      <c r="B1963" s="4">
        <v>2021</v>
      </c>
      <c r="C1963" s="1" t="s">
        <v>166</v>
      </c>
      <c r="D1963" s="1" t="s">
        <v>1183</v>
      </c>
      <c r="E1963" s="1" t="s">
        <v>84</v>
      </c>
      <c r="F1963" s="4" t="s">
        <v>1103</v>
      </c>
      <c r="G1963" s="4">
        <v>0</v>
      </c>
      <c r="H1963" s="4" t="s">
        <v>83</v>
      </c>
      <c r="I1963" s="1"/>
      <c r="J1963" s="4" t="s">
        <v>83</v>
      </c>
      <c r="K1963" s="4" t="s">
        <v>83</v>
      </c>
      <c r="L1963" s="22" t="str">
        <f t="shared" si="377"/>
        <v>0</v>
      </c>
      <c r="M1963" s="22"/>
      <c r="Z1963">
        <f t="shared" si="378"/>
        <v>0</v>
      </c>
      <c r="AA1963">
        <f t="shared" si="379"/>
        <v>0</v>
      </c>
      <c r="AB1963">
        <f t="shared" si="380"/>
        <v>0</v>
      </c>
      <c r="AC1963">
        <f t="shared" si="381"/>
        <v>0</v>
      </c>
      <c r="AD1963">
        <f t="shared" si="382"/>
        <v>0</v>
      </c>
      <c r="AE1963">
        <f t="shared" si="383"/>
        <v>0</v>
      </c>
      <c r="AF1963">
        <f t="shared" si="384"/>
        <v>0</v>
      </c>
      <c r="AH1963">
        <f>SUM(table_2[[#This Row],[First dose, less than 21 days ago]:[Third dose or booster, at least 21 days ago]])</f>
        <v>0</v>
      </c>
      <c r="AI1963">
        <f>SUM(table_2[[#This Row],[Second dose, less than 21 days ago]:[Third dose or booster, at least 21 days ago]])</f>
        <v>0</v>
      </c>
      <c r="AJ1963">
        <f>table_2[[#This Row],[Third dose or booster, less than 21 days ago]]+table_2[[#This Row],[Third dose or booster, at least 21 days ago]]</f>
        <v>0</v>
      </c>
    </row>
    <row r="1964" spans="1:36" ht="45" x14ac:dyDescent="0.25">
      <c r="A1964" s="1" t="s">
        <v>740</v>
      </c>
      <c r="B1964" s="4">
        <v>2021</v>
      </c>
      <c r="C1964" s="1" t="s">
        <v>166</v>
      </c>
      <c r="D1964" s="1" t="s">
        <v>1183</v>
      </c>
      <c r="E1964" s="1" t="s">
        <v>85</v>
      </c>
      <c r="F1964" s="4" t="s">
        <v>1103</v>
      </c>
      <c r="G1964" s="4">
        <v>0</v>
      </c>
      <c r="H1964" s="4" t="s">
        <v>83</v>
      </c>
      <c r="I1964" s="1"/>
      <c r="J1964" s="4" t="s">
        <v>83</v>
      </c>
      <c r="K1964" s="4" t="s">
        <v>83</v>
      </c>
      <c r="L1964" s="22" t="str">
        <f t="shared" si="377"/>
        <v>0</v>
      </c>
      <c r="M1964" s="22"/>
      <c r="Z1964">
        <f t="shared" si="378"/>
        <v>0</v>
      </c>
      <c r="AA1964">
        <f t="shared" si="379"/>
        <v>0</v>
      </c>
      <c r="AB1964">
        <f t="shared" si="380"/>
        <v>0</v>
      </c>
      <c r="AC1964">
        <f t="shared" si="381"/>
        <v>0</v>
      </c>
      <c r="AD1964">
        <f t="shared" si="382"/>
        <v>0</v>
      </c>
      <c r="AE1964">
        <f t="shared" si="383"/>
        <v>0</v>
      </c>
      <c r="AF1964">
        <f t="shared" si="384"/>
        <v>0</v>
      </c>
      <c r="AH1964">
        <f>SUM(table_2[[#This Row],[First dose, less than 21 days ago]:[Third dose or booster, at least 21 days ago]])</f>
        <v>0</v>
      </c>
      <c r="AI1964">
        <f>SUM(table_2[[#This Row],[Second dose, less than 21 days ago]:[Third dose or booster, at least 21 days ago]])</f>
        <v>0</v>
      </c>
      <c r="AJ1964">
        <f>table_2[[#This Row],[Third dose or booster, less than 21 days ago]]+table_2[[#This Row],[Third dose or booster, at least 21 days ago]]</f>
        <v>0</v>
      </c>
    </row>
    <row r="1965" spans="1:36" ht="30" x14ac:dyDescent="0.25">
      <c r="A1965" s="1" t="s">
        <v>740</v>
      </c>
      <c r="B1965" s="4">
        <v>2021</v>
      </c>
      <c r="C1965" s="1" t="s">
        <v>185</v>
      </c>
      <c r="D1965" s="1" t="s">
        <v>1089</v>
      </c>
      <c r="E1965" s="1" t="s">
        <v>62</v>
      </c>
      <c r="F1965" s="4" t="s">
        <v>1196</v>
      </c>
      <c r="G1965" s="4">
        <v>277517</v>
      </c>
      <c r="H1965" s="4" t="s">
        <v>543</v>
      </c>
      <c r="I1965" s="1"/>
      <c r="J1965" s="4" t="s">
        <v>1094</v>
      </c>
      <c r="K1965" s="4" t="s">
        <v>704</v>
      </c>
      <c r="L1965" s="22" t="str">
        <f t="shared" si="377"/>
        <v>137</v>
      </c>
      <c r="M1965" s="22"/>
      <c r="Z1965">
        <f t="shared" si="378"/>
        <v>0</v>
      </c>
      <c r="AA1965">
        <f t="shared" si="379"/>
        <v>0</v>
      </c>
      <c r="AB1965">
        <f t="shared" si="380"/>
        <v>0</v>
      </c>
      <c r="AC1965">
        <f t="shared" si="381"/>
        <v>0</v>
      </c>
      <c r="AD1965">
        <f t="shared" si="382"/>
        <v>0</v>
      </c>
      <c r="AE1965">
        <f t="shared" si="383"/>
        <v>0</v>
      </c>
      <c r="AF1965">
        <f t="shared" si="384"/>
        <v>0</v>
      </c>
      <c r="AH1965">
        <f>SUM(table_2[[#This Row],[First dose, less than 21 days ago]:[Third dose or booster, at least 21 days ago]])</f>
        <v>0</v>
      </c>
      <c r="AI1965">
        <f>SUM(table_2[[#This Row],[Second dose, less than 21 days ago]:[Third dose or booster, at least 21 days ago]])</f>
        <v>0</v>
      </c>
      <c r="AJ1965">
        <f>table_2[[#This Row],[Third dose or booster, less than 21 days ago]]+table_2[[#This Row],[Third dose or booster, at least 21 days ago]]</f>
        <v>0</v>
      </c>
    </row>
    <row r="1966" spans="1:36" ht="30" x14ac:dyDescent="0.25">
      <c r="A1966" s="1" t="s">
        <v>740</v>
      </c>
      <c r="B1966" s="4">
        <v>2021</v>
      </c>
      <c r="C1966" s="1" t="s">
        <v>185</v>
      </c>
      <c r="D1966" s="1" t="s">
        <v>1089</v>
      </c>
      <c r="E1966" s="1" t="s">
        <v>66</v>
      </c>
      <c r="F1966" s="4" t="s">
        <v>2156</v>
      </c>
      <c r="G1966" s="4">
        <v>99290</v>
      </c>
      <c r="H1966" s="4" t="s">
        <v>3225</v>
      </c>
      <c r="I1966" s="1"/>
      <c r="J1966" s="4" t="s">
        <v>4041</v>
      </c>
      <c r="K1966" s="4" t="s">
        <v>4693</v>
      </c>
      <c r="L1966" s="22" t="str">
        <f t="shared" si="377"/>
        <v>26</v>
      </c>
      <c r="M1966" s="22"/>
      <c r="Z1966">
        <f t="shared" si="378"/>
        <v>0</v>
      </c>
      <c r="AA1966">
        <f t="shared" si="379"/>
        <v>0</v>
      </c>
      <c r="AB1966">
        <f t="shared" si="380"/>
        <v>0</v>
      </c>
      <c r="AC1966">
        <f t="shared" si="381"/>
        <v>0</v>
      </c>
      <c r="AD1966">
        <f t="shared" si="382"/>
        <v>0</v>
      </c>
      <c r="AE1966">
        <f t="shared" si="383"/>
        <v>0</v>
      </c>
      <c r="AF1966">
        <f t="shared" si="384"/>
        <v>0</v>
      </c>
      <c r="AH1966">
        <f>SUM(table_2[[#This Row],[First dose, less than 21 days ago]:[Third dose or booster, at least 21 days ago]])</f>
        <v>0</v>
      </c>
      <c r="AI1966">
        <f>SUM(table_2[[#This Row],[Second dose, less than 21 days ago]:[Third dose or booster, at least 21 days ago]])</f>
        <v>0</v>
      </c>
      <c r="AJ1966">
        <f>table_2[[#This Row],[Third dose or booster, less than 21 days ago]]+table_2[[#This Row],[Third dose or booster, at least 21 days ago]]</f>
        <v>0</v>
      </c>
    </row>
    <row r="1967" spans="1:36" ht="30" x14ac:dyDescent="0.25">
      <c r="A1967" s="1" t="s">
        <v>740</v>
      </c>
      <c r="B1967" s="4">
        <v>2021</v>
      </c>
      <c r="C1967" s="1" t="s">
        <v>185</v>
      </c>
      <c r="D1967" s="1" t="s">
        <v>1089</v>
      </c>
      <c r="E1967" s="1" t="s">
        <v>70</v>
      </c>
      <c r="F1967" s="4" t="s">
        <v>3115</v>
      </c>
      <c r="G1967" s="4">
        <v>277354</v>
      </c>
      <c r="H1967" s="4" t="s">
        <v>2873</v>
      </c>
      <c r="I1967" s="1"/>
      <c r="J1967" s="4" t="s">
        <v>4694</v>
      </c>
      <c r="K1967" s="4" t="s">
        <v>3758</v>
      </c>
      <c r="L1967" s="22" t="str">
        <f t="shared" si="377"/>
        <v>106</v>
      </c>
      <c r="M1967" s="22"/>
      <c r="Z1967">
        <f t="shared" si="378"/>
        <v>0</v>
      </c>
      <c r="AA1967">
        <f t="shared" si="379"/>
        <v>0</v>
      </c>
      <c r="AB1967">
        <f t="shared" si="380"/>
        <v>0</v>
      </c>
      <c r="AC1967">
        <f t="shared" si="381"/>
        <v>0</v>
      </c>
      <c r="AD1967">
        <f t="shared" si="382"/>
        <v>0</v>
      </c>
      <c r="AE1967">
        <f t="shared" si="383"/>
        <v>0</v>
      </c>
      <c r="AF1967">
        <f t="shared" si="384"/>
        <v>0</v>
      </c>
      <c r="AH1967">
        <f>SUM(table_2[[#This Row],[First dose, less than 21 days ago]:[Third dose or booster, at least 21 days ago]])</f>
        <v>0</v>
      </c>
      <c r="AI1967">
        <f>SUM(table_2[[#This Row],[Second dose, less than 21 days ago]:[Third dose or booster, at least 21 days ago]])</f>
        <v>0</v>
      </c>
      <c r="AJ1967">
        <f>table_2[[#This Row],[Third dose or booster, less than 21 days ago]]+table_2[[#This Row],[Third dose or booster, at least 21 days ago]]</f>
        <v>0</v>
      </c>
    </row>
    <row r="1968" spans="1:36" ht="30" x14ac:dyDescent="0.25">
      <c r="A1968" s="1" t="s">
        <v>740</v>
      </c>
      <c r="B1968" s="4">
        <v>2021</v>
      </c>
      <c r="C1968" s="1" t="s">
        <v>185</v>
      </c>
      <c r="D1968" s="1" t="s">
        <v>1089</v>
      </c>
      <c r="E1968" s="1" t="s">
        <v>74</v>
      </c>
      <c r="F1968" s="4" t="s">
        <v>1743</v>
      </c>
      <c r="G1968" s="4">
        <v>61429</v>
      </c>
      <c r="H1968" s="4" t="s">
        <v>1824</v>
      </c>
      <c r="I1968" s="1" t="s">
        <v>234</v>
      </c>
      <c r="J1968" s="4" t="s">
        <v>1825</v>
      </c>
      <c r="K1968" s="4" t="s">
        <v>1826</v>
      </c>
      <c r="L1968" s="22" t="str">
        <f t="shared" si="377"/>
        <v>8</v>
      </c>
      <c r="M1968" s="22"/>
      <c r="Z1968">
        <f t="shared" si="378"/>
        <v>0</v>
      </c>
      <c r="AA1968">
        <f t="shared" si="379"/>
        <v>0</v>
      </c>
      <c r="AB1968">
        <f t="shared" si="380"/>
        <v>0</v>
      </c>
      <c r="AC1968">
        <f t="shared" si="381"/>
        <v>0</v>
      </c>
      <c r="AD1968">
        <f t="shared" si="382"/>
        <v>0</v>
      </c>
      <c r="AE1968">
        <f t="shared" si="383"/>
        <v>0</v>
      </c>
      <c r="AF1968">
        <f t="shared" si="384"/>
        <v>0</v>
      </c>
      <c r="AH1968">
        <f>SUM(table_2[[#This Row],[First dose, less than 21 days ago]:[Third dose or booster, at least 21 days ago]])</f>
        <v>0</v>
      </c>
      <c r="AI1968">
        <f>SUM(table_2[[#This Row],[Second dose, less than 21 days ago]:[Third dose or booster, at least 21 days ago]])</f>
        <v>0</v>
      </c>
      <c r="AJ1968">
        <f>table_2[[#This Row],[Third dose or booster, less than 21 days ago]]+table_2[[#This Row],[Third dose or booster, at least 21 days ago]]</f>
        <v>0</v>
      </c>
    </row>
    <row r="1969" spans="1:36" ht="30" x14ac:dyDescent="0.25">
      <c r="A1969" s="1" t="s">
        <v>740</v>
      </c>
      <c r="B1969" s="4">
        <v>2021</v>
      </c>
      <c r="C1969" s="1" t="s">
        <v>185</v>
      </c>
      <c r="D1969" s="1" t="s">
        <v>1089</v>
      </c>
      <c r="E1969" s="1" t="s">
        <v>1102</v>
      </c>
      <c r="F1969" s="4" t="s">
        <v>4695</v>
      </c>
      <c r="G1969" s="4">
        <v>233340</v>
      </c>
      <c r="H1969" s="4" t="s">
        <v>4696</v>
      </c>
      <c r="I1969" s="1"/>
      <c r="J1969" s="4" t="s">
        <v>4697</v>
      </c>
      <c r="K1969" s="4" t="s">
        <v>1819</v>
      </c>
      <c r="L1969" s="22" t="str">
        <f t="shared" si="377"/>
        <v>190</v>
      </c>
      <c r="M1969" s="22"/>
      <c r="Z1969">
        <f t="shared" si="378"/>
        <v>0</v>
      </c>
      <c r="AA1969">
        <f t="shared" si="379"/>
        <v>0</v>
      </c>
      <c r="AB1969">
        <f t="shared" si="380"/>
        <v>0</v>
      </c>
      <c r="AC1969">
        <f t="shared" si="381"/>
        <v>0</v>
      </c>
      <c r="AD1969">
        <f t="shared" si="382"/>
        <v>0</v>
      </c>
      <c r="AE1969">
        <f t="shared" si="383"/>
        <v>0</v>
      </c>
      <c r="AF1969">
        <f t="shared" si="384"/>
        <v>0</v>
      </c>
      <c r="AH1969">
        <f>SUM(table_2[[#This Row],[First dose, less than 21 days ago]:[Third dose or booster, at least 21 days ago]])</f>
        <v>0</v>
      </c>
      <c r="AI1969">
        <f>SUM(table_2[[#This Row],[Second dose, less than 21 days ago]:[Third dose or booster, at least 21 days ago]])</f>
        <v>0</v>
      </c>
      <c r="AJ1969">
        <f>table_2[[#This Row],[Third dose or booster, less than 21 days ago]]+table_2[[#This Row],[Third dose or booster, at least 21 days ago]]</f>
        <v>0</v>
      </c>
    </row>
    <row r="1970" spans="1:36" ht="45" x14ac:dyDescent="0.25">
      <c r="A1970" s="1" t="s">
        <v>740</v>
      </c>
      <c r="B1970" s="4">
        <v>2021</v>
      </c>
      <c r="C1970" s="1" t="s">
        <v>185</v>
      </c>
      <c r="D1970" s="1" t="s">
        <v>1089</v>
      </c>
      <c r="E1970" s="1" t="s">
        <v>84</v>
      </c>
      <c r="F1970" s="4" t="s">
        <v>1103</v>
      </c>
      <c r="G1970" s="4">
        <v>0</v>
      </c>
      <c r="H1970" s="4" t="s">
        <v>83</v>
      </c>
      <c r="I1970" s="1"/>
      <c r="J1970" s="4" t="s">
        <v>83</v>
      </c>
      <c r="K1970" s="4" t="s">
        <v>83</v>
      </c>
      <c r="L1970" s="22" t="str">
        <f t="shared" si="377"/>
        <v>0</v>
      </c>
      <c r="M1970" s="22"/>
      <c r="Z1970">
        <f t="shared" si="378"/>
        <v>0</v>
      </c>
      <c r="AA1970">
        <f t="shared" si="379"/>
        <v>0</v>
      </c>
      <c r="AB1970">
        <f t="shared" si="380"/>
        <v>0</v>
      </c>
      <c r="AC1970">
        <f t="shared" si="381"/>
        <v>0</v>
      </c>
      <c r="AD1970">
        <f t="shared" si="382"/>
        <v>0</v>
      </c>
      <c r="AE1970">
        <f t="shared" si="383"/>
        <v>0</v>
      </c>
      <c r="AF1970">
        <f t="shared" si="384"/>
        <v>0</v>
      </c>
      <c r="AH1970">
        <f>SUM(table_2[[#This Row],[First dose, less than 21 days ago]:[Third dose or booster, at least 21 days ago]])</f>
        <v>0</v>
      </c>
      <c r="AI1970">
        <f>SUM(table_2[[#This Row],[Second dose, less than 21 days ago]:[Third dose or booster, at least 21 days ago]])</f>
        <v>0</v>
      </c>
      <c r="AJ1970">
        <f>table_2[[#This Row],[Third dose or booster, less than 21 days ago]]+table_2[[#This Row],[Third dose or booster, at least 21 days ago]]</f>
        <v>0</v>
      </c>
    </row>
    <row r="1971" spans="1:36" ht="45" x14ac:dyDescent="0.25">
      <c r="A1971" s="1" t="s">
        <v>740</v>
      </c>
      <c r="B1971" s="4">
        <v>2021</v>
      </c>
      <c r="C1971" s="1" t="s">
        <v>185</v>
      </c>
      <c r="D1971" s="1" t="s">
        <v>1089</v>
      </c>
      <c r="E1971" s="1" t="s">
        <v>85</v>
      </c>
      <c r="F1971" s="4" t="s">
        <v>1103</v>
      </c>
      <c r="G1971" s="4">
        <v>0</v>
      </c>
      <c r="H1971" s="4" t="s">
        <v>83</v>
      </c>
      <c r="I1971" s="1"/>
      <c r="J1971" s="4" t="s">
        <v>83</v>
      </c>
      <c r="K1971" s="4" t="s">
        <v>83</v>
      </c>
      <c r="L1971" s="22" t="str">
        <f t="shared" si="377"/>
        <v>0</v>
      </c>
      <c r="M1971" s="22"/>
      <c r="Z1971">
        <f t="shared" si="378"/>
        <v>0</v>
      </c>
      <c r="AA1971">
        <f t="shared" si="379"/>
        <v>0</v>
      </c>
      <c r="AB1971">
        <f t="shared" si="380"/>
        <v>0</v>
      </c>
      <c r="AC1971">
        <f t="shared" si="381"/>
        <v>0</v>
      </c>
      <c r="AD1971">
        <f t="shared" si="382"/>
        <v>0</v>
      </c>
      <c r="AE1971">
        <f t="shared" si="383"/>
        <v>0</v>
      </c>
      <c r="AF1971">
        <f t="shared" si="384"/>
        <v>0</v>
      </c>
      <c r="AH1971">
        <f>SUM(table_2[[#This Row],[First dose, less than 21 days ago]:[Third dose or booster, at least 21 days ago]])</f>
        <v>0</v>
      </c>
      <c r="AI1971">
        <f>SUM(table_2[[#This Row],[Second dose, less than 21 days ago]:[Third dose or booster, at least 21 days ago]])</f>
        <v>0</v>
      </c>
      <c r="AJ1971">
        <f>table_2[[#This Row],[Third dose or booster, less than 21 days ago]]+table_2[[#This Row],[Third dose or booster, at least 21 days ago]]</f>
        <v>0</v>
      </c>
    </row>
    <row r="1972" spans="1:36" ht="30" x14ac:dyDescent="0.25">
      <c r="A1972" s="1" t="s">
        <v>740</v>
      </c>
      <c r="B1972" s="4">
        <v>2021</v>
      </c>
      <c r="C1972" s="1" t="s">
        <v>185</v>
      </c>
      <c r="D1972" s="1" t="s">
        <v>1104</v>
      </c>
      <c r="E1972" s="1" t="s">
        <v>62</v>
      </c>
      <c r="F1972" s="4" t="s">
        <v>4698</v>
      </c>
      <c r="G1972" s="4">
        <v>66425</v>
      </c>
      <c r="H1972" s="4" t="s">
        <v>4699</v>
      </c>
      <c r="I1972" s="1"/>
      <c r="J1972" s="4" t="s">
        <v>4700</v>
      </c>
      <c r="K1972" s="4" t="s">
        <v>4701</v>
      </c>
      <c r="L1972" s="22" t="str">
        <f t="shared" si="377"/>
        <v>157</v>
      </c>
      <c r="M1972" s="22"/>
      <c r="Z1972">
        <f t="shared" si="378"/>
        <v>0</v>
      </c>
      <c r="AA1972">
        <f t="shared" si="379"/>
        <v>0</v>
      </c>
      <c r="AB1972">
        <f t="shared" si="380"/>
        <v>0</v>
      </c>
      <c r="AC1972">
        <f t="shared" si="381"/>
        <v>0</v>
      </c>
      <c r="AD1972">
        <f t="shared" si="382"/>
        <v>0</v>
      </c>
      <c r="AE1972">
        <f t="shared" si="383"/>
        <v>0</v>
      </c>
      <c r="AF1972">
        <f t="shared" si="384"/>
        <v>0</v>
      </c>
      <c r="AH1972">
        <f>SUM(table_2[[#This Row],[First dose, less than 21 days ago]:[Third dose or booster, at least 21 days ago]])</f>
        <v>0</v>
      </c>
      <c r="AI1972">
        <f>SUM(table_2[[#This Row],[Second dose, less than 21 days ago]:[Third dose or booster, at least 21 days ago]])</f>
        <v>0</v>
      </c>
      <c r="AJ1972">
        <f>table_2[[#This Row],[Third dose or booster, less than 21 days ago]]+table_2[[#This Row],[Third dose or booster, at least 21 days ago]]</f>
        <v>0</v>
      </c>
    </row>
    <row r="1973" spans="1:36" ht="30" x14ac:dyDescent="0.25">
      <c r="A1973" s="1" t="s">
        <v>740</v>
      </c>
      <c r="B1973" s="4">
        <v>2021</v>
      </c>
      <c r="C1973" s="1" t="s">
        <v>185</v>
      </c>
      <c r="D1973" s="1" t="s">
        <v>1104</v>
      </c>
      <c r="E1973" s="1" t="s">
        <v>66</v>
      </c>
      <c r="F1973" s="4" t="s">
        <v>1112</v>
      </c>
      <c r="G1973" s="4">
        <v>4332</v>
      </c>
      <c r="H1973" s="4" t="s">
        <v>3833</v>
      </c>
      <c r="I1973" s="1" t="s">
        <v>234</v>
      </c>
      <c r="J1973" s="4" t="s">
        <v>2608</v>
      </c>
      <c r="K1973" s="4" t="s">
        <v>3875</v>
      </c>
      <c r="L1973" s="22" t="str">
        <f t="shared" si="377"/>
        <v>3</v>
      </c>
      <c r="M1973" s="22"/>
      <c r="Z1973">
        <f t="shared" si="378"/>
        <v>0</v>
      </c>
      <c r="AA1973">
        <f t="shared" si="379"/>
        <v>0</v>
      </c>
      <c r="AB1973">
        <f t="shared" si="380"/>
        <v>0</v>
      </c>
      <c r="AC1973">
        <f t="shared" si="381"/>
        <v>0</v>
      </c>
      <c r="AD1973">
        <f t="shared" si="382"/>
        <v>0</v>
      </c>
      <c r="AE1973">
        <f t="shared" si="383"/>
        <v>0</v>
      </c>
      <c r="AF1973">
        <f t="shared" si="384"/>
        <v>0</v>
      </c>
      <c r="AH1973">
        <f>SUM(table_2[[#This Row],[First dose, less than 21 days ago]:[Third dose or booster, at least 21 days ago]])</f>
        <v>0</v>
      </c>
      <c r="AI1973">
        <f>SUM(table_2[[#This Row],[Second dose, less than 21 days ago]:[Third dose or booster, at least 21 days ago]])</f>
        <v>0</v>
      </c>
      <c r="AJ1973">
        <f>table_2[[#This Row],[Third dose or booster, less than 21 days ago]]+table_2[[#This Row],[Third dose or booster, at least 21 days ago]]</f>
        <v>0</v>
      </c>
    </row>
    <row r="1974" spans="1:36" ht="30" x14ac:dyDescent="0.25">
      <c r="A1974" s="1" t="s">
        <v>740</v>
      </c>
      <c r="B1974" s="4">
        <v>2021</v>
      </c>
      <c r="C1974" s="1" t="s">
        <v>185</v>
      </c>
      <c r="D1974" s="1" t="s">
        <v>1104</v>
      </c>
      <c r="E1974" s="1" t="s">
        <v>70</v>
      </c>
      <c r="F1974" s="4" t="s">
        <v>2613</v>
      </c>
      <c r="G1974" s="4">
        <v>64265</v>
      </c>
      <c r="H1974" s="4" t="s">
        <v>4702</v>
      </c>
      <c r="I1974" s="1"/>
      <c r="J1974" s="4" t="s">
        <v>4703</v>
      </c>
      <c r="K1974" s="4" t="s">
        <v>4704</v>
      </c>
      <c r="L1974" s="22" t="str">
        <f t="shared" si="377"/>
        <v>110</v>
      </c>
      <c r="M1974" s="22"/>
      <c r="Z1974">
        <f t="shared" si="378"/>
        <v>0</v>
      </c>
      <c r="AA1974">
        <f t="shared" si="379"/>
        <v>0</v>
      </c>
      <c r="AB1974">
        <f t="shared" si="380"/>
        <v>0</v>
      </c>
      <c r="AC1974">
        <f t="shared" si="381"/>
        <v>0</v>
      </c>
      <c r="AD1974">
        <f t="shared" si="382"/>
        <v>0</v>
      </c>
      <c r="AE1974">
        <f t="shared" si="383"/>
        <v>0</v>
      </c>
      <c r="AF1974">
        <f t="shared" si="384"/>
        <v>0</v>
      </c>
      <c r="AH1974">
        <f>SUM(table_2[[#This Row],[First dose, less than 21 days ago]:[Third dose or booster, at least 21 days ago]])</f>
        <v>0</v>
      </c>
      <c r="AI1974">
        <f>SUM(table_2[[#This Row],[Second dose, less than 21 days ago]:[Third dose or booster, at least 21 days ago]])</f>
        <v>0</v>
      </c>
      <c r="AJ1974">
        <f>table_2[[#This Row],[Third dose or booster, less than 21 days ago]]+table_2[[#This Row],[Third dose or booster, at least 21 days ago]]</f>
        <v>0</v>
      </c>
    </row>
    <row r="1975" spans="1:36" ht="30" x14ac:dyDescent="0.25">
      <c r="A1975" s="1" t="s">
        <v>740</v>
      </c>
      <c r="B1975" s="4">
        <v>2021</v>
      </c>
      <c r="C1975" s="1" t="s">
        <v>185</v>
      </c>
      <c r="D1975" s="1" t="s">
        <v>1104</v>
      </c>
      <c r="E1975" s="1" t="s">
        <v>74</v>
      </c>
      <c r="F1975" s="4" t="s">
        <v>3750</v>
      </c>
      <c r="G1975" s="4">
        <v>83938</v>
      </c>
      <c r="H1975" s="4" t="s">
        <v>3644</v>
      </c>
      <c r="I1975" s="1"/>
      <c r="J1975" s="4" t="s">
        <v>4705</v>
      </c>
      <c r="K1975" s="4" t="s">
        <v>3310</v>
      </c>
      <c r="L1975" s="22" t="str">
        <f t="shared" si="377"/>
        <v>46</v>
      </c>
      <c r="M1975" s="22"/>
      <c r="Z1975">
        <f t="shared" si="378"/>
        <v>0</v>
      </c>
      <c r="AA1975">
        <f t="shared" si="379"/>
        <v>0</v>
      </c>
      <c r="AB1975">
        <f t="shared" si="380"/>
        <v>0</v>
      </c>
      <c r="AC1975">
        <f t="shared" si="381"/>
        <v>0</v>
      </c>
      <c r="AD1975">
        <f t="shared" si="382"/>
        <v>0</v>
      </c>
      <c r="AE1975">
        <f t="shared" si="383"/>
        <v>0</v>
      </c>
      <c r="AF1975">
        <f t="shared" si="384"/>
        <v>0</v>
      </c>
      <c r="AH1975">
        <f>SUM(table_2[[#This Row],[First dose, less than 21 days ago]:[Third dose or booster, at least 21 days ago]])</f>
        <v>0</v>
      </c>
      <c r="AI1975">
        <f>SUM(table_2[[#This Row],[Second dose, less than 21 days ago]:[Third dose or booster, at least 21 days ago]])</f>
        <v>0</v>
      </c>
      <c r="AJ1975">
        <f>table_2[[#This Row],[Third dose or booster, less than 21 days ago]]+table_2[[#This Row],[Third dose or booster, at least 21 days ago]]</f>
        <v>0</v>
      </c>
    </row>
    <row r="1976" spans="1:36" ht="30" x14ac:dyDescent="0.25">
      <c r="A1976" s="1" t="s">
        <v>740</v>
      </c>
      <c r="B1976" s="4">
        <v>2021</v>
      </c>
      <c r="C1976" s="1" t="s">
        <v>185</v>
      </c>
      <c r="D1976" s="1" t="s">
        <v>1104</v>
      </c>
      <c r="E1976" s="1" t="s">
        <v>1102</v>
      </c>
      <c r="F1976" s="4" t="s">
        <v>2087</v>
      </c>
      <c r="G1976" s="4">
        <v>247911</v>
      </c>
      <c r="H1976" s="4" t="s">
        <v>4706</v>
      </c>
      <c r="I1976" s="1"/>
      <c r="J1976" s="4" t="s">
        <v>4707</v>
      </c>
      <c r="K1976" s="4" t="s">
        <v>4708</v>
      </c>
      <c r="L1976" s="22" t="str">
        <f t="shared" si="377"/>
        <v>417</v>
      </c>
      <c r="M1976" s="22"/>
      <c r="Z1976">
        <f t="shared" si="378"/>
        <v>0</v>
      </c>
      <c r="AA1976">
        <f t="shared" si="379"/>
        <v>0</v>
      </c>
      <c r="AB1976">
        <f t="shared" si="380"/>
        <v>0</v>
      </c>
      <c r="AC1976">
        <f t="shared" si="381"/>
        <v>0</v>
      </c>
      <c r="AD1976">
        <f t="shared" si="382"/>
        <v>0</v>
      </c>
      <c r="AE1976">
        <f t="shared" si="383"/>
        <v>0</v>
      </c>
      <c r="AF1976">
        <f t="shared" si="384"/>
        <v>0</v>
      </c>
      <c r="AH1976">
        <f>SUM(table_2[[#This Row],[First dose, less than 21 days ago]:[Third dose or booster, at least 21 days ago]])</f>
        <v>0</v>
      </c>
      <c r="AI1976">
        <f>SUM(table_2[[#This Row],[Second dose, less than 21 days ago]:[Third dose or booster, at least 21 days ago]])</f>
        <v>0</v>
      </c>
      <c r="AJ1976">
        <f>table_2[[#This Row],[Third dose or booster, less than 21 days ago]]+table_2[[#This Row],[Third dose or booster, at least 21 days ago]]</f>
        <v>0</v>
      </c>
    </row>
    <row r="1977" spans="1:36" ht="45" x14ac:dyDescent="0.25">
      <c r="A1977" s="1" t="s">
        <v>740</v>
      </c>
      <c r="B1977" s="4">
        <v>2021</v>
      </c>
      <c r="C1977" s="1" t="s">
        <v>185</v>
      </c>
      <c r="D1977" s="1" t="s">
        <v>1104</v>
      </c>
      <c r="E1977" s="1" t="s">
        <v>84</v>
      </c>
      <c r="F1977" s="4" t="s">
        <v>1103</v>
      </c>
      <c r="G1977" s="4">
        <v>0</v>
      </c>
      <c r="H1977" s="4" t="s">
        <v>83</v>
      </c>
      <c r="I1977" s="1"/>
      <c r="J1977" s="4" t="s">
        <v>83</v>
      </c>
      <c r="K1977" s="4" t="s">
        <v>83</v>
      </c>
      <c r="L1977" s="22" t="str">
        <f t="shared" si="377"/>
        <v>0</v>
      </c>
      <c r="M1977" s="22"/>
      <c r="Z1977">
        <f t="shared" si="378"/>
        <v>0</v>
      </c>
      <c r="AA1977">
        <f t="shared" si="379"/>
        <v>0</v>
      </c>
      <c r="AB1977">
        <f t="shared" si="380"/>
        <v>0</v>
      </c>
      <c r="AC1977">
        <f t="shared" si="381"/>
        <v>0</v>
      </c>
      <c r="AD1977">
        <f t="shared" si="382"/>
        <v>0</v>
      </c>
      <c r="AE1977">
        <f t="shared" si="383"/>
        <v>0</v>
      </c>
      <c r="AF1977">
        <f t="shared" si="384"/>
        <v>0</v>
      </c>
      <c r="AH1977">
        <f>SUM(table_2[[#This Row],[First dose, less than 21 days ago]:[Third dose or booster, at least 21 days ago]])</f>
        <v>0</v>
      </c>
      <c r="AI1977">
        <f>SUM(table_2[[#This Row],[Second dose, less than 21 days ago]:[Third dose or booster, at least 21 days ago]])</f>
        <v>0</v>
      </c>
      <c r="AJ1977">
        <f>table_2[[#This Row],[Third dose or booster, less than 21 days ago]]+table_2[[#This Row],[Third dose or booster, at least 21 days ago]]</f>
        <v>0</v>
      </c>
    </row>
    <row r="1978" spans="1:36" ht="45" x14ac:dyDescent="0.25">
      <c r="A1978" s="1" t="s">
        <v>740</v>
      </c>
      <c r="B1978" s="4">
        <v>2021</v>
      </c>
      <c r="C1978" s="1" t="s">
        <v>185</v>
      </c>
      <c r="D1978" s="1" t="s">
        <v>1104</v>
      </c>
      <c r="E1978" s="1" t="s">
        <v>85</v>
      </c>
      <c r="F1978" s="4" t="s">
        <v>1103</v>
      </c>
      <c r="G1978" s="4">
        <v>0</v>
      </c>
      <c r="H1978" s="4" t="s">
        <v>83</v>
      </c>
      <c r="I1978" s="1"/>
      <c r="J1978" s="4" t="s">
        <v>83</v>
      </c>
      <c r="K1978" s="4" t="s">
        <v>83</v>
      </c>
      <c r="L1978" s="22" t="str">
        <f t="shared" si="377"/>
        <v>0</v>
      </c>
      <c r="M1978" s="22"/>
      <c r="Z1978">
        <f t="shared" si="378"/>
        <v>0</v>
      </c>
      <c r="AA1978">
        <f t="shared" si="379"/>
        <v>0</v>
      </c>
      <c r="AB1978">
        <f t="shared" si="380"/>
        <v>0</v>
      </c>
      <c r="AC1978">
        <f t="shared" si="381"/>
        <v>0</v>
      </c>
      <c r="AD1978">
        <f t="shared" si="382"/>
        <v>0</v>
      </c>
      <c r="AE1978">
        <f t="shared" si="383"/>
        <v>0</v>
      </c>
      <c r="AF1978">
        <f t="shared" si="384"/>
        <v>0</v>
      </c>
      <c r="AH1978">
        <f>SUM(table_2[[#This Row],[First dose, less than 21 days ago]:[Third dose or booster, at least 21 days ago]])</f>
        <v>0</v>
      </c>
      <c r="AI1978">
        <f>SUM(table_2[[#This Row],[Second dose, less than 21 days ago]:[Third dose or booster, at least 21 days ago]])</f>
        <v>0</v>
      </c>
      <c r="AJ1978">
        <f>table_2[[#This Row],[Third dose or booster, less than 21 days ago]]+table_2[[#This Row],[Third dose or booster, at least 21 days ago]]</f>
        <v>0</v>
      </c>
    </row>
    <row r="1979" spans="1:36" ht="30" x14ac:dyDescent="0.25">
      <c r="A1979" s="1" t="s">
        <v>740</v>
      </c>
      <c r="B1979" s="4">
        <v>2021</v>
      </c>
      <c r="C1979" s="1" t="s">
        <v>185</v>
      </c>
      <c r="D1979" s="1" t="s">
        <v>1116</v>
      </c>
      <c r="E1979" s="1" t="s">
        <v>62</v>
      </c>
      <c r="F1979" s="4" t="s">
        <v>1432</v>
      </c>
      <c r="G1979" s="4">
        <v>42150</v>
      </c>
      <c r="H1979" s="4" t="s">
        <v>4709</v>
      </c>
      <c r="I1979" s="1"/>
      <c r="J1979" s="4" t="s">
        <v>4710</v>
      </c>
      <c r="K1979" s="4" t="s">
        <v>4711</v>
      </c>
      <c r="L1979" s="22" t="str">
        <f t="shared" si="377"/>
        <v>274</v>
      </c>
      <c r="M1979" s="22"/>
      <c r="Z1979">
        <f t="shared" si="378"/>
        <v>0</v>
      </c>
      <c r="AA1979">
        <f t="shared" si="379"/>
        <v>0</v>
      </c>
      <c r="AB1979">
        <f t="shared" si="380"/>
        <v>0</v>
      </c>
      <c r="AC1979">
        <f t="shared" si="381"/>
        <v>0</v>
      </c>
      <c r="AD1979">
        <f t="shared" si="382"/>
        <v>0</v>
      </c>
      <c r="AE1979">
        <f t="shared" si="383"/>
        <v>0</v>
      </c>
      <c r="AF1979">
        <f t="shared" si="384"/>
        <v>0</v>
      </c>
      <c r="AH1979">
        <f>SUM(table_2[[#This Row],[First dose, less than 21 days ago]:[Third dose or booster, at least 21 days ago]])</f>
        <v>0</v>
      </c>
      <c r="AI1979">
        <f>SUM(table_2[[#This Row],[Second dose, less than 21 days ago]:[Third dose or booster, at least 21 days ago]])</f>
        <v>0</v>
      </c>
      <c r="AJ1979">
        <f>table_2[[#This Row],[Third dose or booster, less than 21 days ago]]+table_2[[#This Row],[Third dose or booster, at least 21 days ago]]</f>
        <v>0</v>
      </c>
    </row>
    <row r="1980" spans="1:36" ht="30" x14ac:dyDescent="0.25">
      <c r="A1980" s="1" t="s">
        <v>740</v>
      </c>
      <c r="B1980" s="4">
        <v>2021</v>
      </c>
      <c r="C1980" s="1" t="s">
        <v>185</v>
      </c>
      <c r="D1980" s="1" t="s">
        <v>1116</v>
      </c>
      <c r="E1980" s="1" t="s">
        <v>66</v>
      </c>
      <c r="F1980" s="4" t="s">
        <v>1112</v>
      </c>
      <c r="G1980" s="4">
        <v>1632</v>
      </c>
      <c r="H1980" s="4" t="s">
        <v>1848</v>
      </c>
      <c r="I1980" s="1" t="s">
        <v>234</v>
      </c>
      <c r="J1980" s="4" t="s">
        <v>1849</v>
      </c>
      <c r="K1980" s="4" t="s">
        <v>1850</v>
      </c>
      <c r="L1980" s="22" t="str">
        <f t="shared" si="377"/>
        <v>3</v>
      </c>
      <c r="M1980" s="22"/>
      <c r="Z1980">
        <f t="shared" si="378"/>
        <v>0</v>
      </c>
      <c r="AA1980">
        <f t="shared" si="379"/>
        <v>0</v>
      </c>
      <c r="AB1980">
        <f t="shared" si="380"/>
        <v>0</v>
      </c>
      <c r="AC1980">
        <f t="shared" si="381"/>
        <v>0</v>
      </c>
      <c r="AD1980">
        <f t="shared" si="382"/>
        <v>0</v>
      </c>
      <c r="AE1980">
        <f t="shared" si="383"/>
        <v>0</v>
      </c>
      <c r="AF1980">
        <f t="shared" si="384"/>
        <v>0</v>
      </c>
      <c r="AH1980">
        <f>SUM(table_2[[#This Row],[First dose, less than 21 days ago]:[Third dose or booster, at least 21 days ago]])</f>
        <v>0</v>
      </c>
      <c r="AI1980">
        <f>SUM(table_2[[#This Row],[Second dose, less than 21 days ago]:[Third dose or booster, at least 21 days ago]])</f>
        <v>0</v>
      </c>
      <c r="AJ1980">
        <f>table_2[[#This Row],[Third dose or booster, less than 21 days ago]]+table_2[[#This Row],[Third dose or booster, at least 21 days ago]]</f>
        <v>0</v>
      </c>
    </row>
    <row r="1981" spans="1:36" ht="30" x14ac:dyDescent="0.25">
      <c r="A1981" s="1" t="s">
        <v>740</v>
      </c>
      <c r="B1981" s="4">
        <v>2021</v>
      </c>
      <c r="C1981" s="1" t="s">
        <v>185</v>
      </c>
      <c r="D1981" s="1" t="s">
        <v>1116</v>
      </c>
      <c r="E1981" s="1" t="s">
        <v>70</v>
      </c>
      <c r="F1981" s="4" t="s">
        <v>2694</v>
      </c>
      <c r="G1981" s="4">
        <v>13644</v>
      </c>
      <c r="H1981" s="4" t="s">
        <v>3801</v>
      </c>
      <c r="I1981" s="1"/>
      <c r="J1981" s="4" t="s">
        <v>1614</v>
      </c>
      <c r="K1981" s="4" t="s">
        <v>4712</v>
      </c>
      <c r="L1981" s="22" t="str">
        <f t="shared" si="377"/>
        <v>245</v>
      </c>
      <c r="M1981" s="22"/>
      <c r="Z1981">
        <f t="shared" si="378"/>
        <v>0</v>
      </c>
      <c r="AA1981">
        <f t="shared" si="379"/>
        <v>0</v>
      </c>
      <c r="AB1981">
        <f t="shared" si="380"/>
        <v>0</v>
      </c>
      <c r="AC1981">
        <f t="shared" si="381"/>
        <v>0</v>
      </c>
      <c r="AD1981">
        <f t="shared" si="382"/>
        <v>0</v>
      </c>
      <c r="AE1981">
        <f t="shared" si="383"/>
        <v>0</v>
      </c>
      <c r="AF1981">
        <f t="shared" si="384"/>
        <v>0</v>
      </c>
      <c r="AH1981">
        <f>SUM(table_2[[#This Row],[First dose, less than 21 days ago]:[Third dose or booster, at least 21 days ago]])</f>
        <v>0</v>
      </c>
      <c r="AI1981">
        <f>SUM(table_2[[#This Row],[Second dose, less than 21 days ago]:[Third dose or booster, at least 21 days ago]])</f>
        <v>0</v>
      </c>
      <c r="AJ1981">
        <f>table_2[[#This Row],[Third dose or booster, less than 21 days ago]]+table_2[[#This Row],[Third dose or booster, at least 21 days ago]]</f>
        <v>0</v>
      </c>
    </row>
    <row r="1982" spans="1:36" ht="30" x14ac:dyDescent="0.25">
      <c r="A1982" s="1" t="s">
        <v>740</v>
      </c>
      <c r="B1982" s="4">
        <v>2021</v>
      </c>
      <c r="C1982" s="1" t="s">
        <v>185</v>
      </c>
      <c r="D1982" s="1" t="s">
        <v>1116</v>
      </c>
      <c r="E1982" s="1" t="s">
        <v>74</v>
      </c>
      <c r="F1982" s="4" t="s">
        <v>1855</v>
      </c>
      <c r="G1982" s="4">
        <v>16113</v>
      </c>
      <c r="H1982" s="4" t="s">
        <v>1856</v>
      </c>
      <c r="I1982" s="1"/>
      <c r="J1982" s="4" t="s">
        <v>1857</v>
      </c>
      <c r="K1982" s="4" t="s">
        <v>1858</v>
      </c>
      <c r="L1982" s="22" t="str">
        <f t="shared" si="377"/>
        <v>35</v>
      </c>
      <c r="M1982" s="22"/>
      <c r="Z1982">
        <f t="shared" si="378"/>
        <v>0</v>
      </c>
      <c r="AA1982">
        <f t="shared" si="379"/>
        <v>0</v>
      </c>
      <c r="AB1982">
        <f t="shared" si="380"/>
        <v>0</v>
      </c>
      <c r="AC1982">
        <f t="shared" si="381"/>
        <v>0</v>
      </c>
      <c r="AD1982">
        <f t="shared" si="382"/>
        <v>0</v>
      </c>
      <c r="AE1982">
        <f t="shared" si="383"/>
        <v>0</v>
      </c>
      <c r="AF1982">
        <f t="shared" si="384"/>
        <v>0</v>
      </c>
      <c r="AH1982">
        <f>SUM(table_2[[#This Row],[First dose, less than 21 days ago]:[Third dose or booster, at least 21 days ago]])</f>
        <v>0</v>
      </c>
      <c r="AI1982">
        <f>SUM(table_2[[#This Row],[Second dose, less than 21 days ago]:[Third dose or booster, at least 21 days ago]])</f>
        <v>0</v>
      </c>
      <c r="AJ1982">
        <f>table_2[[#This Row],[Third dose or booster, less than 21 days ago]]+table_2[[#This Row],[Third dose or booster, at least 21 days ago]]</f>
        <v>0</v>
      </c>
    </row>
    <row r="1983" spans="1:36" ht="30" x14ac:dyDescent="0.25">
      <c r="A1983" s="1" t="s">
        <v>740</v>
      </c>
      <c r="B1983" s="4">
        <v>2021</v>
      </c>
      <c r="C1983" s="1" t="s">
        <v>185</v>
      </c>
      <c r="D1983" s="1" t="s">
        <v>1116</v>
      </c>
      <c r="E1983" s="1" t="s">
        <v>1102</v>
      </c>
      <c r="F1983" s="4" t="s">
        <v>4713</v>
      </c>
      <c r="G1983" s="4">
        <v>471815</v>
      </c>
      <c r="H1983" s="4" t="s">
        <v>2352</v>
      </c>
      <c r="I1983" s="1"/>
      <c r="J1983" s="4" t="s">
        <v>672</v>
      </c>
      <c r="K1983" s="4" t="s">
        <v>1124</v>
      </c>
      <c r="L1983" s="22" t="str">
        <f t="shared" si="377"/>
        <v>1305</v>
      </c>
      <c r="M1983" s="22"/>
      <c r="Z1983">
        <f t="shared" si="378"/>
        <v>0</v>
      </c>
      <c r="AA1983">
        <f t="shared" si="379"/>
        <v>0</v>
      </c>
      <c r="AB1983">
        <f t="shared" si="380"/>
        <v>0</v>
      </c>
      <c r="AC1983">
        <f t="shared" si="381"/>
        <v>0</v>
      </c>
      <c r="AD1983">
        <f t="shared" si="382"/>
        <v>0</v>
      </c>
      <c r="AE1983">
        <f t="shared" si="383"/>
        <v>0</v>
      </c>
      <c r="AF1983">
        <f t="shared" si="384"/>
        <v>0</v>
      </c>
      <c r="AH1983">
        <f>SUM(table_2[[#This Row],[First dose, less than 21 days ago]:[Third dose or booster, at least 21 days ago]])</f>
        <v>0</v>
      </c>
      <c r="AI1983">
        <f>SUM(table_2[[#This Row],[Second dose, less than 21 days ago]:[Third dose or booster, at least 21 days ago]])</f>
        <v>0</v>
      </c>
      <c r="AJ1983">
        <f>table_2[[#This Row],[Third dose or booster, less than 21 days ago]]+table_2[[#This Row],[Third dose or booster, at least 21 days ago]]</f>
        <v>0</v>
      </c>
    </row>
    <row r="1984" spans="1:36" ht="45" x14ac:dyDescent="0.25">
      <c r="A1984" s="1" t="s">
        <v>740</v>
      </c>
      <c r="B1984" s="4">
        <v>2021</v>
      </c>
      <c r="C1984" s="1" t="s">
        <v>185</v>
      </c>
      <c r="D1984" s="1" t="s">
        <v>1116</v>
      </c>
      <c r="E1984" s="1" t="s">
        <v>84</v>
      </c>
      <c r="F1984" s="4" t="s">
        <v>1103</v>
      </c>
      <c r="G1984" s="4">
        <v>0</v>
      </c>
      <c r="H1984" s="4" t="s">
        <v>83</v>
      </c>
      <c r="I1984" s="1"/>
      <c r="J1984" s="4" t="s">
        <v>83</v>
      </c>
      <c r="K1984" s="4" t="s">
        <v>83</v>
      </c>
      <c r="L1984" s="22" t="str">
        <f t="shared" si="377"/>
        <v>0</v>
      </c>
      <c r="M1984" s="22"/>
      <c r="Z1984">
        <f t="shared" si="378"/>
        <v>0</v>
      </c>
      <c r="AA1984">
        <f t="shared" si="379"/>
        <v>0</v>
      </c>
      <c r="AB1984">
        <f t="shared" si="380"/>
        <v>0</v>
      </c>
      <c r="AC1984">
        <f t="shared" si="381"/>
        <v>0</v>
      </c>
      <c r="AD1984">
        <f t="shared" si="382"/>
        <v>0</v>
      </c>
      <c r="AE1984">
        <f t="shared" si="383"/>
        <v>0</v>
      </c>
      <c r="AF1984">
        <f t="shared" si="384"/>
        <v>0</v>
      </c>
      <c r="AH1984">
        <f>SUM(table_2[[#This Row],[First dose, less than 21 days ago]:[Third dose or booster, at least 21 days ago]])</f>
        <v>0</v>
      </c>
      <c r="AI1984">
        <f>SUM(table_2[[#This Row],[Second dose, less than 21 days ago]:[Third dose or booster, at least 21 days ago]])</f>
        <v>0</v>
      </c>
      <c r="AJ1984">
        <f>table_2[[#This Row],[Third dose or booster, less than 21 days ago]]+table_2[[#This Row],[Third dose or booster, at least 21 days ago]]</f>
        <v>0</v>
      </c>
    </row>
    <row r="1985" spans="1:36" ht="45" x14ac:dyDescent="0.25">
      <c r="A1985" s="1" t="s">
        <v>740</v>
      </c>
      <c r="B1985" s="4">
        <v>2021</v>
      </c>
      <c r="C1985" s="1" t="s">
        <v>185</v>
      </c>
      <c r="D1985" s="1" t="s">
        <v>1116</v>
      </c>
      <c r="E1985" s="1" t="s">
        <v>85</v>
      </c>
      <c r="F1985" s="4" t="s">
        <v>1103</v>
      </c>
      <c r="G1985" s="4">
        <v>0</v>
      </c>
      <c r="H1985" s="4" t="s">
        <v>83</v>
      </c>
      <c r="I1985" s="1"/>
      <c r="J1985" s="4" t="s">
        <v>83</v>
      </c>
      <c r="K1985" s="4" t="s">
        <v>83</v>
      </c>
      <c r="L1985" s="22" t="str">
        <f t="shared" si="377"/>
        <v>0</v>
      </c>
      <c r="M1985" s="22"/>
      <c r="Z1985">
        <f t="shared" si="378"/>
        <v>0</v>
      </c>
      <c r="AA1985">
        <f t="shared" si="379"/>
        <v>0</v>
      </c>
      <c r="AB1985">
        <f t="shared" si="380"/>
        <v>0</v>
      </c>
      <c r="AC1985">
        <f t="shared" si="381"/>
        <v>0</v>
      </c>
      <c r="AD1985">
        <f t="shared" si="382"/>
        <v>0</v>
      </c>
      <c r="AE1985">
        <f t="shared" si="383"/>
        <v>0</v>
      </c>
      <c r="AF1985">
        <f t="shared" si="384"/>
        <v>0</v>
      </c>
      <c r="AH1985">
        <f>SUM(table_2[[#This Row],[First dose, less than 21 days ago]:[Third dose or booster, at least 21 days ago]])</f>
        <v>0</v>
      </c>
      <c r="AI1985">
        <f>SUM(table_2[[#This Row],[Second dose, less than 21 days ago]:[Third dose or booster, at least 21 days ago]])</f>
        <v>0</v>
      </c>
      <c r="AJ1985">
        <f>table_2[[#This Row],[Third dose or booster, less than 21 days ago]]+table_2[[#This Row],[Third dose or booster, at least 21 days ago]]</f>
        <v>0</v>
      </c>
    </row>
    <row r="1986" spans="1:36" ht="30" x14ac:dyDescent="0.25">
      <c r="A1986" s="1" t="s">
        <v>740</v>
      </c>
      <c r="B1986" s="4">
        <v>2021</v>
      </c>
      <c r="C1986" s="1" t="s">
        <v>185</v>
      </c>
      <c r="D1986" s="1" t="s">
        <v>1132</v>
      </c>
      <c r="E1986" s="1" t="s">
        <v>62</v>
      </c>
      <c r="F1986" s="4" t="s">
        <v>4714</v>
      </c>
      <c r="G1986" s="4">
        <v>22759</v>
      </c>
      <c r="H1986" s="4" t="s">
        <v>4715</v>
      </c>
      <c r="I1986" s="1"/>
      <c r="J1986" s="4" t="s">
        <v>4716</v>
      </c>
      <c r="K1986" s="4" t="s">
        <v>4717</v>
      </c>
      <c r="L1986" s="22" t="str">
        <f t="shared" si="377"/>
        <v>341</v>
      </c>
      <c r="M1986" s="22"/>
      <c r="Z1986">
        <f t="shared" si="378"/>
        <v>0</v>
      </c>
      <c r="AA1986">
        <f t="shared" si="379"/>
        <v>0</v>
      </c>
      <c r="AB1986">
        <f t="shared" si="380"/>
        <v>0</v>
      </c>
      <c r="AC1986">
        <f t="shared" si="381"/>
        <v>0</v>
      </c>
      <c r="AD1986">
        <f t="shared" si="382"/>
        <v>0</v>
      </c>
      <c r="AE1986">
        <f t="shared" si="383"/>
        <v>0</v>
      </c>
      <c r="AF1986">
        <f t="shared" si="384"/>
        <v>0</v>
      </c>
      <c r="AH1986">
        <f>SUM(table_2[[#This Row],[First dose, less than 21 days ago]:[Third dose or booster, at least 21 days ago]])</f>
        <v>0</v>
      </c>
      <c r="AI1986">
        <f>SUM(table_2[[#This Row],[Second dose, less than 21 days ago]:[Third dose or booster, at least 21 days ago]])</f>
        <v>0</v>
      </c>
      <c r="AJ1986">
        <f>table_2[[#This Row],[Third dose or booster, less than 21 days ago]]+table_2[[#This Row],[Third dose or booster, at least 21 days ago]]</f>
        <v>0</v>
      </c>
    </row>
    <row r="1987" spans="1:36" ht="30" x14ac:dyDescent="0.25">
      <c r="A1987" s="1" t="s">
        <v>740</v>
      </c>
      <c r="B1987" s="4">
        <v>2021</v>
      </c>
      <c r="C1987" s="1" t="s">
        <v>185</v>
      </c>
      <c r="D1987" s="1" t="s">
        <v>1132</v>
      </c>
      <c r="E1987" s="1" t="s">
        <v>66</v>
      </c>
      <c r="F1987" s="4" t="s">
        <v>1097</v>
      </c>
      <c r="G1987" s="4">
        <v>600</v>
      </c>
      <c r="H1987" s="4" t="s">
        <v>4718</v>
      </c>
      <c r="I1987" s="1" t="s">
        <v>234</v>
      </c>
      <c r="J1987" s="4" t="s">
        <v>4719</v>
      </c>
      <c r="K1987" s="4" t="s">
        <v>4720</v>
      </c>
      <c r="L1987" s="22" t="str">
        <f t="shared" si="377"/>
        <v>4</v>
      </c>
      <c r="M1987" s="22"/>
      <c r="Z1987">
        <f t="shared" si="378"/>
        <v>0</v>
      </c>
      <c r="AA1987">
        <f t="shared" si="379"/>
        <v>0</v>
      </c>
      <c r="AB1987">
        <f t="shared" si="380"/>
        <v>0</v>
      </c>
      <c r="AC1987">
        <f t="shared" si="381"/>
        <v>0</v>
      </c>
      <c r="AD1987">
        <f t="shared" si="382"/>
        <v>0</v>
      </c>
      <c r="AE1987">
        <f t="shared" si="383"/>
        <v>0</v>
      </c>
      <c r="AF1987">
        <f t="shared" si="384"/>
        <v>0</v>
      </c>
      <c r="AH1987">
        <f>SUM(table_2[[#This Row],[First dose, less than 21 days ago]:[Third dose or booster, at least 21 days ago]])</f>
        <v>0</v>
      </c>
      <c r="AI1987">
        <f>SUM(table_2[[#This Row],[Second dose, less than 21 days ago]:[Third dose or booster, at least 21 days ago]])</f>
        <v>0</v>
      </c>
      <c r="AJ1987">
        <f>table_2[[#This Row],[Third dose or booster, less than 21 days ago]]+table_2[[#This Row],[Third dose or booster, at least 21 days ago]]</f>
        <v>0</v>
      </c>
    </row>
    <row r="1988" spans="1:36" ht="30" x14ac:dyDescent="0.25">
      <c r="A1988" s="1" t="s">
        <v>740</v>
      </c>
      <c r="B1988" s="4">
        <v>2021</v>
      </c>
      <c r="C1988" s="1" t="s">
        <v>185</v>
      </c>
      <c r="D1988" s="1" t="s">
        <v>1132</v>
      </c>
      <c r="E1988" s="1" t="s">
        <v>70</v>
      </c>
      <c r="F1988" s="4" t="s">
        <v>4721</v>
      </c>
      <c r="G1988" s="4">
        <v>5575</v>
      </c>
      <c r="H1988" s="4" t="s">
        <v>4722</v>
      </c>
      <c r="I1988" s="1"/>
      <c r="J1988" s="4" t="s">
        <v>4723</v>
      </c>
      <c r="K1988" s="4" t="s">
        <v>4724</v>
      </c>
      <c r="L1988" s="22" t="str">
        <f t="shared" si="377"/>
        <v>382</v>
      </c>
      <c r="M1988" s="22"/>
      <c r="Z1988">
        <f t="shared" si="378"/>
        <v>0</v>
      </c>
      <c r="AA1988">
        <f t="shared" si="379"/>
        <v>0</v>
      </c>
      <c r="AB1988">
        <f t="shared" si="380"/>
        <v>0</v>
      </c>
      <c r="AC1988">
        <f t="shared" si="381"/>
        <v>0</v>
      </c>
      <c r="AD1988">
        <f t="shared" si="382"/>
        <v>0</v>
      </c>
      <c r="AE1988">
        <f t="shared" si="383"/>
        <v>0</v>
      </c>
      <c r="AF1988">
        <f t="shared" si="384"/>
        <v>0</v>
      </c>
      <c r="AH1988">
        <f>SUM(table_2[[#This Row],[First dose, less than 21 days ago]:[Third dose or booster, at least 21 days ago]])</f>
        <v>0</v>
      </c>
      <c r="AI1988">
        <f>SUM(table_2[[#This Row],[Second dose, less than 21 days ago]:[Third dose or booster, at least 21 days ago]])</f>
        <v>0</v>
      </c>
      <c r="AJ1988">
        <f>table_2[[#This Row],[Third dose or booster, less than 21 days ago]]+table_2[[#This Row],[Third dose or booster, at least 21 days ago]]</f>
        <v>0</v>
      </c>
    </row>
    <row r="1989" spans="1:36" ht="30" x14ac:dyDescent="0.25">
      <c r="A1989" s="1" t="s">
        <v>740</v>
      </c>
      <c r="B1989" s="4">
        <v>2021</v>
      </c>
      <c r="C1989" s="1" t="s">
        <v>185</v>
      </c>
      <c r="D1989" s="1" t="s">
        <v>1132</v>
      </c>
      <c r="E1989" s="1" t="s">
        <v>74</v>
      </c>
      <c r="F1989" s="4" t="s">
        <v>2760</v>
      </c>
      <c r="G1989" s="4">
        <v>3688</v>
      </c>
      <c r="H1989" s="4" t="s">
        <v>4725</v>
      </c>
      <c r="I1989" s="1"/>
      <c r="J1989" s="4" t="s">
        <v>4726</v>
      </c>
      <c r="K1989" s="4" t="s">
        <v>4727</v>
      </c>
      <c r="L1989" s="22" t="str">
        <f t="shared" ref="L1989:L2052" si="385">IF(F1989="&lt;3",1,F1989)</f>
        <v>57</v>
      </c>
      <c r="M1989" s="22"/>
      <c r="Z1989">
        <f t="shared" ref="Z1989:Z2052" si="386">N2036</f>
        <v>0</v>
      </c>
      <c r="AA1989">
        <f t="shared" ref="AA1989:AA2052" si="387">O2084</f>
        <v>0</v>
      </c>
      <c r="AB1989">
        <f t="shared" ref="AB1989:AB2052" si="388">P2084</f>
        <v>0</v>
      </c>
      <c r="AC1989">
        <f t="shared" ref="AC1989:AC2052" si="389">Q2084</f>
        <v>0</v>
      </c>
      <c r="AD1989">
        <f t="shared" ref="AD1989:AD2052" si="390">R2084</f>
        <v>0</v>
      </c>
      <c r="AE1989">
        <f t="shared" ref="AE1989:AE2052" si="391">S2084</f>
        <v>0</v>
      </c>
      <c r="AF1989">
        <f t="shared" ref="AF1989:AF2052" si="392">T2084</f>
        <v>0</v>
      </c>
      <c r="AH1989">
        <f>SUM(table_2[[#This Row],[First dose, less than 21 days ago]:[Third dose or booster, at least 21 days ago]])</f>
        <v>0</v>
      </c>
      <c r="AI1989">
        <f>SUM(table_2[[#This Row],[Second dose, less than 21 days ago]:[Third dose or booster, at least 21 days ago]])</f>
        <v>0</v>
      </c>
      <c r="AJ1989">
        <f>table_2[[#This Row],[Third dose or booster, less than 21 days ago]]+table_2[[#This Row],[Third dose or booster, at least 21 days ago]]</f>
        <v>0</v>
      </c>
    </row>
    <row r="1990" spans="1:36" ht="30" x14ac:dyDescent="0.25">
      <c r="A1990" s="1" t="s">
        <v>740</v>
      </c>
      <c r="B1990" s="4">
        <v>2021</v>
      </c>
      <c r="C1990" s="1" t="s">
        <v>185</v>
      </c>
      <c r="D1990" s="1" t="s">
        <v>1132</v>
      </c>
      <c r="E1990" s="1" t="s">
        <v>1102</v>
      </c>
      <c r="F1990" s="4" t="s">
        <v>4728</v>
      </c>
      <c r="G1990" s="4">
        <v>414635</v>
      </c>
      <c r="H1990" s="4" t="s">
        <v>4729</v>
      </c>
      <c r="I1990" s="1"/>
      <c r="J1990" s="4" t="s">
        <v>4730</v>
      </c>
      <c r="K1990" s="4" t="s">
        <v>4731</v>
      </c>
      <c r="L1990" s="22" t="str">
        <f t="shared" si="385"/>
        <v>3011</v>
      </c>
      <c r="M1990" s="22"/>
      <c r="Z1990">
        <f t="shared" si="386"/>
        <v>0</v>
      </c>
      <c r="AA1990">
        <f t="shared" si="387"/>
        <v>0</v>
      </c>
      <c r="AB1990">
        <f t="shared" si="388"/>
        <v>0</v>
      </c>
      <c r="AC1990">
        <f t="shared" si="389"/>
        <v>0</v>
      </c>
      <c r="AD1990">
        <f t="shared" si="390"/>
        <v>0</v>
      </c>
      <c r="AE1990">
        <f t="shared" si="391"/>
        <v>0</v>
      </c>
      <c r="AF1990">
        <f t="shared" si="392"/>
        <v>0</v>
      </c>
      <c r="AH1990">
        <f>SUM(table_2[[#This Row],[First dose, less than 21 days ago]:[Third dose or booster, at least 21 days ago]])</f>
        <v>0</v>
      </c>
      <c r="AI1990">
        <f>SUM(table_2[[#This Row],[Second dose, less than 21 days ago]:[Third dose or booster, at least 21 days ago]])</f>
        <v>0</v>
      </c>
      <c r="AJ1990">
        <f>table_2[[#This Row],[Third dose or booster, less than 21 days ago]]+table_2[[#This Row],[Third dose or booster, at least 21 days ago]]</f>
        <v>0</v>
      </c>
    </row>
    <row r="1991" spans="1:36" ht="45" x14ac:dyDescent="0.25">
      <c r="A1991" s="1" t="s">
        <v>740</v>
      </c>
      <c r="B1991" s="4">
        <v>2021</v>
      </c>
      <c r="C1991" s="1" t="s">
        <v>185</v>
      </c>
      <c r="D1991" s="1" t="s">
        <v>1132</v>
      </c>
      <c r="E1991" s="1" t="s">
        <v>84</v>
      </c>
      <c r="F1991" s="4" t="s">
        <v>1103</v>
      </c>
      <c r="G1991" s="4">
        <v>0</v>
      </c>
      <c r="H1991" s="4" t="s">
        <v>83</v>
      </c>
      <c r="I1991" s="1"/>
      <c r="J1991" s="4" t="s">
        <v>83</v>
      </c>
      <c r="K1991" s="4" t="s">
        <v>83</v>
      </c>
      <c r="L1991" s="22" t="str">
        <f t="shared" si="385"/>
        <v>0</v>
      </c>
      <c r="M1991" s="22"/>
      <c r="Z1991">
        <f t="shared" si="386"/>
        <v>0</v>
      </c>
      <c r="AA1991">
        <f t="shared" si="387"/>
        <v>0</v>
      </c>
      <c r="AB1991">
        <f t="shared" si="388"/>
        <v>0</v>
      </c>
      <c r="AC1991">
        <f t="shared" si="389"/>
        <v>0</v>
      </c>
      <c r="AD1991">
        <f t="shared" si="390"/>
        <v>0</v>
      </c>
      <c r="AE1991">
        <f t="shared" si="391"/>
        <v>0</v>
      </c>
      <c r="AF1991">
        <f t="shared" si="392"/>
        <v>0</v>
      </c>
      <c r="AH1991">
        <f>SUM(table_2[[#This Row],[First dose, less than 21 days ago]:[Third dose or booster, at least 21 days ago]])</f>
        <v>0</v>
      </c>
      <c r="AI1991">
        <f>SUM(table_2[[#This Row],[Second dose, less than 21 days ago]:[Third dose or booster, at least 21 days ago]])</f>
        <v>0</v>
      </c>
      <c r="AJ1991">
        <f>table_2[[#This Row],[Third dose or booster, less than 21 days ago]]+table_2[[#This Row],[Third dose or booster, at least 21 days ago]]</f>
        <v>0</v>
      </c>
    </row>
    <row r="1992" spans="1:36" ht="45" x14ac:dyDescent="0.25">
      <c r="A1992" s="1" t="s">
        <v>740</v>
      </c>
      <c r="B1992" s="4">
        <v>2021</v>
      </c>
      <c r="C1992" s="1" t="s">
        <v>185</v>
      </c>
      <c r="D1992" s="1" t="s">
        <v>1132</v>
      </c>
      <c r="E1992" s="1" t="s">
        <v>85</v>
      </c>
      <c r="F1992" s="4" t="s">
        <v>1103</v>
      </c>
      <c r="G1992" s="4">
        <v>0</v>
      </c>
      <c r="H1992" s="4" t="s">
        <v>83</v>
      </c>
      <c r="I1992" s="1"/>
      <c r="J1992" s="4" t="s">
        <v>83</v>
      </c>
      <c r="K1992" s="4" t="s">
        <v>83</v>
      </c>
      <c r="L1992" s="22" t="str">
        <f t="shared" si="385"/>
        <v>0</v>
      </c>
      <c r="M1992" s="22"/>
      <c r="Z1992">
        <f t="shared" si="386"/>
        <v>0</v>
      </c>
      <c r="AA1992">
        <f t="shared" si="387"/>
        <v>0</v>
      </c>
      <c r="AB1992">
        <f t="shared" si="388"/>
        <v>0</v>
      </c>
      <c r="AC1992">
        <f t="shared" si="389"/>
        <v>0</v>
      </c>
      <c r="AD1992">
        <f t="shared" si="390"/>
        <v>0</v>
      </c>
      <c r="AE1992">
        <f t="shared" si="391"/>
        <v>0</v>
      </c>
      <c r="AF1992">
        <f t="shared" si="392"/>
        <v>0</v>
      </c>
      <c r="AH1992">
        <f>SUM(table_2[[#This Row],[First dose, less than 21 days ago]:[Third dose or booster, at least 21 days ago]])</f>
        <v>0</v>
      </c>
      <c r="AI1992">
        <f>SUM(table_2[[#This Row],[Second dose, less than 21 days ago]:[Third dose or booster, at least 21 days ago]])</f>
        <v>0</v>
      </c>
      <c r="AJ1992">
        <f>table_2[[#This Row],[Third dose or booster, less than 21 days ago]]+table_2[[#This Row],[Third dose or booster, at least 21 days ago]]</f>
        <v>0</v>
      </c>
    </row>
    <row r="1993" spans="1:36" ht="30" x14ac:dyDescent="0.25">
      <c r="A1993" s="1" t="s">
        <v>740</v>
      </c>
      <c r="B1993" s="4">
        <v>2021</v>
      </c>
      <c r="C1993" s="1" t="s">
        <v>185</v>
      </c>
      <c r="D1993" s="1" t="s">
        <v>1147</v>
      </c>
      <c r="E1993" s="1" t="s">
        <v>62</v>
      </c>
      <c r="F1993" s="4" t="s">
        <v>4732</v>
      </c>
      <c r="G1993" s="4">
        <v>10632</v>
      </c>
      <c r="H1993" s="4" t="s">
        <v>4733</v>
      </c>
      <c r="I1993" s="1"/>
      <c r="J1993" s="4" t="s">
        <v>4734</v>
      </c>
      <c r="K1993" s="4" t="s">
        <v>4735</v>
      </c>
      <c r="L1993" s="22" t="str">
        <f t="shared" si="385"/>
        <v>348</v>
      </c>
      <c r="M1993" s="22"/>
      <c r="Z1993">
        <f t="shared" si="386"/>
        <v>0</v>
      </c>
      <c r="AA1993">
        <f t="shared" si="387"/>
        <v>0</v>
      </c>
      <c r="AB1993">
        <f t="shared" si="388"/>
        <v>0</v>
      </c>
      <c r="AC1993">
        <f t="shared" si="389"/>
        <v>0</v>
      </c>
      <c r="AD1993">
        <f t="shared" si="390"/>
        <v>0</v>
      </c>
      <c r="AE1993">
        <f t="shared" si="391"/>
        <v>0</v>
      </c>
      <c r="AF1993">
        <f t="shared" si="392"/>
        <v>0</v>
      </c>
      <c r="AH1993">
        <f>SUM(table_2[[#This Row],[First dose, less than 21 days ago]:[Third dose or booster, at least 21 days ago]])</f>
        <v>0</v>
      </c>
      <c r="AI1993">
        <f>SUM(table_2[[#This Row],[Second dose, less than 21 days ago]:[Third dose or booster, at least 21 days ago]])</f>
        <v>0</v>
      </c>
      <c r="AJ1993">
        <f>table_2[[#This Row],[Third dose or booster, less than 21 days ago]]+table_2[[#This Row],[Third dose or booster, at least 21 days ago]]</f>
        <v>0</v>
      </c>
    </row>
    <row r="1994" spans="1:36" ht="30" x14ac:dyDescent="0.25">
      <c r="A1994" s="1" t="s">
        <v>740</v>
      </c>
      <c r="B1994" s="4">
        <v>2021</v>
      </c>
      <c r="C1994" s="1" t="s">
        <v>185</v>
      </c>
      <c r="D1994" s="1" t="s">
        <v>1147</v>
      </c>
      <c r="E1994" s="1" t="s">
        <v>66</v>
      </c>
      <c r="F1994" s="4" t="s">
        <v>1112</v>
      </c>
      <c r="G1994" s="4">
        <v>206</v>
      </c>
      <c r="H1994" s="4" t="s">
        <v>4736</v>
      </c>
      <c r="I1994" s="1" t="s">
        <v>234</v>
      </c>
      <c r="J1994" s="4" t="s">
        <v>1601</v>
      </c>
      <c r="K1994" s="4" t="s">
        <v>4737</v>
      </c>
      <c r="L1994" s="22" t="str">
        <f t="shared" si="385"/>
        <v>3</v>
      </c>
      <c r="M1994" s="22"/>
      <c r="Z1994">
        <f t="shared" si="386"/>
        <v>0</v>
      </c>
      <c r="AA1994">
        <f t="shared" si="387"/>
        <v>0</v>
      </c>
      <c r="AB1994">
        <f t="shared" si="388"/>
        <v>0</v>
      </c>
      <c r="AC1994">
        <f t="shared" si="389"/>
        <v>0</v>
      </c>
      <c r="AD1994">
        <f t="shared" si="390"/>
        <v>0</v>
      </c>
      <c r="AE1994">
        <f t="shared" si="391"/>
        <v>0</v>
      </c>
      <c r="AF1994">
        <f t="shared" si="392"/>
        <v>0</v>
      </c>
      <c r="AH1994">
        <f>SUM(table_2[[#This Row],[First dose, less than 21 days ago]:[Third dose or booster, at least 21 days ago]])</f>
        <v>0</v>
      </c>
      <c r="AI1994">
        <f>SUM(table_2[[#This Row],[Second dose, less than 21 days ago]:[Third dose or booster, at least 21 days ago]])</f>
        <v>0</v>
      </c>
      <c r="AJ1994">
        <f>table_2[[#This Row],[Third dose or booster, less than 21 days ago]]+table_2[[#This Row],[Third dose or booster, at least 21 days ago]]</f>
        <v>0</v>
      </c>
    </row>
    <row r="1995" spans="1:36" ht="30" x14ac:dyDescent="0.25">
      <c r="A1995" s="1" t="s">
        <v>740</v>
      </c>
      <c r="B1995" s="4">
        <v>2021</v>
      </c>
      <c r="C1995" s="1" t="s">
        <v>185</v>
      </c>
      <c r="D1995" s="1" t="s">
        <v>1147</v>
      </c>
      <c r="E1995" s="1" t="s">
        <v>70</v>
      </c>
      <c r="F1995" s="4" t="s">
        <v>4738</v>
      </c>
      <c r="G1995" s="4">
        <v>2368</v>
      </c>
      <c r="H1995" s="4" t="s">
        <v>4739</v>
      </c>
      <c r="I1995" s="1"/>
      <c r="J1995" s="4" t="s">
        <v>4740</v>
      </c>
      <c r="K1995" s="4" t="s">
        <v>4741</v>
      </c>
      <c r="L1995" s="22" t="str">
        <f t="shared" si="385"/>
        <v>509</v>
      </c>
      <c r="M1995" s="22"/>
      <c r="Z1995">
        <f t="shared" si="386"/>
        <v>0</v>
      </c>
      <c r="AA1995">
        <f t="shared" si="387"/>
        <v>0</v>
      </c>
      <c r="AB1995">
        <f t="shared" si="388"/>
        <v>0</v>
      </c>
      <c r="AC1995">
        <f t="shared" si="389"/>
        <v>0</v>
      </c>
      <c r="AD1995">
        <f t="shared" si="390"/>
        <v>0</v>
      </c>
      <c r="AE1995">
        <f t="shared" si="391"/>
        <v>0</v>
      </c>
      <c r="AF1995">
        <f t="shared" si="392"/>
        <v>0</v>
      </c>
      <c r="AH1995">
        <f>SUM(table_2[[#This Row],[First dose, less than 21 days ago]:[Third dose or booster, at least 21 days ago]])</f>
        <v>0</v>
      </c>
      <c r="AI1995">
        <f>SUM(table_2[[#This Row],[Second dose, less than 21 days ago]:[Third dose or booster, at least 21 days ago]])</f>
        <v>0</v>
      </c>
      <c r="AJ1995">
        <f>table_2[[#This Row],[Third dose or booster, less than 21 days ago]]+table_2[[#This Row],[Third dose or booster, at least 21 days ago]]</f>
        <v>0</v>
      </c>
    </row>
    <row r="1996" spans="1:36" ht="30" x14ac:dyDescent="0.25">
      <c r="A1996" s="1" t="s">
        <v>740</v>
      </c>
      <c r="B1996" s="4">
        <v>2021</v>
      </c>
      <c r="C1996" s="1" t="s">
        <v>185</v>
      </c>
      <c r="D1996" s="1" t="s">
        <v>1147</v>
      </c>
      <c r="E1996" s="1" t="s">
        <v>74</v>
      </c>
      <c r="F1996" s="4" t="s">
        <v>2046</v>
      </c>
      <c r="G1996" s="4">
        <v>860</v>
      </c>
      <c r="H1996" s="4" t="s">
        <v>4742</v>
      </c>
      <c r="I1996" s="1"/>
      <c r="J1996" s="4" t="s">
        <v>4743</v>
      </c>
      <c r="K1996" s="4" t="s">
        <v>4744</v>
      </c>
      <c r="L1996" s="22" t="str">
        <f t="shared" si="385"/>
        <v>49</v>
      </c>
      <c r="M1996" s="22"/>
      <c r="Z1996">
        <f t="shared" si="386"/>
        <v>0</v>
      </c>
      <c r="AA1996">
        <f t="shared" si="387"/>
        <v>0</v>
      </c>
      <c r="AB1996">
        <f t="shared" si="388"/>
        <v>0</v>
      </c>
      <c r="AC1996">
        <f t="shared" si="389"/>
        <v>0</v>
      </c>
      <c r="AD1996">
        <f t="shared" si="390"/>
        <v>0</v>
      </c>
      <c r="AE1996">
        <f t="shared" si="391"/>
        <v>0</v>
      </c>
      <c r="AF1996">
        <f t="shared" si="392"/>
        <v>0</v>
      </c>
      <c r="AH1996">
        <f>SUM(table_2[[#This Row],[First dose, less than 21 days ago]:[Third dose or booster, at least 21 days ago]])</f>
        <v>0</v>
      </c>
      <c r="AI1996">
        <f>SUM(table_2[[#This Row],[Second dose, less than 21 days ago]:[Third dose or booster, at least 21 days ago]])</f>
        <v>0</v>
      </c>
      <c r="AJ1996">
        <f>table_2[[#This Row],[Third dose or booster, less than 21 days ago]]+table_2[[#This Row],[Third dose or booster, at least 21 days ago]]</f>
        <v>0</v>
      </c>
    </row>
    <row r="1997" spans="1:36" ht="30" x14ac:dyDescent="0.25">
      <c r="A1997" s="1" t="s">
        <v>740</v>
      </c>
      <c r="B1997" s="4">
        <v>2021</v>
      </c>
      <c r="C1997" s="1" t="s">
        <v>185</v>
      </c>
      <c r="D1997" s="1" t="s">
        <v>1147</v>
      </c>
      <c r="E1997" s="1" t="s">
        <v>1102</v>
      </c>
      <c r="F1997" s="4" t="s">
        <v>4745</v>
      </c>
      <c r="G1997" s="4">
        <v>351365</v>
      </c>
      <c r="H1997" s="4" t="s">
        <v>4746</v>
      </c>
      <c r="I1997" s="1"/>
      <c r="J1997" s="4" t="s">
        <v>4747</v>
      </c>
      <c r="K1997" s="4" t="s">
        <v>4748</v>
      </c>
      <c r="L1997" s="22" t="str">
        <f t="shared" si="385"/>
        <v>7223</v>
      </c>
      <c r="M1997" s="22"/>
      <c r="Z1997">
        <f t="shared" si="386"/>
        <v>0</v>
      </c>
      <c r="AA1997">
        <f t="shared" si="387"/>
        <v>0</v>
      </c>
      <c r="AB1997">
        <f t="shared" si="388"/>
        <v>0</v>
      </c>
      <c r="AC1997">
        <f t="shared" si="389"/>
        <v>0</v>
      </c>
      <c r="AD1997">
        <f t="shared" si="390"/>
        <v>0</v>
      </c>
      <c r="AE1997">
        <f t="shared" si="391"/>
        <v>0</v>
      </c>
      <c r="AF1997">
        <f t="shared" si="392"/>
        <v>0</v>
      </c>
      <c r="AH1997">
        <f>SUM(table_2[[#This Row],[First dose, less than 21 days ago]:[Third dose or booster, at least 21 days ago]])</f>
        <v>0</v>
      </c>
      <c r="AI1997">
        <f>SUM(table_2[[#This Row],[Second dose, less than 21 days ago]:[Third dose or booster, at least 21 days ago]])</f>
        <v>0</v>
      </c>
      <c r="AJ1997">
        <f>table_2[[#This Row],[Third dose or booster, less than 21 days ago]]+table_2[[#This Row],[Third dose or booster, at least 21 days ago]]</f>
        <v>0</v>
      </c>
    </row>
    <row r="1998" spans="1:36" ht="45" x14ac:dyDescent="0.25">
      <c r="A1998" s="1" t="s">
        <v>740</v>
      </c>
      <c r="B1998" s="4">
        <v>2021</v>
      </c>
      <c r="C1998" s="1" t="s">
        <v>185</v>
      </c>
      <c r="D1998" s="1" t="s">
        <v>1147</v>
      </c>
      <c r="E1998" s="1" t="s">
        <v>84</v>
      </c>
      <c r="F1998" s="4" t="s">
        <v>1103</v>
      </c>
      <c r="G1998" s="4">
        <v>0</v>
      </c>
      <c r="H1998" s="4" t="s">
        <v>83</v>
      </c>
      <c r="I1998" s="1"/>
      <c r="J1998" s="4" t="s">
        <v>83</v>
      </c>
      <c r="K1998" s="4" t="s">
        <v>83</v>
      </c>
      <c r="L1998" s="22" t="str">
        <f t="shared" si="385"/>
        <v>0</v>
      </c>
      <c r="M1998" s="22"/>
      <c r="Z1998">
        <f t="shared" si="386"/>
        <v>0</v>
      </c>
      <c r="AA1998">
        <f t="shared" si="387"/>
        <v>0</v>
      </c>
      <c r="AB1998">
        <f t="shared" si="388"/>
        <v>0</v>
      </c>
      <c r="AC1998">
        <f t="shared" si="389"/>
        <v>0</v>
      </c>
      <c r="AD1998">
        <f t="shared" si="390"/>
        <v>0</v>
      </c>
      <c r="AE1998">
        <f t="shared" si="391"/>
        <v>0</v>
      </c>
      <c r="AF1998">
        <f t="shared" si="392"/>
        <v>0</v>
      </c>
      <c r="AH1998">
        <f>SUM(table_2[[#This Row],[First dose, less than 21 days ago]:[Third dose or booster, at least 21 days ago]])</f>
        <v>0</v>
      </c>
      <c r="AI1998">
        <f>SUM(table_2[[#This Row],[Second dose, less than 21 days ago]:[Third dose or booster, at least 21 days ago]])</f>
        <v>0</v>
      </c>
      <c r="AJ1998">
        <f>table_2[[#This Row],[Third dose or booster, less than 21 days ago]]+table_2[[#This Row],[Third dose or booster, at least 21 days ago]]</f>
        <v>0</v>
      </c>
    </row>
    <row r="1999" spans="1:36" ht="45" x14ac:dyDescent="0.25">
      <c r="A1999" s="1" t="s">
        <v>740</v>
      </c>
      <c r="B1999" s="4">
        <v>2021</v>
      </c>
      <c r="C1999" s="1" t="s">
        <v>185</v>
      </c>
      <c r="D1999" s="1" t="s">
        <v>1147</v>
      </c>
      <c r="E1999" s="1" t="s">
        <v>85</v>
      </c>
      <c r="F1999" s="4" t="s">
        <v>1103</v>
      </c>
      <c r="G1999" s="4">
        <v>0</v>
      </c>
      <c r="H1999" s="4" t="s">
        <v>83</v>
      </c>
      <c r="I1999" s="1"/>
      <c r="J1999" s="4" t="s">
        <v>83</v>
      </c>
      <c r="K1999" s="4" t="s">
        <v>83</v>
      </c>
      <c r="L1999" s="22" t="str">
        <f t="shared" si="385"/>
        <v>0</v>
      </c>
      <c r="M1999" s="22"/>
      <c r="Z1999">
        <f t="shared" si="386"/>
        <v>0</v>
      </c>
      <c r="AA1999">
        <f t="shared" si="387"/>
        <v>0</v>
      </c>
      <c r="AB1999">
        <f t="shared" si="388"/>
        <v>0</v>
      </c>
      <c r="AC1999">
        <f t="shared" si="389"/>
        <v>0</v>
      </c>
      <c r="AD1999">
        <f t="shared" si="390"/>
        <v>0</v>
      </c>
      <c r="AE1999">
        <f t="shared" si="391"/>
        <v>0</v>
      </c>
      <c r="AF1999">
        <f t="shared" si="392"/>
        <v>0</v>
      </c>
      <c r="AH1999">
        <f>SUM(table_2[[#This Row],[First dose, less than 21 days ago]:[Third dose or booster, at least 21 days ago]])</f>
        <v>0</v>
      </c>
      <c r="AI1999">
        <f>SUM(table_2[[#This Row],[Second dose, less than 21 days ago]:[Third dose or booster, at least 21 days ago]])</f>
        <v>0</v>
      </c>
      <c r="AJ1999">
        <f>table_2[[#This Row],[Third dose or booster, less than 21 days ago]]+table_2[[#This Row],[Third dose or booster, at least 21 days ago]]</f>
        <v>0</v>
      </c>
    </row>
    <row r="2000" spans="1:36" ht="30" x14ac:dyDescent="0.25">
      <c r="A2000" s="1" t="s">
        <v>740</v>
      </c>
      <c r="B2000" s="4">
        <v>2021</v>
      </c>
      <c r="C2000" s="1" t="s">
        <v>185</v>
      </c>
      <c r="D2000" s="1" t="s">
        <v>1162</v>
      </c>
      <c r="E2000" s="1" t="s">
        <v>62</v>
      </c>
      <c r="F2000" s="4" t="s">
        <v>4749</v>
      </c>
      <c r="G2000" s="4">
        <v>4422</v>
      </c>
      <c r="H2000" s="4" t="s">
        <v>4750</v>
      </c>
      <c r="I2000" s="1"/>
      <c r="J2000" s="4" t="s">
        <v>4751</v>
      </c>
      <c r="K2000" s="4" t="s">
        <v>4752</v>
      </c>
      <c r="L2000" s="22" t="str">
        <f t="shared" si="385"/>
        <v>450</v>
      </c>
      <c r="M2000" s="22"/>
      <c r="Z2000">
        <f t="shared" si="386"/>
        <v>0</v>
      </c>
      <c r="AA2000">
        <f t="shared" si="387"/>
        <v>0</v>
      </c>
      <c r="AB2000">
        <f t="shared" si="388"/>
        <v>0</v>
      </c>
      <c r="AC2000">
        <f t="shared" si="389"/>
        <v>0</v>
      </c>
      <c r="AD2000">
        <f t="shared" si="390"/>
        <v>0</v>
      </c>
      <c r="AE2000">
        <f t="shared" si="391"/>
        <v>0</v>
      </c>
      <c r="AF2000">
        <f t="shared" si="392"/>
        <v>0</v>
      </c>
      <c r="AH2000">
        <f>SUM(table_2[[#This Row],[First dose, less than 21 days ago]:[Third dose or booster, at least 21 days ago]])</f>
        <v>0</v>
      </c>
      <c r="AI2000">
        <f>SUM(table_2[[#This Row],[Second dose, less than 21 days ago]:[Third dose or booster, at least 21 days ago]])</f>
        <v>0</v>
      </c>
      <c r="AJ2000">
        <f>table_2[[#This Row],[Third dose or booster, less than 21 days ago]]+table_2[[#This Row],[Third dose or booster, at least 21 days ago]]</f>
        <v>0</v>
      </c>
    </row>
    <row r="2001" spans="1:36" ht="30" x14ac:dyDescent="0.25">
      <c r="A2001" s="1" t="s">
        <v>740</v>
      </c>
      <c r="B2001" s="4">
        <v>2021</v>
      </c>
      <c r="C2001" s="1" t="s">
        <v>185</v>
      </c>
      <c r="D2001" s="1" t="s">
        <v>1162</v>
      </c>
      <c r="E2001" s="1" t="s">
        <v>66</v>
      </c>
      <c r="F2001" s="4" t="s">
        <v>1743</v>
      </c>
      <c r="G2001" s="4">
        <v>79</v>
      </c>
      <c r="H2001" s="4" t="s">
        <v>1903</v>
      </c>
      <c r="I2001" s="1" t="s">
        <v>234</v>
      </c>
      <c r="J2001" s="4" t="s">
        <v>1904</v>
      </c>
      <c r="K2001" s="4" t="s">
        <v>1905</v>
      </c>
      <c r="L2001" s="22" t="str">
        <f t="shared" si="385"/>
        <v>8</v>
      </c>
      <c r="M2001" s="22"/>
      <c r="Z2001">
        <f t="shared" si="386"/>
        <v>0</v>
      </c>
      <c r="AA2001">
        <f t="shared" si="387"/>
        <v>0</v>
      </c>
      <c r="AB2001">
        <f t="shared" si="388"/>
        <v>0</v>
      </c>
      <c r="AC2001">
        <f t="shared" si="389"/>
        <v>0</v>
      </c>
      <c r="AD2001">
        <f t="shared" si="390"/>
        <v>0</v>
      </c>
      <c r="AE2001">
        <f t="shared" si="391"/>
        <v>0</v>
      </c>
      <c r="AF2001">
        <f t="shared" si="392"/>
        <v>0</v>
      </c>
      <c r="AH2001">
        <f>SUM(table_2[[#This Row],[First dose, less than 21 days ago]:[Third dose or booster, at least 21 days ago]])</f>
        <v>0</v>
      </c>
      <c r="AI2001">
        <f>SUM(table_2[[#This Row],[Second dose, less than 21 days ago]:[Third dose or booster, at least 21 days ago]])</f>
        <v>0</v>
      </c>
      <c r="AJ2001">
        <f>table_2[[#This Row],[Third dose or booster, less than 21 days ago]]+table_2[[#This Row],[Third dose or booster, at least 21 days ago]]</f>
        <v>0</v>
      </c>
    </row>
    <row r="2002" spans="1:36" ht="30" x14ac:dyDescent="0.25">
      <c r="A2002" s="1" t="s">
        <v>740</v>
      </c>
      <c r="B2002" s="4">
        <v>2021</v>
      </c>
      <c r="C2002" s="1" t="s">
        <v>185</v>
      </c>
      <c r="D2002" s="1" t="s">
        <v>1162</v>
      </c>
      <c r="E2002" s="1" t="s">
        <v>70</v>
      </c>
      <c r="F2002" s="4" t="s">
        <v>4738</v>
      </c>
      <c r="G2002" s="4">
        <v>1241</v>
      </c>
      <c r="H2002" s="4" t="s">
        <v>4753</v>
      </c>
      <c r="I2002" s="1"/>
      <c r="J2002" s="4" t="s">
        <v>4754</v>
      </c>
      <c r="K2002" s="4" t="s">
        <v>4755</v>
      </c>
      <c r="L2002" s="22" t="str">
        <f t="shared" si="385"/>
        <v>509</v>
      </c>
      <c r="M2002" s="22"/>
      <c r="Z2002">
        <f t="shared" si="386"/>
        <v>0</v>
      </c>
      <c r="AA2002">
        <f t="shared" si="387"/>
        <v>0</v>
      </c>
      <c r="AB2002">
        <f t="shared" si="388"/>
        <v>0</v>
      </c>
      <c r="AC2002">
        <f t="shared" si="389"/>
        <v>0</v>
      </c>
      <c r="AD2002">
        <f t="shared" si="390"/>
        <v>0</v>
      </c>
      <c r="AE2002">
        <f t="shared" si="391"/>
        <v>0</v>
      </c>
      <c r="AF2002">
        <f t="shared" si="392"/>
        <v>0</v>
      </c>
      <c r="AH2002">
        <f>SUM(table_2[[#This Row],[First dose, less than 21 days ago]:[Third dose or booster, at least 21 days ago]])</f>
        <v>0</v>
      </c>
      <c r="AI2002">
        <f>SUM(table_2[[#This Row],[Second dose, less than 21 days ago]:[Third dose or booster, at least 21 days ago]])</f>
        <v>0</v>
      </c>
      <c r="AJ2002">
        <f>table_2[[#This Row],[Third dose or booster, less than 21 days ago]]+table_2[[#This Row],[Third dose or booster, at least 21 days ago]]</f>
        <v>0</v>
      </c>
    </row>
    <row r="2003" spans="1:36" ht="30" x14ac:dyDescent="0.25">
      <c r="A2003" s="1" t="s">
        <v>740</v>
      </c>
      <c r="B2003" s="4">
        <v>2021</v>
      </c>
      <c r="C2003" s="1" t="s">
        <v>185</v>
      </c>
      <c r="D2003" s="1" t="s">
        <v>1162</v>
      </c>
      <c r="E2003" s="1" t="s">
        <v>74</v>
      </c>
      <c r="F2003" s="4" t="s">
        <v>1573</v>
      </c>
      <c r="G2003" s="4">
        <v>388</v>
      </c>
      <c r="H2003" s="4" t="s">
        <v>4756</v>
      </c>
      <c r="I2003" s="1"/>
      <c r="J2003" s="4" t="s">
        <v>4757</v>
      </c>
      <c r="K2003" s="4" t="s">
        <v>4758</v>
      </c>
      <c r="L2003" s="22" t="str">
        <f t="shared" si="385"/>
        <v>54</v>
      </c>
      <c r="M2003" s="22"/>
      <c r="Z2003">
        <f t="shared" si="386"/>
        <v>0</v>
      </c>
      <c r="AA2003">
        <f t="shared" si="387"/>
        <v>0</v>
      </c>
      <c r="AB2003">
        <f t="shared" si="388"/>
        <v>0</v>
      </c>
      <c r="AC2003">
        <f t="shared" si="389"/>
        <v>0</v>
      </c>
      <c r="AD2003">
        <f t="shared" si="390"/>
        <v>0</v>
      </c>
      <c r="AE2003">
        <f t="shared" si="391"/>
        <v>0</v>
      </c>
      <c r="AF2003">
        <f t="shared" si="392"/>
        <v>0</v>
      </c>
      <c r="AH2003">
        <f>SUM(table_2[[#This Row],[First dose, less than 21 days ago]:[Third dose or booster, at least 21 days ago]])</f>
        <v>0</v>
      </c>
      <c r="AI2003">
        <f>SUM(table_2[[#This Row],[Second dose, less than 21 days ago]:[Third dose or booster, at least 21 days ago]])</f>
        <v>0</v>
      </c>
      <c r="AJ2003">
        <f>table_2[[#This Row],[Third dose or booster, less than 21 days ago]]+table_2[[#This Row],[Third dose or booster, at least 21 days ago]]</f>
        <v>0</v>
      </c>
    </row>
    <row r="2004" spans="1:36" ht="30" x14ac:dyDescent="0.25">
      <c r="A2004" s="1" t="s">
        <v>740</v>
      </c>
      <c r="B2004" s="4">
        <v>2021</v>
      </c>
      <c r="C2004" s="1" t="s">
        <v>185</v>
      </c>
      <c r="D2004" s="1" t="s">
        <v>1162</v>
      </c>
      <c r="E2004" s="1" t="s">
        <v>1102</v>
      </c>
      <c r="F2004" s="4" t="s">
        <v>4759</v>
      </c>
      <c r="G2004" s="4">
        <v>167672</v>
      </c>
      <c r="H2004" s="4" t="s">
        <v>4760</v>
      </c>
      <c r="I2004" s="1"/>
      <c r="J2004" s="4" t="s">
        <v>4761</v>
      </c>
      <c r="K2004" s="4" t="s">
        <v>4762</v>
      </c>
      <c r="L2004" s="22" t="str">
        <f t="shared" si="385"/>
        <v>10711</v>
      </c>
      <c r="M2004" s="22"/>
      <c r="Z2004">
        <f t="shared" si="386"/>
        <v>0</v>
      </c>
      <c r="AA2004">
        <f t="shared" si="387"/>
        <v>0</v>
      </c>
      <c r="AB2004">
        <f t="shared" si="388"/>
        <v>0</v>
      </c>
      <c r="AC2004">
        <f t="shared" si="389"/>
        <v>0</v>
      </c>
      <c r="AD2004">
        <f t="shared" si="390"/>
        <v>0</v>
      </c>
      <c r="AE2004">
        <f t="shared" si="391"/>
        <v>0</v>
      </c>
      <c r="AF2004">
        <f t="shared" si="392"/>
        <v>0</v>
      </c>
      <c r="AH2004">
        <f>SUM(table_2[[#This Row],[First dose, less than 21 days ago]:[Third dose or booster, at least 21 days ago]])</f>
        <v>0</v>
      </c>
      <c r="AI2004">
        <f>SUM(table_2[[#This Row],[Second dose, less than 21 days ago]:[Third dose or booster, at least 21 days ago]])</f>
        <v>0</v>
      </c>
      <c r="AJ2004">
        <f>table_2[[#This Row],[Third dose or booster, less than 21 days ago]]+table_2[[#This Row],[Third dose or booster, at least 21 days ago]]</f>
        <v>0</v>
      </c>
    </row>
    <row r="2005" spans="1:36" ht="45" x14ac:dyDescent="0.25">
      <c r="A2005" s="1" t="s">
        <v>740</v>
      </c>
      <c r="B2005" s="4">
        <v>2021</v>
      </c>
      <c r="C2005" s="1" t="s">
        <v>185</v>
      </c>
      <c r="D2005" s="1" t="s">
        <v>1162</v>
      </c>
      <c r="E2005" s="1" t="s">
        <v>84</v>
      </c>
      <c r="F2005" s="4" t="s">
        <v>1103</v>
      </c>
      <c r="G2005" s="4">
        <v>0</v>
      </c>
      <c r="H2005" s="4" t="s">
        <v>83</v>
      </c>
      <c r="I2005" s="1"/>
      <c r="J2005" s="4" t="s">
        <v>83</v>
      </c>
      <c r="K2005" s="4" t="s">
        <v>83</v>
      </c>
      <c r="L2005" s="22" t="str">
        <f t="shared" si="385"/>
        <v>0</v>
      </c>
      <c r="M2005" s="22"/>
      <c r="Z2005">
        <f t="shared" si="386"/>
        <v>0</v>
      </c>
      <c r="AA2005">
        <f t="shared" si="387"/>
        <v>0</v>
      </c>
      <c r="AB2005">
        <f t="shared" si="388"/>
        <v>0</v>
      </c>
      <c r="AC2005">
        <f t="shared" si="389"/>
        <v>0</v>
      </c>
      <c r="AD2005">
        <f t="shared" si="390"/>
        <v>0</v>
      </c>
      <c r="AE2005">
        <f t="shared" si="391"/>
        <v>0</v>
      </c>
      <c r="AF2005">
        <f t="shared" si="392"/>
        <v>0</v>
      </c>
      <c r="AH2005">
        <f>SUM(table_2[[#This Row],[First dose, less than 21 days ago]:[Third dose or booster, at least 21 days ago]])</f>
        <v>0</v>
      </c>
      <c r="AI2005">
        <f>SUM(table_2[[#This Row],[Second dose, less than 21 days ago]:[Third dose or booster, at least 21 days ago]])</f>
        <v>0</v>
      </c>
      <c r="AJ2005">
        <f>table_2[[#This Row],[Third dose or booster, less than 21 days ago]]+table_2[[#This Row],[Third dose or booster, at least 21 days ago]]</f>
        <v>0</v>
      </c>
    </row>
    <row r="2006" spans="1:36" ht="45" x14ac:dyDescent="0.25">
      <c r="A2006" s="1" t="s">
        <v>740</v>
      </c>
      <c r="B2006" s="4">
        <v>2021</v>
      </c>
      <c r="C2006" s="1" t="s">
        <v>185</v>
      </c>
      <c r="D2006" s="1" t="s">
        <v>1162</v>
      </c>
      <c r="E2006" s="1" t="s">
        <v>85</v>
      </c>
      <c r="F2006" s="4" t="s">
        <v>1103</v>
      </c>
      <c r="G2006" s="4">
        <v>0</v>
      </c>
      <c r="H2006" s="4" t="s">
        <v>83</v>
      </c>
      <c r="I2006" s="1"/>
      <c r="J2006" s="4" t="s">
        <v>83</v>
      </c>
      <c r="K2006" s="4" t="s">
        <v>83</v>
      </c>
      <c r="L2006" s="22" t="str">
        <f t="shared" si="385"/>
        <v>0</v>
      </c>
      <c r="M2006" s="22"/>
      <c r="Z2006">
        <f t="shared" si="386"/>
        <v>0</v>
      </c>
      <c r="AA2006">
        <f t="shared" si="387"/>
        <v>0</v>
      </c>
      <c r="AB2006">
        <f t="shared" si="388"/>
        <v>0</v>
      </c>
      <c r="AC2006">
        <f t="shared" si="389"/>
        <v>0</v>
      </c>
      <c r="AD2006">
        <f t="shared" si="390"/>
        <v>0</v>
      </c>
      <c r="AE2006">
        <f t="shared" si="391"/>
        <v>0</v>
      </c>
      <c r="AF2006">
        <f t="shared" si="392"/>
        <v>0</v>
      </c>
      <c r="AH2006">
        <f>SUM(table_2[[#This Row],[First dose, less than 21 days ago]:[Third dose or booster, at least 21 days ago]])</f>
        <v>0</v>
      </c>
      <c r="AI2006">
        <f>SUM(table_2[[#This Row],[Second dose, less than 21 days ago]:[Third dose or booster, at least 21 days ago]])</f>
        <v>0</v>
      </c>
      <c r="AJ2006">
        <f>table_2[[#This Row],[Third dose or booster, less than 21 days ago]]+table_2[[#This Row],[Third dose or booster, at least 21 days ago]]</f>
        <v>0</v>
      </c>
    </row>
    <row r="2007" spans="1:36" ht="30" x14ac:dyDescent="0.25">
      <c r="A2007" s="1" t="s">
        <v>740</v>
      </c>
      <c r="B2007" s="4">
        <v>2021</v>
      </c>
      <c r="C2007" s="1" t="s">
        <v>185</v>
      </c>
      <c r="D2007" s="1" t="s">
        <v>1183</v>
      </c>
      <c r="E2007" s="1" t="s">
        <v>62</v>
      </c>
      <c r="F2007" s="4" t="s">
        <v>2073</v>
      </c>
      <c r="G2007" s="4">
        <v>1289</v>
      </c>
      <c r="H2007" s="4" t="s">
        <v>4763</v>
      </c>
      <c r="I2007" s="1"/>
      <c r="J2007" s="4" t="s">
        <v>4764</v>
      </c>
      <c r="K2007" s="4" t="s">
        <v>4765</v>
      </c>
      <c r="L2007" s="22" t="str">
        <f t="shared" si="385"/>
        <v>283</v>
      </c>
      <c r="M2007" s="22"/>
      <c r="Z2007">
        <f t="shared" si="386"/>
        <v>0</v>
      </c>
      <c r="AA2007">
        <f t="shared" si="387"/>
        <v>0</v>
      </c>
      <c r="AB2007">
        <f t="shared" si="388"/>
        <v>0</v>
      </c>
      <c r="AC2007">
        <f t="shared" si="389"/>
        <v>0</v>
      </c>
      <c r="AD2007">
        <f t="shared" si="390"/>
        <v>0</v>
      </c>
      <c r="AE2007">
        <f t="shared" si="391"/>
        <v>0</v>
      </c>
      <c r="AF2007">
        <f t="shared" si="392"/>
        <v>0</v>
      </c>
      <c r="AH2007">
        <f>SUM(table_2[[#This Row],[First dose, less than 21 days ago]:[Third dose or booster, at least 21 days ago]])</f>
        <v>0</v>
      </c>
      <c r="AI2007">
        <f>SUM(table_2[[#This Row],[Second dose, less than 21 days ago]:[Third dose or booster, at least 21 days ago]])</f>
        <v>0</v>
      </c>
      <c r="AJ2007">
        <f>table_2[[#This Row],[Third dose or booster, less than 21 days ago]]+table_2[[#This Row],[Third dose or booster, at least 21 days ago]]</f>
        <v>0</v>
      </c>
    </row>
    <row r="2008" spans="1:36" ht="30" x14ac:dyDescent="0.25">
      <c r="A2008" s="1" t="s">
        <v>740</v>
      </c>
      <c r="B2008" s="4">
        <v>2021</v>
      </c>
      <c r="C2008" s="1" t="s">
        <v>185</v>
      </c>
      <c r="D2008" s="1" t="s">
        <v>1183</v>
      </c>
      <c r="E2008" s="1" t="s">
        <v>66</v>
      </c>
      <c r="F2008" s="4" t="s">
        <v>1101</v>
      </c>
      <c r="G2008" s="4">
        <v>23</v>
      </c>
      <c r="H2008" s="4" t="s">
        <v>83</v>
      </c>
      <c r="I2008" s="1"/>
      <c r="J2008" s="4" t="s">
        <v>83</v>
      </c>
      <c r="K2008" s="4" t="s">
        <v>83</v>
      </c>
      <c r="L2008" s="22">
        <f t="shared" si="385"/>
        <v>1</v>
      </c>
      <c r="M2008" s="22"/>
      <c r="Z2008">
        <f t="shared" si="386"/>
        <v>0</v>
      </c>
      <c r="AA2008">
        <f t="shared" si="387"/>
        <v>0</v>
      </c>
      <c r="AB2008">
        <f t="shared" si="388"/>
        <v>0</v>
      </c>
      <c r="AC2008">
        <f t="shared" si="389"/>
        <v>0</v>
      </c>
      <c r="AD2008">
        <f t="shared" si="390"/>
        <v>0</v>
      </c>
      <c r="AE2008">
        <f t="shared" si="391"/>
        <v>0</v>
      </c>
      <c r="AF2008">
        <f t="shared" si="392"/>
        <v>0</v>
      </c>
      <c r="AH2008">
        <f>SUM(table_2[[#This Row],[First dose, less than 21 days ago]:[Third dose or booster, at least 21 days ago]])</f>
        <v>0</v>
      </c>
      <c r="AI2008">
        <f>SUM(table_2[[#This Row],[Second dose, less than 21 days ago]:[Third dose or booster, at least 21 days ago]])</f>
        <v>0</v>
      </c>
      <c r="AJ2008">
        <f>table_2[[#This Row],[Third dose or booster, less than 21 days ago]]+table_2[[#This Row],[Third dose or booster, at least 21 days ago]]</f>
        <v>0</v>
      </c>
    </row>
    <row r="2009" spans="1:36" ht="30" x14ac:dyDescent="0.25">
      <c r="A2009" s="1" t="s">
        <v>740</v>
      </c>
      <c r="B2009" s="4">
        <v>2021</v>
      </c>
      <c r="C2009" s="1" t="s">
        <v>185</v>
      </c>
      <c r="D2009" s="1" t="s">
        <v>1183</v>
      </c>
      <c r="E2009" s="1" t="s">
        <v>70</v>
      </c>
      <c r="F2009" s="4" t="s">
        <v>4766</v>
      </c>
      <c r="G2009" s="4">
        <v>454</v>
      </c>
      <c r="H2009" s="4" t="s">
        <v>4767</v>
      </c>
      <c r="I2009" s="1"/>
      <c r="J2009" s="4" t="s">
        <v>4768</v>
      </c>
      <c r="K2009" s="4" t="s">
        <v>4769</v>
      </c>
      <c r="L2009" s="22" t="str">
        <f t="shared" si="385"/>
        <v>278</v>
      </c>
      <c r="M2009" s="22"/>
      <c r="Z2009">
        <f t="shared" si="386"/>
        <v>0</v>
      </c>
      <c r="AA2009">
        <f t="shared" si="387"/>
        <v>0</v>
      </c>
      <c r="AB2009">
        <f t="shared" si="388"/>
        <v>0</v>
      </c>
      <c r="AC2009">
        <f t="shared" si="389"/>
        <v>0</v>
      </c>
      <c r="AD2009">
        <f t="shared" si="390"/>
        <v>0</v>
      </c>
      <c r="AE2009">
        <f t="shared" si="391"/>
        <v>0</v>
      </c>
      <c r="AF2009">
        <f t="shared" si="392"/>
        <v>0</v>
      </c>
      <c r="AH2009">
        <f>SUM(table_2[[#This Row],[First dose, less than 21 days ago]:[Third dose or booster, at least 21 days ago]])</f>
        <v>0</v>
      </c>
      <c r="AI2009">
        <f>SUM(table_2[[#This Row],[Second dose, less than 21 days ago]:[Third dose or booster, at least 21 days ago]])</f>
        <v>0</v>
      </c>
      <c r="AJ2009">
        <f>table_2[[#This Row],[Third dose or booster, less than 21 days ago]]+table_2[[#This Row],[Third dose or booster, at least 21 days ago]]</f>
        <v>0</v>
      </c>
    </row>
    <row r="2010" spans="1:36" ht="30" x14ac:dyDescent="0.25">
      <c r="A2010" s="1" t="s">
        <v>740</v>
      </c>
      <c r="B2010" s="4">
        <v>2021</v>
      </c>
      <c r="C2010" s="1" t="s">
        <v>185</v>
      </c>
      <c r="D2010" s="1" t="s">
        <v>1183</v>
      </c>
      <c r="E2010" s="1" t="s">
        <v>74</v>
      </c>
      <c r="F2010" s="4" t="s">
        <v>1855</v>
      </c>
      <c r="G2010" s="4">
        <v>138</v>
      </c>
      <c r="H2010" s="4" t="s">
        <v>1922</v>
      </c>
      <c r="I2010" s="1"/>
      <c r="J2010" s="4" t="s">
        <v>1923</v>
      </c>
      <c r="K2010" s="4" t="s">
        <v>1924</v>
      </c>
      <c r="L2010" s="22" t="str">
        <f t="shared" si="385"/>
        <v>35</v>
      </c>
      <c r="M2010" s="22"/>
      <c r="Z2010">
        <f t="shared" si="386"/>
        <v>0</v>
      </c>
      <c r="AA2010">
        <f t="shared" si="387"/>
        <v>0</v>
      </c>
      <c r="AB2010">
        <f t="shared" si="388"/>
        <v>0</v>
      </c>
      <c r="AC2010">
        <f t="shared" si="389"/>
        <v>0</v>
      </c>
      <c r="AD2010">
        <f t="shared" si="390"/>
        <v>0</v>
      </c>
      <c r="AE2010">
        <f t="shared" si="391"/>
        <v>0</v>
      </c>
      <c r="AF2010">
        <f t="shared" si="392"/>
        <v>0</v>
      </c>
      <c r="AH2010">
        <f>SUM(table_2[[#This Row],[First dose, less than 21 days ago]:[Third dose or booster, at least 21 days ago]])</f>
        <v>0</v>
      </c>
      <c r="AI2010">
        <f>SUM(table_2[[#This Row],[Second dose, less than 21 days ago]:[Third dose or booster, at least 21 days ago]])</f>
        <v>0</v>
      </c>
      <c r="AJ2010">
        <f>table_2[[#This Row],[Third dose or booster, less than 21 days ago]]+table_2[[#This Row],[Third dose or booster, at least 21 days ago]]</f>
        <v>0</v>
      </c>
    </row>
    <row r="2011" spans="1:36" ht="30" x14ac:dyDescent="0.25">
      <c r="A2011" s="1" t="s">
        <v>740</v>
      </c>
      <c r="B2011" s="4">
        <v>2021</v>
      </c>
      <c r="C2011" s="1" t="s">
        <v>185</v>
      </c>
      <c r="D2011" s="1" t="s">
        <v>1183</v>
      </c>
      <c r="E2011" s="1" t="s">
        <v>1102</v>
      </c>
      <c r="F2011" s="4" t="s">
        <v>4770</v>
      </c>
      <c r="G2011" s="4">
        <v>36702</v>
      </c>
      <c r="H2011" s="4" t="s">
        <v>4771</v>
      </c>
      <c r="I2011" s="1"/>
      <c r="J2011" s="4" t="s">
        <v>4772</v>
      </c>
      <c r="K2011" s="4" t="s">
        <v>4773</v>
      </c>
      <c r="L2011" s="22" t="str">
        <f t="shared" si="385"/>
        <v>6723</v>
      </c>
      <c r="M2011" s="22"/>
      <c r="Z2011">
        <f t="shared" si="386"/>
        <v>0</v>
      </c>
      <c r="AA2011">
        <f t="shared" si="387"/>
        <v>0</v>
      </c>
      <c r="AB2011">
        <f t="shared" si="388"/>
        <v>0</v>
      </c>
      <c r="AC2011">
        <f t="shared" si="389"/>
        <v>0</v>
      </c>
      <c r="AD2011">
        <f t="shared" si="390"/>
        <v>0</v>
      </c>
      <c r="AE2011">
        <f t="shared" si="391"/>
        <v>0</v>
      </c>
      <c r="AF2011">
        <f t="shared" si="392"/>
        <v>0</v>
      </c>
      <c r="AH2011">
        <f>SUM(table_2[[#This Row],[First dose, less than 21 days ago]:[Third dose or booster, at least 21 days ago]])</f>
        <v>0</v>
      </c>
      <c r="AI2011">
        <f>SUM(table_2[[#This Row],[Second dose, less than 21 days ago]:[Third dose or booster, at least 21 days ago]])</f>
        <v>0</v>
      </c>
      <c r="AJ2011">
        <f>table_2[[#This Row],[Third dose or booster, less than 21 days ago]]+table_2[[#This Row],[Third dose or booster, at least 21 days ago]]</f>
        <v>0</v>
      </c>
    </row>
    <row r="2012" spans="1:36" ht="45" x14ac:dyDescent="0.25">
      <c r="A2012" s="1" t="s">
        <v>740</v>
      </c>
      <c r="B2012" s="4">
        <v>2021</v>
      </c>
      <c r="C2012" s="1" t="s">
        <v>185</v>
      </c>
      <c r="D2012" s="1" t="s">
        <v>1183</v>
      </c>
      <c r="E2012" s="1" t="s">
        <v>84</v>
      </c>
      <c r="F2012" s="4" t="s">
        <v>1103</v>
      </c>
      <c r="G2012" s="4">
        <v>0</v>
      </c>
      <c r="H2012" s="4" t="s">
        <v>83</v>
      </c>
      <c r="I2012" s="1"/>
      <c r="J2012" s="4" t="s">
        <v>83</v>
      </c>
      <c r="K2012" s="4" t="s">
        <v>83</v>
      </c>
      <c r="L2012" s="22" t="str">
        <f t="shared" si="385"/>
        <v>0</v>
      </c>
      <c r="M2012" s="22"/>
      <c r="Z2012">
        <f t="shared" si="386"/>
        <v>0</v>
      </c>
      <c r="AA2012">
        <f t="shared" si="387"/>
        <v>0</v>
      </c>
      <c r="AB2012">
        <f t="shared" si="388"/>
        <v>0</v>
      </c>
      <c r="AC2012">
        <f t="shared" si="389"/>
        <v>0</v>
      </c>
      <c r="AD2012">
        <f t="shared" si="390"/>
        <v>0</v>
      </c>
      <c r="AE2012">
        <f t="shared" si="391"/>
        <v>0</v>
      </c>
      <c r="AF2012">
        <f t="shared" si="392"/>
        <v>0</v>
      </c>
      <c r="AH2012">
        <f>SUM(table_2[[#This Row],[First dose, less than 21 days ago]:[Third dose or booster, at least 21 days ago]])</f>
        <v>0</v>
      </c>
      <c r="AI2012">
        <f>SUM(table_2[[#This Row],[Second dose, less than 21 days ago]:[Third dose or booster, at least 21 days ago]])</f>
        <v>0</v>
      </c>
      <c r="AJ2012">
        <f>table_2[[#This Row],[Third dose or booster, less than 21 days ago]]+table_2[[#This Row],[Third dose or booster, at least 21 days ago]]</f>
        <v>0</v>
      </c>
    </row>
    <row r="2013" spans="1:36" ht="45" x14ac:dyDescent="0.25">
      <c r="A2013" s="1" t="s">
        <v>740</v>
      </c>
      <c r="B2013" s="4">
        <v>2021</v>
      </c>
      <c r="C2013" s="1" t="s">
        <v>185</v>
      </c>
      <c r="D2013" s="1" t="s">
        <v>1183</v>
      </c>
      <c r="E2013" s="1" t="s">
        <v>85</v>
      </c>
      <c r="F2013" s="4" t="s">
        <v>1103</v>
      </c>
      <c r="G2013" s="4">
        <v>0</v>
      </c>
      <c r="H2013" s="4" t="s">
        <v>83</v>
      </c>
      <c r="I2013" s="1"/>
      <c r="J2013" s="4" t="s">
        <v>83</v>
      </c>
      <c r="K2013" s="4" t="s">
        <v>83</v>
      </c>
      <c r="L2013" s="22" t="str">
        <f t="shared" si="385"/>
        <v>0</v>
      </c>
      <c r="M2013" s="22"/>
      <c r="Z2013">
        <f t="shared" si="386"/>
        <v>0</v>
      </c>
      <c r="AA2013">
        <f t="shared" si="387"/>
        <v>0</v>
      </c>
      <c r="AB2013">
        <f t="shared" si="388"/>
        <v>0</v>
      </c>
      <c r="AC2013">
        <f t="shared" si="389"/>
        <v>0</v>
      </c>
      <c r="AD2013">
        <f t="shared" si="390"/>
        <v>0</v>
      </c>
      <c r="AE2013">
        <f t="shared" si="391"/>
        <v>0</v>
      </c>
      <c r="AF2013">
        <f t="shared" si="392"/>
        <v>0</v>
      </c>
      <c r="AH2013">
        <f>SUM(table_2[[#This Row],[First dose, less than 21 days ago]:[Third dose or booster, at least 21 days ago]])</f>
        <v>0</v>
      </c>
      <c r="AI2013">
        <f>SUM(table_2[[#This Row],[Second dose, less than 21 days ago]:[Third dose or booster, at least 21 days ago]])</f>
        <v>0</v>
      </c>
      <c r="AJ2013">
        <f>table_2[[#This Row],[Third dose or booster, less than 21 days ago]]+table_2[[#This Row],[Third dose or booster, at least 21 days ago]]</f>
        <v>0</v>
      </c>
    </row>
    <row r="2014" spans="1:36" ht="30" x14ac:dyDescent="0.25">
      <c r="A2014" s="1" t="s">
        <v>740</v>
      </c>
      <c r="B2014" s="4">
        <v>2021</v>
      </c>
      <c r="C2014" s="1" t="s">
        <v>207</v>
      </c>
      <c r="D2014" s="1" t="s">
        <v>1089</v>
      </c>
      <c r="E2014" s="1" t="s">
        <v>62</v>
      </c>
      <c r="F2014" s="4" t="s">
        <v>2339</v>
      </c>
      <c r="G2014" s="4">
        <v>240743</v>
      </c>
      <c r="H2014" s="4" t="s">
        <v>1689</v>
      </c>
      <c r="I2014" s="1"/>
      <c r="J2014" s="4" t="s">
        <v>4774</v>
      </c>
      <c r="K2014" s="4" t="s">
        <v>4775</v>
      </c>
      <c r="L2014" s="22" t="str">
        <f t="shared" si="385"/>
        <v>102</v>
      </c>
      <c r="M2014" s="22"/>
      <c r="Z2014">
        <f t="shared" si="386"/>
        <v>0</v>
      </c>
      <c r="AA2014">
        <f t="shared" si="387"/>
        <v>0</v>
      </c>
      <c r="AB2014">
        <f t="shared" si="388"/>
        <v>0</v>
      </c>
      <c r="AC2014">
        <f t="shared" si="389"/>
        <v>0</v>
      </c>
      <c r="AD2014">
        <f t="shared" si="390"/>
        <v>0</v>
      </c>
      <c r="AE2014">
        <f t="shared" si="391"/>
        <v>0</v>
      </c>
      <c r="AF2014">
        <f t="shared" si="392"/>
        <v>0</v>
      </c>
      <c r="AH2014">
        <f>SUM(table_2[[#This Row],[First dose, less than 21 days ago]:[Third dose or booster, at least 21 days ago]])</f>
        <v>0</v>
      </c>
      <c r="AI2014">
        <f>SUM(table_2[[#This Row],[Second dose, less than 21 days ago]:[Third dose or booster, at least 21 days ago]])</f>
        <v>0</v>
      </c>
      <c r="AJ2014">
        <f>table_2[[#This Row],[Third dose or booster, less than 21 days ago]]+table_2[[#This Row],[Third dose or booster, at least 21 days ago]]</f>
        <v>0</v>
      </c>
    </row>
    <row r="2015" spans="1:36" ht="30" x14ac:dyDescent="0.25">
      <c r="A2015" s="1" t="s">
        <v>740</v>
      </c>
      <c r="B2015" s="4">
        <v>2021</v>
      </c>
      <c r="C2015" s="1" t="s">
        <v>207</v>
      </c>
      <c r="D2015" s="1" t="s">
        <v>1089</v>
      </c>
      <c r="E2015" s="1" t="s">
        <v>66</v>
      </c>
      <c r="F2015" s="4" t="s">
        <v>1112</v>
      </c>
      <c r="G2015" s="4">
        <v>20392</v>
      </c>
      <c r="H2015" s="4" t="s">
        <v>1932</v>
      </c>
      <c r="I2015" s="1" t="s">
        <v>234</v>
      </c>
      <c r="J2015" s="4" t="s">
        <v>1933</v>
      </c>
      <c r="K2015" s="4" t="s">
        <v>1934</v>
      </c>
      <c r="L2015" s="22" t="str">
        <f t="shared" si="385"/>
        <v>3</v>
      </c>
      <c r="M2015" s="22"/>
      <c r="Z2015">
        <f t="shared" si="386"/>
        <v>0</v>
      </c>
      <c r="AA2015">
        <f t="shared" si="387"/>
        <v>0</v>
      </c>
      <c r="AB2015">
        <f t="shared" si="388"/>
        <v>0</v>
      </c>
      <c r="AC2015">
        <f t="shared" si="389"/>
        <v>0</v>
      </c>
      <c r="AD2015">
        <f t="shared" si="390"/>
        <v>0</v>
      </c>
      <c r="AE2015">
        <f t="shared" si="391"/>
        <v>0</v>
      </c>
      <c r="AF2015">
        <f t="shared" si="392"/>
        <v>0</v>
      </c>
      <c r="AH2015">
        <f>SUM(table_2[[#This Row],[First dose, less than 21 days ago]:[Third dose or booster, at least 21 days ago]])</f>
        <v>0</v>
      </c>
      <c r="AI2015">
        <f>SUM(table_2[[#This Row],[Second dose, less than 21 days ago]:[Third dose or booster, at least 21 days ago]])</f>
        <v>0</v>
      </c>
      <c r="AJ2015">
        <f>table_2[[#This Row],[Third dose or booster, less than 21 days ago]]+table_2[[#This Row],[Third dose or booster, at least 21 days ago]]</f>
        <v>0</v>
      </c>
    </row>
    <row r="2016" spans="1:36" ht="30" x14ac:dyDescent="0.25">
      <c r="A2016" s="1" t="s">
        <v>740</v>
      </c>
      <c r="B2016" s="4">
        <v>2021</v>
      </c>
      <c r="C2016" s="1" t="s">
        <v>207</v>
      </c>
      <c r="D2016" s="1" t="s">
        <v>1089</v>
      </c>
      <c r="E2016" s="1" t="s">
        <v>70</v>
      </c>
      <c r="F2016" s="4" t="s">
        <v>707</v>
      </c>
      <c r="G2016" s="4">
        <v>220981</v>
      </c>
      <c r="H2016" s="4" t="s">
        <v>580</v>
      </c>
      <c r="I2016" s="1"/>
      <c r="J2016" s="4" t="s">
        <v>2458</v>
      </c>
      <c r="K2016" s="4" t="s">
        <v>4776</v>
      </c>
      <c r="L2016" s="22" t="str">
        <f t="shared" si="385"/>
        <v>77</v>
      </c>
      <c r="M2016" s="22"/>
      <c r="Z2016">
        <f t="shared" si="386"/>
        <v>0</v>
      </c>
      <c r="AA2016">
        <f t="shared" si="387"/>
        <v>0</v>
      </c>
      <c r="AB2016">
        <f t="shared" si="388"/>
        <v>0</v>
      </c>
      <c r="AC2016">
        <f t="shared" si="389"/>
        <v>0</v>
      </c>
      <c r="AD2016">
        <f t="shared" si="390"/>
        <v>0</v>
      </c>
      <c r="AE2016">
        <f t="shared" si="391"/>
        <v>0</v>
      </c>
      <c r="AF2016">
        <f t="shared" si="392"/>
        <v>0</v>
      </c>
      <c r="AH2016">
        <f>SUM(table_2[[#This Row],[First dose, less than 21 days ago]:[Third dose or booster, at least 21 days ago]])</f>
        <v>0</v>
      </c>
      <c r="AI2016">
        <f>SUM(table_2[[#This Row],[Second dose, less than 21 days ago]:[Third dose or booster, at least 21 days ago]])</f>
        <v>0</v>
      </c>
      <c r="AJ2016">
        <f>table_2[[#This Row],[Third dose or booster, less than 21 days ago]]+table_2[[#This Row],[Third dose or booster, at least 21 days ago]]</f>
        <v>0</v>
      </c>
    </row>
    <row r="2017" spans="1:36" ht="30" x14ac:dyDescent="0.25">
      <c r="A2017" s="1" t="s">
        <v>740</v>
      </c>
      <c r="B2017" s="4">
        <v>2021</v>
      </c>
      <c r="C2017" s="1" t="s">
        <v>207</v>
      </c>
      <c r="D2017" s="1" t="s">
        <v>1089</v>
      </c>
      <c r="E2017" s="1" t="s">
        <v>74</v>
      </c>
      <c r="F2017" s="4" t="s">
        <v>1141</v>
      </c>
      <c r="G2017" s="4">
        <v>127428</v>
      </c>
      <c r="H2017" s="4" t="s">
        <v>1937</v>
      </c>
      <c r="I2017" s="1"/>
      <c r="J2017" s="4" t="s">
        <v>1938</v>
      </c>
      <c r="K2017" s="4" t="s">
        <v>1939</v>
      </c>
      <c r="L2017" s="22" t="str">
        <f t="shared" si="385"/>
        <v>20</v>
      </c>
      <c r="M2017" s="22"/>
      <c r="Z2017">
        <f t="shared" si="386"/>
        <v>0</v>
      </c>
      <c r="AA2017">
        <f t="shared" si="387"/>
        <v>0</v>
      </c>
      <c r="AB2017">
        <f t="shared" si="388"/>
        <v>0</v>
      </c>
      <c r="AC2017">
        <f t="shared" si="389"/>
        <v>0</v>
      </c>
      <c r="AD2017">
        <f t="shared" si="390"/>
        <v>0</v>
      </c>
      <c r="AE2017">
        <f t="shared" si="391"/>
        <v>0</v>
      </c>
      <c r="AF2017">
        <f t="shared" si="392"/>
        <v>0</v>
      </c>
      <c r="AH2017">
        <f>SUM(table_2[[#This Row],[First dose, less than 21 days ago]:[Third dose or booster, at least 21 days ago]])</f>
        <v>0</v>
      </c>
      <c r="AI2017">
        <f>SUM(table_2[[#This Row],[Second dose, less than 21 days ago]:[Third dose or booster, at least 21 days ago]])</f>
        <v>0</v>
      </c>
      <c r="AJ2017">
        <f>table_2[[#This Row],[Third dose or booster, less than 21 days ago]]+table_2[[#This Row],[Third dose or booster, at least 21 days ago]]</f>
        <v>0</v>
      </c>
    </row>
    <row r="2018" spans="1:36" ht="30" x14ac:dyDescent="0.25">
      <c r="A2018" s="1" t="s">
        <v>740</v>
      </c>
      <c r="B2018" s="4">
        <v>2021</v>
      </c>
      <c r="C2018" s="1" t="s">
        <v>207</v>
      </c>
      <c r="D2018" s="1" t="s">
        <v>1089</v>
      </c>
      <c r="E2018" s="1" t="s">
        <v>1102</v>
      </c>
      <c r="F2018" s="4" t="s">
        <v>1708</v>
      </c>
      <c r="G2018" s="4">
        <v>338900</v>
      </c>
      <c r="H2018" s="4" t="s">
        <v>4777</v>
      </c>
      <c r="I2018" s="1"/>
      <c r="J2018" s="4" t="s">
        <v>4778</v>
      </c>
      <c r="K2018" s="4" t="s">
        <v>4779</v>
      </c>
      <c r="L2018" s="22" t="str">
        <f t="shared" si="385"/>
        <v>177</v>
      </c>
      <c r="M2018" s="22"/>
      <c r="Z2018">
        <f t="shared" si="386"/>
        <v>0</v>
      </c>
      <c r="AA2018">
        <f t="shared" si="387"/>
        <v>0</v>
      </c>
      <c r="AB2018">
        <f t="shared" si="388"/>
        <v>0</v>
      </c>
      <c r="AC2018">
        <f t="shared" si="389"/>
        <v>0</v>
      </c>
      <c r="AD2018">
        <f t="shared" si="390"/>
        <v>0</v>
      </c>
      <c r="AE2018">
        <f t="shared" si="391"/>
        <v>0</v>
      </c>
      <c r="AF2018">
        <f t="shared" si="392"/>
        <v>0</v>
      </c>
      <c r="AH2018">
        <f>SUM(table_2[[#This Row],[First dose, less than 21 days ago]:[Third dose or booster, at least 21 days ago]])</f>
        <v>0</v>
      </c>
      <c r="AI2018">
        <f>SUM(table_2[[#This Row],[Second dose, less than 21 days ago]:[Third dose or booster, at least 21 days ago]])</f>
        <v>0</v>
      </c>
      <c r="AJ2018">
        <f>table_2[[#This Row],[Third dose or booster, less than 21 days ago]]+table_2[[#This Row],[Third dose or booster, at least 21 days ago]]</f>
        <v>0</v>
      </c>
    </row>
    <row r="2019" spans="1:36" ht="45" x14ac:dyDescent="0.25">
      <c r="A2019" s="1" t="s">
        <v>740</v>
      </c>
      <c r="B2019" s="4">
        <v>2021</v>
      </c>
      <c r="C2019" s="1" t="s">
        <v>207</v>
      </c>
      <c r="D2019" s="1" t="s">
        <v>1089</v>
      </c>
      <c r="E2019" s="1" t="s">
        <v>84</v>
      </c>
      <c r="F2019" s="4" t="s">
        <v>1103</v>
      </c>
      <c r="G2019" s="4">
        <v>0</v>
      </c>
      <c r="H2019" s="4" t="s">
        <v>83</v>
      </c>
      <c r="I2019" s="1"/>
      <c r="J2019" s="4" t="s">
        <v>83</v>
      </c>
      <c r="K2019" s="4" t="s">
        <v>83</v>
      </c>
      <c r="L2019" s="22" t="str">
        <f t="shared" si="385"/>
        <v>0</v>
      </c>
      <c r="M2019" s="22"/>
      <c r="Z2019">
        <f t="shared" si="386"/>
        <v>0</v>
      </c>
      <c r="AA2019">
        <f t="shared" si="387"/>
        <v>0</v>
      </c>
      <c r="AB2019">
        <f t="shared" si="388"/>
        <v>0</v>
      </c>
      <c r="AC2019">
        <f t="shared" si="389"/>
        <v>0</v>
      </c>
      <c r="AD2019">
        <f t="shared" si="390"/>
        <v>0</v>
      </c>
      <c r="AE2019">
        <f t="shared" si="391"/>
        <v>0</v>
      </c>
      <c r="AF2019">
        <f t="shared" si="392"/>
        <v>0</v>
      </c>
      <c r="AH2019">
        <f>SUM(table_2[[#This Row],[First dose, less than 21 days ago]:[Third dose or booster, at least 21 days ago]])</f>
        <v>0</v>
      </c>
      <c r="AI2019">
        <f>SUM(table_2[[#This Row],[Second dose, less than 21 days ago]:[Third dose or booster, at least 21 days ago]])</f>
        <v>0</v>
      </c>
      <c r="AJ2019">
        <f>table_2[[#This Row],[Third dose or booster, less than 21 days ago]]+table_2[[#This Row],[Third dose or booster, at least 21 days ago]]</f>
        <v>0</v>
      </c>
    </row>
    <row r="2020" spans="1:36" ht="45" x14ac:dyDescent="0.25">
      <c r="A2020" s="1" t="s">
        <v>740</v>
      </c>
      <c r="B2020" s="4">
        <v>2021</v>
      </c>
      <c r="C2020" s="1" t="s">
        <v>207</v>
      </c>
      <c r="D2020" s="1" t="s">
        <v>1089</v>
      </c>
      <c r="E2020" s="1" t="s">
        <v>85</v>
      </c>
      <c r="F2020" s="4" t="s">
        <v>1103</v>
      </c>
      <c r="G2020" s="4">
        <v>0</v>
      </c>
      <c r="H2020" s="4" t="s">
        <v>83</v>
      </c>
      <c r="I2020" s="1"/>
      <c r="J2020" s="4" t="s">
        <v>83</v>
      </c>
      <c r="K2020" s="4" t="s">
        <v>83</v>
      </c>
      <c r="L2020" s="22" t="str">
        <f t="shared" si="385"/>
        <v>0</v>
      </c>
      <c r="M2020" s="22"/>
      <c r="Z2020">
        <f t="shared" si="386"/>
        <v>0</v>
      </c>
      <c r="AA2020">
        <f t="shared" si="387"/>
        <v>0</v>
      </c>
      <c r="AB2020">
        <f t="shared" si="388"/>
        <v>0</v>
      </c>
      <c r="AC2020">
        <f t="shared" si="389"/>
        <v>0</v>
      </c>
      <c r="AD2020">
        <f t="shared" si="390"/>
        <v>0</v>
      </c>
      <c r="AE2020">
        <f t="shared" si="391"/>
        <v>0</v>
      </c>
      <c r="AF2020">
        <f t="shared" si="392"/>
        <v>0</v>
      </c>
      <c r="AH2020">
        <f>SUM(table_2[[#This Row],[First dose, less than 21 days ago]:[Third dose or booster, at least 21 days ago]])</f>
        <v>0</v>
      </c>
      <c r="AI2020">
        <f>SUM(table_2[[#This Row],[Second dose, less than 21 days ago]:[Third dose or booster, at least 21 days ago]])</f>
        <v>0</v>
      </c>
      <c r="AJ2020">
        <f>table_2[[#This Row],[Third dose or booster, less than 21 days ago]]+table_2[[#This Row],[Third dose or booster, at least 21 days ago]]</f>
        <v>0</v>
      </c>
    </row>
    <row r="2021" spans="1:36" ht="30" x14ac:dyDescent="0.25">
      <c r="A2021" s="1" t="s">
        <v>740</v>
      </c>
      <c r="B2021" s="4">
        <v>2021</v>
      </c>
      <c r="C2021" s="1" t="s">
        <v>207</v>
      </c>
      <c r="D2021" s="1" t="s">
        <v>1104</v>
      </c>
      <c r="E2021" s="1" t="s">
        <v>62</v>
      </c>
      <c r="F2021" s="4" t="s">
        <v>2483</v>
      </c>
      <c r="G2021" s="4">
        <v>63270</v>
      </c>
      <c r="H2021" s="4" t="s">
        <v>4780</v>
      </c>
      <c r="I2021" s="1"/>
      <c r="J2021" s="4" t="s">
        <v>4781</v>
      </c>
      <c r="K2021" s="4" t="s">
        <v>4782</v>
      </c>
      <c r="L2021" s="22" t="str">
        <f t="shared" si="385"/>
        <v>133</v>
      </c>
      <c r="M2021" s="22"/>
      <c r="Z2021">
        <f t="shared" si="386"/>
        <v>0</v>
      </c>
      <c r="AA2021">
        <f t="shared" si="387"/>
        <v>0</v>
      </c>
      <c r="AB2021">
        <f t="shared" si="388"/>
        <v>0</v>
      </c>
      <c r="AC2021">
        <f t="shared" si="389"/>
        <v>0</v>
      </c>
      <c r="AD2021">
        <f t="shared" si="390"/>
        <v>0</v>
      </c>
      <c r="AE2021">
        <f t="shared" si="391"/>
        <v>0</v>
      </c>
      <c r="AF2021">
        <f t="shared" si="392"/>
        <v>0</v>
      </c>
      <c r="AH2021">
        <f>SUM(table_2[[#This Row],[First dose, less than 21 days ago]:[Third dose or booster, at least 21 days ago]])</f>
        <v>0</v>
      </c>
      <c r="AI2021">
        <f>SUM(table_2[[#This Row],[Second dose, less than 21 days ago]:[Third dose or booster, at least 21 days ago]])</f>
        <v>0</v>
      </c>
      <c r="AJ2021">
        <f>table_2[[#This Row],[Third dose or booster, less than 21 days ago]]+table_2[[#This Row],[Third dose or booster, at least 21 days ago]]</f>
        <v>0</v>
      </c>
    </row>
    <row r="2022" spans="1:36" ht="30" x14ac:dyDescent="0.25">
      <c r="A2022" s="1" t="s">
        <v>740</v>
      </c>
      <c r="B2022" s="4">
        <v>2021</v>
      </c>
      <c r="C2022" s="1" t="s">
        <v>207</v>
      </c>
      <c r="D2022" s="1" t="s">
        <v>1104</v>
      </c>
      <c r="E2022" s="1" t="s">
        <v>66</v>
      </c>
      <c r="F2022" s="4" t="s">
        <v>1671</v>
      </c>
      <c r="G2022" s="4">
        <v>2049</v>
      </c>
      <c r="H2022" s="4" t="s">
        <v>1945</v>
      </c>
      <c r="I2022" s="1" t="s">
        <v>234</v>
      </c>
      <c r="J2022" s="4" t="s">
        <v>1946</v>
      </c>
      <c r="K2022" s="4" t="s">
        <v>1947</v>
      </c>
      <c r="L2022" s="22" t="str">
        <f t="shared" si="385"/>
        <v>5</v>
      </c>
      <c r="M2022" s="22"/>
      <c r="Z2022">
        <f t="shared" si="386"/>
        <v>0</v>
      </c>
      <c r="AA2022">
        <f t="shared" si="387"/>
        <v>0</v>
      </c>
      <c r="AB2022">
        <f t="shared" si="388"/>
        <v>0</v>
      </c>
      <c r="AC2022">
        <f t="shared" si="389"/>
        <v>0</v>
      </c>
      <c r="AD2022">
        <f t="shared" si="390"/>
        <v>0</v>
      </c>
      <c r="AE2022">
        <f t="shared" si="391"/>
        <v>0</v>
      </c>
      <c r="AF2022">
        <f t="shared" si="392"/>
        <v>0</v>
      </c>
      <c r="AH2022">
        <f>SUM(table_2[[#This Row],[First dose, less than 21 days ago]:[Third dose or booster, at least 21 days ago]])</f>
        <v>0</v>
      </c>
      <c r="AI2022">
        <f>SUM(table_2[[#This Row],[Second dose, less than 21 days ago]:[Third dose or booster, at least 21 days ago]])</f>
        <v>0</v>
      </c>
      <c r="AJ2022">
        <f>table_2[[#This Row],[Third dose or booster, less than 21 days ago]]+table_2[[#This Row],[Third dose or booster, at least 21 days ago]]</f>
        <v>0</v>
      </c>
    </row>
    <row r="2023" spans="1:36" ht="30" x14ac:dyDescent="0.25">
      <c r="A2023" s="1" t="s">
        <v>740</v>
      </c>
      <c r="B2023" s="4">
        <v>2021</v>
      </c>
      <c r="C2023" s="1" t="s">
        <v>207</v>
      </c>
      <c r="D2023" s="1" t="s">
        <v>1104</v>
      </c>
      <c r="E2023" s="1" t="s">
        <v>70</v>
      </c>
      <c r="F2023" s="4" t="s">
        <v>3318</v>
      </c>
      <c r="G2023" s="4">
        <v>21568</v>
      </c>
      <c r="H2023" s="4" t="s">
        <v>4783</v>
      </c>
      <c r="I2023" s="1"/>
      <c r="J2023" s="4" t="s">
        <v>4784</v>
      </c>
      <c r="K2023" s="4" t="s">
        <v>4785</v>
      </c>
      <c r="L2023" s="22" t="str">
        <f t="shared" si="385"/>
        <v>83</v>
      </c>
      <c r="M2023" s="22"/>
      <c r="Z2023">
        <f t="shared" si="386"/>
        <v>0</v>
      </c>
      <c r="AA2023">
        <f t="shared" si="387"/>
        <v>0</v>
      </c>
      <c r="AB2023">
        <f t="shared" si="388"/>
        <v>0</v>
      </c>
      <c r="AC2023">
        <f t="shared" si="389"/>
        <v>0</v>
      </c>
      <c r="AD2023">
        <f t="shared" si="390"/>
        <v>0</v>
      </c>
      <c r="AE2023">
        <f t="shared" si="391"/>
        <v>0</v>
      </c>
      <c r="AF2023">
        <f t="shared" si="392"/>
        <v>0</v>
      </c>
      <c r="AH2023">
        <f>SUM(table_2[[#This Row],[First dose, less than 21 days ago]:[Third dose or booster, at least 21 days ago]])</f>
        <v>0</v>
      </c>
      <c r="AI2023">
        <f>SUM(table_2[[#This Row],[Second dose, less than 21 days ago]:[Third dose or booster, at least 21 days ago]])</f>
        <v>0</v>
      </c>
      <c r="AJ2023">
        <f>table_2[[#This Row],[Third dose or booster, less than 21 days ago]]+table_2[[#This Row],[Third dose or booster, at least 21 days ago]]</f>
        <v>0</v>
      </c>
    </row>
    <row r="2024" spans="1:36" ht="30" x14ac:dyDescent="0.25">
      <c r="A2024" s="1" t="s">
        <v>740</v>
      </c>
      <c r="B2024" s="4">
        <v>2021</v>
      </c>
      <c r="C2024" s="1" t="s">
        <v>207</v>
      </c>
      <c r="D2024" s="1" t="s">
        <v>1104</v>
      </c>
      <c r="E2024" s="1" t="s">
        <v>74</v>
      </c>
      <c r="F2024" s="4" t="s">
        <v>1093</v>
      </c>
      <c r="G2024" s="4">
        <v>23882</v>
      </c>
      <c r="H2024" s="4" t="s">
        <v>1951</v>
      </c>
      <c r="I2024" s="1" t="s">
        <v>234</v>
      </c>
      <c r="J2024" s="4" t="s">
        <v>1822</v>
      </c>
      <c r="K2024" s="4" t="s">
        <v>1952</v>
      </c>
      <c r="L2024" s="22" t="str">
        <f t="shared" si="385"/>
        <v>13</v>
      </c>
      <c r="M2024" s="22"/>
      <c r="Z2024">
        <f t="shared" si="386"/>
        <v>0</v>
      </c>
      <c r="AA2024">
        <f t="shared" si="387"/>
        <v>0</v>
      </c>
      <c r="AB2024">
        <f t="shared" si="388"/>
        <v>0</v>
      </c>
      <c r="AC2024">
        <f t="shared" si="389"/>
        <v>0</v>
      </c>
      <c r="AD2024">
        <f t="shared" si="390"/>
        <v>0</v>
      </c>
      <c r="AE2024">
        <f t="shared" si="391"/>
        <v>0</v>
      </c>
      <c r="AF2024">
        <f t="shared" si="392"/>
        <v>0</v>
      </c>
      <c r="AH2024">
        <f>SUM(table_2[[#This Row],[First dose, less than 21 days ago]:[Third dose or booster, at least 21 days ago]])</f>
        <v>0</v>
      </c>
      <c r="AI2024">
        <f>SUM(table_2[[#This Row],[Second dose, less than 21 days ago]:[Third dose or booster, at least 21 days ago]])</f>
        <v>0</v>
      </c>
      <c r="AJ2024">
        <f>table_2[[#This Row],[Third dose or booster, less than 21 days ago]]+table_2[[#This Row],[Third dose or booster, at least 21 days ago]]</f>
        <v>0</v>
      </c>
    </row>
    <row r="2025" spans="1:36" ht="30" x14ac:dyDescent="0.25">
      <c r="A2025" s="1" t="s">
        <v>740</v>
      </c>
      <c r="B2025" s="4">
        <v>2021</v>
      </c>
      <c r="C2025" s="1" t="s">
        <v>207</v>
      </c>
      <c r="D2025" s="1" t="s">
        <v>1104</v>
      </c>
      <c r="E2025" s="1" t="s">
        <v>1102</v>
      </c>
      <c r="F2025" s="4" t="s">
        <v>2507</v>
      </c>
      <c r="G2025" s="4">
        <v>355584</v>
      </c>
      <c r="H2025" s="4" t="s">
        <v>4786</v>
      </c>
      <c r="I2025" s="1"/>
      <c r="J2025" s="4" t="s">
        <v>4452</v>
      </c>
      <c r="K2025" s="4" t="s">
        <v>4787</v>
      </c>
      <c r="L2025" s="22" t="str">
        <f t="shared" si="385"/>
        <v>380</v>
      </c>
      <c r="M2025" s="22"/>
      <c r="Z2025">
        <f t="shared" si="386"/>
        <v>0</v>
      </c>
      <c r="AA2025">
        <f t="shared" si="387"/>
        <v>0</v>
      </c>
      <c r="AB2025">
        <f t="shared" si="388"/>
        <v>0</v>
      </c>
      <c r="AC2025">
        <f t="shared" si="389"/>
        <v>0</v>
      </c>
      <c r="AD2025">
        <f t="shared" si="390"/>
        <v>0</v>
      </c>
      <c r="AE2025">
        <f t="shared" si="391"/>
        <v>0</v>
      </c>
      <c r="AF2025">
        <f t="shared" si="392"/>
        <v>0</v>
      </c>
      <c r="AH2025">
        <f>SUM(table_2[[#This Row],[First dose, less than 21 days ago]:[Third dose or booster, at least 21 days ago]])</f>
        <v>0</v>
      </c>
      <c r="AI2025">
        <f>SUM(table_2[[#This Row],[Second dose, less than 21 days ago]:[Third dose or booster, at least 21 days ago]])</f>
        <v>0</v>
      </c>
      <c r="AJ2025">
        <f>table_2[[#This Row],[Third dose or booster, less than 21 days ago]]+table_2[[#This Row],[Third dose or booster, at least 21 days ago]]</f>
        <v>0</v>
      </c>
    </row>
    <row r="2026" spans="1:36" ht="45" x14ac:dyDescent="0.25">
      <c r="A2026" s="1" t="s">
        <v>740</v>
      </c>
      <c r="B2026" s="4">
        <v>2021</v>
      </c>
      <c r="C2026" s="1" t="s">
        <v>207</v>
      </c>
      <c r="D2026" s="1" t="s">
        <v>1104</v>
      </c>
      <c r="E2026" s="1" t="s">
        <v>84</v>
      </c>
      <c r="F2026" s="4" t="s">
        <v>1103</v>
      </c>
      <c r="G2026" s="4">
        <v>0</v>
      </c>
      <c r="H2026" s="4" t="s">
        <v>83</v>
      </c>
      <c r="I2026" s="1"/>
      <c r="J2026" s="4" t="s">
        <v>83</v>
      </c>
      <c r="K2026" s="4" t="s">
        <v>83</v>
      </c>
      <c r="L2026" s="22" t="str">
        <f t="shared" si="385"/>
        <v>0</v>
      </c>
      <c r="M2026" s="22"/>
      <c r="Z2026">
        <f t="shared" si="386"/>
        <v>0</v>
      </c>
      <c r="AA2026">
        <f t="shared" si="387"/>
        <v>0</v>
      </c>
      <c r="AB2026">
        <f t="shared" si="388"/>
        <v>0</v>
      </c>
      <c r="AC2026">
        <f t="shared" si="389"/>
        <v>0</v>
      </c>
      <c r="AD2026">
        <f t="shared" si="390"/>
        <v>0</v>
      </c>
      <c r="AE2026">
        <f t="shared" si="391"/>
        <v>0</v>
      </c>
      <c r="AF2026">
        <f t="shared" si="392"/>
        <v>0</v>
      </c>
      <c r="AH2026">
        <f>SUM(table_2[[#This Row],[First dose, less than 21 days ago]:[Third dose or booster, at least 21 days ago]])</f>
        <v>0</v>
      </c>
      <c r="AI2026">
        <f>SUM(table_2[[#This Row],[Second dose, less than 21 days ago]:[Third dose or booster, at least 21 days ago]])</f>
        <v>0</v>
      </c>
      <c r="AJ2026">
        <f>table_2[[#This Row],[Third dose or booster, less than 21 days ago]]+table_2[[#This Row],[Third dose or booster, at least 21 days ago]]</f>
        <v>0</v>
      </c>
    </row>
    <row r="2027" spans="1:36" ht="45" x14ac:dyDescent="0.25">
      <c r="A2027" s="1" t="s">
        <v>740</v>
      </c>
      <c r="B2027" s="4">
        <v>2021</v>
      </c>
      <c r="C2027" s="1" t="s">
        <v>207</v>
      </c>
      <c r="D2027" s="1" t="s">
        <v>1104</v>
      </c>
      <c r="E2027" s="1" t="s">
        <v>85</v>
      </c>
      <c r="F2027" s="4" t="s">
        <v>1103</v>
      </c>
      <c r="G2027" s="4">
        <v>0</v>
      </c>
      <c r="H2027" s="4" t="s">
        <v>83</v>
      </c>
      <c r="I2027" s="1"/>
      <c r="J2027" s="4" t="s">
        <v>83</v>
      </c>
      <c r="K2027" s="4" t="s">
        <v>83</v>
      </c>
      <c r="L2027" s="22" t="str">
        <f t="shared" si="385"/>
        <v>0</v>
      </c>
      <c r="M2027" s="22"/>
      <c r="Z2027">
        <f t="shared" si="386"/>
        <v>0</v>
      </c>
      <c r="AA2027">
        <f t="shared" si="387"/>
        <v>0</v>
      </c>
      <c r="AB2027">
        <f t="shared" si="388"/>
        <v>0</v>
      </c>
      <c r="AC2027">
        <f t="shared" si="389"/>
        <v>0</v>
      </c>
      <c r="AD2027">
        <f t="shared" si="390"/>
        <v>0</v>
      </c>
      <c r="AE2027">
        <f t="shared" si="391"/>
        <v>0</v>
      </c>
      <c r="AF2027">
        <f t="shared" si="392"/>
        <v>0</v>
      </c>
      <c r="AH2027">
        <f>SUM(table_2[[#This Row],[First dose, less than 21 days ago]:[Third dose or booster, at least 21 days ago]])</f>
        <v>0</v>
      </c>
      <c r="AI2027">
        <f>SUM(table_2[[#This Row],[Second dose, less than 21 days ago]:[Third dose or booster, at least 21 days ago]])</f>
        <v>0</v>
      </c>
      <c r="AJ2027">
        <f>table_2[[#This Row],[Third dose or booster, less than 21 days ago]]+table_2[[#This Row],[Third dose or booster, at least 21 days ago]]</f>
        <v>0</v>
      </c>
    </row>
    <row r="2028" spans="1:36" ht="30" x14ac:dyDescent="0.25">
      <c r="A2028" s="1" t="s">
        <v>740</v>
      </c>
      <c r="B2028" s="4">
        <v>2021</v>
      </c>
      <c r="C2028" s="1" t="s">
        <v>207</v>
      </c>
      <c r="D2028" s="1" t="s">
        <v>1116</v>
      </c>
      <c r="E2028" s="1" t="s">
        <v>62</v>
      </c>
      <c r="F2028" s="4" t="s">
        <v>4420</v>
      </c>
      <c r="G2028" s="4">
        <v>40770</v>
      </c>
      <c r="H2028" s="4" t="s">
        <v>4788</v>
      </c>
      <c r="I2028" s="1"/>
      <c r="J2028" s="4" t="s">
        <v>4789</v>
      </c>
      <c r="K2028" s="4" t="s">
        <v>4790</v>
      </c>
      <c r="L2028" s="22" t="str">
        <f t="shared" si="385"/>
        <v>207</v>
      </c>
      <c r="M2028" s="22"/>
      <c r="Z2028">
        <f t="shared" si="386"/>
        <v>0</v>
      </c>
      <c r="AA2028">
        <f t="shared" si="387"/>
        <v>0</v>
      </c>
      <c r="AB2028">
        <f t="shared" si="388"/>
        <v>0</v>
      </c>
      <c r="AC2028">
        <f t="shared" si="389"/>
        <v>0</v>
      </c>
      <c r="AD2028">
        <f t="shared" si="390"/>
        <v>0</v>
      </c>
      <c r="AE2028">
        <f t="shared" si="391"/>
        <v>0</v>
      </c>
      <c r="AF2028">
        <f t="shared" si="392"/>
        <v>0</v>
      </c>
      <c r="AH2028">
        <f>SUM(table_2[[#This Row],[First dose, less than 21 days ago]:[Third dose or booster, at least 21 days ago]])</f>
        <v>0</v>
      </c>
      <c r="AI2028">
        <f>SUM(table_2[[#This Row],[Second dose, less than 21 days ago]:[Third dose or booster, at least 21 days ago]])</f>
        <v>0</v>
      </c>
      <c r="AJ2028">
        <f>table_2[[#This Row],[Third dose or booster, less than 21 days ago]]+table_2[[#This Row],[Third dose or booster, at least 21 days ago]]</f>
        <v>0</v>
      </c>
    </row>
    <row r="2029" spans="1:36" ht="30" x14ac:dyDescent="0.25">
      <c r="A2029" s="1" t="s">
        <v>740</v>
      </c>
      <c r="B2029" s="4">
        <v>2021</v>
      </c>
      <c r="C2029" s="1" t="s">
        <v>207</v>
      </c>
      <c r="D2029" s="1" t="s">
        <v>1116</v>
      </c>
      <c r="E2029" s="1" t="s">
        <v>66</v>
      </c>
      <c r="F2029" s="4" t="s">
        <v>1101</v>
      </c>
      <c r="G2029" s="4">
        <v>934</v>
      </c>
      <c r="H2029" s="4" t="s">
        <v>83</v>
      </c>
      <c r="I2029" s="1"/>
      <c r="J2029" s="4" t="s">
        <v>83</v>
      </c>
      <c r="K2029" s="4" t="s">
        <v>83</v>
      </c>
      <c r="L2029" s="22">
        <f t="shared" si="385"/>
        <v>1</v>
      </c>
      <c r="M2029" s="22"/>
      <c r="Z2029">
        <f t="shared" si="386"/>
        <v>0</v>
      </c>
      <c r="AA2029">
        <f t="shared" si="387"/>
        <v>0</v>
      </c>
      <c r="AB2029">
        <f t="shared" si="388"/>
        <v>0</v>
      </c>
      <c r="AC2029">
        <f t="shared" si="389"/>
        <v>0</v>
      </c>
      <c r="AD2029">
        <f t="shared" si="390"/>
        <v>0</v>
      </c>
      <c r="AE2029">
        <f t="shared" si="391"/>
        <v>0</v>
      </c>
      <c r="AF2029">
        <f t="shared" si="392"/>
        <v>0</v>
      </c>
      <c r="AH2029">
        <f>SUM(table_2[[#This Row],[First dose, less than 21 days ago]:[Third dose or booster, at least 21 days ago]])</f>
        <v>0</v>
      </c>
      <c r="AI2029">
        <f>SUM(table_2[[#This Row],[Second dose, less than 21 days ago]:[Third dose or booster, at least 21 days ago]])</f>
        <v>0</v>
      </c>
      <c r="AJ2029">
        <f>table_2[[#This Row],[Third dose or booster, less than 21 days ago]]+table_2[[#This Row],[Third dose or booster, at least 21 days ago]]</f>
        <v>0</v>
      </c>
    </row>
    <row r="2030" spans="1:36" ht="30" x14ac:dyDescent="0.25">
      <c r="A2030" s="1" t="s">
        <v>740</v>
      </c>
      <c r="B2030" s="4">
        <v>2021</v>
      </c>
      <c r="C2030" s="1" t="s">
        <v>207</v>
      </c>
      <c r="D2030" s="1" t="s">
        <v>1116</v>
      </c>
      <c r="E2030" s="1" t="s">
        <v>70</v>
      </c>
      <c r="F2030" s="4" t="s">
        <v>4791</v>
      </c>
      <c r="G2030" s="4">
        <v>9818</v>
      </c>
      <c r="H2030" s="4" t="s">
        <v>4792</v>
      </c>
      <c r="I2030" s="1"/>
      <c r="J2030" s="4" t="s">
        <v>4793</v>
      </c>
      <c r="K2030" s="4" t="s">
        <v>4794</v>
      </c>
      <c r="L2030" s="22" t="str">
        <f t="shared" si="385"/>
        <v>163</v>
      </c>
      <c r="M2030" s="22"/>
      <c r="Z2030">
        <f t="shared" si="386"/>
        <v>0</v>
      </c>
      <c r="AA2030">
        <f t="shared" si="387"/>
        <v>0</v>
      </c>
      <c r="AB2030">
        <f t="shared" si="388"/>
        <v>0</v>
      </c>
      <c r="AC2030">
        <f t="shared" si="389"/>
        <v>0</v>
      </c>
      <c r="AD2030">
        <f t="shared" si="390"/>
        <v>0</v>
      </c>
      <c r="AE2030">
        <f t="shared" si="391"/>
        <v>0</v>
      </c>
      <c r="AF2030">
        <f t="shared" si="392"/>
        <v>0</v>
      </c>
      <c r="AH2030">
        <f>SUM(table_2[[#This Row],[First dose, less than 21 days ago]:[Third dose or booster, at least 21 days ago]])</f>
        <v>0</v>
      </c>
      <c r="AI2030">
        <f>SUM(table_2[[#This Row],[Second dose, less than 21 days ago]:[Third dose or booster, at least 21 days ago]])</f>
        <v>0</v>
      </c>
      <c r="AJ2030">
        <f>table_2[[#This Row],[Third dose or booster, less than 21 days ago]]+table_2[[#This Row],[Third dose or booster, at least 21 days ago]]</f>
        <v>0</v>
      </c>
    </row>
    <row r="2031" spans="1:36" ht="30" x14ac:dyDescent="0.25">
      <c r="A2031" s="1" t="s">
        <v>740</v>
      </c>
      <c r="B2031" s="4">
        <v>2021</v>
      </c>
      <c r="C2031" s="1" t="s">
        <v>207</v>
      </c>
      <c r="D2031" s="1" t="s">
        <v>1116</v>
      </c>
      <c r="E2031" s="1" t="s">
        <v>74</v>
      </c>
      <c r="F2031" s="4" t="s">
        <v>1435</v>
      </c>
      <c r="G2031" s="4">
        <v>3604</v>
      </c>
      <c r="H2031" s="4" t="s">
        <v>1964</v>
      </c>
      <c r="I2031" s="1" t="s">
        <v>234</v>
      </c>
      <c r="J2031" s="4" t="s">
        <v>1965</v>
      </c>
      <c r="K2031" s="4" t="s">
        <v>1966</v>
      </c>
      <c r="L2031" s="22" t="str">
        <f t="shared" si="385"/>
        <v>18</v>
      </c>
      <c r="M2031" s="22"/>
      <c r="Z2031">
        <f t="shared" si="386"/>
        <v>0</v>
      </c>
      <c r="AA2031">
        <f t="shared" si="387"/>
        <v>0</v>
      </c>
      <c r="AB2031">
        <f t="shared" si="388"/>
        <v>0</v>
      </c>
      <c r="AC2031">
        <f t="shared" si="389"/>
        <v>0</v>
      </c>
      <c r="AD2031">
        <f t="shared" si="390"/>
        <v>0</v>
      </c>
      <c r="AE2031">
        <f t="shared" si="391"/>
        <v>0</v>
      </c>
      <c r="AF2031">
        <f t="shared" si="392"/>
        <v>0</v>
      </c>
      <c r="AH2031">
        <f>SUM(table_2[[#This Row],[First dose, less than 21 days ago]:[Third dose or booster, at least 21 days ago]])</f>
        <v>0</v>
      </c>
      <c r="AI2031">
        <f>SUM(table_2[[#This Row],[Second dose, less than 21 days ago]:[Third dose or booster, at least 21 days ago]])</f>
        <v>0</v>
      </c>
      <c r="AJ2031">
        <f>table_2[[#This Row],[Third dose or booster, less than 21 days ago]]+table_2[[#This Row],[Third dose or booster, at least 21 days ago]]</f>
        <v>0</v>
      </c>
    </row>
    <row r="2032" spans="1:36" ht="30" x14ac:dyDescent="0.25">
      <c r="A2032" s="1" t="s">
        <v>740</v>
      </c>
      <c r="B2032" s="4">
        <v>2021</v>
      </c>
      <c r="C2032" s="1" t="s">
        <v>207</v>
      </c>
      <c r="D2032" s="1" t="s">
        <v>1116</v>
      </c>
      <c r="E2032" s="1" t="s">
        <v>1102</v>
      </c>
      <c r="F2032" s="4" t="s">
        <v>4795</v>
      </c>
      <c r="G2032" s="4">
        <v>490246</v>
      </c>
      <c r="H2032" s="4" t="s">
        <v>2352</v>
      </c>
      <c r="I2032" s="1"/>
      <c r="J2032" s="4" t="s">
        <v>4796</v>
      </c>
      <c r="K2032" s="4" t="s">
        <v>4797</v>
      </c>
      <c r="L2032" s="22" t="str">
        <f t="shared" si="385"/>
        <v>1362</v>
      </c>
      <c r="M2032" s="22"/>
      <c r="Z2032">
        <f t="shared" si="386"/>
        <v>0</v>
      </c>
      <c r="AA2032">
        <f t="shared" si="387"/>
        <v>0</v>
      </c>
      <c r="AB2032">
        <f t="shared" si="388"/>
        <v>0</v>
      </c>
      <c r="AC2032">
        <f t="shared" si="389"/>
        <v>0</v>
      </c>
      <c r="AD2032">
        <f t="shared" si="390"/>
        <v>0</v>
      </c>
      <c r="AE2032">
        <f t="shared" si="391"/>
        <v>0</v>
      </c>
      <c r="AF2032">
        <f t="shared" si="392"/>
        <v>0</v>
      </c>
      <c r="AH2032">
        <f>SUM(table_2[[#This Row],[First dose, less than 21 days ago]:[Third dose or booster, at least 21 days ago]])</f>
        <v>0</v>
      </c>
      <c r="AI2032">
        <f>SUM(table_2[[#This Row],[Second dose, less than 21 days ago]:[Third dose or booster, at least 21 days ago]])</f>
        <v>0</v>
      </c>
      <c r="AJ2032">
        <f>table_2[[#This Row],[Third dose or booster, less than 21 days ago]]+table_2[[#This Row],[Third dose or booster, at least 21 days ago]]</f>
        <v>0</v>
      </c>
    </row>
    <row r="2033" spans="1:36" ht="45" x14ac:dyDescent="0.25">
      <c r="A2033" s="1" t="s">
        <v>740</v>
      </c>
      <c r="B2033" s="4">
        <v>2021</v>
      </c>
      <c r="C2033" s="1" t="s">
        <v>207</v>
      </c>
      <c r="D2033" s="1" t="s">
        <v>1116</v>
      </c>
      <c r="E2033" s="1" t="s">
        <v>84</v>
      </c>
      <c r="F2033" s="4" t="s">
        <v>1103</v>
      </c>
      <c r="G2033" s="4">
        <v>0</v>
      </c>
      <c r="H2033" s="4" t="s">
        <v>83</v>
      </c>
      <c r="I2033" s="1"/>
      <c r="J2033" s="4" t="s">
        <v>83</v>
      </c>
      <c r="K2033" s="4" t="s">
        <v>83</v>
      </c>
      <c r="L2033" s="22" t="str">
        <f t="shared" si="385"/>
        <v>0</v>
      </c>
      <c r="M2033" s="22"/>
      <c r="Z2033">
        <f t="shared" si="386"/>
        <v>0</v>
      </c>
      <c r="AA2033">
        <f t="shared" si="387"/>
        <v>0</v>
      </c>
      <c r="AB2033">
        <f t="shared" si="388"/>
        <v>0</v>
      </c>
      <c r="AC2033">
        <f t="shared" si="389"/>
        <v>0</v>
      </c>
      <c r="AD2033">
        <f t="shared" si="390"/>
        <v>0</v>
      </c>
      <c r="AE2033">
        <f t="shared" si="391"/>
        <v>0</v>
      </c>
      <c r="AF2033">
        <f t="shared" si="392"/>
        <v>0</v>
      </c>
      <c r="AH2033">
        <f>SUM(table_2[[#This Row],[First dose, less than 21 days ago]:[Third dose or booster, at least 21 days ago]])</f>
        <v>0</v>
      </c>
      <c r="AI2033">
        <f>SUM(table_2[[#This Row],[Second dose, less than 21 days ago]:[Third dose or booster, at least 21 days ago]])</f>
        <v>0</v>
      </c>
      <c r="AJ2033">
        <f>table_2[[#This Row],[Third dose or booster, less than 21 days ago]]+table_2[[#This Row],[Third dose or booster, at least 21 days ago]]</f>
        <v>0</v>
      </c>
    </row>
    <row r="2034" spans="1:36" ht="45" x14ac:dyDescent="0.25">
      <c r="A2034" s="1" t="s">
        <v>740</v>
      </c>
      <c r="B2034" s="4">
        <v>2021</v>
      </c>
      <c r="C2034" s="1" t="s">
        <v>207</v>
      </c>
      <c r="D2034" s="1" t="s">
        <v>1116</v>
      </c>
      <c r="E2034" s="1" t="s">
        <v>85</v>
      </c>
      <c r="F2034" s="4" t="s">
        <v>1103</v>
      </c>
      <c r="G2034" s="4">
        <v>0</v>
      </c>
      <c r="H2034" s="4" t="s">
        <v>83</v>
      </c>
      <c r="I2034" s="1"/>
      <c r="J2034" s="4" t="s">
        <v>83</v>
      </c>
      <c r="K2034" s="4" t="s">
        <v>83</v>
      </c>
      <c r="L2034" s="22" t="str">
        <f t="shared" si="385"/>
        <v>0</v>
      </c>
      <c r="M2034" s="22"/>
      <c r="Z2034">
        <f t="shared" si="386"/>
        <v>0</v>
      </c>
      <c r="AA2034">
        <f t="shared" si="387"/>
        <v>0</v>
      </c>
      <c r="AB2034">
        <f t="shared" si="388"/>
        <v>0</v>
      </c>
      <c r="AC2034">
        <f t="shared" si="389"/>
        <v>0</v>
      </c>
      <c r="AD2034">
        <f t="shared" si="390"/>
        <v>0</v>
      </c>
      <c r="AE2034">
        <f t="shared" si="391"/>
        <v>0</v>
      </c>
      <c r="AF2034">
        <f t="shared" si="392"/>
        <v>0</v>
      </c>
      <c r="AH2034">
        <f>SUM(table_2[[#This Row],[First dose, less than 21 days ago]:[Third dose or booster, at least 21 days ago]])</f>
        <v>0</v>
      </c>
      <c r="AI2034">
        <f>SUM(table_2[[#This Row],[Second dose, less than 21 days ago]:[Third dose or booster, at least 21 days ago]])</f>
        <v>0</v>
      </c>
      <c r="AJ2034">
        <f>table_2[[#This Row],[Third dose or booster, less than 21 days ago]]+table_2[[#This Row],[Third dose or booster, at least 21 days ago]]</f>
        <v>0</v>
      </c>
    </row>
    <row r="2035" spans="1:36" ht="30" x14ac:dyDescent="0.25">
      <c r="A2035" s="1" t="s">
        <v>740</v>
      </c>
      <c r="B2035" s="4">
        <v>2021</v>
      </c>
      <c r="C2035" s="1" t="s">
        <v>207</v>
      </c>
      <c r="D2035" s="1" t="s">
        <v>1132</v>
      </c>
      <c r="E2035" s="1" t="s">
        <v>62</v>
      </c>
      <c r="F2035" s="4" t="s">
        <v>3708</v>
      </c>
      <c r="G2035" s="4">
        <v>22259</v>
      </c>
      <c r="H2035" s="4" t="s">
        <v>4798</v>
      </c>
      <c r="I2035" s="1"/>
      <c r="J2035" s="4" t="s">
        <v>4799</v>
      </c>
      <c r="K2035" s="4" t="s">
        <v>4800</v>
      </c>
      <c r="L2035" s="22" t="str">
        <f t="shared" si="385"/>
        <v>262</v>
      </c>
      <c r="M2035" s="22"/>
      <c r="Z2035">
        <f t="shared" si="386"/>
        <v>0</v>
      </c>
      <c r="AA2035">
        <f t="shared" si="387"/>
        <v>0</v>
      </c>
      <c r="AB2035">
        <f t="shared" si="388"/>
        <v>0</v>
      </c>
      <c r="AC2035">
        <f t="shared" si="389"/>
        <v>0</v>
      </c>
      <c r="AD2035">
        <f t="shared" si="390"/>
        <v>0</v>
      </c>
      <c r="AE2035">
        <f t="shared" si="391"/>
        <v>0</v>
      </c>
      <c r="AF2035">
        <f t="shared" si="392"/>
        <v>0</v>
      </c>
      <c r="AH2035">
        <f>SUM(table_2[[#This Row],[First dose, less than 21 days ago]:[Third dose or booster, at least 21 days ago]])</f>
        <v>0</v>
      </c>
      <c r="AI2035">
        <f>SUM(table_2[[#This Row],[Second dose, less than 21 days ago]:[Third dose or booster, at least 21 days ago]])</f>
        <v>0</v>
      </c>
      <c r="AJ2035">
        <f>table_2[[#This Row],[Third dose or booster, less than 21 days ago]]+table_2[[#This Row],[Third dose or booster, at least 21 days ago]]</f>
        <v>0</v>
      </c>
    </row>
    <row r="2036" spans="1:36" ht="30" x14ac:dyDescent="0.25">
      <c r="A2036" s="1" t="s">
        <v>740</v>
      </c>
      <c r="B2036" s="4">
        <v>2021</v>
      </c>
      <c r="C2036" s="1" t="s">
        <v>207</v>
      </c>
      <c r="D2036" s="1" t="s">
        <v>1132</v>
      </c>
      <c r="E2036" s="1" t="s">
        <v>66</v>
      </c>
      <c r="F2036" s="4" t="s">
        <v>1097</v>
      </c>
      <c r="G2036" s="4">
        <v>360</v>
      </c>
      <c r="H2036" s="4" t="s">
        <v>4801</v>
      </c>
      <c r="I2036" s="1" t="s">
        <v>234</v>
      </c>
      <c r="J2036" s="4" t="s">
        <v>4802</v>
      </c>
      <c r="K2036" s="4" t="s">
        <v>4803</v>
      </c>
      <c r="L2036" s="22" t="str">
        <f t="shared" si="385"/>
        <v>4</v>
      </c>
      <c r="M2036" s="22"/>
      <c r="Z2036">
        <f t="shared" si="386"/>
        <v>0</v>
      </c>
      <c r="AA2036">
        <f t="shared" si="387"/>
        <v>0</v>
      </c>
      <c r="AB2036">
        <f t="shared" si="388"/>
        <v>0</v>
      </c>
      <c r="AC2036">
        <f t="shared" si="389"/>
        <v>0</v>
      </c>
      <c r="AD2036">
        <f t="shared" si="390"/>
        <v>0</v>
      </c>
      <c r="AE2036">
        <f t="shared" si="391"/>
        <v>0</v>
      </c>
      <c r="AF2036">
        <f t="shared" si="392"/>
        <v>0</v>
      </c>
      <c r="AH2036">
        <f>SUM(table_2[[#This Row],[First dose, less than 21 days ago]:[Third dose or booster, at least 21 days ago]])</f>
        <v>0</v>
      </c>
      <c r="AI2036">
        <f>SUM(table_2[[#This Row],[Second dose, less than 21 days ago]:[Third dose or booster, at least 21 days ago]])</f>
        <v>0</v>
      </c>
      <c r="AJ2036">
        <f>table_2[[#This Row],[Third dose or booster, less than 21 days ago]]+table_2[[#This Row],[Third dose or booster, at least 21 days ago]]</f>
        <v>0</v>
      </c>
    </row>
    <row r="2037" spans="1:36" ht="30" x14ac:dyDescent="0.25">
      <c r="A2037" s="1" t="s">
        <v>740</v>
      </c>
      <c r="B2037" s="4">
        <v>2021</v>
      </c>
      <c r="C2037" s="1" t="s">
        <v>207</v>
      </c>
      <c r="D2037" s="1" t="s">
        <v>1132</v>
      </c>
      <c r="E2037" s="1" t="s">
        <v>70</v>
      </c>
      <c r="F2037" s="4" t="s">
        <v>3086</v>
      </c>
      <c r="G2037" s="4">
        <v>4356</v>
      </c>
      <c r="H2037" s="4" t="s">
        <v>4804</v>
      </c>
      <c r="I2037" s="1"/>
      <c r="J2037" s="4" t="s">
        <v>4805</v>
      </c>
      <c r="K2037" s="4" t="s">
        <v>4806</v>
      </c>
      <c r="L2037" s="22" t="str">
        <f t="shared" si="385"/>
        <v>247</v>
      </c>
      <c r="M2037" s="22"/>
      <c r="Z2037">
        <f t="shared" si="386"/>
        <v>0</v>
      </c>
      <c r="AA2037">
        <f t="shared" si="387"/>
        <v>0</v>
      </c>
      <c r="AB2037">
        <f t="shared" si="388"/>
        <v>0</v>
      </c>
      <c r="AC2037">
        <f t="shared" si="389"/>
        <v>0</v>
      </c>
      <c r="AD2037">
        <f t="shared" si="390"/>
        <v>0</v>
      </c>
      <c r="AE2037">
        <f t="shared" si="391"/>
        <v>0</v>
      </c>
      <c r="AF2037">
        <f t="shared" si="392"/>
        <v>0</v>
      </c>
      <c r="AH2037">
        <f>SUM(table_2[[#This Row],[First dose, less than 21 days ago]:[Third dose or booster, at least 21 days ago]])</f>
        <v>0</v>
      </c>
      <c r="AI2037">
        <f>SUM(table_2[[#This Row],[Second dose, less than 21 days ago]:[Third dose or booster, at least 21 days ago]])</f>
        <v>0</v>
      </c>
      <c r="AJ2037">
        <f>table_2[[#This Row],[Third dose or booster, less than 21 days ago]]+table_2[[#This Row],[Third dose or booster, at least 21 days ago]]</f>
        <v>0</v>
      </c>
    </row>
    <row r="2038" spans="1:36" ht="30" x14ac:dyDescent="0.25">
      <c r="A2038" s="1" t="s">
        <v>740</v>
      </c>
      <c r="B2038" s="4">
        <v>2021</v>
      </c>
      <c r="C2038" s="1" t="s">
        <v>207</v>
      </c>
      <c r="D2038" s="1" t="s">
        <v>1132</v>
      </c>
      <c r="E2038" s="1" t="s">
        <v>74</v>
      </c>
      <c r="F2038" s="4" t="s">
        <v>1350</v>
      </c>
      <c r="G2038" s="4">
        <v>1244</v>
      </c>
      <c r="H2038" s="4" t="s">
        <v>4807</v>
      </c>
      <c r="I2038" s="1" t="s">
        <v>234</v>
      </c>
      <c r="J2038" s="4" t="s">
        <v>4808</v>
      </c>
      <c r="K2038" s="4" t="s">
        <v>4809</v>
      </c>
      <c r="L2038" s="22" t="str">
        <f t="shared" si="385"/>
        <v>10</v>
      </c>
      <c r="M2038" s="22"/>
      <c r="Z2038">
        <f t="shared" si="386"/>
        <v>0</v>
      </c>
      <c r="AA2038">
        <f t="shared" si="387"/>
        <v>0</v>
      </c>
      <c r="AB2038">
        <f t="shared" si="388"/>
        <v>0</v>
      </c>
      <c r="AC2038">
        <f t="shared" si="389"/>
        <v>0</v>
      </c>
      <c r="AD2038">
        <f t="shared" si="390"/>
        <v>0</v>
      </c>
      <c r="AE2038">
        <f t="shared" si="391"/>
        <v>0</v>
      </c>
      <c r="AF2038">
        <f t="shared" si="392"/>
        <v>0</v>
      </c>
      <c r="AH2038">
        <f>SUM(table_2[[#This Row],[First dose, less than 21 days ago]:[Third dose or booster, at least 21 days ago]])</f>
        <v>0</v>
      </c>
      <c r="AI2038">
        <f>SUM(table_2[[#This Row],[Second dose, less than 21 days ago]:[Third dose or booster, at least 21 days ago]])</f>
        <v>0</v>
      </c>
      <c r="AJ2038">
        <f>table_2[[#This Row],[Third dose or booster, less than 21 days ago]]+table_2[[#This Row],[Third dose or booster, at least 21 days ago]]</f>
        <v>0</v>
      </c>
    </row>
    <row r="2039" spans="1:36" ht="30" x14ac:dyDescent="0.25">
      <c r="A2039" s="1" t="s">
        <v>740</v>
      </c>
      <c r="B2039" s="4">
        <v>2021</v>
      </c>
      <c r="C2039" s="1" t="s">
        <v>207</v>
      </c>
      <c r="D2039" s="1" t="s">
        <v>1132</v>
      </c>
      <c r="E2039" s="1" t="s">
        <v>1102</v>
      </c>
      <c r="F2039" s="4" t="s">
        <v>4810</v>
      </c>
      <c r="G2039" s="4">
        <v>419675</v>
      </c>
      <c r="H2039" s="4" t="s">
        <v>4811</v>
      </c>
      <c r="I2039" s="1"/>
      <c r="J2039" s="4" t="s">
        <v>4812</v>
      </c>
      <c r="K2039" s="4" t="s">
        <v>4813</v>
      </c>
      <c r="L2039" s="22" t="str">
        <f t="shared" si="385"/>
        <v>3107</v>
      </c>
      <c r="M2039" s="22"/>
      <c r="Z2039">
        <f t="shared" si="386"/>
        <v>0</v>
      </c>
      <c r="AA2039">
        <f t="shared" si="387"/>
        <v>0</v>
      </c>
      <c r="AB2039">
        <f t="shared" si="388"/>
        <v>0</v>
      </c>
      <c r="AC2039">
        <f t="shared" si="389"/>
        <v>0</v>
      </c>
      <c r="AD2039">
        <f t="shared" si="390"/>
        <v>0</v>
      </c>
      <c r="AE2039">
        <f t="shared" si="391"/>
        <v>0</v>
      </c>
      <c r="AF2039">
        <f t="shared" si="392"/>
        <v>0</v>
      </c>
      <c r="AH2039">
        <f>SUM(table_2[[#This Row],[First dose, less than 21 days ago]:[Third dose or booster, at least 21 days ago]])</f>
        <v>0</v>
      </c>
      <c r="AI2039">
        <f>SUM(table_2[[#This Row],[Second dose, less than 21 days ago]:[Third dose or booster, at least 21 days ago]])</f>
        <v>0</v>
      </c>
      <c r="AJ2039">
        <f>table_2[[#This Row],[Third dose or booster, less than 21 days ago]]+table_2[[#This Row],[Third dose or booster, at least 21 days ago]]</f>
        <v>0</v>
      </c>
    </row>
    <row r="2040" spans="1:36" ht="45" x14ac:dyDescent="0.25">
      <c r="A2040" s="1" t="s">
        <v>740</v>
      </c>
      <c r="B2040" s="4">
        <v>2021</v>
      </c>
      <c r="C2040" s="1" t="s">
        <v>207</v>
      </c>
      <c r="D2040" s="1" t="s">
        <v>1132</v>
      </c>
      <c r="E2040" s="1" t="s">
        <v>84</v>
      </c>
      <c r="F2040" s="4" t="s">
        <v>1103</v>
      </c>
      <c r="G2040" s="4">
        <v>0</v>
      </c>
      <c r="H2040" s="4" t="s">
        <v>83</v>
      </c>
      <c r="I2040" s="1"/>
      <c r="J2040" s="4" t="s">
        <v>83</v>
      </c>
      <c r="K2040" s="4" t="s">
        <v>83</v>
      </c>
      <c r="L2040" s="22" t="str">
        <f t="shared" si="385"/>
        <v>0</v>
      </c>
      <c r="M2040" s="22"/>
      <c r="Z2040">
        <f t="shared" si="386"/>
        <v>0</v>
      </c>
      <c r="AA2040">
        <f t="shared" si="387"/>
        <v>0</v>
      </c>
      <c r="AB2040">
        <f t="shared" si="388"/>
        <v>0</v>
      </c>
      <c r="AC2040">
        <f t="shared" si="389"/>
        <v>0</v>
      </c>
      <c r="AD2040">
        <f t="shared" si="390"/>
        <v>0</v>
      </c>
      <c r="AE2040">
        <f t="shared" si="391"/>
        <v>0</v>
      </c>
      <c r="AF2040">
        <f t="shared" si="392"/>
        <v>0</v>
      </c>
      <c r="AH2040">
        <f>SUM(table_2[[#This Row],[First dose, less than 21 days ago]:[Third dose or booster, at least 21 days ago]])</f>
        <v>0</v>
      </c>
      <c r="AI2040">
        <f>SUM(table_2[[#This Row],[Second dose, less than 21 days ago]:[Third dose or booster, at least 21 days ago]])</f>
        <v>0</v>
      </c>
      <c r="AJ2040">
        <f>table_2[[#This Row],[Third dose or booster, less than 21 days ago]]+table_2[[#This Row],[Third dose or booster, at least 21 days ago]]</f>
        <v>0</v>
      </c>
    </row>
    <row r="2041" spans="1:36" ht="45" x14ac:dyDescent="0.25">
      <c r="A2041" s="1" t="s">
        <v>740</v>
      </c>
      <c r="B2041" s="4">
        <v>2021</v>
      </c>
      <c r="C2041" s="1" t="s">
        <v>207</v>
      </c>
      <c r="D2041" s="1" t="s">
        <v>1132</v>
      </c>
      <c r="E2041" s="1" t="s">
        <v>85</v>
      </c>
      <c r="F2041" s="4" t="s">
        <v>1103</v>
      </c>
      <c r="G2041" s="4">
        <v>0</v>
      </c>
      <c r="H2041" s="4" t="s">
        <v>83</v>
      </c>
      <c r="I2041" s="1"/>
      <c r="J2041" s="4" t="s">
        <v>83</v>
      </c>
      <c r="K2041" s="4" t="s">
        <v>83</v>
      </c>
      <c r="L2041" s="22" t="str">
        <f t="shared" si="385"/>
        <v>0</v>
      </c>
      <c r="M2041" s="22"/>
      <c r="Z2041">
        <f t="shared" si="386"/>
        <v>0</v>
      </c>
      <c r="AA2041">
        <f t="shared" si="387"/>
        <v>0</v>
      </c>
      <c r="AB2041">
        <f t="shared" si="388"/>
        <v>0</v>
      </c>
      <c r="AC2041">
        <f t="shared" si="389"/>
        <v>0</v>
      </c>
      <c r="AD2041">
        <f t="shared" si="390"/>
        <v>0</v>
      </c>
      <c r="AE2041">
        <f t="shared" si="391"/>
        <v>0</v>
      </c>
      <c r="AF2041">
        <f t="shared" si="392"/>
        <v>0</v>
      </c>
      <c r="AH2041">
        <f>SUM(table_2[[#This Row],[First dose, less than 21 days ago]:[Third dose or booster, at least 21 days ago]])</f>
        <v>0</v>
      </c>
      <c r="AI2041">
        <f>SUM(table_2[[#This Row],[Second dose, less than 21 days ago]:[Third dose or booster, at least 21 days ago]])</f>
        <v>0</v>
      </c>
      <c r="AJ2041">
        <f>table_2[[#This Row],[Third dose or booster, less than 21 days ago]]+table_2[[#This Row],[Third dose or booster, at least 21 days ago]]</f>
        <v>0</v>
      </c>
    </row>
    <row r="2042" spans="1:36" ht="30" x14ac:dyDescent="0.25">
      <c r="A2042" s="1" t="s">
        <v>740</v>
      </c>
      <c r="B2042" s="4">
        <v>2021</v>
      </c>
      <c r="C2042" s="1" t="s">
        <v>207</v>
      </c>
      <c r="D2042" s="1" t="s">
        <v>1147</v>
      </c>
      <c r="E2042" s="1" t="s">
        <v>62</v>
      </c>
      <c r="F2042" s="4" t="s">
        <v>4814</v>
      </c>
      <c r="G2042" s="4">
        <v>10473</v>
      </c>
      <c r="H2042" s="4" t="s">
        <v>4815</v>
      </c>
      <c r="I2042" s="1"/>
      <c r="J2042" s="4" t="s">
        <v>4816</v>
      </c>
      <c r="K2042" s="4" t="s">
        <v>4817</v>
      </c>
      <c r="L2042" s="22" t="str">
        <f t="shared" si="385"/>
        <v>358</v>
      </c>
      <c r="M2042" s="22"/>
      <c r="Z2042">
        <f t="shared" si="386"/>
        <v>0</v>
      </c>
      <c r="AA2042">
        <f t="shared" si="387"/>
        <v>0</v>
      </c>
      <c r="AB2042">
        <f t="shared" si="388"/>
        <v>0</v>
      </c>
      <c r="AC2042">
        <f t="shared" si="389"/>
        <v>0</v>
      </c>
      <c r="AD2042">
        <f t="shared" si="390"/>
        <v>0</v>
      </c>
      <c r="AE2042">
        <f t="shared" si="391"/>
        <v>0</v>
      </c>
      <c r="AF2042">
        <f t="shared" si="392"/>
        <v>0</v>
      </c>
      <c r="AH2042">
        <f>SUM(table_2[[#This Row],[First dose, less than 21 days ago]:[Third dose or booster, at least 21 days ago]])</f>
        <v>0</v>
      </c>
      <c r="AI2042">
        <f>SUM(table_2[[#This Row],[Second dose, less than 21 days ago]:[Third dose or booster, at least 21 days ago]])</f>
        <v>0</v>
      </c>
      <c r="AJ2042">
        <f>table_2[[#This Row],[Third dose or booster, less than 21 days ago]]+table_2[[#This Row],[Third dose or booster, at least 21 days ago]]</f>
        <v>0</v>
      </c>
    </row>
    <row r="2043" spans="1:36" ht="30" x14ac:dyDescent="0.25">
      <c r="A2043" s="1" t="s">
        <v>740</v>
      </c>
      <c r="B2043" s="4">
        <v>2021</v>
      </c>
      <c r="C2043" s="1" t="s">
        <v>207</v>
      </c>
      <c r="D2043" s="1" t="s">
        <v>1147</v>
      </c>
      <c r="E2043" s="1" t="s">
        <v>66</v>
      </c>
      <c r="F2043" s="4" t="s">
        <v>1743</v>
      </c>
      <c r="G2043" s="4">
        <v>118</v>
      </c>
      <c r="H2043" s="4" t="s">
        <v>4818</v>
      </c>
      <c r="I2043" s="1" t="s">
        <v>234</v>
      </c>
      <c r="J2043" s="4" t="s">
        <v>4819</v>
      </c>
      <c r="K2043" s="4" t="s">
        <v>4820</v>
      </c>
      <c r="L2043" s="22" t="str">
        <f t="shared" si="385"/>
        <v>8</v>
      </c>
      <c r="M2043" s="22"/>
      <c r="Z2043">
        <f t="shared" si="386"/>
        <v>0</v>
      </c>
      <c r="AA2043">
        <f t="shared" si="387"/>
        <v>0</v>
      </c>
      <c r="AB2043">
        <f t="shared" si="388"/>
        <v>0</v>
      </c>
      <c r="AC2043">
        <f t="shared" si="389"/>
        <v>0</v>
      </c>
      <c r="AD2043">
        <f t="shared" si="390"/>
        <v>0</v>
      </c>
      <c r="AE2043">
        <f t="shared" si="391"/>
        <v>0</v>
      </c>
      <c r="AF2043">
        <f t="shared" si="392"/>
        <v>0</v>
      </c>
      <c r="AH2043">
        <f>SUM(table_2[[#This Row],[First dose, less than 21 days ago]:[Third dose or booster, at least 21 days ago]])</f>
        <v>0</v>
      </c>
      <c r="AI2043">
        <f>SUM(table_2[[#This Row],[Second dose, less than 21 days ago]:[Third dose or booster, at least 21 days ago]])</f>
        <v>0</v>
      </c>
      <c r="AJ2043">
        <f>table_2[[#This Row],[Third dose or booster, less than 21 days ago]]+table_2[[#This Row],[Third dose or booster, at least 21 days ago]]</f>
        <v>0</v>
      </c>
    </row>
    <row r="2044" spans="1:36" ht="30" x14ac:dyDescent="0.25">
      <c r="A2044" s="1" t="s">
        <v>740</v>
      </c>
      <c r="B2044" s="4">
        <v>2021</v>
      </c>
      <c r="C2044" s="1" t="s">
        <v>207</v>
      </c>
      <c r="D2044" s="1" t="s">
        <v>1147</v>
      </c>
      <c r="E2044" s="1" t="s">
        <v>70</v>
      </c>
      <c r="F2044" s="4" t="s">
        <v>4766</v>
      </c>
      <c r="G2044" s="4">
        <v>1967</v>
      </c>
      <c r="H2044" s="4" t="s">
        <v>4821</v>
      </c>
      <c r="I2044" s="1"/>
      <c r="J2044" s="4" t="s">
        <v>4822</v>
      </c>
      <c r="K2044" s="4" t="s">
        <v>4823</v>
      </c>
      <c r="L2044" s="22" t="str">
        <f t="shared" si="385"/>
        <v>278</v>
      </c>
      <c r="M2044" s="22"/>
      <c r="Z2044">
        <f t="shared" si="386"/>
        <v>0</v>
      </c>
      <c r="AA2044">
        <f t="shared" si="387"/>
        <v>0</v>
      </c>
      <c r="AB2044">
        <f t="shared" si="388"/>
        <v>0</v>
      </c>
      <c r="AC2044">
        <f t="shared" si="389"/>
        <v>0</v>
      </c>
      <c r="AD2044">
        <f t="shared" si="390"/>
        <v>0</v>
      </c>
      <c r="AE2044">
        <f t="shared" si="391"/>
        <v>0</v>
      </c>
      <c r="AF2044">
        <f t="shared" si="392"/>
        <v>0</v>
      </c>
      <c r="AH2044">
        <f>SUM(table_2[[#This Row],[First dose, less than 21 days ago]:[Third dose or booster, at least 21 days ago]])</f>
        <v>0</v>
      </c>
      <c r="AI2044">
        <f>SUM(table_2[[#This Row],[Second dose, less than 21 days ago]:[Third dose or booster, at least 21 days ago]])</f>
        <v>0</v>
      </c>
      <c r="AJ2044">
        <f>table_2[[#This Row],[Third dose or booster, less than 21 days ago]]+table_2[[#This Row],[Third dose or booster, at least 21 days ago]]</f>
        <v>0</v>
      </c>
    </row>
    <row r="2045" spans="1:36" ht="30" x14ac:dyDescent="0.25">
      <c r="A2045" s="1" t="s">
        <v>740</v>
      </c>
      <c r="B2045" s="4">
        <v>2021</v>
      </c>
      <c r="C2045" s="1" t="s">
        <v>207</v>
      </c>
      <c r="D2045" s="1" t="s">
        <v>1147</v>
      </c>
      <c r="E2045" s="1" t="s">
        <v>74</v>
      </c>
      <c r="F2045" s="4" t="s">
        <v>2621</v>
      </c>
      <c r="G2045" s="4">
        <v>409</v>
      </c>
      <c r="H2045" s="4" t="s">
        <v>4824</v>
      </c>
      <c r="I2045" s="1"/>
      <c r="J2045" s="4" t="s">
        <v>4825</v>
      </c>
      <c r="K2045" s="4" t="s">
        <v>4826</v>
      </c>
      <c r="L2045" s="22" t="str">
        <f t="shared" si="385"/>
        <v>24</v>
      </c>
      <c r="M2045" s="22"/>
      <c r="Z2045">
        <f t="shared" si="386"/>
        <v>0</v>
      </c>
      <c r="AA2045">
        <f t="shared" si="387"/>
        <v>0</v>
      </c>
      <c r="AB2045">
        <f t="shared" si="388"/>
        <v>0</v>
      </c>
      <c r="AC2045">
        <f t="shared" si="389"/>
        <v>0</v>
      </c>
      <c r="AD2045">
        <f t="shared" si="390"/>
        <v>0</v>
      </c>
      <c r="AE2045">
        <f t="shared" si="391"/>
        <v>0</v>
      </c>
      <c r="AF2045">
        <f t="shared" si="392"/>
        <v>0</v>
      </c>
      <c r="AH2045">
        <f>SUM(table_2[[#This Row],[First dose, less than 21 days ago]:[Third dose or booster, at least 21 days ago]])</f>
        <v>0</v>
      </c>
      <c r="AI2045">
        <f>SUM(table_2[[#This Row],[Second dose, less than 21 days ago]:[Third dose or booster, at least 21 days ago]])</f>
        <v>0</v>
      </c>
      <c r="AJ2045">
        <f>table_2[[#This Row],[Third dose or booster, less than 21 days ago]]+table_2[[#This Row],[Third dose or booster, at least 21 days ago]]</f>
        <v>0</v>
      </c>
    </row>
    <row r="2046" spans="1:36" ht="30" x14ac:dyDescent="0.25">
      <c r="A2046" s="1" t="s">
        <v>740</v>
      </c>
      <c r="B2046" s="4">
        <v>2021</v>
      </c>
      <c r="C2046" s="1" t="s">
        <v>207</v>
      </c>
      <c r="D2046" s="1" t="s">
        <v>1147</v>
      </c>
      <c r="E2046" s="1" t="s">
        <v>1102</v>
      </c>
      <c r="F2046" s="4" t="s">
        <v>4827</v>
      </c>
      <c r="G2046" s="4">
        <v>353150</v>
      </c>
      <c r="H2046" s="4" t="s">
        <v>4828</v>
      </c>
      <c r="I2046" s="1"/>
      <c r="J2046" s="4" t="s">
        <v>4829</v>
      </c>
      <c r="K2046" s="4" t="s">
        <v>4830</v>
      </c>
      <c r="L2046" s="22" t="str">
        <f t="shared" si="385"/>
        <v>7250</v>
      </c>
      <c r="M2046" s="22"/>
      <c r="Z2046">
        <f t="shared" si="386"/>
        <v>0</v>
      </c>
      <c r="AA2046">
        <f t="shared" si="387"/>
        <v>0</v>
      </c>
      <c r="AB2046">
        <f t="shared" si="388"/>
        <v>0</v>
      </c>
      <c r="AC2046">
        <f t="shared" si="389"/>
        <v>0</v>
      </c>
      <c r="AD2046">
        <f t="shared" si="390"/>
        <v>0</v>
      </c>
      <c r="AE2046">
        <f t="shared" si="391"/>
        <v>0</v>
      </c>
      <c r="AF2046">
        <f t="shared" si="392"/>
        <v>0</v>
      </c>
      <c r="AH2046">
        <f>SUM(table_2[[#This Row],[First dose, less than 21 days ago]:[Third dose or booster, at least 21 days ago]])</f>
        <v>0</v>
      </c>
      <c r="AI2046">
        <f>SUM(table_2[[#This Row],[Second dose, less than 21 days ago]:[Third dose or booster, at least 21 days ago]])</f>
        <v>0</v>
      </c>
      <c r="AJ2046">
        <f>table_2[[#This Row],[Third dose or booster, less than 21 days ago]]+table_2[[#This Row],[Third dose or booster, at least 21 days ago]]</f>
        <v>0</v>
      </c>
    </row>
    <row r="2047" spans="1:36" ht="45" x14ac:dyDescent="0.25">
      <c r="A2047" s="1" t="s">
        <v>740</v>
      </c>
      <c r="B2047" s="4">
        <v>2021</v>
      </c>
      <c r="C2047" s="1" t="s">
        <v>207</v>
      </c>
      <c r="D2047" s="1" t="s">
        <v>1147</v>
      </c>
      <c r="E2047" s="1" t="s">
        <v>84</v>
      </c>
      <c r="F2047" s="4" t="s">
        <v>1103</v>
      </c>
      <c r="G2047" s="4">
        <v>0</v>
      </c>
      <c r="H2047" s="4" t="s">
        <v>83</v>
      </c>
      <c r="I2047" s="1"/>
      <c r="J2047" s="4" t="s">
        <v>83</v>
      </c>
      <c r="K2047" s="4" t="s">
        <v>83</v>
      </c>
      <c r="L2047" s="22" t="str">
        <f t="shared" si="385"/>
        <v>0</v>
      </c>
      <c r="M2047" s="22"/>
      <c r="Z2047">
        <f t="shared" si="386"/>
        <v>0</v>
      </c>
      <c r="AA2047">
        <f t="shared" si="387"/>
        <v>0</v>
      </c>
      <c r="AB2047">
        <f t="shared" si="388"/>
        <v>0</v>
      </c>
      <c r="AC2047">
        <f t="shared" si="389"/>
        <v>0</v>
      </c>
      <c r="AD2047">
        <f t="shared" si="390"/>
        <v>0</v>
      </c>
      <c r="AE2047">
        <f t="shared" si="391"/>
        <v>0</v>
      </c>
      <c r="AF2047">
        <f t="shared" si="392"/>
        <v>0</v>
      </c>
      <c r="AH2047">
        <f>SUM(table_2[[#This Row],[First dose, less than 21 days ago]:[Third dose or booster, at least 21 days ago]])</f>
        <v>0</v>
      </c>
      <c r="AI2047">
        <f>SUM(table_2[[#This Row],[Second dose, less than 21 days ago]:[Third dose or booster, at least 21 days ago]])</f>
        <v>0</v>
      </c>
      <c r="AJ2047">
        <f>table_2[[#This Row],[Third dose or booster, less than 21 days ago]]+table_2[[#This Row],[Third dose or booster, at least 21 days ago]]</f>
        <v>0</v>
      </c>
    </row>
    <row r="2048" spans="1:36" ht="45" x14ac:dyDescent="0.25">
      <c r="A2048" s="1" t="s">
        <v>740</v>
      </c>
      <c r="B2048" s="4">
        <v>2021</v>
      </c>
      <c r="C2048" s="1" t="s">
        <v>207</v>
      </c>
      <c r="D2048" s="1" t="s">
        <v>1147</v>
      </c>
      <c r="E2048" s="1" t="s">
        <v>85</v>
      </c>
      <c r="F2048" s="4" t="s">
        <v>1103</v>
      </c>
      <c r="G2048" s="4">
        <v>0</v>
      </c>
      <c r="H2048" s="4" t="s">
        <v>83</v>
      </c>
      <c r="I2048" s="1"/>
      <c r="J2048" s="4" t="s">
        <v>83</v>
      </c>
      <c r="K2048" s="4" t="s">
        <v>83</v>
      </c>
      <c r="L2048" s="22" t="str">
        <f t="shared" si="385"/>
        <v>0</v>
      </c>
      <c r="M2048" s="22"/>
      <c r="Z2048">
        <f t="shared" si="386"/>
        <v>0</v>
      </c>
      <c r="AA2048">
        <f t="shared" si="387"/>
        <v>0</v>
      </c>
      <c r="AB2048">
        <f t="shared" si="388"/>
        <v>0</v>
      </c>
      <c r="AC2048">
        <f t="shared" si="389"/>
        <v>0</v>
      </c>
      <c r="AD2048">
        <f t="shared" si="390"/>
        <v>0</v>
      </c>
      <c r="AE2048">
        <f t="shared" si="391"/>
        <v>0</v>
      </c>
      <c r="AF2048">
        <f t="shared" si="392"/>
        <v>0</v>
      </c>
      <c r="AH2048">
        <f>SUM(table_2[[#This Row],[First dose, less than 21 days ago]:[Third dose or booster, at least 21 days ago]])</f>
        <v>0</v>
      </c>
      <c r="AI2048">
        <f>SUM(table_2[[#This Row],[Second dose, less than 21 days ago]:[Third dose or booster, at least 21 days ago]])</f>
        <v>0</v>
      </c>
      <c r="AJ2048">
        <f>table_2[[#This Row],[Third dose or booster, less than 21 days ago]]+table_2[[#This Row],[Third dose or booster, at least 21 days ago]]</f>
        <v>0</v>
      </c>
    </row>
    <row r="2049" spans="1:36" ht="30" x14ac:dyDescent="0.25">
      <c r="A2049" s="1" t="s">
        <v>740</v>
      </c>
      <c r="B2049" s="4">
        <v>2021</v>
      </c>
      <c r="C2049" s="1" t="s">
        <v>207</v>
      </c>
      <c r="D2049" s="1" t="s">
        <v>1162</v>
      </c>
      <c r="E2049" s="1" t="s">
        <v>62</v>
      </c>
      <c r="F2049" s="4" t="s">
        <v>4831</v>
      </c>
      <c r="G2049" s="4">
        <v>4325</v>
      </c>
      <c r="H2049" s="4" t="s">
        <v>4832</v>
      </c>
      <c r="I2049" s="1"/>
      <c r="J2049" s="4" t="s">
        <v>4833</v>
      </c>
      <c r="K2049" s="4" t="s">
        <v>4834</v>
      </c>
      <c r="L2049" s="22" t="str">
        <f t="shared" si="385"/>
        <v>405</v>
      </c>
      <c r="M2049" s="22"/>
      <c r="Z2049">
        <f t="shared" si="386"/>
        <v>0</v>
      </c>
      <c r="AA2049">
        <f t="shared" si="387"/>
        <v>0</v>
      </c>
      <c r="AB2049">
        <f t="shared" si="388"/>
        <v>0</v>
      </c>
      <c r="AC2049">
        <f t="shared" si="389"/>
        <v>0</v>
      </c>
      <c r="AD2049">
        <f t="shared" si="390"/>
        <v>0</v>
      </c>
      <c r="AE2049">
        <f t="shared" si="391"/>
        <v>0</v>
      </c>
      <c r="AF2049">
        <f t="shared" si="392"/>
        <v>0</v>
      </c>
      <c r="AH2049">
        <f>SUM(table_2[[#This Row],[First dose, less than 21 days ago]:[Third dose or booster, at least 21 days ago]])</f>
        <v>0</v>
      </c>
      <c r="AI2049">
        <f>SUM(table_2[[#This Row],[Second dose, less than 21 days ago]:[Third dose or booster, at least 21 days ago]])</f>
        <v>0</v>
      </c>
      <c r="AJ2049">
        <f>table_2[[#This Row],[Third dose or booster, less than 21 days ago]]+table_2[[#This Row],[Third dose or booster, at least 21 days ago]]</f>
        <v>0</v>
      </c>
    </row>
    <row r="2050" spans="1:36" ht="30" x14ac:dyDescent="0.25">
      <c r="A2050" s="1" t="s">
        <v>740</v>
      </c>
      <c r="B2050" s="4">
        <v>2021</v>
      </c>
      <c r="C2050" s="1" t="s">
        <v>207</v>
      </c>
      <c r="D2050" s="1" t="s">
        <v>1162</v>
      </c>
      <c r="E2050" s="1" t="s">
        <v>66</v>
      </c>
      <c r="F2050" s="4" t="s">
        <v>1097</v>
      </c>
      <c r="G2050" s="4">
        <v>48</v>
      </c>
      <c r="H2050" s="4" t="s">
        <v>4835</v>
      </c>
      <c r="I2050" s="1" t="s">
        <v>234</v>
      </c>
      <c r="J2050" s="4" t="s">
        <v>3802</v>
      </c>
      <c r="K2050" s="4" t="s">
        <v>4836</v>
      </c>
      <c r="L2050" s="22" t="str">
        <f t="shared" si="385"/>
        <v>4</v>
      </c>
      <c r="M2050" s="22"/>
      <c r="Z2050">
        <f t="shared" si="386"/>
        <v>0</v>
      </c>
      <c r="AA2050">
        <f t="shared" si="387"/>
        <v>0</v>
      </c>
      <c r="AB2050">
        <f t="shared" si="388"/>
        <v>0</v>
      </c>
      <c r="AC2050">
        <f t="shared" si="389"/>
        <v>0</v>
      </c>
      <c r="AD2050">
        <f t="shared" si="390"/>
        <v>0</v>
      </c>
      <c r="AE2050">
        <f t="shared" si="391"/>
        <v>0</v>
      </c>
      <c r="AF2050">
        <f t="shared" si="392"/>
        <v>0</v>
      </c>
      <c r="AH2050">
        <f>SUM(table_2[[#This Row],[First dose, less than 21 days ago]:[Third dose or booster, at least 21 days ago]])</f>
        <v>0</v>
      </c>
      <c r="AI2050">
        <f>SUM(table_2[[#This Row],[Second dose, less than 21 days ago]:[Third dose or booster, at least 21 days ago]])</f>
        <v>0</v>
      </c>
      <c r="AJ2050">
        <f>table_2[[#This Row],[Third dose or booster, less than 21 days ago]]+table_2[[#This Row],[Third dose or booster, at least 21 days ago]]</f>
        <v>0</v>
      </c>
    </row>
    <row r="2051" spans="1:36" ht="30" x14ac:dyDescent="0.25">
      <c r="A2051" s="1" t="s">
        <v>740</v>
      </c>
      <c r="B2051" s="4">
        <v>2021</v>
      </c>
      <c r="C2051" s="1" t="s">
        <v>207</v>
      </c>
      <c r="D2051" s="1" t="s">
        <v>1162</v>
      </c>
      <c r="E2051" s="1" t="s">
        <v>70</v>
      </c>
      <c r="F2051" s="4" t="s">
        <v>2781</v>
      </c>
      <c r="G2051" s="4">
        <v>1022</v>
      </c>
      <c r="H2051" s="4" t="s">
        <v>4837</v>
      </c>
      <c r="I2051" s="1"/>
      <c r="J2051" s="4" t="s">
        <v>4838</v>
      </c>
      <c r="K2051" s="4" t="s">
        <v>4839</v>
      </c>
      <c r="L2051" s="22" t="str">
        <f t="shared" si="385"/>
        <v>340</v>
      </c>
      <c r="M2051" s="22"/>
      <c r="Z2051">
        <f t="shared" si="386"/>
        <v>0</v>
      </c>
      <c r="AA2051">
        <f t="shared" si="387"/>
        <v>0</v>
      </c>
      <c r="AB2051">
        <f t="shared" si="388"/>
        <v>0</v>
      </c>
      <c r="AC2051">
        <f t="shared" si="389"/>
        <v>0</v>
      </c>
      <c r="AD2051">
        <f t="shared" si="390"/>
        <v>0</v>
      </c>
      <c r="AE2051">
        <f t="shared" si="391"/>
        <v>0</v>
      </c>
      <c r="AF2051">
        <f t="shared" si="392"/>
        <v>0</v>
      </c>
      <c r="AH2051">
        <f>SUM(table_2[[#This Row],[First dose, less than 21 days ago]:[Third dose or booster, at least 21 days ago]])</f>
        <v>0</v>
      </c>
      <c r="AI2051">
        <f>SUM(table_2[[#This Row],[Second dose, less than 21 days ago]:[Third dose or booster, at least 21 days ago]])</f>
        <v>0</v>
      </c>
      <c r="AJ2051">
        <f>table_2[[#This Row],[Third dose or booster, less than 21 days ago]]+table_2[[#This Row],[Third dose or booster, at least 21 days ago]]</f>
        <v>0</v>
      </c>
    </row>
    <row r="2052" spans="1:36" ht="30" x14ac:dyDescent="0.25">
      <c r="A2052" s="1" t="s">
        <v>740</v>
      </c>
      <c r="B2052" s="4">
        <v>2021</v>
      </c>
      <c r="C2052" s="1" t="s">
        <v>207</v>
      </c>
      <c r="D2052" s="1" t="s">
        <v>1162</v>
      </c>
      <c r="E2052" s="1" t="s">
        <v>74</v>
      </c>
      <c r="F2052" s="4" t="s">
        <v>1141</v>
      </c>
      <c r="G2052" s="4">
        <v>179</v>
      </c>
      <c r="H2052" s="4" t="s">
        <v>4840</v>
      </c>
      <c r="I2052" s="1"/>
      <c r="J2052" s="4" t="s">
        <v>4841</v>
      </c>
      <c r="K2052" s="4" t="s">
        <v>4842</v>
      </c>
      <c r="L2052" s="22" t="str">
        <f t="shared" si="385"/>
        <v>20</v>
      </c>
      <c r="M2052" s="22"/>
      <c r="Z2052">
        <f t="shared" si="386"/>
        <v>0</v>
      </c>
      <c r="AA2052">
        <f t="shared" si="387"/>
        <v>0</v>
      </c>
      <c r="AB2052">
        <f t="shared" si="388"/>
        <v>0</v>
      </c>
      <c r="AC2052">
        <f t="shared" si="389"/>
        <v>0</v>
      </c>
      <c r="AD2052">
        <f t="shared" si="390"/>
        <v>0</v>
      </c>
      <c r="AE2052">
        <f t="shared" si="391"/>
        <v>0</v>
      </c>
      <c r="AF2052">
        <f t="shared" si="392"/>
        <v>0</v>
      </c>
      <c r="AH2052">
        <f>SUM(table_2[[#This Row],[First dose, less than 21 days ago]:[Third dose or booster, at least 21 days ago]])</f>
        <v>0</v>
      </c>
      <c r="AI2052">
        <f>SUM(table_2[[#This Row],[Second dose, less than 21 days ago]:[Third dose or booster, at least 21 days ago]])</f>
        <v>0</v>
      </c>
      <c r="AJ2052">
        <f>table_2[[#This Row],[Third dose or booster, less than 21 days ago]]+table_2[[#This Row],[Third dose or booster, at least 21 days ago]]</f>
        <v>0</v>
      </c>
    </row>
    <row r="2053" spans="1:36" ht="30" x14ac:dyDescent="0.25">
      <c r="A2053" s="1" t="s">
        <v>740</v>
      </c>
      <c r="B2053" s="4">
        <v>2021</v>
      </c>
      <c r="C2053" s="1" t="s">
        <v>207</v>
      </c>
      <c r="D2053" s="1" t="s">
        <v>1162</v>
      </c>
      <c r="E2053" s="1" t="s">
        <v>1102</v>
      </c>
      <c r="F2053" s="4" t="s">
        <v>4843</v>
      </c>
      <c r="G2053" s="4">
        <v>168330</v>
      </c>
      <c r="H2053" s="4" t="s">
        <v>4844</v>
      </c>
      <c r="I2053" s="1"/>
      <c r="J2053" s="4" t="s">
        <v>4845</v>
      </c>
      <c r="K2053" s="4" t="s">
        <v>4846</v>
      </c>
      <c r="L2053" s="22" t="str">
        <f t="shared" ref="L2053:L2116" si="393">IF(F2053="&lt;3",1,F2053)</f>
        <v>10487</v>
      </c>
      <c r="M2053" s="22"/>
      <c r="Z2053">
        <f t="shared" ref="Z2053:Z2116" si="394">N2100</f>
        <v>0</v>
      </c>
      <c r="AA2053">
        <f t="shared" ref="AA2053:AA2116" si="395">O2148</f>
        <v>0</v>
      </c>
      <c r="AB2053">
        <f t="shared" ref="AB2053:AB2116" si="396">P2148</f>
        <v>0</v>
      </c>
      <c r="AC2053">
        <f t="shared" ref="AC2053:AC2116" si="397">Q2148</f>
        <v>0</v>
      </c>
      <c r="AD2053">
        <f t="shared" ref="AD2053:AD2116" si="398">R2148</f>
        <v>0</v>
      </c>
      <c r="AE2053">
        <f t="shared" ref="AE2053:AE2116" si="399">S2148</f>
        <v>0</v>
      </c>
      <c r="AF2053">
        <f t="shared" ref="AF2053:AF2116" si="400">T2148</f>
        <v>0</v>
      </c>
      <c r="AH2053">
        <f>SUM(table_2[[#This Row],[First dose, less than 21 days ago]:[Third dose or booster, at least 21 days ago]])</f>
        <v>0</v>
      </c>
      <c r="AI2053">
        <f>SUM(table_2[[#This Row],[Second dose, less than 21 days ago]:[Third dose or booster, at least 21 days ago]])</f>
        <v>0</v>
      </c>
      <c r="AJ2053">
        <f>table_2[[#This Row],[Third dose or booster, less than 21 days ago]]+table_2[[#This Row],[Third dose or booster, at least 21 days ago]]</f>
        <v>0</v>
      </c>
    </row>
    <row r="2054" spans="1:36" ht="45" x14ac:dyDescent="0.25">
      <c r="A2054" s="1" t="s">
        <v>740</v>
      </c>
      <c r="B2054" s="4">
        <v>2021</v>
      </c>
      <c r="C2054" s="1" t="s">
        <v>207</v>
      </c>
      <c r="D2054" s="1" t="s">
        <v>1162</v>
      </c>
      <c r="E2054" s="1" t="s">
        <v>84</v>
      </c>
      <c r="F2054" s="4" t="s">
        <v>1103</v>
      </c>
      <c r="G2054" s="4">
        <v>0</v>
      </c>
      <c r="H2054" s="4" t="s">
        <v>83</v>
      </c>
      <c r="I2054" s="1"/>
      <c r="J2054" s="4" t="s">
        <v>83</v>
      </c>
      <c r="K2054" s="4" t="s">
        <v>83</v>
      </c>
      <c r="L2054" s="22" t="str">
        <f t="shared" si="393"/>
        <v>0</v>
      </c>
      <c r="M2054" s="22"/>
      <c r="Z2054">
        <f t="shared" si="394"/>
        <v>0</v>
      </c>
      <c r="AA2054">
        <f t="shared" si="395"/>
        <v>0</v>
      </c>
      <c r="AB2054">
        <f t="shared" si="396"/>
        <v>0</v>
      </c>
      <c r="AC2054">
        <f t="shared" si="397"/>
        <v>0</v>
      </c>
      <c r="AD2054">
        <f t="shared" si="398"/>
        <v>0</v>
      </c>
      <c r="AE2054">
        <f t="shared" si="399"/>
        <v>0</v>
      </c>
      <c r="AF2054">
        <f t="shared" si="400"/>
        <v>0</v>
      </c>
      <c r="AH2054">
        <f>SUM(table_2[[#This Row],[First dose, less than 21 days ago]:[Third dose or booster, at least 21 days ago]])</f>
        <v>0</v>
      </c>
      <c r="AI2054">
        <f>SUM(table_2[[#This Row],[Second dose, less than 21 days ago]:[Third dose or booster, at least 21 days ago]])</f>
        <v>0</v>
      </c>
      <c r="AJ2054">
        <f>table_2[[#This Row],[Third dose or booster, less than 21 days ago]]+table_2[[#This Row],[Third dose or booster, at least 21 days ago]]</f>
        <v>0</v>
      </c>
    </row>
    <row r="2055" spans="1:36" ht="45" x14ac:dyDescent="0.25">
      <c r="A2055" s="1" t="s">
        <v>740</v>
      </c>
      <c r="B2055" s="4">
        <v>2021</v>
      </c>
      <c r="C2055" s="1" t="s">
        <v>207</v>
      </c>
      <c r="D2055" s="1" t="s">
        <v>1162</v>
      </c>
      <c r="E2055" s="1" t="s">
        <v>85</v>
      </c>
      <c r="F2055" s="4" t="s">
        <v>1103</v>
      </c>
      <c r="G2055" s="4">
        <v>0</v>
      </c>
      <c r="H2055" s="4" t="s">
        <v>83</v>
      </c>
      <c r="I2055" s="1"/>
      <c r="J2055" s="4" t="s">
        <v>83</v>
      </c>
      <c r="K2055" s="4" t="s">
        <v>83</v>
      </c>
      <c r="L2055" s="22" t="str">
        <f t="shared" si="393"/>
        <v>0</v>
      </c>
      <c r="M2055" s="22"/>
      <c r="Z2055">
        <f t="shared" si="394"/>
        <v>0</v>
      </c>
      <c r="AA2055">
        <f t="shared" si="395"/>
        <v>0</v>
      </c>
      <c r="AB2055">
        <f t="shared" si="396"/>
        <v>0</v>
      </c>
      <c r="AC2055">
        <f t="shared" si="397"/>
        <v>0</v>
      </c>
      <c r="AD2055">
        <f t="shared" si="398"/>
        <v>0</v>
      </c>
      <c r="AE2055">
        <f t="shared" si="399"/>
        <v>0</v>
      </c>
      <c r="AF2055">
        <f t="shared" si="400"/>
        <v>0</v>
      </c>
      <c r="AH2055">
        <f>SUM(table_2[[#This Row],[First dose, less than 21 days ago]:[Third dose or booster, at least 21 days ago]])</f>
        <v>0</v>
      </c>
      <c r="AI2055">
        <f>SUM(table_2[[#This Row],[Second dose, less than 21 days ago]:[Third dose or booster, at least 21 days ago]])</f>
        <v>0</v>
      </c>
      <c r="AJ2055">
        <f>table_2[[#This Row],[Third dose or booster, less than 21 days ago]]+table_2[[#This Row],[Third dose or booster, at least 21 days ago]]</f>
        <v>0</v>
      </c>
    </row>
    <row r="2056" spans="1:36" ht="30" x14ac:dyDescent="0.25">
      <c r="A2056" s="1" t="s">
        <v>740</v>
      </c>
      <c r="B2056" s="4">
        <v>2021</v>
      </c>
      <c r="C2056" s="1" t="s">
        <v>207</v>
      </c>
      <c r="D2056" s="1" t="s">
        <v>1183</v>
      </c>
      <c r="E2056" s="1" t="s">
        <v>62</v>
      </c>
      <c r="F2056" s="4" t="s">
        <v>2333</v>
      </c>
      <c r="G2056" s="4">
        <v>1265</v>
      </c>
      <c r="H2056" s="4" t="s">
        <v>4847</v>
      </c>
      <c r="I2056" s="1"/>
      <c r="J2056" s="4" t="s">
        <v>4848</v>
      </c>
      <c r="K2056" s="4" t="s">
        <v>4849</v>
      </c>
      <c r="L2056" s="22" t="str">
        <f t="shared" si="393"/>
        <v>279</v>
      </c>
      <c r="M2056" s="22"/>
      <c r="Z2056">
        <f t="shared" si="394"/>
        <v>0</v>
      </c>
      <c r="AA2056">
        <f t="shared" si="395"/>
        <v>0</v>
      </c>
      <c r="AB2056">
        <f t="shared" si="396"/>
        <v>0</v>
      </c>
      <c r="AC2056">
        <f t="shared" si="397"/>
        <v>0</v>
      </c>
      <c r="AD2056">
        <f t="shared" si="398"/>
        <v>0</v>
      </c>
      <c r="AE2056">
        <f t="shared" si="399"/>
        <v>0</v>
      </c>
      <c r="AF2056">
        <f t="shared" si="400"/>
        <v>0</v>
      </c>
      <c r="AH2056">
        <f>SUM(table_2[[#This Row],[First dose, less than 21 days ago]:[Third dose or booster, at least 21 days ago]])</f>
        <v>0</v>
      </c>
      <c r="AI2056">
        <f>SUM(table_2[[#This Row],[Second dose, less than 21 days ago]:[Third dose or booster, at least 21 days ago]])</f>
        <v>0</v>
      </c>
      <c r="AJ2056">
        <f>table_2[[#This Row],[Third dose or booster, less than 21 days ago]]+table_2[[#This Row],[Third dose or booster, at least 21 days ago]]</f>
        <v>0</v>
      </c>
    </row>
    <row r="2057" spans="1:36" ht="30" x14ac:dyDescent="0.25">
      <c r="A2057" s="1" t="s">
        <v>740</v>
      </c>
      <c r="B2057" s="4">
        <v>2021</v>
      </c>
      <c r="C2057" s="1" t="s">
        <v>207</v>
      </c>
      <c r="D2057" s="1" t="s">
        <v>1183</v>
      </c>
      <c r="E2057" s="1" t="s">
        <v>66</v>
      </c>
      <c r="F2057" s="4" t="s">
        <v>1097</v>
      </c>
      <c r="G2057" s="4">
        <v>11</v>
      </c>
      <c r="H2057" s="4" t="s">
        <v>4850</v>
      </c>
      <c r="I2057" s="1" t="s">
        <v>234</v>
      </c>
      <c r="J2057" s="4" t="s">
        <v>4851</v>
      </c>
      <c r="K2057" s="4" t="s">
        <v>4852</v>
      </c>
      <c r="L2057" s="22" t="str">
        <f t="shared" si="393"/>
        <v>4</v>
      </c>
      <c r="M2057" s="22"/>
      <c r="Z2057">
        <f t="shared" si="394"/>
        <v>0</v>
      </c>
      <c r="AA2057">
        <f t="shared" si="395"/>
        <v>0</v>
      </c>
      <c r="AB2057">
        <f t="shared" si="396"/>
        <v>0</v>
      </c>
      <c r="AC2057">
        <f t="shared" si="397"/>
        <v>0</v>
      </c>
      <c r="AD2057">
        <f t="shared" si="398"/>
        <v>0</v>
      </c>
      <c r="AE2057">
        <f t="shared" si="399"/>
        <v>0</v>
      </c>
      <c r="AF2057">
        <f t="shared" si="400"/>
        <v>0</v>
      </c>
      <c r="AH2057">
        <f>SUM(table_2[[#This Row],[First dose, less than 21 days ago]:[Third dose or booster, at least 21 days ago]])</f>
        <v>0</v>
      </c>
      <c r="AI2057">
        <f>SUM(table_2[[#This Row],[Second dose, less than 21 days ago]:[Third dose or booster, at least 21 days ago]])</f>
        <v>0</v>
      </c>
      <c r="AJ2057">
        <f>table_2[[#This Row],[Third dose or booster, less than 21 days ago]]+table_2[[#This Row],[Third dose or booster, at least 21 days ago]]</f>
        <v>0</v>
      </c>
    </row>
    <row r="2058" spans="1:36" ht="30" x14ac:dyDescent="0.25">
      <c r="A2058" s="1" t="s">
        <v>740</v>
      </c>
      <c r="B2058" s="4">
        <v>2021</v>
      </c>
      <c r="C2058" s="1" t="s">
        <v>207</v>
      </c>
      <c r="D2058" s="1" t="s">
        <v>1183</v>
      </c>
      <c r="E2058" s="1" t="s">
        <v>70</v>
      </c>
      <c r="F2058" s="4" t="s">
        <v>1827</v>
      </c>
      <c r="G2058" s="4">
        <v>367</v>
      </c>
      <c r="H2058" s="4" t="s">
        <v>4853</v>
      </c>
      <c r="I2058" s="1"/>
      <c r="J2058" s="4" t="s">
        <v>4854</v>
      </c>
      <c r="K2058" s="4" t="s">
        <v>4855</v>
      </c>
      <c r="L2058" s="22" t="str">
        <f t="shared" si="393"/>
        <v>197</v>
      </c>
      <c r="M2058" s="22"/>
      <c r="Z2058">
        <f t="shared" si="394"/>
        <v>0</v>
      </c>
      <c r="AA2058">
        <f t="shared" si="395"/>
        <v>0</v>
      </c>
      <c r="AB2058">
        <f t="shared" si="396"/>
        <v>0</v>
      </c>
      <c r="AC2058">
        <f t="shared" si="397"/>
        <v>0</v>
      </c>
      <c r="AD2058">
        <f t="shared" si="398"/>
        <v>0</v>
      </c>
      <c r="AE2058">
        <f t="shared" si="399"/>
        <v>0</v>
      </c>
      <c r="AF2058">
        <f t="shared" si="400"/>
        <v>0</v>
      </c>
      <c r="AH2058">
        <f>SUM(table_2[[#This Row],[First dose, less than 21 days ago]:[Third dose or booster, at least 21 days ago]])</f>
        <v>0</v>
      </c>
      <c r="AI2058">
        <f>SUM(table_2[[#This Row],[Second dose, less than 21 days ago]:[Third dose or booster, at least 21 days ago]])</f>
        <v>0</v>
      </c>
      <c r="AJ2058">
        <f>table_2[[#This Row],[Third dose or booster, less than 21 days ago]]+table_2[[#This Row],[Third dose or booster, at least 21 days ago]]</f>
        <v>0</v>
      </c>
    </row>
    <row r="2059" spans="1:36" ht="30" x14ac:dyDescent="0.25">
      <c r="A2059" s="1" t="s">
        <v>740</v>
      </c>
      <c r="B2059" s="4">
        <v>2021</v>
      </c>
      <c r="C2059" s="1" t="s">
        <v>207</v>
      </c>
      <c r="D2059" s="1" t="s">
        <v>1183</v>
      </c>
      <c r="E2059" s="1" t="s">
        <v>74</v>
      </c>
      <c r="F2059" s="4" t="s">
        <v>1800</v>
      </c>
      <c r="G2059" s="4">
        <v>62</v>
      </c>
      <c r="H2059" s="4" t="s">
        <v>4856</v>
      </c>
      <c r="I2059" s="1" t="s">
        <v>234</v>
      </c>
      <c r="J2059" s="4" t="s">
        <v>4857</v>
      </c>
      <c r="K2059" s="4" t="s">
        <v>4858</v>
      </c>
      <c r="L2059" s="22" t="str">
        <f t="shared" si="393"/>
        <v>6</v>
      </c>
      <c r="M2059" s="22"/>
      <c r="Z2059">
        <f t="shared" si="394"/>
        <v>0</v>
      </c>
      <c r="AA2059">
        <f t="shared" si="395"/>
        <v>0</v>
      </c>
      <c r="AB2059">
        <f t="shared" si="396"/>
        <v>0</v>
      </c>
      <c r="AC2059">
        <f t="shared" si="397"/>
        <v>0</v>
      </c>
      <c r="AD2059">
        <f t="shared" si="398"/>
        <v>0</v>
      </c>
      <c r="AE2059">
        <f t="shared" si="399"/>
        <v>0</v>
      </c>
      <c r="AF2059">
        <f t="shared" si="400"/>
        <v>0</v>
      </c>
      <c r="AH2059">
        <f>SUM(table_2[[#This Row],[First dose, less than 21 days ago]:[Third dose or booster, at least 21 days ago]])</f>
        <v>0</v>
      </c>
      <c r="AI2059">
        <f>SUM(table_2[[#This Row],[Second dose, less than 21 days ago]:[Third dose or booster, at least 21 days ago]])</f>
        <v>0</v>
      </c>
      <c r="AJ2059">
        <f>table_2[[#This Row],[Third dose or booster, less than 21 days ago]]+table_2[[#This Row],[Third dose or booster, at least 21 days ago]]</f>
        <v>0</v>
      </c>
    </row>
    <row r="2060" spans="1:36" ht="30" x14ac:dyDescent="0.25">
      <c r="A2060" s="1" t="s">
        <v>740</v>
      </c>
      <c r="B2060" s="4">
        <v>2021</v>
      </c>
      <c r="C2060" s="1" t="s">
        <v>207</v>
      </c>
      <c r="D2060" s="1" t="s">
        <v>1183</v>
      </c>
      <c r="E2060" s="1" t="s">
        <v>1102</v>
      </c>
      <c r="F2060" s="4" t="s">
        <v>4859</v>
      </c>
      <c r="G2060" s="4">
        <v>37036</v>
      </c>
      <c r="H2060" s="4" t="s">
        <v>4860</v>
      </c>
      <c r="I2060" s="1"/>
      <c r="J2060" s="4" t="s">
        <v>4861</v>
      </c>
      <c r="K2060" s="4" t="s">
        <v>4862</v>
      </c>
      <c r="L2060" s="22" t="str">
        <f t="shared" si="393"/>
        <v>6818</v>
      </c>
      <c r="M2060" s="22"/>
      <c r="Z2060">
        <f t="shared" si="394"/>
        <v>0</v>
      </c>
      <c r="AA2060">
        <f t="shared" si="395"/>
        <v>0</v>
      </c>
      <c r="AB2060">
        <f t="shared" si="396"/>
        <v>0</v>
      </c>
      <c r="AC2060">
        <f t="shared" si="397"/>
        <v>0</v>
      </c>
      <c r="AD2060">
        <f t="shared" si="398"/>
        <v>0</v>
      </c>
      <c r="AE2060">
        <f t="shared" si="399"/>
        <v>0</v>
      </c>
      <c r="AF2060">
        <f t="shared" si="400"/>
        <v>0</v>
      </c>
      <c r="AH2060">
        <f>SUM(table_2[[#This Row],[First dose, less than 21 days ago]:[Third dose or booster, at least 21 days ago]])</f>
        <v>0</v>
      </c>
      <c r="AI2060">
        <f>SUM(table_2[[#This Row],[Second dose, less than 21 days ago]:[Third dose or booster, at least 21 days ago]])</f>
        <v>0</v>
      </c>
      <c r="AJ2060">
        <f>table_2[[#This Row],[Third dose or booster, less than 21 days ago]]+table_2[[#This Row],[Third dose or booster, at least 21 days ago]]</f>
        <v>0</v>
      </c>
    </row>
    <row r="2061" spans="1:36" ht="45" x14ac:dyDescent="0.25">
      <c r="A2061" s="1" t="s">
        <v>740</v>
      </c>
      <c r="B2061" s="4">
        <v>2021</v>
      </c>
      <c r="C2061" s="1" t="s">
        <v>207</v>
      </c>
      <c r="D2061" s="1" t="s">
        <v>1183</v>
      </c>
      <c r="E2061" s="1" t="s">
        <v>84</v>
      </c>
      <c r="F2061" s="4" t="s">
        <v>1103</v>
      </c>
      <c r="G2061" s="4">
        <v>0</v>
      </c>
      <c r="H2061" s="4" t="s">
        <v>83</v>
      </c>
      <c r="I2061" s="1"/>
      <c r="J2061" s="4" t="s">
        <v>83</v>
      </c>
      <c r="K2061" s="4" t="s">
        <v>83</v>
      </c>
      <c r="L2061" s="22" t="str">
        <f t="shared" si="393"/>
        <v>0</v>
      </c>
      <c r="M2061" s="22"/>
      <c r="Z2061">
        <f t="shared" si="394"/>
        <v>0</v>
      </c>
      <c r="AA2061">
        <f t="shared" si="395"/>
        <v>0</v>
      </c>
      <c r="AB2061">
        <f t="shared" si="396"/>
        <v>0</v>
      </c>
      <c r="AC2061">
        <f t="shared" si="397"/>
        <v>0</v>
      </c>
      <c r="AD2061">
        <f t="shared" si="398"/>
        <v>0</v>
      </c>
      <c r="AE2061">
        <f t="shared" si="399"/>
        <v>0</v>
      </c>
      <c r="AF2061">
        <f t="shared" si="400"/>
        <v>0</v>
      </c>
      <c r="AH2061">
        <f>SUM(table_2[[#This Row],[First dose, less than 21 days ago]:[Third dose or booster, at least 21 days ago]])</f>
        <v>0</v>
      </c>
      <c r="AI2061">
        <f>SUM(table_2[[#This Row],[Second dose, less than 21 days ago]:[Third dose or booster, at least 21 days ago]])</f>
        <v>0</v>
      </c>
      <c r="AJ2061">
        <f>table_2[[#This Row],[Third dose or booster, less than 21 days ago]]+table_2[[#This Row],[Third dose or booster, at least 21 days ago]]</f>
        <v>0</v>
      </c>
    </row>
    <row r="2062" spans="1:36" ht="45" x14ac:dyDescent="0.25">
      <c r="A2062" s="1" t="s">
        <v>740</v>
      </c>
      <c r="B2062" s="4">
        <v>2021</v>
      </c>
      <c r="C2062" s="1" t="s">
        <v>207</v>
      </c>
      <c r="D2062" s="1" t="s">
        <v>1183</v>
      </c>
      <c r="E2062" s="1" t="s">
        <v>85</v>
      </c>
      <c r="F2062" s="4" t="s">
        <v>1103</v>
      </c>
      <c r="G2062" s="4">
        <v>0</v>
      </c>
      <c r="H2062" s="4" t="s">
        <v>83</v>
      </c>
      <c r="I2062" s="1"/>
      <c r="J2062" s="4" t="s">
        <v>83</v>
      </c>
      <c r="K2062" s="4" t="s">
        <v>83</v>
      </c>
      <c r="L2062" s="22" t="str">
        <f t="shared" si="393"/>
        <v>0</v>
      </c>
      <c r="M2062" s="22"/>
      <c r="Z2062">
        <f t="shared" si="394"/>
        <v>0</v>
      </c>
      <c r="AA2062">
        <f t="shared" si="395"/>
        <v>0</v>
      </c>
      <c r="AB2062">
        <f t="shared" si="396"/>
        <v>0</v>
      </c>
      <c r="AC2062">
        <f t="shared" si="397"/>
        <v>0</v>
      </c>
      <c r="AD2062">
        <f t="shared" si="398"/>
        <v>0</v>
      </c>
      <c r="AE2062">
        <f t="shared" si="399"/>
        <v>0</v>
      </c>
      <c r="AF2062">
        <f t="shared" si="400"/>
        <v>0</v>
      </c>
      <c r="AH2062">
        <f>SUM(table_2[[#This Row],[First dose, less than 21 days ago]:[Third dose or booster, at least 21 days ago]])</f>
        <v>0</v>
      </c>
      <c r="AI2062">
        <f>SUM(table_2[[#This Row],[Second dose, less than 21 days ago]:[Third dose or booster, at least 21 days ago]])</f>
        <v>0</v>
      </c>
      <c r="AJ2062">
        <f>table_2[[#This Row],[Third dose or booster, less than 21 days ago]]+table_2[[#This Row],[Third dose or booster, at least 21 days ago]]</f>
        <v>0</v>
      </c>
    </row>
    <row r="2063" spans="1:36" ht="30" x14ac:dyDescent="0.25">
      <c r="A2063" s="1" t="s">
        <v>740</v>
      </c>
      <c r="B2063" s="4">
        <v>2021</v>
      </c>
      <c r="C2063" s="1" t="s">
        <v>229</v>
      </c>
      <c r="D2063" s="1" t="s">
        <v>1089</v>
      </c>
      <c r="E2063" s="1" t="s">
        <v>62</v>
      </c>
      <c r="F2063" s="4" t="s">
        <v>2299</v>
      </c>
      <c r="G2063" s="4">
        <v>217372</v>
      </c>
      <c r="H2063" s="4" t="s">
        <v>2055</v>
      </c>
      <c r="I2063" s="1"/>
      <c r="J2063" s="4" t="s">
        <v>4863</v>
      </c>
      <c r="K2063" s="4" t="s">
        <v>510</v>
      </c>
      <c r="L2063" s="22" t="str">
        <f t="shared" si="393"/>
        <v>94</v>
      </c>
      <c r="M2063" s="22"/>
      <c r="Z2063">
        <f t="shared" si="394"/>
        <v>0</v>
      </c>
      <c r="AA2063">
        <f t="shared" si="395"/>
        <v>0</v>
      </c>
      <c r="AB2063">
        <f t="shared" si="396"/>
        <v>0</v>
      </c>
      <c r="AC2063">
        <f t="shared" si="397"/>
        <v>0</v>
      </c>
      <c r="AD2063">
        <f t="shared" si="398"/>
        <v>0</v>
      </c>
      <c r="AE2063">
        <f t="shared" si="399"/>
        <v>0</v>
      </c>
      <c r="AF2063">
        <f t="shared" si="400"/>
        <v>0</v>
      </c>
      <c r="AH2063">
        <f>SUM(table_2[[#This Row],[First dose, less than 21 days ago]:[Third dose or booster, at least 21 days ago]])</f>
        <v>0</v>
      </c>
      <c r="AI2063">
        <f>SUM(table_2[[#This Row],[Second dose, less than 21 days ago]:[Third dose or booster, at least 21 days ago]])</f>
        <v>0</v>
      </c>
      <c r="AJ2063">
        <f>table_2[[#This Row],[Third dose or booster, less than 21 days ago]]+table_2[[#This Row],[Third dose or booster, at least 21 days ago]]</f>
        <v>0</v>
      </c>
    </row>
    <row r="2064" spans="1:36" ht="30" x14ac:dyDescent="0.25">
      <c r="A2064" s="1" t="s">
        <v>740</v>
      </c>
      <c r="B2064" s="4">
        <v>2021</v>
      </c>
      <c r="C2064" s="1" t="s">
        <v>229</v>
      </c>
      <c r="D2064" s="1" t="s">
        <v>1089</v>
      </c>
      <c r="E2064" s="1" t="s">
        <v>66</v>
      </c>
      <c r="F2064" s="4" t="s">
        <v>1101</v>
      </c>
      <c r="G2064" s="4">
        <v>10393</v>
      </c>
      <c r="H2064" s="4" t="s">
        <v>83</v>
      </c>
      <c r="I2064" s="1"/>
      <c r="J2064" s="4" t="s">
        <v>83</v>
      </c>
      <c r="K2064" s="4" t="s">
        <v>83</v>
      </c>
      <c r="L2064" s="22">
        <f t="shared" si="393"/>
        <v>1</v>
      </c>
      <c r="M2064" s="22"/>
      <c r="Z2064">
        <f t="shared" si="394"/>
        <v>0</v>
      </c>
      <c r="AA2064">
        <f t="shared" si="395"/>
        <v>0</v>
      </c>
      <c r="AB2064">
        <f t="shared" si="396"/>
        <v>0</v>
      </c>
      <c r="AC2064">
        <f t="shared" si="397"/>
        <v>0</v>
      </c>
      <c r="AD2064">
        <f t="shared" si="398"/>
        <v>0</v>
      </c>
      <c r="AE2064">
        <f t="shared" si="399"/>
        <v>0</v>
      </c>
      <c r="AF2064">
        <f t="shared" si="400"/>
        <v>0</v>
      </c>
      <c r="AH2064">
        <f>SUM(table_2[[#This Row],[First dose, less than 21 days ago]:[Third dose or booster, at least 21 days ago]])</f>
        <v>0</v>
      </c>
      <c r="AI2064">
        <f>SUM(table_2[[#This Row],[Second dose, less than 21 days ago]:[Third dose or booster, at least 21 days ago]])</f>
        <v>0</v>
      </c>
      <c r="AJ2064">
        <f>table_2[[#This Row],[Third dose or booster, less than 21 days ago]]+table_2[[#This Row],[Third dose or booster, at least 21 days ago]]</f>
        <v>0</v>
      </c>
    </row>
    <row r="2065" spans="1:36" ht="30" x14ac:dyDescent="0.25">
      <c r="A2065" s="1" t="s">
        <v>740</v>
      </c>
      <c r="B2065" s="4">
        <v>2021</v>
      </c>
      <c r="C2065" s="1" t="s">
        <v>229</v>
      </c>
      <c r="D2065" s="1" t="s">
        <v>1089</v>
      </c>
      <c r="E2065" s="1" t="s">
        <v>70</v>
      </c>
      <c r="F2065" s="4" t="s">
        <v>1208</v>
      </c>
      <c r="G2065" s="4">
        <v>94178</v>
      </c>
      <c r="H2065" s="4" t="s">
        <v>1461</v>
      </c>
      <c r="I2065" s="1"/>
      <c r="J2065" s="4" t="s">
        <v>4864</v>
      </c>
      <c r="K2065" s="4" t="s">
        <v>4865</v>
      </c>
      <c r="L2065" s="22" t="str">
        <f t="shared" si="393"/>
        <v>47</v>
      </c>
      <c r="M2065" s="22"/>
      <c r="Z2065">
        <f t="shared" si="394"/>
        <v>0</v>
      </c>
      <c r="AA2065">
        <f t="shared" si="395"/>
        <v>0</v>
      </c>
      <c r="AB2065">
        <f t="shared" si="396"/>
        <v>0</v>
      </c>
      <c r="AC2065">
        <f t="shared" si="397"/>
        <v>0</v>
      </c>
      <c r="AD2065">
        <f t="shared" si="398"/>
        <v>0</v>
      </c>
      <c r="AE2065">
        <f t="shared" si="399"/>
        <v>0</v>
      </c>
      <c r="AF2065">
        <f t="shared" si="400"/>
        <v>0</v>
      </c>
      <c r="AH2065">
        <f>SUM(table_2[[#This Row],[First dose, less than 21 days ago]:[Third dose or booster, at least 21 days ago]])</f>
        <v>0</v>
      </c>
      <c r="AI2065">
        <f>SUM(table_2[[#This Row],[Second dose, less than 21 days ago]:[Third dose or booster, at least 21 days ago]])</f>
        <v>0</v>
      </c>
      <c r="AJ2065">
        <f>table_2[[#This Row],[Third dose or booster, less than 21 days ago]]+table_2[[#This Row],[Third dose or booster, at least 21 days ago]]</f>
        <v>0</v>
      </c>
    </row>
    <row r="2066" spans="1:36" ht="30" x14ac:dyDescent="0.25">
      <c r="A2066" s="1" t="s">
        <v>740</v>
      </c>
      <c r="B2066" s="4">
        <v>2021</v>
      </c>
      <c r="C2066" s="1" t="s">
        <v>229</v>
      </c>
      <c r="D2066" s="1" t="s">
        <v>1089</v>
      </c>
      <c r="E2066" s="1" t="s">
        <v>74</v>
      </c>
      <c r="F2066" s="4" t="s">
        <v>1350</v>
      </c>
      <c r="G2066" s="4">
        <v>88797</v>
      </c>
      <c r="H2066" s="4" t="s">
        <v>2049</v>
      </c>
      <c r="I2066" s="1" t="s">
        <v>234</v>
      </c>
      <c r="J2066" s="4" t="s">
        <v>2050</v>
      </c>
      <c r="K2066" s="4" t="s">
        <v>2051</v>
      </c>
      <c r="L2066" s="22" t="str">
        <f t="shared" si="393"/>
        <v>10</v>
      </c>
      <c r="M2066" s="22"/>
      <c r="Z2066">
        <f t="shared" si="394"/>
        <v>0</v>
      </c>
      <c r="AA2066">
        <f t="shared" si="395"/>
        <v>0</v>
      </c>
      <c r="AB2066">
        <f t="shared" si="396"/>
        <v>0</v>
      </c>
      <c r="AC2066">
        <f t="shared" si="397"/>
        <v>0</v>
      </c>
      <c r="AD2066">
        <f t="shared" si="398"/>
        <v>0</v>
      </c>
      <c r="AE2066">
        <f t="shared" si="399"/>
        <v>0</v>
      </c>
      <c r="AF2066">
        <f t="shared" si="400"/>
        <v>0</v>
      </c>
      <c r="AH2066">
        <f>SUM(table_2[[#This Row],[First dose, less than 21 days ago]:[Third dose or booster, at least 21 days ago]])</f>
        <v>0</v>
      </c>
      <c r="AI2066">
        <f>SUM(table_2[[#This Row],[Second dose, less than 21 days ago]:[Third dose or booster, at least 21 days ago]])</f>
        <v>0</v>
      </c>
      <c r="AJ2066">
        <f>table_2[[#This Row],[Third dose or booster, less than 21 days ago]]+table_2[[#This Row],[Third dose or booster, at least 21 days ago]]</f>
        <v>0</v>
      </c>
    </row>
    <row r="2067" spans="1:36" ht="30" x14ac:dyDescent="0.25">
      <c r="A2067" s="1" t="s">
        <v>740</v>
      </c>
      <c r="B2067" s="4">
        <v>2021</v>
      </c>
      <c r="C2067" s="1" t="s">
        <v>229</v>
      </c>
      <c r="D2067" s="1" t="s">
        <v>1089</v>
      </c>
      <c r="E2067" s="1" t="s">
        <v>1102</v>
      </c>
      <c r="F2067" s="4" t="s">
        <v>4866</v>
      </c>
      <c r="G2067" s="4">
        <v>505939</v>
      </c>
      <c r="H2067" s="4" t="s">
        <v>2458</v>
      </c>
      <c r="I2067" s="1"/>
      <c r="J2067" s="4" t="s">
        <v>630</v>
      </c>
      <c r="K2067" s="4" t="s">
        <v>4867</v>
      </c>
      <c r="L2067" s="22" t="str">
        <f t="shared" si="393"/>
        <v>201</v>
      </c>
      <c r="M2067" s="22"/>
      <c r="Z2067">
        <f t="shared" si="394"/>
        <v>0</v>
      </c>
      <c r="AA2067">
        <f t="shared" si="395"/>
        <v>0</v>
      </c>
      <c r="AB2067">
        <f t="shared" si="396"/>
        <v>0</v>
      </c>
      <c r="AC2067">
        <f t="shared" si="397"/>
        <v>0</v>
      </c>
      <c r="AD2067">
        <f t="shared" si="398"/>
        <v>0</v>
      </c>
      <c r="AE2067">
        <f t="shared" si="399"/>
        <v>0</v>
      </c>
      <c r="AF2067">
        <f t="shared" si="400"/>
        <v>0</v>
      </c>
      <c r="AH2067">
        <f>SUM(table_2[[#This Row],[First dose, less than 21 days ago]:[Third dose or booster, at least 21 days ago]])</f>
        <v>0</v>
      </c>
      <c r="AI2067">
        <f>SUM(table_2[[#This Row],[Second dose, less than 21 days ago]:[Third dose or booster, at least 21 days ago]])</f>
        <v>0</v>
      </c>
      <c r="AJ2067">
        <f>table_2[[#This Row],[Third dose or booster, less than 21 days ago]]+table_2[[#This Row],[Third dose or booster, at least 21 days ago]]</f>
        <v>0</v>
      </c>
    </row>
    <row r="2068" spans="1:36" ht="45" x14ac:dyDescent="0.25">
      <c r="A2068" s="1" t="s">
        <v>740</v>
      </c>
      <c r="B2068" s="4">
        <v>2021</v>
      </c>
      <c r="C2068" s="1" t="s">
        <v>229</v>
      </c>
      <c r="D2068" s="1" t="s">
        <v>1089</v>
      </c>
      <c r="E2068" s="1" t="s">
        <v>84</v>
      </c>
      <c r="F2068" s="4" t="s">
        <v>1101</v>
      </c>
      <c r="G2068" s="4">
        <v>697</v>
      </c>
      <c r="H2068" s="4" t="s">
        <v>83</v>
      </c>
      <c r="I2068" s="1"/>
      <c r="J2068" s="4" t="s">
        <v>83</v>
      </c>
      <c r="K2068" s="4" t="s">
        <v>83</v>
      </c>
      <c r="L2068" s="22">
        <f t="shared" si="393"/>
        <v>1</v>
      </c>
      <c r="M2068" s="22"/>
      <c r="Z2068">
        <f t="shared" si="394"/>
        <v>0</v>
      </c>
      <c r="AA2068">
        <f t="shared" si="395"/>
        <v>0</v>
      </c>
      <c r="AB2068">
        <f t="shared" si="396"/>
        <v>0</v>
      </c>
      <c r="AC2068">
        <f t="shared" si="397"/>
        <v>0</v>
      </c>
      <c r="AD2068">
        <f t="shared" si="398"/>
        <v>0</v>
      </c>
      <c r="AE2068">
        <f t="shared" si="399"/>
        <v>0</v>
      </c>
      <c r="AF2068">
        <f t="shared" si="400"/>
        <v>0</v>
      </c>
      <c r="AH2068">
        <f>SUM(table_2[[#This Row],[First dose, less than 21 days ago]:[Third dose or booster, at least 21 days ago]])</f>
        <v>0</v>
      </c>
      <c r="AI2068">
        <f>SUM(table_2[[#This Row],[Second dose, less than 21 days ago]:[Third dose or booster, at least 21 days ago]])</f>
        <v>0</v>
      </c>
      <c r="AJ2068">
        <f>table_2[[#This Row],[Third dose or booster, less than 21 days ago]]+table_2[[#This Row],[Third dose or booster, at least 21 days ago]]</f>
        <v>0</v>
      </c>
    </row>
    <row r="2069" spans="1:36" ht="45" x14ac:dyDescent="0.25">
      <c r="A2069" s="1" t="s">
        <v>740</v>
      </c>
      <c r="B2069" s="4">
        <v>2021</v>
      </c>
      <c r="C2069" s="1" t="s">
        <v>229</v>
      </c>
      <c r="D2069" s="1" t="s">
        <v>1089</v>
      </c>
      <c r="E2069" s="1" t="s">
        <v>85</v>
      </c>
      <c r="F2069" s="4" t="s">
        <v>1103</v>
      </c>
      <c r="G2069" s="4">
        <v>0</v>
      </c>
      <c r="H2069" s="4" t="s">
        <v>83</v>
      </c>
      <c r="I2069" s="1"/>
      <c r="J2069" s="4" t="s">
        <v>83</v>
      </c>
      <c r="K2069" s="4" t="s">
        <v>83</v>
      </c>
      <c r="L2069" s="22" t="str">
        <f t="shared" si="393"/>
        <v>0</v>
      </c>
      <c r="M2069" s="22"/>
      <c r="Z2069">
        <f t="shared" si="394"/>
        <v>0</v>
      </c>
      <c r="AA2069">
        <f t="shared" si="395"/>
        <v>0</v>
      </c>
      <c r="AB2069">
        <f t="shared" si="396"/>
        <v>0</v>
      </c>
      <c r="AC2069">
        <f t="shared" si="397"/>
        <v>0</v>
      </c>
      <c r="AD2069">
        <f t="shared" si="398"/>
        <v>0</v>
      </c>
      <c r="AE2069">
        <f t="shared" si="399"/>
        <v>0</v>
      </c>
      <c r="AF2069">
        <f t="shared" si="400"/>
        <v>0</v>
      </c>
      <c r="AH2069">
        <f>SUM(table_2[[#This Row],[First dose, less than 21 days ago]:[Third dose or booster, at least 21 days ago]])</f>
        <v>0</v>
      </c>
      <c r="AI2069">
        <f>SUM(table_2[[#This Row],[Second dose, less than 21 days ago]:[Third dose or booster, at least 21 days ago]])</f>
        <v>0</v>
      </c>
      <c r="AJ2069">
        <f>table_2[[#This Row],[Third dose or booster, less than 21 days ago]]+table_2[[#This Row],[Third dose or booster, at least 21 days ago]]</f>
        <v>0</v>
      </c>
    </row>
    <row r="2070" spans="1:36" ht="30" x14ac:dyDescent="0.25">
      <c r="A2070" s="1" t="s">
        <v>740</v>
      </c>
      <c r="B2070" s="4">
        <v>2021</v>
      </c>
      <c r="C2070" s="1" t="s">
        <v>229</v>
      </c>
      <c r="D2070" s="1" t="s">
        <v>1104</v>
      </c>
      <c r="E2070" s="1" t="s">
        <v>62</v>
      </c>
      <c r="F2070" s="4" t="s">
        <v>1475</v>
      </c>
      <c r="G2070" s="4">
        <v>59482</v>
      </c>
      <c r="H2070" s="4" t="s">
        <v>4868</v>
      </c>
      <c r="I2070" s="1"/>
      <c r="J2070" s="4" t="s">
        <v>4156</v>
      </c>
      <c r="K2070" s="4" t="s">
        <v>4869</v>
      </c>
      <c r="L2070" s="22" t="str">
        <f t="shared" si="393"/>
        <v>88</v>
      </c>
      <c r="M2070" s="22"/>
      <c r="Z2070">
        <f t="shared" si="394"/>
        <v>0</v>
      </c>
      <c r="AA2070">
        <f t="shared" si="395"/>
        <v>0</v>
      </c>
      <c r="AB2070">
        <f t="shared" si="396"/>
        <v>0</v>
      </c>
      <c r="AC2070">
        <f t="shared" si="397"/>
        <v>0</v>
      </c>
      <c r="AD2070">
        <f t="shared" si="398"/>
        <v>0</v>
      </c>
      <c r="AE2070">
        <f t="shared" si="399"/>
        <v>0</v>
      </c>
      <c r="AF2070">
        <f t="shared" si="400"/>
        <v>0</v>
      </c>
      <c r="AH2070">
        <f>SUM(table_2[[#This Row],[First dose, less than 21 days ago]:[Third dose or booster, at least 21 days ago]])</f>
        <v>0</v>
      </c>
      <c r="AI2070">
        <f>SUM(table_2[[#This Row],[Second dose, less than 21 days ago]:[Third dose or booster, at least 21 days ago]])</f>
        <v>0</v>
      </c>
      <c r="AJ2070">
        <f>table_2[[#This Row],[Third dose or booster, less than 21 days ago]]+table_2[[#This Row],[Third dose or booster, at least 21 days ago]]</f>
        <v>0</v>
      </c>
    </row>
    <row r="2071" spans="1:36" ht="30" x14ac:dyDescent="0.25">
      <c r="A2071" s="1" t="s">
        <v>740</v>
      </c>
      <c r="B2071" s="4">
        <v>2021</v>
      </c>
      <c r="C2071" s="1" t="s">
        <v>229</v>
      </c>
      <c r="D2071" s="1" t="s">
        <v>1104</v>
      </c>
      <c r="E2071" s="1" t="s">
        <v>66</v>
      </c>
      <c r="F2071" s="4" t="s">
        <v>1097</v>
      </c>
      <c r="G2071" s="4">
        <v>1297</v>
      </c>
      <c r="H2071" s="4" t="s">
        <v>2060</v>
      </c>
      <c r="I2071" s="1" t="s">
        <v>234</v>
      </c>
      <c r="J2071" s="4" t="s">
        <v>2061</v>
      </c>
      <c r="K2071" s="4" t="s">
        <v>2062</v>
      </c>
      <c r="L2071" s="22" t="str">
        <f t="shared" si="393"/>
        <v>4</v>
      </c>
      <c r="M2071" s="22"/>
      <c r="Z2071">
        <f t="shared" si="394"/>
        <v>0</v>
      </c>
      <c r="AA2071">
        <f t="shared" si="395"/>
        <v>0</v>
      </c>
      <c r="AB2071">
        <f t="shared" si="396"/>
        <v>0</v>
      </c>
      <c r="AC2071">
        <f t="shared" si="397"/>
        <v>0</v>
      </c>
      <c r="AD2071">
        <f t="shared" si="398"/>
        <v>0</v>
      </c>
      <c r="AE2071">
        <f t="shared" si="399"/>
        <v>0</v>
      </c>
      <c r="AF2071">
        <f t="shared" si="400"/>
        <v>0</v>
      </c>
      <c r="AH2071">
        <f>SUM(table_2[[#This Row],[First dose, less than 21 days ago]:[Third dose or booster, at least 21 days ago]])</f>
        <v>0</v>
      </c>
      <c r="AI2071">
        <f>SUM(table_2[[#This Row],[Second dose, less than 21 days ago]:[Third dose or booster, at least 21 days ago]])</f>
        <v>0</v>
      </c>
      <c r="AJ2071">
        <f>table_2[[#This Row],[Third dose or booster, less than 21 days ago]]+table_2[[#This Row],[Third dose or booster, at least 21 days ago]]</f>
        <v>0</v>
      </c>
    </row>
    <row r="2072" spans="1:36" ht="30" x14ac:dyDescent="0.25">
      <c r="A2072" s="1" t="s">
        <v>740</v>
      </c>
      <c r="B2072" s="4">
        <v>2021</v>
      </c>
      <c r="C2072" s="1" t="s">
        <v>229</v>
      </c>
      <c r="D2072" s="1" t="s">
        <v>1104</v>
      </c>
      <c r="E2072" s="1" t="s">
        <v>70</v>
      </c>
      <c r="F2072" s="4" t="s">
        <v>1479</v>
      </c>
      <c r="G2072" s="4">
        <v>14386</v>
      </c>
      <c r="H2072" s="4" t="s">
        <v>4870</v>
      </c>
      <c r="I2072" s="1"/>
      <c r="J2072" s="4" t="s">
        <v>4871</v>
      </c>
      <c r="K2072" s="4" t="s">
        <v>4872</v>
      </c>
      <c r="L2072" s="22" t="str">
        <f t="shared" si="393"/>
        <v>64</v>
      </c>
      <c r="M2072" s="22"/>
      <c r="Z2072">
        <f t="shared" si="394"/>
        <v>0</v>
      </c>
      <c r="AA2072">
        <f t="shared" si="395"/>
        <v>0</v>
      </c>
      <c r="AB2072">
        <f t="shared" si="396"/>
        <v>0</v>
      </c>
      <c r="AC2072">
        <f t="shared" si="397"/>
        <v>0</v>
      </c>
      <c r="AD2072">
        <f t="shared" si="398"/>
        <v>0</v>
      </c>
      <c r="AE2072">
        <f t="shared" si="399"/>
        <v>0</v>
      </c>
      <c r="AF2072">
        <f t="shared" si="400"/>
        <v>0</v>
      </c>
      <c r="AH2072">
        <f>SUM(table_2[[#This Row],[First dose, less than 21 days ago]:[Third dose or booster, at least 21 days ago]])</f>
        <v>0</v>
      </c>
      <c r="AI2072">
        <f>SUM(table_2[[#This Row],[Second dose, less than 21 days ago]:[Third dose or booster, at least 21 days ago]])</f>
        <v>0</v>
      </c>
      <c r="AJ2072">
        <f>table_2[[#This Row],[Third dose or booster, less than 21 days ago]]+table_2[[#This Row],[Third dose or booster, at least 21 days ago]]</f>
        <v>0</v>
      </c>
    </row>
    <row r="2073" spans="1:36" ht="30" x14ac:dyDescent="0.25">
      <c r="A2073" s="1" t="s">
        <v>740</v>
      </c>
      <c r="B2073" s="4">
        <v>2021</v>
      </c>
      <c r="C2073" s="1" t="s">
        <v>229</v>
      </c>
      <c r="D2073" s="1" t="s">
        <v>1104</v>
      </c>
      <c r="E2073" s="1" t="s">
        <v>74</v>
      </c>
      <c r="F2073" s="4" t="s">
        <v>1097</v>
      </c>
      <c r="G2073" s="4">
        <v>5196</v>
      </c>
      <c r="H2073" s="4" t="s">
        <v>533</v>
      </c>
      <c r="I2073" s="1" t="s">
        <v>234</v>
      </c>
      <c r="J2073" s="4" t="s">
        <v>2067</v>
      </c>
      <c r="K2073" s="4" t="s">
        <v>2068</v>
      </c>
      <c r="L2073" s="22" t="str">
        <f t="shared" si="393"/>
        <v>4</v>
      </c>
      <c r="M2073" s="22"/>
      <c r="Z2073">
        <f t="shared" si="394"/>
        <v>0</v>
      </c>
      <c r="AA2073">
        <f t="shared" si="395"/>
        <v>0</v>
      </c>
      <c r="AB2073">
        <f t="shared" si="396"/>
        <v>0</v>
      </c>
      <c r="AC2073">
        <f t="shared" si="397"/>
        <v>0</v>
      </c>
      <c r="AD2073">
        <f t="shared" si="398"/>
        <v>0</v>
      </c>
      <c r="AE2073">
        <f t="shared" si="399"/>
        <v>0</v>
      </c>
      <c r="AF2073">
        <f t="shared" si="400"/>
        <v>0</v>
      </c>
      <c r="AH2073">
        <f>SUM(table_2[[#This Row],[First dose, less than 21 days ago]:[Third dose or booster, at least 21 days ago]])</f>
        <v>0</v>
      </c>
      <c r="AI2073">
        <f>SUM(table_2[[#This Row],[Second dose, less than 21 days ago]:[Third dose or booster, at least 21 days ago]])</f>
        <v>0</v>
      </c>
      <c r="AJ2073">
        <f>table_2[[#This Row],[Third dose or booster, less than 21 days ago]]+table_2[[#This Row],[Third dose or booster, at least 21 days ago]]</f>
        <v>0</v>
      </c>
    </row>
    <row r="2074" spans="1:36" ht="30" x14ac:dyDescent="0.25">
      <c r="A2074" s="1" t="s">
        <v>740</v>
      </c>
      <c r="B2074" s="4">
        <v>2021</v>
      </c>
      <c r="C2074" s="1" t="s">
        <v>229</v>
      </c>
      <c r="D2074" s="1" t="s">
        <v>1104</v>
      </c>
      <c r="E2074" s="1" t="s">
        <v>1102</v>
      </c>
      <c r="F2074" s="4" t="s">
        <v>1359</v>
      </c>
      <c r="G2074" s="4">
        <v>369764</v>
      </c>
      <c r="H2074" s="4" t="s">
        <v>4873</v>
      </c>
      <c r="I2074" s="1"/>
      <c r="J2074" s="4" t="s">
        <v>4874</v>
      </c>
      <c r="K2074" s="4" t="s">
        <v>4875</v>
      </c>
      <c r="L2074" s="22" t="str">
        <f t="shared" si="393"/>
        <v>480</v>
      </c>
      <c r="M2074" s="22"/>
      <c r="Z2074">
        <f t="shared" si="394"/>
        <v>0</v>
      </c>
      <c r="AA2074">
        <f t="shared" si="395"/>
        <v>0</v>
      </c>
      <c r="AB2074">
        <f t="shared" si="396"/>
        <v>0</v>
      </c>
      <c r="AC2074">
        <f t="shared" si="397"/>
        <v>0</v>
      </c>
      <c r="AD2074">
        <f t="shared" si="398"/>
        <v>0</v>
      </c>
      <c r="AE2074">
        <f t="shared" si="399"/>
        <v>0</v>
      </c>
      <c r="AF2074">
        <f t="shared" si="400"/>
        <v>0</v>
      </c>
      <c r="AH2074">
        <f>SUM(table_2[[#This Row],[First dose, less than 21 days ago]:[Third dose or booster, at least 21 days ago]])</f>
        <v>0</v>
      </c>
      <c r="AI2074">
        <f>SUM(table_2[[#This Row],[Second dose, less than 21 days ago]:[Third dose or booster, at least 21 days ago]])</f>
        <v>0</v>
      </c>
      <c r="AJ2074">
        <f>table_2[[#This Row],[Third dose or booster, less than 21 days ago]]+table_2[[#This Row],[Third dose or booster, at least 21 days ago]]</f>
        <v>0</v>
      </c>
    </row>
    <row r="2075" spans="1:36" ht="45" x14ac:dyDescent="0.25">
      <c r="A2075" s="1" t="s">
        <v>740</v>
      </c>
      <c r="B2075" s="4">
        <v>2021</v>
      </c>
      <c r="C2075" s="1" t="s">
        <v>229</v>
      </c>
      <c r="D2075" s="1" t="s">
        <v>1104</v>
      </c>
      <c r="E2075" s="1" t="s">
        <v>84</v>
      </c>
      <c r="F2075" s="4" t="s">
        <v>1101</v>
      </c>
      <c r="G2075" s="4">
        <v>804</v>
      </c>
      <c r="H2075" s="4" t="s">
        <v>83</v>
      </c>
      <c r="I2075" s="1"/>
      <c r="J2075" s="4" t="s">
        <v>83</v>
      </c>
      <c r="K2075" s="4" t="s">
        <v>83</v>
      </c>
      <c r="L2075" s="22">
        <f t="shared" si="393"/>
        <v>1</v>
      </c>
      <c r="M2075" s="22"/>
      <c r="Z2075">
        <f t="shared" si="394"/>
        <v>0</v>
      </c>
      <c r="AA2075">
        <f t="shared" si="395"/>
        <v>0</v>
      </c>
      <c r="AB2075">
        <f t="shared" si="396"/>
        <v>0</v>
      </c>
      <c r="AC2075">
        <f t="shared" si="397"/>
        <v>0</v>
      </c>
      <c r="AD2075">
        <f t="shared" si="398"/>
        <v>0</v>
      </c>
      <c r="AE2075">
        <f t="shared" si="399"/>
        <v>0</v>
      </c>
      <c r="AF2075">
        <f t="shared" si="400"/>
        <v>0</v>
      </c>
      <c r="AH2075">
        <f>SUM(table_2[[#This Row],[First dose, less than 21 days ago]:[Third dose or booster, at least 21 days ago]])</f>
        <v>0</v>
      </c>
      <c r="AI2075">
        <f>SUM(table_2[[#This Row],[Second dose, less than 21 days ago]:[Third dose or booster, at least 21 days ago]])</f>
        <v>0</v>
      </c>
      <c r="AJ2075">
        <f>table_2[[#This Row],[Third dose or booster, less than 21 days ago]]+table_2[[#This Row],[Third dose or booster, at least 21 days ago]]</f>
        <v>0</v>
      </c>
    </row>
    <row r="2076" spans="1:36" ht="45" x14ac:dyDescent="0.25">
      <c r="A2076" s="1" t="s">
        <v>740</v>
      </c>
      <c r="B2076" s="4">
        <v>2021</v>
      </c>
      <c r="C2076" s="1" t="s">
        <v>229</v>
      </c>
      <c r="D2076" s="1" t="s">
        <v>1104</v>
      </c>
      <c r="E2076" s="1" t="s">
        <v>85</v>
      </c>
      <c r="F2076" s="4" t="s">
        <v>1103</v>
      </c>
      <c r="G2076" s="4">
        <v>0</v>
      </c>
      <c r="H2076" s="4" t="s">
        <v>83</v>
      </c>
      <c r="I2076" s="1"/>
      <c r="J2076" s="4" t="s">
        <v>83</v>
      </c>
      <c r="K2076" s="4" t="s">
        <v>83</v>
      </c>
      <c r="L2076" s="22" t="str">
        <f t="shared" si="393"/>
        <v>0</v>
      </c>
      <c r="M2076" s="22"/>
      <c r="Z2076">
        <f t="shared" si="394"/>
        <v>0</v>
      </c>
      <c r="AA2076">
        <f t="shared" si="395"/>
        <v>0</v>
      </c>
      <c r="AB2076">
        <f t="shared" si="396"/>
        <v>0</v>
      </c>
      <c r="AC2076">
        <f t="shared" si="397"/>
        <v>0</v>
      </c>
      <c r="AD2076">
        <f t="shared" si="398"/>
        <v>0</v>
      </c>
      <c r="AE2076">
        <f t="shared" si="399"/>
        <v>0</v>
      </c>
      <c r="AF2076">
        <f t="shared" si="400"/>
        <v>0</v>
      </c>
      <c r="AH2076">
        <f>SUM(table_2[[#This Row],[First dose, less than 21 days ago]:[Third dose or booster, at least 21 days ago]])</f>
        <v>0</v>
      </c>
      <c r="AI2076">
        <f>SUM(table_2[[#This Row],[Second dose, less than 21 days ago]:[Third dose or booster, at least 21 days ago]])</f>
        <v>0</v>
      </c>
      <c r="AJ2076">
        <f>table_2[[#This Row],[Third dose or booster, less than 21 days ago]]+table_2[[#This Row],[Third dose or booster, at least 21 days ago]]</f>
        <v>0</v>
      </c>
    </row>
    <row r="2077" spans="1:36" ht="30" x14ac:dyDescent="0.25">
      <c r="A2077" s="1" t="s">
        <v>740</v>
      </c>
      <c r="B2077" s="4">
        <v>2021</v>
      </c>
      <c r="C2077" s="1" t="s">
        <v>229</v>
      </c>
      <c r="D2077" s="1" t="s">
        <v>1116</v>
      </c>
      <c r="E2077" s="1" t="s">
        <v>62</v>
      </c>
      <c r="F2077" s="4" t="s">
        <v>2308</v>
      </c>
      <c r="G2077" s="4">
        <v>38622</v>
      </c>
      <c r="H2077" s="4" t="s">
        <v>4876</v>
      </c>
      <c r="I2077" s="1"/>
      <c r="J2077" s="4" t="s">
        <v>4877</v>
      </c>
      <c r="K2077" s="4" t="s">
        <v>4878</v>
      </c>
      <c r="L2077" s="22" t="str">
        <f t="shared" si="393"/>
        <v>200</v>
      </c>
      <c r="M2077" s="22"/>
      <c r="Z2077">
        <f t="shared" si="394"/>
        <v>0</v>
      </c>
      <c r="AA2077">
        <f t="shared" si="395"/>
        <v>0</v>
      </c>
      <c r="AB2077">
        <f t="shared" si="396"/>
        <v>0</v>
      </c>
      <c r="AC2077">
        <f t="shared" si="397"/>
        <v>0</v>
      </c>
      <c r="AD2077">
        <f t="shared" si="398"/>
        <v>0</v>
      </c>
      <c r="AE2077">
        <f t="shared" si="399"/>
        <v>0</v>
      </c>
      <c r="AF2077">
        <f t="shared" si="400"/>
        <v>0</v>
      </c>
      <c r="AH2077">
        <f>SUM(table_2[[#This Row],[First dose, less than 21 days ago]:[Third dose or booster, at least 21 days ago]])</f>
        <v>0</v>
      </c>
      <c r="AI2077">
        <f>SUM(table_2[[#This Row],[Second dose, less than 21 days ago]:[Third dose or booster, at least 21 days ago]])</f>
        <v>0</v>
      </c>
      <c r="AJ2077">
        <f>table_2[[#This Row],[Third dose or booster, less than 21 days ago]]+table_2[[#This Row],[Third dose or booster, at least 21 days ago]]</f>
        <v>0</v>
      </c>
    </row>
    <row r="2078" spans="1:36" ht="30" x14ac:dyDescent="0.25">
      <c r="A2078" s="1" t="s">
        <v>740</v>
      </c>
      <c r="B2078" s="4">
        <v>2021</v>
      </c>
      <c r="C2078" s="1" t="s">
        <v>229</v>
      </c>
      <c r="D2078" s="1" t="s">
        <v>1116</v>
      </c>
      <c r="E2078" s="1" t="s">
        <v>66</v>
      </c>
      <c r="F2078" s="4" t="s">
        <v>1101</v>
      </c>
      <c r="G2078" s="4">
        <v>607</v>
      </c>
      <c r="H2078" s="4" t="s">
        <v>83</v>
      </c>
      <c r="I2078" s="1"/>
      <c r="J2078" s="4" t="s">
        <v>83</v>
      </c>
      <c r="K2078" s="4" t="s">
        <v>83</v>
      </c>
      <c r="L2078" s="22">
        <f t="shared" si="393"/>
        <v>1</v>
      </c>
      <c r="M2078" s="22"/>
      <c r="Z2078">
        <f t="shared" si="394"/>
        <v>0</v>
      </c>
      <c r="AA2078">
        <f t="shared" si="395"/>
        <v>0</v>
      </c>
      <c r="AB2078">
        <f t="shared" si="396"/>
        <v>0</v>
      </c>
      <c r="AC2078">
        <f t="shared" si="397"/>
        <v>0</v>
      </c>
      <c r="AD2078">
        <f t="shared" si="398"/>
        <v>0</v>
      </c>
      <c r="AE2078">
        <f t="shared" si="399"/>
        <v>0</v>
      </c>
      <c r="AF2078">
        <f t="shared" si="400"/>
        <v>0</v>
      </c>
      <c r="AH2078">
        <f>SUM(table_2[[#This Row],[First dose, less than 21 days ago]:[Third dose or booster, at least 21 days ago]])</f>
        <v>0</v>
      </c>
      <c r="AI2078">
        <f>SUM(table_2[[#This Row],[Second dose, less than 21 days ago]:[Third dose or booster, at least 21 days ago]])</f>
        <v>0</v>
      </c>
      <c r="AJ2078">
        <f>table_2[[#This Row],[Third dose or booster, less than 21 days ago]]+table_2[[#This Row],[Third dose or booster, at least 21 days ago]]</f>
        <v>0</v>
      </c>
    </row>
    <row r="2079" spans="1:36" ht="30" x14ac:dyDescent="0.25">
      <c r="A2079" s="1" t="s">
        <v>740</v>
      </c>
      <c r="B2079" s="4">
        <v>2021</v>
      </c>
      <c r="C2079" s="1" t="s">
        <v>229</v>
      </c>
      <c r="D2079" s="1" t="s">
        <v>1116</v>
      </c>
      <c r="E2079" s="1" t="s">
        <v>70</v>
      </c>
      <c r="F2079" s="4" t="s">
        <v>2042</v>
      </c>
      <c r="G2079" s="4">
        <v>8036</v>
      </c>
      <c r="H2079" s="4" t="s">
        <v>4879</v>
      </c>
      <c r="I2079" s="1"/>
      <c r="J2079" s="4" t="s">
        <v>4880</v>
      </c>
      <c r="K2079" s="4" t="s">
        <v>4881</v>
      </c>
      <c r="L2079" s="22" t="str">
        <f t="shared" si="393"/>
        <v>118</v>
      </c>
      <c r="M2079" s="22"/>
      <c r="Z2079">
        <f t="shared" si="394"/>
        <v>0</v>
      </c>
      <c r="AA2079">
        <f t="shared" si="395"/>
        <v>0</v>
      </c>
      <c r="AB2079">
        <f t="shared" si="396"/>
        <v>0</v>
      </c>
      <c r="AC2079">
        <f t="shared" si="397"/>
        <v>0</v>
      </c>
      <c r="AD2079">
        <f t="shared" si="398"/>
        <v>0</v>
      </c>
      <c r="AE2079">
        <f t="shared" si="399"/>
        <v>0</v>
      </c>
      <c r="AF2079">
        <f t="shared" si="400"/>
        <v>0</v>
      </c>
      <c r="AH2079">
        <f>SUM(table_2[[#This Row],[First dose, less than 21 days ago]:[Third dose or booster, at least 21 days ago]])</f>
        <v>0</v>
      </c>
      <c r="AI2079">
        <f>SUM(table_2[[#This Row],[Second dose, less than 21 days ago]:[Third dose or booster, at least 21 days ago]])</f>
        <v>0</v>
      </c>
      <c r="AJ2079">
        <f>table_2[[#This Row],[Third dose or booster, less than 21 days ago]]+table_2[[#This Row],[Third dose or booster, at least 21 days ago]]</f>
        <v>0</v>
      </c>
    </row>
    <row r="2080" spans="1:36" ht="30" x14ac:dyDescent="0.25">
      <c r="A2080" s="1" t="s">
        <v>740</v>
      </c>
      <c r="B2080" s="4">
        <v>2021</v>
      </c>
      <c r="C2080" s="1" t="s">
        <v>229</v>
      </c>
      <c r="D2080" s="1" t="s">
        <v>1116</v>
      </c>
      <c r="E2080" s="1" t="s">
        <v>74</v>
      </c>
      <c r="F2080" s="4" t="s">
        <v>2008</v>
      </c>
      <c r="G2080" s="4">
        <v>1719</v>
      </c>
      <c r="H2080" s="4" t="s">
        <v>2081</v>
      </c>
      <c r="I2080" s="1" t="s">
        <v>234</v>
      </c>
      <c r="J2080" s="4" t="s">
        <v>750</v>
      </c>
      <c r="K2080" s="4" t="s">
        <v>2082</v>
      </c>
      <c r="L2080" s="22" t="str">
        <f t="shared" si="393"/>
        <v>7</v>
      </c>
      <c r="M2080" s="22"/>
      <c r="Z2080">
        <f t="shared" si="394"/>
        <v>0</v>
      </c>
      <c r="AA2080">
        <f t="shared" si="395"/>
        <v>0</v>
      </c>
      <c r="AB2080">
        <f t="shared" si="396"/>
        <v>0</v>
      </c>
      <c r="AC2080">
        <f t="shared" si="397"/>
        <v>0</v>
      </c>
      <c r="AD2080">
        <f t="shared" si="398"/>
        <v>0</v>
      </c>
      <c r="AE2080">
        <f t="shared" si="399"/>
        <v>0</v>
      </c>
      <c r="AF2080">
        <f t="shared" si="400"/>
        <v>0</v>
      </c>
      <c r="AH2080">
        <f>SUM(table_2[[#This Row],[First dose, less than 21 days ago]:[Third dose or booster, at least 21 days ago]])</f>
        <v>0</v>
      </c>
      <c r="AI2080">
        <f>SUM(table_2[[#This Row],[Second dose, less than 21 days ago]:[Third dose or booster, at least 21 days ago]])</f>
        <v>0</v>
      </c>
      <c r="AJ2080">
        <f>table_2[[#This Row],[Third dose or booster, less than 21 days ago]]+table_2[[#This Row],[Third dose or booster, at least 21 days ago]]</f>
        <v>0</v>
      </c>
    </row>
    <row r="2081" spans="1:36" ht="30" x14ac:dyDescent="0.25">
      <c r="A2081" s="1" t="s">
        <v>740</v>
      </c>
      <c r="B2081" s="4">
        <v>2021</v>
      </c>
      <c r="C2081" s="1" t="s">
        <v>229</v>
      </c>
      <c r="D2081" s="1" t="s">
        <v>1116</v>
      </c>
      <c r="E2081" s="1" t="s">
        <v>1102</v>
      </c>
      <c r="F2081" s="4" t="s">
        <v>4882</v>
      </c>
      <c r="G2081" s="4">
        <v>476920</v>
      </c>
      <c r="H2081" s="4" t="s">
        <v>4883</v>
      </c>
      <c r="I2081" s="1"/>
      <c r="J2081" s="4" t="s">
        <v>4884</v>
      </c>
      <c r="K2081" s="4" t="s">
        <v>4885</v>
      </c>
      <c r="L2081" s="22" t="str">
        <f t="shared" si="393"/>
        <v>1483</v>
      </c>
      <c r="M2081" s="22"/>
      <c r="Z2081">
        <f t="shared" si="394"/>
        <v>0</v>
      </c>
      <c r="AA2081">
        <f t="shared" si="395"/>
        <v>0</v>
      </c>
      <c r="AB2081">
        <f t="shared" si="396"/>
        <v>0</v>
      </c>
      <c r="AC2081">
        <f t="shared" si="397"/>
        <v>0</v>
      </c>
      <c r="AD2081">
        <f t="shared" si="398"/>
        <v>0</v>
      </c>
      <c r="AE2081">
        <f t="shared" si="399"/>
        <v>0</v>
      </c>
      <c r="AF2081">
        <f t="shared" si="400"/>
        <v>0</v>
      </c>
      <c r="AH2081">
        <f>SUM(table_2[[#This Row],[First dose, less than 21 days ago]:[Third dose or booster, at least 21 days ago]])</f>
        <v>0</v>
      </c>
      <c r="AI2081">
        <f>SUM(table_2[[#This Row],[Second dose, less than 21 days ago]:[Third dose or booster, at least 21 days ago]])</f>
        <v>0</v>
      </c>
      <c r="AJ2081">
        <f>table_2[[#This Row],[Third dose or booster, less than 21 days ago]]+table_2[[#This Row],[Third dose or booster, at least 21 days ago]]</f>
        <v>0</v>
      </c>
    </row>
    <row r="2082" spans="1:36" ht="45" x14ac:dyDescent="0.25">
      <c r="A2082" s="1" t="s">
        <v>740</v>
      </c>
      <c r="B2082" s="4">
        <v>2021</v>
      </c>
      <c r="C2082" s="1" t="s">
        <v>229</v>
      </c>
      <c r="D2082" s="1" t="s">
        <v>1116</v>
      </c>
      <c r="E2082" s="1" t="s">
        <v>84</v>
      </c>
      <c r="F2082" s="4" t="s">
        <v>1101</v>
      </c>
      <c r="G2082" s="4">
        <v>1665</v>
      </c>
      <c r="H2082" s="4" t="s">
        <v>83</v>
      </c>
      <c r="I2082" s="1"/>
      <c r="J2082" s="4" t="s">
        <v>83</v>
      </c>
      <c r="K2082" s="4" t="s">
        <v>83</v>
      </c>
      <c r="L2082" s="22">
        <f t="shared" si="393"/>
        <v>1</v>
      </c>
      <c r="M2082" s="22"/>
      <c r="Z2082">
        <f t="shared" si="394"/>
        <v>0</v>
      </c>
      <c r="AA2082">
        <f t="shared" si="395"/>
        <v>0</v>
      </c>
      <c r="AB2082">
        <f t="shared" si="396"/>
        <v>0</v>
      </c>
      <c r="AC2082">
        <f t="shared" si="397"/>
        <v>0</v>
      </c>
      <c r="AD2082">
        <f t="shared" si="398"/>
        <v>0</v>
      </c>
      <c r="AE2082">
        <f t="shared" si="399"/>
        <v>0</v>
      </c>
      <c r="AF2082">
        <f t="shared" si="400"/>
        <v>0</v>
      </c>
      <c r="AH2082">
        <f>SUM(table_2[[#This Row],[First dose, less than 21 days ago]:[Third dose or booster, at least 21 days ago]])</f>
        <v>0</v>
      </c>
      <c r="AI2082">
        <f>SUM(table_2[[#This Row],[Second dose, less than 21 days ago]:[Third dose or booster, at least 21 days ago]])</f>
        <v>0</v>
      </c>
      <c r="AJ2082">
        <f>table_2[[#This Row],[Third dose or booster, less than 21 days ago]]+table_2[[#This Row],[Third dose or booster, at least 21 days ago]]</f>
        <v>0</v>
      </c>
    </row>
    <row r="2083" spans="1:36" ht="45" x14ac:dyDescent="0.25">
      <c r="A2083" s="1" t="s">
        <v>740</v>
      </c>
      <c r="B2083" s="4">
        <v>2021</v>
      </c>
      <c r="C2083" s="1" t="s">
        <v>229</v>
      </c>
      <c r="D2083" s="1" t="s">
        <v>1116</v>
      </c>
      <c r="E2083" s="1" t="s">
        <v>85</v>
      </c>
      <c r="F2083" s="4" t="s">
        <v>1103</v>
      </c>
      <c r="G2083" s="4">
        <v>0</v>
      </c>
      <c r="H2083" s="4" t="s">
        <v>83</v>
      </c>
      <c r="I2083" s="1"/>
      <c r="J2083" s="4" t="s">
        <v>83</v>
      </c>
      <c r="K2083" s="4" t="s">
        <v>83</v>
      </c>
      <c r="L2083" s="22" t="str">
        <f t="shared" si="393"/>
        <v>0</v>
      </c>
      <c r="M2083" s="22"/>
      <c r="Z2083">
        <f t="shared" si="394"/>
        <v>0</v>
      </c>
      <c r="AA2083">
        <f t="shared" si="395"/>
        <v>0</v>
      </c>
      <c r="AB2083">
        <f t="shared" si="396"/>
        <v>0</v>
      </c>
      <c r="AC2083">
        <f t="shared" si="397"/>
        <v>0</v>
      </c>
      <c r="AD2083">
        <f t="shared" si="398"/>
        <v>0</v>
      </c>
      <c r="AE2083">
        <f t="shared" si="399"/>
        <v>0</v>
      </c>
      <c r="AF2083">
        <f t="shared" si="400"/>
        <v>0</v>
      </c>
      <c r="AH2083">
        <f>SUM(table_2[[#This Row],[First dose, less than 21 days ago]:[Third dose or booster, at least 21 days ago]])</f>
        <v>0</v>
      </c>
      <c r="AI2083">
        <f>SUM(table_2[[#This Row],[Second dose, less than 21 days ago]:[Third dose or booster, at least 21 days ago]])</f>
        <v>0</v>
      </c>
      <c r="AJ2083">
        <f>table_2[[#This Row],[Third dose or booster, less than 21 days ago]]+table_2[[#This Row],[Third dose or booster, at least 21 days ago]]</f>
        <v>0</v>
      </c>
    </row>
    <row r="2084" spans="1:36" ht="30" x14ac:dyDescent="0.25">
      <c r="A2084" s="1" t="s">
        <v>740</v>
      </c>
      <c r="B2084" s="4">
        <v>2021</v>
      </c>
      <c r="C2084" s="1" t="s">
        <v>229</v>
      </c>
      <c r="D2084" s="1" t="s">
        <v>1132</v>
      </c>
      <c r="E2084" s="1" t="s">
        <v>62</v>
      </c>
      <c r="F2084" s="4" t="s">
        <v>4886</v>
      </c>
      <c r="G2084" s="4">
        <v>21275</v>
      </c>
      <c r="H2084" s="4" t="s">
        <v>4887</v>
      </c>
      <c r="I2084" s="1"/>
      <c r="J2084" s="4" t="s">
        <v>4888</v>
      </c>
      <c r="K2084" s="4" t="s">
        <v>4889</v>
      </c>
      <c r="L2084" s="22" t="str">
        <f t="shared" si="393"/>
        <v>311</v>
      </c>
      <c r="M2084" s="22"/>
      <c r="Z2084">
        <f t="shared" si="394"/>
        <v>0</v>
      </c>
      <c r="AA2084">
        <f t="shared" si="395"/>
        <v>0</v>
      </c>
      <c r="AB2084">
        <f t="shared" si="396"/>
        <v>0</v>
      </c>
      <c r="AC2084">
        <f t="shared" si="397"/>
        <v>0</v>
      </c>
      <c r="AD2084">
        <f t="shared" si="398"/>
        <v>0</v>
      </c>
      <c r="AE2084">
        <f t="shared" si="399"/>
        <v>0</v>
      </c>
      <c r="AF2084">
        <f t="shared" si="400"/>
        <v>0</v>
      </c>
      <c r="AH2084">
        <f>SUM(table_2[[#This Row],[First dose, less than 21 days ago]:[Third dose or booster, at least 21 days ago]])</f>
        <v>0</v>
      </c>
      <c r="AI2084">
        <f>SUM(table_2[[#This Row],[Second dose, less than 21 days ago]:[Third dose or booster, at least 21 days ago]])</f>
        <v>0</v>
      </c>
      <c r="AJ2084">
        <f>table_2[[#This Row],[Third dose or booster, less than 21 days ago]]+table_2[[#This Row],[Third dose or booster, at least 21 days ago]]</f>
        <v>0</v>
      </c>
    </row>
    <row r="2085" spans="1:36" ht="30" x14ac:dyDescent="0.25">
      <c r="A2085" s="1" t="s">
        <v>740</v>
      </c>
      <c r="B2085" s="4">
        <v>2021</v>
      </c>
      <c r="C2085" s="1" t="s">
        <v>229</v>
      </c>
      <c r="D2085" s="1" t="s">
        <v>1132</v>
      </c>
      <c r="E2085" s="1" t="s">
        <v>66</v>
      </c>
      <c r="F2085" s="4" t="s">
        <v>1112</v>
      </c>
      <c r="G2085" s="4">
        <v>232</v>
      </c>
      <c r="H2085" s="4" t="s">
        <v>196</v>
      </c>
      <c r="I2085" s="1" t="s">
        <v>234</v>
      </c>
      <c r="J2085" s="4" t="s">
        <v>2091</v>
      </c>
      <c r="K2085" s="4" t="s">
        <v>2092</v>
      </c>
      <c r="L2085" s="22" t="str">
        <f t="shared" si="393"/>
        <v>3</v>
      </c>
      <c r="M2085" s="22"/>
      <c r="Z2085">
        <f t="shared" si="394"/>
        <v>0</v>
      </c>
      <c r="AA2085">
        <f t="shared" si="395"/>
        <v>0</v>
      </c>
      <c r="AB2085">
        <f t="shared" si="396"/>
        <v>0</v>
      </c>
      <c r="AC2085">
        <f t="shared" si="397"/>
        <v>0</v>
      </c>
      <c r="AD2085">
        <f t="shared" si="398"/>
        <v>0</v>
      </c>
      <c r="AE2085">
        <f t="shared" si="399"/>
        <v>0</v>
      </c>
      <c r="AF2085">
        <f t="shared" si="400"/>
        <v>0</v>
      </c>
      <c r="AH2085">
        <f>SUM(table_2[[#This Row],[First dose, less than 21 days ago]:[Third dose or booster, at least 21 days ago]])</f>
        <v>0</v>
      </c>
      <c r="AI2085">
        <f>SUM(table_2[[#This Row],[Second dose, less than 21 days ago]:[Third dose or booster, at least 21 days ago]])</f>
        <v>0</v>
      </c>
      <c r="AJ2085">
        <f>table_2[[#This Row],[Third dose or booster, less than 21 days ago]]+table_2[[#This Row],[Third dose or booster, at least 21 days ago]]</f>
        <v>0</v>
      </c>
    </row>
    <row r="2086" spans="1:36" ht="30" x14ac:dyDescent="0.25">
      <c r="A2086" s="1" t="s">
        <v>740</v>
      </c>
      <c r="B2086" s="4">
        <v>2021</v>
      </c>
      <c r="C2086" s="1" t="s">
        <v>229</v>
      </c>
      <c r="D2086" s="1" t="s">
        <v>1132</v>
      </c>
      <c r="E2086" s="1" t="s">
        <v>70</v>
      </c>
      <c r="F2086" s="4" t="s">
        <v>4890</v>
      </c>
      <c r="G2086" s="4">
        <v>3681</v>
      </c>
      <c r="H2086" s="4" t="s">
        <v>4891</v>
      </c>
      <c r="I2086" s="1"/>
      <c r="J2086" s="4" t="s">
        <v>4892</v>
      </c>
      <c r="K2086" s="4" t="s">
        <v>4893</v>
      </c>
      <c r="L2086" s="22" t="str">
        <f t="shared" si="393"/>
        <v>183</v>
      </c>
      <c r="M2086" s="22"/>
      <c r="Z2086">
        <f t="shared" si="394"/>
        <v>0</v>
      </c>
      <c r="AA2086">
        <f t="shared" si="395"/>
        <v>0</v>
      </c>
      <c r="AB2086">
        <f t="shared" si="396"/>
        <v>0</v>
      </c>
      <c r="AC2086">
        <f t="shared" si="397"/>
        <v>0</v>
      </c>
      <c r="AD2086">
        <f t="shared" si="398"/>
        <v>0</v>
      </c>
      <c r="AE2086">
        <f t="shared" si="399"/>
        <v>0</v>
      </c>
      <c r="AF2086">
        <f t="shared" si="400"/>
        <v>0</v>
      </c>
      <c r="AH2086">
        <f>SUM(table_2[[#This Row],[First dose, less than 21 days ago]:[Third dose or booster, at least 21 days ago]])</f>
        <v>0</v>
      </c>
      <c r="AI2086">
        <f>SUM(table_2[[#This Row],[Second dose, less than 21 days ago]:[Third dose or booster, at least 21 days ago]])</f>
        <v>0</v>
      </c>
      <c r="AJ2086">
        <f>table_2[[#This Row],[Third dose or booster, less than 21 days ago]]+table_2[[#This Row],[Third dose or booster, at least 21 days ago]]</f>
        <v>0</v>
      </c>
    </row>
    <row r="2087" spans="1:36" ht="30" x14ac:dyDescent="0.25">
      <c r="A2087" s="1" t="s">
        <v>740</v>
      </c>
      <c r="B2087" s="4">
        <v>2021</v>
      </c>
      <c r="C2087" s="1" t="s">
        <v>229</v>
      </c>
      <c r="D2087" s="1" t="s">
        <v>1132</v>
      </c>
      <c r="E2087" s="1" t="s">
        <v>74</v>
      </c>
      <c r="F2087" s="4" t="s">
        <v>1800</v>
      </c>
      <c r="G2087" s="4">
        <v>650</v>
      </c>
      <c r="H2087" s="4" t="s">
        <v>4894</v>
      </c>
      <c r="I2087" s="1" t="s">
        <v>234</v>
      </c>
      <c r="J2087" s="4" t="s">
        <v>4895</v>
      </c>
      <c r="K2087" s="4" t="s">
        <v>4896</v>
      </c>
      <c r="L2087" s="22" t="str">
        <f t="shared" si="393"/>
        <v>6</v>
      </c>
      <c r="M2087" s="22"/>
      <c r="Z2087">
        <f t="shared" si="394"/>
        <v>0</v>
      </c>
      <c r="AA2087">
        <f t="shared" si="395"/>
        <v>0</v>
      </c>
      <c r="AB2087">
        <f t="shared" si="396"/>
        <v>0</v>
      </c>
      <c r="AC2087">
        <f t="shared" si="397"/>
        <v>0</v>
      </c>
      <c r="AD2087">
        <f t="shared" si="398"/>
        <v>0</v>
      </c>
      <c r="AE2087">
        <f t="shared" si="399"/>
        <v>0</v>
      </c>
      <c r="AF2087">
        <f t="shared" si="400"/>
        <v>0</v>
      </c>
      <c r="AH2087">
        <f>SUM(table_2[[#This Row],[First dose, less than 21 days ago]:[Third dose or booster, at least 21 days ago]])</f>
        <v>0</v>
      </c>
      <c r="AI2087">
        <f>SUM(table_2[[#This Row],[Second dose, less than 21 days ago]:[Third dose or booster, at least 21 days ago]])</f>
        <v>0</v>
      </c>
      <c r="AJ2087">
        <f>table_2[[#This Row],[Third dose or booster, less than 21 days ago]]+table_2[[#This Row],[Third dose or booster, at least 21 days ago]]</f>
        <v>0</v>
      </c>
    </row>
    <row r="2088" spans="1:36" ht="30" x14ac:dyDescent="0.25">
      <c r="A2088" s="1" t="s">
        <v>740</v>
      </c>
      <c r="B2088" s="4">
        <v>2021</v>
      </c>
      <c r="C2088" s="1" t="s">
        <v>229</v>
      </c>
      <c r="D2088" s="1" t="s">
        <v>1132</v>
      </c>
      <c r="E2088" s="1" t="s">
        <v>1102</v>
      </c>
      <c r="F2088" s="4" t="s">
        <v>4897</v>
      </c>
      <c r="G2088" s="4">
        <v>407137</v>
      </c>
      <c r="H2088" s="4" t="s">
        <v>4898</v>
      </c>
      <c r="I2088" s="1"/>
      <c r="J2088" s="4" t="s">
        <v>3035</v>
      </c>
      <c r="K2088" s="4" t="s">
        <v>4899</v>
      </c>
      <c r="L2088" s="22" t="str">
        <f t="shared" si="393"/>
        <v>3205</v>
      </c>
      <c r="M2088" s="22"/>
      <c r="Z2088">
        <f t="shared" si="394"/>
        <v>0</v>
      </c>
      <c r="AA2088">
        <f t="shared" si="395"/>
        <v>0</v>
      </c>
      <c r="AB2088">
        <f t="shared" si="396"/>
        <v>0</v>
      </c>
      <c r="AC2088">
        <f t="shared" si="397"/>
        <v>0</v>
      </c>
      <c r="AD2088">
        <f t="shared" si="398"/>
        <v>0</v>
      </c>
      <c r="AE2088">
        <f t="shared" si="399"/>
        <v>0</v>
      </c>
      <c r="AF2088">
        <f t="shared" si="400"/>
        <v>0</v>
      </c>
      <c r="AH2088">
        <f>SUM(table_2[[#This Row],[First dose, less than 21 days ago]:[Third dose or booster, at least 21 days ago]])</f>
        <v>0</v>
      </c>
      <c r="AI2088">
        <f>SUM(table_2[[#This Row],[Second dose, less than 21 days ago]:[Third dose or booster, at least 21 days ago]])</f>
        <v>0</v>
      </c>
      <c r="AJ2088">
        <f>table_2[[#This Row],[Third dose or booster, less than 21 days ago]]+table_2[[#This Row],[Third dose or booster, at least 21 days ago]]</f>
        <v>0</v>
      </c>
    </row>
    <row r="2089" spans="1:36" ht="45" x14ac:dyDescent="0.25">
      <c r="A2089" s="1" t="s">
        <v>740</v>
      </c>
      <c r="B2089" s="4">
        <v>2021</v>
      </c>
      <c r="C2089" s="1" t="s">
        <v>229</v>
      </c>
      <c r="D2089" s="1" t="s">
        <v>1132</v>
      </c>
      <c r="E2089" s="1" t="s">
        <v>84</v>
      </c>
      <c r="F2089" s="4" t="s">
        <v>1671</v>
      </c>
      <c r="G2089" s="4">
        <v>1237</v>
      </c>
      <c r="H2089" s="4" t="s">
        <v>2104</v>
      </c>
      <c r="I2089" s="1" t="s">
        <v>234</v>
      </c>
      <c r="J2089" s="4" t="s">
        <v>2105</v>
      </c>
      <c r="K2089" s="4" t="s">
        <v>220</v>
      </c>
      <c r="L2089" s="22" t="str">
        <f t="shared" si="393"/>
        <v>5</v>
      </c>
      <c r="M2089" s="22"/>
      <c r="Z2089">
        <f t="shared" si="394"/>
        <v>0</v>
      </c>
      <c r="AA2089">
        <f t="shared" si="395"/>
        <v>0</v>
      </c>
      <c r="AB2089">
        <f t="shared" si="396"/>
        <v>0</v>
      </c>
      <c r="AC2089">
        <f t="shared" si="397"/>
        <v>0</v>
      </c>
      <c r="AD2089">
        <f t="shared" si="398"/>
        <v>0</v>
      </c>
      <c r="AE2089">
        <f t="shared" si="399"/>
        <v>0</v>
      </c>
      <c r="AF2089">
        <f t="shared" si="400"/>
        <v>0</v>
      </c>
      <c r="AH2089">
        <f>SUM(table_2[[#This Row],[First dose, less than 21 days ago]:[Third dose or booster, at least 21 days ago]])</f>
        <v>0</v>
      </c>
      <c r="AI2089">
        <f>SUM(table_2[[#This Row],[Second dose, less than 21 days ago]:[Third dose or booster, at least 21 days ago]])</f>
        <v>0</v>
      </c>
      <c r="AJ2089">
        <f>table_2[[#This Row],[Third dose or booster, less than 21 days ago]]+table_2[[#This Row],[Third dose or booster, at least 21 days ago]]</f>
        <v>0</v>
      </c>
    </row>
    <row r="2090" spans="1:36" ht="45" x14ac:dyDescent="0.25">
      <c r="A2090" s="1" t="s">
        <v>740</v>
      </c>
      <c r="B2090" s="4">
        <v>2021</v>
      </c>
      <c r="C2090" s="1" t="s">
        <v>229</v>
      </c>
      <c r="D2090" s="1" t="s">
        <v>1132</v>
      </c>
      <c r="E2090" s="1" t="s">
        <v>85</v>
      </c>
      <c r="F2090" s="4" t="s">
        <v>1103</v>
      </c>
      <c r="G2090" s="4">
        <v>0</v>
      </c>
      <c r="H2090" s="4" t="s">
        <v>83</v>
      </c>
      <c r="I2090" s="1"/>
      <c r="J2090" s="4" t="s">
        <v>83</v>
      </c>
      <c r="K2090" s="4" t="s">
        <v>83</v>
      </c>
      <c r="L2090" s="22" t="str">
        <f t="shared" si="393"/>
        <v>0</v>
      </c>
      <c r="M2090" s="22"/>
      <c r="Z2090">
        <f t="shared" si="394"/>
        <v>0</v>
      </c>
      <c r="AA2090">
        <f t="shared" si="395"/>
        <v>0</v>
      </c>
      <c r="AB2090">
        <f t="shared" si="396"/>
        <v>0</v>
      </c>
      <c r="AC2090">
        <f t="shared" si="397"/>
        <v>0</v>
      </c>
      <c r="AD2090">
        <f t="shared" si="398"/>
        <v>0</v>
      </c>
      <c r="AE2090">
        <f t="shared" si="399"/>
        <v>0</v>
      </c>
      <c r="AF2090">
        <f t="shared" si="400"/>
        <v>0</v>
      </c>
      <c r="AH2090">
        <f>SUM(table_2[[#This Row],[First dose, less than 21 days ago]:[Third dose or booster, at least 21 days ago]])</f>
        <v>0</v>
      </c>
      <c r="AI2090">
        <f>SUM(table_2[[#This Row],[Second dose, less than 21 days ago]:[Third dose or booster, at least 21 days ago]])</f>
        <v>0</v>
      </c>
      <c r="AJ2090">
        <f>table_2[[#This Row],[Third dose or booster, less than 21 days ago]]+table_2[[#This Row],[Third dose or booster, at least 21 days ago]]</f>
        <v>0</v>
      </c>
    </row>
    <row r="2091" spans="1:36" ht="30" x14ac:dyDescent="0.25">
      <c r="A2091" s="1" t="s">
        <v>740</v>
      </c>
      <c r="B2091" s="4">
        <v>2021</v>
      </c>
      <c r="C2091" s="1" t="s">
        <v>229</v>
      </c>
      <c r="D2091" s="1" t="s">
        <v>1147</v>
      </c>
      <c r="E2091" s="1" t="s">
        <v>62</v>
      </c>
      <c r="F2091" s="4" t="s">
        <v>3280</v>
      </c>
      <c r="G2091" s="4">
        <v>10051</v>
      </c>
      <c r="H2091" s="4" t="s">
        <v>4900</v>
      </c>
      <c r="I2091" s="1"/>
      <c r="J2091" s="4" t="s">
        <v>4901</v>
      </c>
      <c r="K2091" s="4" t="s">
        <v>4902</v>
      </c>
      <c r="L2091" s="22" t="str">
        <f t="shared" si="393"/>
        <v>364</v>
      </c>
      <c r="M2091" s="22"/>
      <c r="Z2091">
        <f t="shared" si="394"/>
        <v>0</v>
      </c>
      <c r="AA2091">
        <f t="shared" si="395"/>
        <v>0</v>
      </c>
      <c r="AB2091">
        <f t="shared" si="396"/>
        <v>0</v>
      </c>
      <c r="AC2091">
        <f t="shared" si="397"/>
        <v>0</v>
      </c>
      <c r="AD2091">
        <f t="shared" si="398"/>
        <v>0</v>
      </c>
      <c r="AE2091">
        <f t="shared" si="399"/>
        <v>0</v>
      </c>
      <c r="AF2091">
        <f t="shared" si="400"/>
        <v>0</v>
      </c>
      <c r="AH2091">
        <f>SUM(table_2[[#This Row],[First dose, less than 21 days ago]:[Third dose or booster, at least 21 days ago]])</f>
        <v>0</v>
      </c>
      <c r="AI2091">
        <f>SUM(table_2[[#This Row],[Second dose, less than 21 days ago]:[Third dose or booster, at least 21 days ago]])</f>
        <v>0</v>
      </c>
      <c r="AJ2091">
        <f>table_2[[#This Row],[Third dose or booster, less than 21 days ago]]+table_2[[#This Row],[Third dose or booster, at least 21 days ago]]</f>
        <v>0</v>
      </c>
    </row>
    <row r="2092" spans="1:36" ht="30" x14ac:dyDescent="0.25">
      <c r="A2092" s="1" t="s">
        <v>740</v>
      </c>
      <c r="B2092" s="4">
        <v>2021</v>
      </c>
      <c r="C2092" s="1" t="s">
        <v>229</v>
      </c>
      <c r="D2092" s="1" t="s">
        <v>1147</v>
      </c>
      <c r="E2092" s="1" t="s">
        <v>66</v>
      </c>
      <c r="F2092" s="4" t="s">
        <v>1101</v>
      </c>
      <c r="G2092" s="4">
        <v>72</v>
      </c>
      <c r="H2092" s="4" t="s">
        <v>83</v>
      </c>
      <c r="I2092" s="1"/>
      <c r="J2092" s="4" t="s">
        <v>83</v>
      </c>
      <c r="K2092" s="4" t="s">
        <v>83</v>
      </c>
      <c r="L2092" s="22">
        <f t="shared" si="393"/>
        <v>1</v>
      </c>
      <c r="M2092" s="22"/>
      <c r="Z2092">
        <f t="shared" si="394"/>
        <v>0</v>
      </c>
      <c r="AA2092">
        <f t="shared" si="395"/>
        <v>0</v>
      </c>
      <c r="AB2092">
        <f t="shared" si="396"/>
        <v>0</v>
      </c>
      <c r="AC2092">
        <f t="shared" si="397"/>
        <v>0</v>
      </c>
      <c r="AD2092">
        <f t="shared" si="398"/>
        <v>0</v>
      </c>
      <c r="AE2092">
        <f t="shared" si="399"/>
        <v>0</v>
      </c>
      <c r="AF2092">
        <f t="shared" si="400"/>
        <v>0</v>
      </c>
      <c r="AH2092">
        <f>SUM(table_2[[#This Row],[First dose, less than 21 days ago]:[Third dose or booster, at least 21 days ago]])</f>
        <v>0</v>
      </c>
      <c r="AI2092">
        <f>SUM(table_2[[#This Row],[Second dose, less than 21 days ago]:[Third dose or booster, at least 21 days ago]])</f>
        <v>0</v>
      </c>
      <c r="AJ2092">
        <f>table_2[[#This Row],[Third dose or booster, less than 21 days ago]]+table_2[[#This Row],[Third dose or booster, at least 21 days ago]]</f>
        <v>0</v>
      </c>
    </row>
    <row r="2093" spans="1:36" ht="30" x14ac:dyDescent="0.25">
      <c r="A2093" s="1" t="s">
        <v>740</v>
      </c>
      <c r="B2093" s="4">
        <v>2021</v>
      </c>
      <c r="C2093" s="1" t="s">
        <v>229</v>
      </c>
      <c r="D2093" s="1" t="s">
        <v>1147</v>
      </c>
      <c r="E2093" s="1" t="s">
        <v>70</v>
      </c>
      <c r="F2093" s="4" t="s">
        <v>3160</v>
      </c>
      <c r="G2093" s="4">
        <v>1693</v>
      </c>
      <c r="H2093" s="4" t="s">
        <v>4903</v>
      </c>
      <c r="I2093" s="1"/>
      <c r="J2093" s="4" t="s">
        <v>4904</v>
      </c>
      <c r="K2093" s="4" t="s">
        <v>4905</v>
      </c>
      <c r="L2093" s="22" t="str">
        <f t="shared" si="393"/>
        <v>236</v>
      </c>
      <c r="M2093" s="22"/>
      <c r="Z2093">
        <f t="shared" si="394"/>
        <v>0</v>
      </c>
      <c r="AA2093">
        <f t="shared" si="395"/>
        <v>0</v>
      </c>
      <c r="AB2093">
        <f t="shared" si="396"/>
        <v>0</v>
      </c>
      <c r="AC2093">
        <f t="shared" si="397"/>
        <v>0</v>
      </c>
      <c r="AD2093">
        <f t="shared" si="398"/>
        <v>0</v>
      </c>
      <c r="AE2093">
        <f t="shared" si="399"/>
        <v>0</v>
      </c>
      <c r="AF2093">
        <f t="shared" si="400"/>
        <v>0</v>
      </c>
      <c r="AH2093">
        <f>SUM(table_2[[#This Row],[First dose, less than 21 days ago]:[Third dose or booster, at least 21 days ago]])</f>
        <v>0</v>
      </c>
      <c r="AI2093">
        <f>SUM(table_2[[#This Row],[Second dose, less than 21 days ago]:[Third dose or booster, at least 21 days ago]])</f>
        <v>0</v>
      </c>
      <c r="AJ2093">
        <f>table_2[[#This Row],[Third dose or booster, less than 21 days ago]]+table_2[[#This Row],[Third dose or booster, at least 21 days ago]]</f>
        <v>0</v>
      </c>
    </row>
    <row r="2094" spans="1:36" ht="30" x14ac:dyDescent="0.25">
      <c r="A2094" s="1" t="s">
        <v>740</v>
      </c>
      <c r="B2094" s="4">
        <v>2021</v>
      </c>
      <c r="C2094" s="1" t="s">
        <v>229</v>
      </c>
      <c r="D2094" s="1" t="s">
        <v>1147</v>
      </c>
      <c r="E2094" s="1" t="s">
        <v>74</v>
      </c>
      <c r="F2094" s="4" t="s">
        <v>1112</v>
      </c>
      <c r="G2094" s="4">
        <v>222</v>
      </c>
      <c r="H2094" s="4" t="s">
        <v>2114</v>
      </c>
      <c r="I2094" s="1" t="s">
        <v>234</v>
      </c>
      <c r="J2094" s="4" t="s">
        <v>2115</v>
      </c>
      <c r="K2094" s="4" t="s">
        <v>2116</v>
      </c>
      <c r="L2094" s="22" t="str">
        <f t="shared" si="393"/>
        <v>3</v>
      </c>
      <c r="M2094" s="22"/>
      <c r="Z2094">
        <f t="shared" si="394"/>
        <v>0</v>
      </c>
      <c r="AA2094">
        <f t="shared" si="395"/>
        <v>0</v>
      </c>
      <c r="AB2094">
        <f t="shared" si="396"/>
        <v>0</v>
      </c>
      <c r="AC2094">
        <f t="shared" si="397"/>
        <v>0</v>
      </c>
      <c r="AD2094">
        <f t="shared" si="398"/>
        <v>0</v>
      </c>
      <c r="AE2094">
        <f t="shared" si="399"/>
        <v>0</v>
      </c>
      <c r="AF2094">
        <f t="shared" si="400"/>
        <v>0</v>
      </c>
      <c r="AH2094">
        <f>SUM(table_2[[#This Row],[First dose, less than 21 days ago]:[Third dose or booster, at least 21 days ago]])</f>
        <v>0</v>
      </c>
      <c r="AI2094">
        <f>SUM(table_2[[#This Row],[Second dose, less than 21 days ago]:[Third dose or booster, at least 21 days ago]])</f>
        <v>0</v>
      </c>
      <c r="AJ2094">
        <f>table_2[[#This Row],[Third dose or booster, less than 21 days ago]]+table_2[[#This Row],[Third dose or booster, at least 21 days ago]]</f>
        <v>0</v>
      </c>
    </row>
    <row r="2095" spans="1:36" ht="30" x14ac:dyDescent="0.25">
      <c r="A2095" s="1" t="s">
        <v>740</v>
      </c>
      <c r="B2095" s="4">
        <v>2021</v>
      </c>
      <c r="C2095" s="1" t="s">
        <v>229</v>
      </c>
      <c r="D2095" s="1" t="s">
        <v>1147</v>
      </c>
      <c r="E2095" s="1" t="s">
        <v>1102</v>
      </c>
      <c r="F2095" s="4" t="s">
        <v>4906</v>
      </c>
      <c r="G2095" s="4">
        <v>341193</v>
      </c>
      <c r="H2095" s="4" t="s">
        <v>4907</v>
      </c>
      <c r="I2095" s="1"/>
      <c r="J2095" s="4" t="s">
        <v>4908</v>
      </c>
      <c r="K2095" s="4" t="s">
        <v>4909</v>
      </c>
      <c r="L2095" s="22" t="str">
        <f t="shared" si="393"/>
        <v>7287</v>
      </c>
      <c r="M2095" s="22"/>
      <c r="Z2095">
        <f t="shared" si="394"/>
        <v>0</v>
      </c>
      <c r="AA2095">
        <f t="shared" si="395"/>
        <v>0</v>
      </c>
      <c r="AB2095">
        <f t="shared" si="396"/>
        <v>0</v>
      </c>
      <c r="AC2095">
        <f t="shared" si="397"/>
        <v>0</v>
      </c>
      <c r="AD2095">
        <f t="shared" si="398"/>
        <v>0</v>
      </c>
      <c r="AE2095">
        <f t="shared" si="399"/>
        <v>0</v>
      </c>
      <c r="AF2095">
        <f t="shared" si="400"/>
        <v>0</v>
      </c>
      <c r="AH2095">
        <f>SUM(table_2[[#This Row],[First dose, less than 21 days ago]:[Third dose or booster, at least 21 days ago]])</f>
        <v>0</v>
      </c>
      <c r="AI2095">
        <f>SUM(table_2[[#This Row],[Second dose, less than 21 days ago]:[Third dose or booster, at least 21 days ago]])</f>
        <v>0</v>
      </c>
      <c r="AJ2095">
        <f>table_2[[#This Row],[Third dose or booster, less than 21 days ago]]+table_2[[#This Row],[Third dose or booster, at least 21 days ago]]</f>
        <v>0</v>
      </c>
    </row>
    <row r="2096" spans="1:36" ht="45" x14ac:dyDescent="0.25">
      <c r="A2096" s="1" t="s">
        <v>740</v>
      </c>
      <c r="B2096" s="4">
        <v>2021</v>
      </c>
      <c r="C2096" s="1" t="s">
        <v>229</v>
      </c>
      <c r="D2096" s="1" t="s">
        <v>1147</v>
      </c>
      <c r="E2096" s="1" t="s">
        <v>84</v>
      </c>
      <c r="F2096" s="4" t="s">
        <v>1350</v>
      </c>
      <c r="G2096" s="4">
        <v>1496</v>
      </c>
      <c r="H2096" s="4" t="s">
        <v>2121</v>
      </c>
      <c r="I2096" s="1" t="s">
        <v>234</v>
      </c>
      <c r="J2096" s="4" t="s">
        <v>2122</v>
      </c>
      <c r="K2096" s="4" t="s">
        <v>2123</v>
      </c>
      <c r="L2096" s="22" t="str">
        <f t="shared" si="393"/>
        <v>10</v>
      </c>
      <c r="M2096" s="22"/>
      <c r="Z2096">
        <f t="shared" si="394"/>
        <v>0</v>
      </c>
      <c r="AA2096">
        <f t="shared" si="395"/>
        <v>0</v>
      </c>
      <c r="AB2096">
        <f t="shared" si="396"/>
        <v>0</v>
      </c>
      <c r="AC2096">
        <f t="shared" si="397"/>
        <v>0</v>
      </c>
      <c r="AD2096">
        <f t="shared" si="398"/>
        <v>0</v>
      </c>
      <c r="AE2096">
        <f t="shared" si="399"/>
        <v>0</v>
      </c>
      <c r="AF2096">
        <f t="shared" si="400"/>
        <v>0</v>
      </c>
      <c r="AH2096">
        <f>SUM(table_2[[#This Row],[First dose, less than 21 days ago]:[Third dose or booster, at least 21 days ago]])</f>
        <v>0</v>
      </c>
      <c r="AI2096">
        <f>SUM(table_2[[#This Row],[Second dose, less than 21 days ago]:[Third dose or booster, at least 21 days ago]])</f>
        <v>0</v>
      </c>
      <c r="AJ2096">
        <f>table_2[[#This Row],[Third dose or booster, less than 21 days ago]]+table_2[[#This Row],[Third dose or booster, at least 21 days ago]]</f>
        <v>0</v>
      </c>
    </row>
    <row r="2097" spans="1:36" ht="45" x14ac:dyDescent="0.25">
      <c r="A2097" s="1" t="s">
        <v>740</v>
      </c>
      <c r="B2097" s="4">
        <v>2021</v>
      </c>
      <c r="C2097" s="1" t="s">
        <v>229</v>
      </c>
      <c r="D2097" s="1" t="s">
        <v>1147</v>
      </c>
      <c r="E2097" s="1" t="s">
        <v>85</v>
      </c>
      <c r="F2097" s="4" t="s">
        <v>1103</v>
      </c>
      <c r="G2097" s="4">
        <v>0</v>
      </c>
      <c r="H2097" s="4" t="s">
        <v>83</v>
      </c>
      <c r="I2097" s="1"/>
      <c r="J2097" s="4" t="s">
        <v>83</v>
      </c>
      <c r="K2097" s="4" t="s">
        <v>83</v>
      </c>
      <c r="L2097" s="22" t="str">
        <f t="shared" si="393"/>
        <v>0</v>
      </c>
      <c r="M2097" s="22"/>
      <c r="Z2097">
        <f t="shared" si="394"/>
        <v>0</v>
      </c>
      <c r="AA2097">
        <f t="shared" si="395"/>
        <v>0</v>
      </c>
      <c r="AB2097">
        <f t="shared" si="396"/>
        <v>0</v>
      </c>
      <c r="AC2097">
        <f t="shared" si="397"/>
        <v>0</v>
      </c>
      <c r="AD2097">
        <f t="shared" si="398"/>
        <v>0</v>
      </c>
      <c r="AE2097">
        <f t="shared" si="399"/>
        <v>0</v>
      </c>
      <c r="AF2097">
        <f t="shared" si="400"/>
        <v>0</v>
      </c>
      <c r="AH2097">
        <f>SUM(table_2[[#This Row],[First dose, less than 21 days ago]:[Third dose or booster, at least 21 days ago]])</f>
        <v>0</v>
      </c>
      <c r="AI2097">
        <f>SUM(table_2[[#This Row],[Second dose, less than 21 days ago]:[Third dose or booster, at least 21 days ago]])</f>
        <v>0</v>
      </c>
      <c r="AJ2097">
        <f>table_2[[#This Row],[Third dose or booster, less than 21 days ago]]+table_2[[#This Row],[Third dose or booster, at least 21 days ago]]</f>
        <v>0</v>
      </c>
    </row>
    <row r="2098" spans="1:36" ht="30" x14ac:dyDescent="0.25">
      <c r="A2098" s="1" t="s">
        <v>740</v>
      </c>
      <c r="B2098" s="4">
        <v>2021</v>
      </c>
      <c r="C2098" s="1" t="s">
        <v>229</v>
      </c>
      <c r="D2098" s="1" t="s">
        <v>1162</v>
      </c>
      <c r="E2098" s="1" t="s">
        <v>62</v>
      </c>
      <c r="F2098" s="4" t="s">
        <v>4910</v>
      </c>
      <c r="G2098" s="4">
        <v>4123</v>
      </c>
      <c r="H2098" s="4" t="s">
        <v>4911</v>
      </c>
      <c r="I2098" s="1"/>
      <c r="J2098" s="4" t="s">
        <v>4912</v>
      </c>
      <c r="K2098" s="4" t="s">
        <v>4913</v>
      </c>
      <c r="L2098" s="22" t="str">
        <f t="shared" si="393"/>
        <v>370</v>
      </c>
      <c r="M2098" s="22"/>
      <c r="Z2098">
        <f t="shared" si="394"/>
        <v>0</v>
      </c>
      <c r="AA2098">
        <f t="shared" si="395"/>
        <v>0</v>
      </c>
      <c r="AB2098">
        <f t="shared" si="396"/>
        <v>0</v>
      </c>
      <c r="AC2098">
        <f t="shared" si="397"/>
        <v>0</v>
      </c>
      <c r="AD2098">
        <f t="shared" si="398"/>
        <v>0</v>
      </c>
      <c r="AE2098">
        <f t="shared" si="399"/>
        <v>0</v>
      </c>
      <c r="AF2098">
        <f t="shared" si="400"/>
        <v>0</v>
      </c>
      <c r="AH2098">
        <f>SUM(table_2[[#This Row],[First dose, less than 21 days ago]:[Third dose or booster, at least 21 days ago]])</f>
        <v>0</v>
      </c>
      <c r="AI2098">
        <f>SUM(table_2[[#This Row],[Second dose, less than 21 days ago]:[Third dose or booster, at least 21 days ago]])</f>
        <v>0</v>
      </c>
      <c r="AJ2098">
        <f>table_2[[#This Row],[Third dose or booster, less than 21 days ago]]+table_2[[#This Row],[Third dose or booster, at least 21 days ago]]</f>
        <v>0</v>
      </c>
    </row>
    <row r="2099" spans="1:36" ht="30" x14ac:dyDescent="0.25">
      <c r="A2099" s="1" t="s">
        <v>740</v>
      </c>
      <c r="B2099" s="4">
        <v>2021</v>
      </c>
      <c r="C2099" s="1" t="s">
        <v>229</v>
      </c>
      <c r="D2099" s="1" t="s">
        <v>1162</v>
      </c>
      <c r="E2099" s="1" t="s">
        <v>66</v>
      </c>
      <c r="F2099" s="4" t="s">
        <v>1101</v>
      </c>
      <c r="G2099" s="4">
        <v>27</v>
      </c>
      <c r="H2099" s="4" t="s">
        <v>83</v>
      </c>
      <c r="I2099" s="1"/>
      <c r="J2099" s="4" t="s">
        <v>83</v>
      </c>
      <c r="K2099" s="4" t="s">
        <v>83</v>
      </c>
      <c r="L2099" s="22">
        <f t="shared" si="393"/>
        <v>1</v>
      </c>
      <c r="M2099" s="22"/>
      <c r="Z2099">
        <f t="shared" si="394"/>
        <v>0</v>
      </c>
      <c r="AA2099">
        <f t="shared" si="395"/>
        <v>0</v>
      </c>
      <c r="AB2099">
        <f t="shared" si="396"/>
        <v>0</v>
      </c>
      <c r="AC2099">
        <f t="shared" si="397"/>
        <v>0</v>
      </c>
      <c r="AD2099">
        <f t="shared" si="398"/>
        <v>0</v>
      </c>
      <c r="AE2099">
        <f t="shared" si="399"/>
        <v>0</v>
      </c>
      <c r="AF2099">
        <f t="shared" si="400"/>
        <v>0</v>
      </c>
      <c r="AH2099">
        <f>SUM(table_2[[#This Row],[First dose, less than 21 days ago]:[Third dose or booster, at least 21 days ago]])</f>
        <v>0</v>
      </c>
      <c r="AI2099">
        <f>SUM(table_2[[#This Row],[Second dose, less than 21 days ago]:[Third dose or booster, at least 21 days ago]])</f>
        <v>0</v>
      </c>
      <c r="AJ2099">
        <f>table_2[[#This Row],[Third dose or booster, less than 21 days ago]]+table_2[[#This Row],[Third dose or booster, at least 21 days ago]]</f>
        <v>0</v>
      </c>
    </row>
    <row r="2100" spans="1:36" ht="30" x14ac:dyDescent="0.25">
      <c r="A2100" s="1" t="s">
        <v>740</v>
      </c>
      <c r="B2100" s="4">
        <v>2021</v>
      </c>
      <c r="C2100" s="1" t="s">
        <v>229</v>
      </c>
      <c r="D2100" s="1" t="s">
        <v>1162</v>
      </c>
      <c r="E2100" s="1" t="s">
        <v>70</v>
      </c>
      <c r="F2100" s="4" t="s">
        <v>3708</v>
      </c>
      <c r="G2100" s="4">
        <v>884</v>
      </c>
      <c r="H2100" s="4" t="s">
        <v>4914</v>
      </c>
      <c r="I2100" s="1"/>
      <c r="J2100" s="4" t="s">
        <v>4915</v>
      </c>
      <c r="K2100" s="4" t="s">
        <v>4916</v>
      </c>
      <c r="L2100" s="22" t="str">
        <f t="shared" si="393"/>
        <v>262</v>
      </c>
      <c r="M2100" s="22"/>
      <c r="Z2100">
        <f t="shared" si="394"/>
        <v>0</v>
      </c>
      <c r="AA2100">
        <f t="shared" si="395"/>
        <v>0</v>
      </c>
      <c r="AB2100">
        <f t="shared" si="396"/>
        <v>0</v>
      </c>
      <c r="AC2100">
        <f t="shared" si="397"/>
        <v>0</v>
      </c>
      <c r="AD2100">
        <f t="shared" si="398"/>
        <v>0</v>
      </c>
      <c r="AE2100">
        <f t="shared" si="399"/>
        <v>0</v>
      </c>
      <c r="AF2100">
        <f t="shared" si="400"/>
        <v>0</v>
      </c>
      <c r="AH2100">
        <f>SUM(table_2[[#This Row],[First dose, less than 21 days ago]:[Third dose or booster, at least 21 days ago]])</f>
        <v>0</v>
      </c>
      <c r="AI2100">
        <f>SUM(table_2[[#This Row],[Second dose, less than 21 days ago]:[Third dose or booster, at least 21 days ago]])</f>
        <v>0</v>
      </c>
      <c r="AJ2100">
        <f>table_2[[#This Row],[Third dose or booster, less than 21 days ago]]+table_2[[#This Row],[Third dose or booster, at least 21 days ago]]</f>
        <v>0</v>
      </c>
    </row>
    <row r="2101" spans="1:36" ht="30" x14ac:dyDescent="0.25">
      <c r="A2101" s="1" t="s">
        <v>740</v>
      </c>
      <c r="B2101" s="4">
        <v>2021</v>
      </c>
      <c r="C2101" s="1" t="s">
        <v>229</v>
      </c>
      <c r="D2101" s="1" t="s">
        <v>1162</v>
      </c>
      <c r="E2101" s="1" t="s">
        <v>74</v>
      </c>
      <c r="F2101" s="4" t="s">
        <v>1671</v>
      </c>
      <c r="G2101" s="4">
        <v>91</v>
      </c>
      <c r="H2101" s="4" t="s">
        <v>4917</v>
      </c>
      <c r="I2101" s="1" t="s">
        <v>234</v>
      </c>
      <c r="J2101" s="4" t="s">
        <v>4918</v>
      </c>
      <c r="K2101" s="4" t="s">
        <v>4919</v>
      </c>
      <c r="L2101" s="22" t="str">
        <f t="shared" si="393"/>
        <v>5</v>
      </c>
      <c r="M2101" s="22"/>
      <c r="Z2101">
        <f t="shared" si="394"/>
        <v>0</v>
      </c>
      <c r="AA2101">
        <f t="shared" si="395"/>
        <v>0</v>
      </c>
      <c r="AB2101">
        <f t="shared" si="396"/>
        <v>0</v>
      </c>
      <c r="AC2101">
        <f t="shared" si="397"/>
        <v>0</v>
      </c>
      <c r="AD2101">
        <f t="shared" si="398"/>
        <v>0</v>
      </c>
      <c r="AE2101">
        <f t="shared" si="399"/>
        <v>0</v>
      </c>
      <c r="AF2101">
        <f t="shared" si="400"/>
        <v>0</v>
      </c>
      <c r="AH2101">
        <f>SUM(table_2[[#This Row],[First dose, less than 21 days ago]:[Third dose or booster, at least 21 days ago]])</f>
        <v>0</v>
      </c>
      <c r="AI2101">
        <f>SUM(table_2[[#This Row],[Second dose, less than 21 days ago]:[Third dose or booster, at least 21 days ago]])</f>
        <v>0</v>
      </c>
      <c r="AJ2101">
        <f>table_2[[#This Row],[Third dose or booster, less than 21 days ago]]+table_2[[#This Row],[Third dose or booster, at least 21 days ago]]</f>
        <v>0</v>
      </c>
    </row>
    <row r="2102" spans="1:36" ht="30" x14ac:dyDescent="0.25">
      <c r="A2102" s="1" t="s">
        <v>740</v>
      </c>
      <c r="B2102" s="4">
        <v>2021</v>
      </c>
      <c r="C2102" s="1" t="s">
        <v>229</v>
      </c>
      <c r="D2102" s="1" t="s">
        <v>1162</v>
      </c>
      <c r="E2102" s="1" t="s">
        <v>1102</v>
      </c>
      <c r="F2102" s="4" t="s">
        <v>4920</v>
      </c>
      <c r="G2102" s="4">
        <v>159721</v>
      </c>
      <c r="H2102" s="4" t="s">
        <v>4921</v>
      </c>
      <c r="I2102" s="1"/>
      <c r="J2102" s="4" t="s">
        <v>4922</v>
      </c>
      <c r="K2102" s="4" t="s">
        <v>4923</v>
      </c>
      <c r="L2102" s="22" t="str">
        <f t="shared" si="393"/>
        <v>10626</v>
      </c>
      <c r="M2102" s="22"/>
      <c r="Z2102">
        <f t="shared" si="394"/>
        <v>0</v>
      </c>
      <c r="AA2102">
        <f t="shared" si="395"/>
        <v>0</v>
      </c>
      <c r="AB2102">
        <f t="shared" si="396"/>
        <v>0</v>
      </c>
      <c r="AC2102">
        <f t="shared" si="397"/>
        <v>0</v>
      </c>
      <c r="AD2102">
        <f t="shared" si="398"/>
        <v>0</v>
      </c>
      <c r="AE2102">
        <f t="shared" si="399"/>
        <v>0</v>
      </c>
      <c r="AF2102">
        <f t="shared" si="400"/>
        <v>0</v>
      </c>
      <c r="AH2102">
        <f>SUM(table_2[[#This Row],[First dose, less than 21 days ago]:[Third dose or booster, at least 21 days ago]])</f>
        <v>0</v>
      </c>
      <c r="AI2102">
        <f>SUM(table_2[[#This Row],[Second dose, less than 21 days ago]:[Third dose or booster, at least 21 days ago]])</f>
        <v>0</v>
      </c>
      <c r="AJ2102">
        <f>table_2[[#This Row],[Third dose or booster, less than 21 days ago]]+table_2[[#This Row],[Third dose or booster, at least 21 days ago]]</f>
        <v>0</v>
      </c>
    </row>
    <row r="2103" spans="1:36" ht="45" x14ac:dyDescent="0.25">
      <c r="A2103" s="1" t="s">
        <v>740</v>
      </c>
      <c r="B2103" s="4">
        <v>2021</v>
      </c>
      <c r="C2103" s="1" t="s">
        <v>229</v>
      </c>
      <c r="D2103" s="1" t="s">
        <v>1162</v>
      </c>
      <c r="E2103" s="1" t="s">
        <v>84</v>
      </c>
      <c r="F2103" s="4" t="s">
        <v>1451</v>
      </c>
      <c r="G2103" s="4">
        <v>3628</v>
      </c>
      <c r="H2103" s="4" t="s">
        <v>2139</v>
      </c>
      <c r="I2103" s="1"/>
      <c r="J2103" s="4" t="s">
        <v>2140</v>
      </c>
      <c r="K2103" s="4" t="s">
        <v>2141</v>
      </c>
      <c r="L2103" s="22" t="str">
        <f t="shared" si="393"/>
        <v>33</v>
      </c>
      <c r="M2103" s="22"/>
      <c r="Z2103">
        <f t="shared" si="394"/>
        <v>0</v>
      </c>
      <c r="AA2103">
        <f t="shared" si="395"/>
        <v>0</v>
      </c>
      <c r="AB2103">
        <f t="shared" si="396"/>
        <v>0</v>
      </c>
      <c r="AC2103">
        <f t="shared" si="397"/>
        <v>0</v>
      </c>
      <c r="AD2103">
        <f t="shared" si="398"/>
        <v>0</v>
      </c>
      <c r="AE2103">
        <f t="shared" si="399"/>
        <v>0</v>
      </c>
      <c r="AF2103">
        <f t="shared" si="400"/>
        <v>0</v>
      </c>
      <c r="AH2103">
        <f>SUM(table_2[[#This Row],[First dose, less than 21 days ago]:[Third dose or booster, at least 21 days ago]])</f>
        <v>0</v>
      </c>
      <c r="AI2103">
        <f>SUM(table_2[[#This Row],[Second dose, less than 21 days ago]:[Third dose or booster, at least 21 days ago]])</f>
        <v>0</v>
      </c>
      <c r="AJ2103">
        <f>table_2[[#This Row],[Third dose or booster, less than 21 days ago]]+table_2[[#This Row],[Third dose or booster, at least 21 days ago]]</f>
        <v>0</v>
      </c>
    </row>
    <row r="2104" spans="1:36" ht="45" x14ac:dyDescent="0.25">
      <c r="A2104" s="1" t="s">
        <v>740</v>
      </c>
      <c r="B2104" s="4">
        <v>2021</v>
      </c>
      <c r="C2104" s="1" t="s">
        <v>229</v>
      </c>
      <c r="D2104" s="1" t="s">
        <v>1162</v>
      </c>
      <c r="E2104" s="1" t="s">
        <v>85</v>
      </c>
      <c r="F2104" s="4" t="s">
        <v>1103</v>
      </c>
      <c r="G2104" s="4">
        <v>0</v>
      </c>
      <c r="H2104" s="4" t="s">
        <v>83</v>
      </c>
      <c r="I2104" s="1"/>
      <c r="J2104" s="4" t="s">
        <v>83</v>
      </c>
      <c r="K2104" s="4" t="s">
        <v>83</v>
      </c>
      <c r="L2104" s="22" t="str">
        <f t="shared" si="393"/>
        <v>0</v>
      </c>
      <c r="M2104" s="22"/>
      <c r="Z2104">
        <f t="shared" si="394"/>
        <v>0</v>
      </c>
      <c r="AA2104">
        <f t="shared" si="395"/>
        <v>0</v>
      </c>
      <c r="AB2104">
        <f t="shared" si="396"/>
        <v>0</v>
      </c>
      <c r="AC2104">
        <f t="shared" si="397"/>
        <v>0</v>
      </c>
      <c r="AD2104">
        <f t="shared" si="398"/>
        <v>0</v>
      </c>
      <c r="AE2104">
        <f t="shared" si="399"/>
        <v>0</v>
      </c>
      <c r="AF2104">
        <f t="shared" si="400"/>
        <v>0</v>
      </c>
      <c r="AH2104">
        <f>SUM(table_2[[#This Row],[First dose, less than 21 days ago]:[Third dose or booster, at least 21 days ago]])</f>
        <v>0</v>
      </c>
      <c r="AI2104">
        <f>SUM(table_2[[#This Row],[Second dose, less than 21 days ago]:[Third dose or booster, at least 21 days ago]])</f>
        <v>0</v>
      </c>
      <c r="AJ2104">
        <f>table_2[[#This Row],[Third dose or booster, less than 21 days ago]]+table_2[[#This Row],[Third dose or booster, at least 21 days ago]]</f>
        <v>0</v>
      </c>
    </row>
    <row r="2105" spans="1:36" ht="30" x14ac:dyDescent="0.25">
      <c r="A2105" s="1" t="s">
        <v>740</v>
      </c>
      <c r="B2105" s="4">
        <v>2021</v>
      </c>
      <c r="C2105" s="1" t="s">
        <v>229</v>
      </c>
      <c r="D2105" s="1" t="s">
        <v>1183</v>
      </c>
      <c r="E2105" s="1" t="s">
        <v>62</v>
      </c>
      <c r="F2105" s="4" t="s">
        <v>4533</v>
      </c>
      <c r="G2105" s="4">
        <v>1209</v>
      </c>
      <c r="H2105" s="4" t="s">
        <v>4924</v>
      </c>
      <c r="I2105" s="1"/>
      <c r="J2105" s="4" t="s">
        <v>4925</v>
      </c>
      <c r="K2105" s="4" t="s">
        <v>4926</v>
      </c>
      <c r="L2105" s="22" t="str">
        <f t="shared" si="393"/>
        <v>226</v>
      </c>
      <c r="M2105" s="22"/>
      <c r="Z2105">
        <f t="shared" si="394"/>
        <v>0</v>
      </c>
      <c r="AA2105">
        <f t="shared" si="395"/>
        <v>0</v>
      </c>
      <c r="AB2105">
        <f t="shared" si="396"/>
        <v>0</v>
      </c>
      <c r="AC2105">
        <f t="shared" si="397"/>
        <v>0</v>
      </c>
      <c r="AD2105">
        <f t="shared" si="398"/>
        <v>0</v>
      </c>
      <c r="AE2105">
        <f t="shared" si="399"/>
        <v>0</v>
      </c>
      <c r="AF2105">
        <f t="shared" si="400"/>
        <v>0</v>
      </c>
      <c r="AH2105">
        <f>SUM(table_2[[#This Row],[First dose, less than 21 days ago]:[Third dose or booster, at least 21 days ago]])</f>
        <v>0</v>
      </c>
      <c r="AI2105">
        <f>SUM(table_2[[#This Row],[Second dose, less than 21 days ago]:[Third dose or booster, at least 21 days ago]])</f>
        <v>0</v>
      </c>
      <c r="AJ2105">
        <f>table_2[[#This Row],[Third dose or booster, less than 21 days ago]]+table_2[[#This Row],[Third dose or booster, at least 21 days ago]]</f>
        <v>0</v>
      </c>
    </row>
    <row r="2106" spans="1:36" ht="30" x14ac:dyDescent="0.25">
      <c r="A2106" s="1" t="s">
        <v>740</v>
      </c>
      <c r="B2106" s="4">
        <v>2021</v>
      </c>
      <c r="C2106" s="1" t="s">
        <v>229</v>
      </c>
      <c r="D2106" s="1" t="s">
        <v>1183</v>
      </c>
      <c r="E2106" s="1" t="s">
        <v>66</v>
      </c>
      <c r="F2106" s="4" t="s">
        <v>1101</v>
      </c>
      <c r="G2106" s="4">
        <v>7</v>
      </c>
      <c r="H2106" s="4" t="s">
        <v>83</v>
      </c>
      <c r="I2106" s="1"/>
      <c r="J2106" s="4" t="s">
        <v>83</v>
      </c>
      <c r="K2106" s="4" t="s">
        <v>83</v>
      </c>
      <c r="L2106" s="22">
        <f t="shared" si="393"/>
        <v>1</v>
      </c>
      <c r="M2106" s="22"/>
      <c r="Z2106">
        <f t="shared" si="394"/>
        <v>0</v>
      </c>
      <c r="AA2106">
        <f t="shared" si="395"/>
        <v>0</v>
      </c>
      <c r="AB2106">
        <f t="shared" si="396"/>
        <v>0</v>
      </c>
      <c r="AC2106">
        <f t="shared" si="397"/>
        <v>0</v>
      </c>
      <c r="AD2106">
        <f t="shared" si="398"/>
        <v>0</v>
      </c>
      <c r="AE2106">
        <f t="shared" si="399"/>
        <v>0</v>
      </c>
      <c r="AF2106">
        <f t="shared" si="400"/>
        <v>0</v>
      </c>
      <c r="AH2106">
        <f>SUM(table_2[[#This Row],[First dose, less than 21 days ago]:[Third dose or booster, at least 21 days ago]])</f>
        <v>0</v>
      </c>
      <c r="AI2106">
        <f>SUM(table_2[[#This Row],[Second dose, less than 21 days ago]:[Third dose or booster, at least 21 days ago]])</f>
        <v>0</v>
      </c>
      <c r="AJ2106">
        <f>table_2[[#This Row],[Third dose or booster, less than 21 days ago]]+table_2[[#This Row],[Third dose or booster, at least 21 days ago]]</f>
        <v>0</v>
      </c>
    </row>
    <row r="2107" spans="1:36" ht="30" x14ac:dyDescent="0.25">
      <c r="A2107" s="1" t="s">
        <v>740</v>
      </c>
      <c r="B2107" s="4">
        <v>2021</v>
      </c>
      <c r="C2107" s="1" t="s">
        <v>229</v>
      </c>
      <c r="D2107" s="1" t="s">
        <v>1183</v>
      </c>
      <c r="E2107" s="1" t="s">
        <v>70</v>
      </c>
      <c r="F2107" s="4" t="s">
        <v>2211</v>
      </c>
      <c r="G2107" s="4">
        <v>318</v>
      </c>
      <c r="H2107" s="4" t="s">
        <v>4927</v>
      </c>
      <c r="I2107" s="1"/>
      <c r="J2107" s="4" t="s">
        <v>4928</v>
      </c>
      <c r="K2107" s="4" t="s">
        <v>4929</v>
      </c>
      <c r="L2107" s="22" t="str">
        <f t="shared" si="393"/>
        <v>173</v>
      </c>
      <c r="M2107" s="22"/>
      <c r="Z2107">
        <f t="shared" si="394"/>
        <v>0</v>
      </c>
      <c r="AA2107">
        <f t="shared" si="395"/>
        <v>0</v>
      </c>
      <c r="AB2107">
        <f t="shared" si="396"/>
        <v>0</v>
      </c>
      <c r="AC2107">
        <f t="shared" si="397"/>
        <v>0</v>
      </c>
      <c r="AD2107">
        <f t="shared" si="398"/>
        <v>0</v>
      </c>
      <c r="AE2107">
        <f t="shared" si="399"/>
        <v>0</v>
      </c>
      <c r="AF2107">
        <f t="shared" si="400"/>
        <v>0</v>
      </c>
      <c r="AH2107">
        <f>SUM(table_2[[#This Row],[First dose, less than 21 days ago]:[Third dose or booster, at least 21 days ago]])</f>
        <v>0</v>
      </c>
      <c r="AI2107">
        <f>SUM(table_2[[#This Row],[Second dose, less than 21 days ago]:[Third dose or booster, at least 21 days ago]])</f>
        <v>0</v>
      </c>
      <c r="AJ2107">
        <f>table_2[[#This Row],[Third dose or booster, less than 21 days ago]]+table_2[[#This Row],[Third dose or booster, at least 21 days ago]]</f>
        <v>0</v>
      </c>
    </row>
    <row r="2108" spans="1:36" ht="30" x14ac:dyDescent="0.25">
      <c r="A2108" s="1" t="s">
        <v>740</v>
      </c>
      <c r="B2108" s="4">
        <v>2021</v>
      </c>
      <c r="C2108" s="1" t="s">
        <v>229</v>
      </c>
      <c r="D2108" s="1" t="s">
        <v>1183</v>
      </c>
      <c r="E2108" s="1" t="s">
        <v>74</v>
      </c>
      <c r="F2108" s="4" t="s">
        <v>1112</v>
      </c>
      <c r="G2108" s="4">
        <v>25</v>
      </c>
      <c r="H2108" s="4" t="s">
        <v>2149</v>
      </c>
      <c r="I2108" s="1" t="s">
        <v>234</v>
      </c>
      <c r="J2108" s="4" t="s">
        <v>2150</v>
      </c>
      <c r="K2108" s="4" t="s">
        <v>2151</v>
      </c>
      <c r="L2108" s="22" t="str">
        <f t="shared" si="393"/>
        <v>3</v>
      </c>
      <c r="M2108" s="22"/>
      <c r="Z2108">
        <f t="shared" si="394"/>
        <v>0</v>
      </c>
      <c r="AA2108">
        <f t="shared" si="395"/>
        <v>0</v>
      </c>
      <c r="AB2108">
        <f t="shared" si="396"/>
        <v>0</v>
      </c>
      <c r="AC2108">
        <f t="shared" si="397"/>
        <v>0</v>
      </c>
      <c r="AD2108">
        <f t="shared" si="398"/>
        <v>0</v>
      </c>
      <c r="AE2108">
        <f t="shared" si="399"/>
        <v>0</v>
      </c>
      <c r="AF2108">
        <f t="shared" si="400"/>
        <v>0</v>
      </c>
      <c r="AH2108">
        <f>SUM(table_2[[#This Row],[First dose, less than 21 days ago]:[Third dose or booster, at least 21 days ago]])</f>
        <v>0</v>
      </c>
      <c r="AI2108">
        <f>SUM(table_2[[#This Row],[Second dose, less than 21 days ago]:[Third dose or booster, at least 21 days ago]])</f>
        <v>0</v>
      </c>
      <c r="AJ2108">
        <f>table_2[[#This Row],[Third dose or booster, less than 21 days ago]]+table_2[[#This Row],[Third dose or booster, at least 21 days ago]]</f>
        <v>0</v>
      </c>
    </row>
    <row r="2109" spans="1:36" ht="30" x14ac:dyDescent="0.25">
      <c r="A2109" s="1" t="s">
        <v>740</v>
      </c>
      <c r="B2109" s="4">
        <v>2021</v>
      </c>
      <c r="C2109" s="1" t="s">
        <v>229</v>
      </c>
      <c r="D2109" s="1" t="s">
        <v>1183</v>
      </c>
      <c r="E2109" s="1" t="s">
        <v>1102</v>
      </c>
      <c r="F2109" s="4" t="s">
        <v>4930</v>
      </c>
      <c r="G2109" s="4">
        <v>35487</v>
      </c>
      <c r="H2109" s="4" t="s">
        <v>4931</v>
      </c>
      <c r="I2109" s="1"/>
      <c r="J2109" s="4" t="s">
        <v>4932</v>
      </c>
      <c r="K2109" s="4" t="s">
        <v>4933</v>
      </c>
      <c r="L2109" s="22" t="str">
        <f t="shared" si="393"/>
        <v>6842</v>
      </c>
      <c r="M2109" s="22"/>
      <c r="Z2109">
        <f t="shared" si="394"/>
        <v>0</v>
      </c>
      <c r="AA2109">
        <f t="shared" si="395"/>
        <v>0</v>
      </c>
      <c r="AB2109">
        <f t="shared" si="396"/>
        <v>0</v>
      </c>
      <c r="AC2109">
        <f t="shared" si="397"/>
        <v>0</v>
      </c>
      <c r="AD2109">
        <f t="shared" si="398"/>
        <v>0</v>
      </c>
      <c r="AE2109">
        <f t="shared" si="399"/>
        <v>0</v>
      </c>
      <c r="AF2109">
        <f t="shared" si="400"/>
        <v>0</v>
      </c>
      <c r="AH2109">
        <f>SUM(table_2[[#This Row],[First dose, less than 21 days ago]:[Third dose or booster, at least 21 days ago]])</f>
        <v>0</v>
      </c>
      <c r="AI2109">
        <f>SUM(table_2[[#This Row],[Second dose, less than 21 days ago]:[Third dose or booster, at least 21 days ago]])</f>
        <v>0</v>
      </c>
      <c r="AJ2109">
        <f>table_2[[#This Row],[Third dose or booster, less than 21 days ago]]+table_2[[#This Row],[Third dose or booster, at least 21 days ago]]</f>
        <v>0</v>
      </c>
    </row>
    <row r="2110" spans="1:36" ht="45" x14ac:dyDescent="0.25">
      <c r="A2110" s="1" t="s">
        <v>740</v>
      </c>
      <c r="B2110" s="4">
        <v>2021</v>
      </c>
      <c r="C2110" s="1" t="s">
        <v>229</v>
      </c>
      <c r="D2110" s="1" t="s">
        <v>1183</v>
      </c>
      <c r="E2110" s="1" t="s">
        <v>84</v>
      </c>
      <c r="F2110" s="4" t="s">
        <v>2156</v>
      </c>
      <c r="G2110" s="4">
        <v>573</v>
      </c>
      <c r="H2110" s="4" t="s">
        <v>2157</v>
      </c>
      <c r="I2110" s="1"/>
      <c r="J2110" s="4" t="s">
        <v>2158</v>
      </c>
      <c r="K2110" s="4" t="s">
        <v>2159</v>
      </c>
      <c r="L2110" s="22" t="str">
        <f t="shared" si="393"/>
        <v>26</v>
      </c>
      <c r="M2110" s="22"/>
      <c r="Z2110">
        <f t="shared" si="394"/>
        <v>0</v>
      </c>
      <c r="AA2110">
        <f t="shared" si="395"/>
        <v>0</v>
      </c>
      <c r="AB2110">
        <f t="shared" si="396"/>
        <v>0</v>
      </c>
      <c r="AC2110">
        <f t="shared" si="397"/>
        <v>0</v>
      </c>
      <c r="AD2110">
        <f t="shared" si="398"/>
        <v>0</v>
      </c>
      <c r="AE2110">
        <f t="shared" si="399"/>
        <v>0</v>
      </c>
      <c r="AF2110">
        <f t="shared" si="400"/>
        <v>0</v>
      </c>
      <c r="AH2110">
        <f>SUM(table_2[[#This Row],[First dose, less than 21 days ago]:[Third dose or booster, at least 21 days ago]])</f>
        <v>0</v>
      </c>
      <c r="AI2110">
        <f>SUM(table_2[[#This Row],[Second dose, less than 21 days ago]:[Third dose or booster, at least 21 days ago]])</f>
        <v>0</v>
      </c>
      <c r="AJ2110">
        <f>table_2[[#This Row],[Third dose or booster, less than 21 days ago]]+table_2[[#This Row],[Third dose or booster, at least 21 days ago]]</f>
        <v>0</v>
      </c>
    </row>
    <row r="2111" spans="1:36" ht="45" x14ac:dyDescent="0.25">
      <c r="A2111" s="1" t="s">
        <v>740</v>
      </c>
      <c r="B2111" s="4">
        <v>2021</v>
      </c>
      <c r="C2111" s="1" t="s">
        <v>229</v>
      </c>
      <c r="D2111" s="1" t="s">
        <v>1183</v>
      </c>
      <c r="E2111" s="1" t="s">
        <v>85</v>
      </c>
      <c r="F2111" s="4" t="s">
        <v>1103</v>
      </c>
      <c r="G2111" s="4">
        <v>0</v>
      </c>
      <c r="H2111" s="4" t="s">
        <v>83</v>
      </c>
      <c r="I2111" s="1"/>
      <c r="J2111" s="4" t="s">
        <v>83</v>
      </c>
      <c r="K2111" s="4" t="s">
        <v>83</v>
      </c>
      <c r="L2111" s="22" t="str">
        <f t="shared" si="393"/>
        <v>0</v>
      </c>
      <c r="M2111" s="22"/>
      <c r="Z2111">
        <f t="shared" si="394"/>
        <v>0</v>
      </c>
      <c r="AA2111">
        <f t="shared" si="395"/>
        <v>0</v>
      </c>
      <c r="AB2111">
        <f t="shared" si="396"/>
        <v>0</v>
      </c>
      <c r="AC2111">
        <f t="shared" si="397"/>
        <v>0</v>
      </c>
      <c r="AD2111">
        <f t="shared" si="398"/>
        <v>0</v>
      </c>
      <c r="AE2111">
        <f t="shared" si="399"/>
        <v>0</v>
      </c>
      <c r="AF2111">
        <f t="shared" si="400"/>
        <v>0</v>
      </c>
      <c r="AH2111">
        <f>SUM(table_2[[#This Row],[First dose, less than 21 days ago]:[Third dose or booster, at least 21 days ago]])</f>
        <v>0</v>
      </c>
      <c r="AI2111">
        <f>SUM(table_2[[#This Row],[Second dose, less than 21 days ago]:[Third dose or booster, at least 21 days ago]])</f>
        <v>0</v>
      </c>
      <c r="AJ2111">
        <f>table_2[[#This Row],[Third dose or booster, less than 21 days ago]]+table_2[[#This Row],[Third dose or booster, at least 21 days ago]]</f>
        <v>0</v>
      </c>
    </row>
    <row r="2112" spans="1:36" ht="30" x14ac:dyDescent="0.25">
      <c r="A2112" s="1" t="s">
        <v>740</v>
      </c>
      <c r="B2112" s="4">
        <v>2021</v>
      </c>
      <c r="C2112" s="1" t="s">
        <v>255</v>
      </c>
      <c r="D2112" s="1" t="s">
        <v>1089</v>
      </c>
      <c r="E2112" s="1" t="s">
        <v>62</v>
      </c>
      <c r="F2112" s="4" t="s">
        <v>2996</v>
      </c>
      <c r="G2112" s="4">
        <v>215176</v>
      </c>
      <c r="H2112" s="4" t="s">
        <v>3306</v>
      </c>
      <c r="I2112" s="1"/>
      <c r="J2112" s="4" t="s">
        <v>4934</v>
      </c>
      <c r="K2112" s="4" t="s">
        <v>4935</v>
      </c>
      <c r="L2112" s="22" t="str">
        <f t="shared" si="393"/>
        <v>97</v>
      </c>
      <c r="M2112" s="22"/>
      <c r="Z2112">
        <f t="shared" si="394"/>
        <v>0</v>
      </c>
      <c r="AA2112">
        <f t="shared" si="395"/>
        <v>0</v>
      </c>
      <c r="AB2112">
        <f t="shared" si="396"/>
        <v>0</v>
      </c>
      <c r="AC2112">
        <f t="shared" si="397"/>
        <v>0</v>
      </c>
      <c r="AD2112">
        <f t="shared" si="398"/>
        <v>0</v>
      </c>
      <c r="AE2112">
        <f t="shared" si="399"/>
        <v>0</v>
      </c>
      <c r="AF2112">
        <f t="shared" si="400"/>
        <v>0</v>
      </c>
      <c r="AH2112">
        <f>SUM(table_2[[#This Row],[First dose, less than 21 days ago]:[Third dose or booster, at least 21 days ago]])</f>
        <v>0</v>
      </c>
      <c r="AI2112">
        <f>SUM(table_2[[#This Row],[Second dose, less than 21 days ago]:[Third dose or booster, at least 21 days ago]])</f>
        <v>0</v>
      </c>
      <c r="AJ2112">
        <f>table_2[[#This Row],[Third dose or booster, less than 21 days ago]]+table_2[[#This Row],[Third dose or booster, at least 21 days ago]]</f>
        <v>0</v>
      </c>
    </row>
    <row r="2113" spans="1:36" ht="30" x14ac:dyDescent="0.25">
      <c r="A2113" s="1" t="s">
        <v>740</v>
      </c>
      <c r="B2113" s="4">
        <v>2021</v>
      </c>
      <c r="C2113" s="1" t="s">
        <v>255</v>
      </c>
      <c r="D2113" s="1" t="s">
        <v>1089</v>
      </c>
      <c r="E2113" s="1" t="s">
        <v>66</v>
      </c>
      <c r="F2113" s="4" t="s">
        <v>1101</v>
      </c>
      <c r="G2113" s="4">
        <v>6357</v>
      </c>
      <c r="H2113" s="4" t="s">
        <v>83</v>
      </c>
      <c r="I2113" s="1"/>
      <c r="J2113" s="4" t="s">
        <v>83</v>
      </c>
      <c r="K2113" s="4" t="s">
        <v>83</v>
      </c>
      <c r="L2113" s="22">
        <f t="shared" si="393"/>
        <v>1</v>
      </c>
      <c r="M2113" s="22"/>
      <c r="Z2113">
        <f t="shared" si="394"/>
        <v>0</v>
      </c>
      <c r="AA2113">
        <f t="shared" si="395"/>
        <v>0</v>
      </c>
      <c r="AB2113">
        <f t="shared" si="396"/>
        <v>0</v>
      </c>
      <c r="AC2113">
        <f t="shared" si="397"/>
        <v>0</v>
      </c>
      <c r="AD2113">
        <f t="shared" si="398"/>
        <v>0</v>
      </c>
      <c r="AE2113">
        <f t="shared" si="399"/>
        <v>0</v>
      </c>
      <c r="AF2113">
        <f t="shared" si="400"/>
        <v>0</v>
      </c>
      <c r="AH2113">
        <f>SUM(table_2[[#This Row],[First dose, less than 21 days ago]:[Third dose or booster, at least 21 days ago]])</f>
        <v>0</v>
      </c>
      <c r="AI2113">
        <f>SUM(table_2[[#This Row],[Second dose, less than 21 days ago]:[Third dose or booster, at least 21 days ago]])</f>
        <v>0</v>
      </c>
      <c r="AJ2113">
        <f>table_2[[#This Row],[Third dose or booster, less than 21 days ago]]+table_2[[#This Row],[Third dose or booster, at least 21 days ago]]</f>
        <v>0</v>
      </c>
    </row>
    <row r="2114" spans="1:36" ht="30" x14ac:dyDescent="0.25">
      <c r="A2114" s="1" t="s">
        <v>740</v>
      </c>
      <c r="B2114" s="4">
        <v>2021</v>
      </c>
      <c r="C2114" s="1" t="s">
        <v>255</v>
      </c>
      <c r="D2114" s="1" t="s">
        <v>1089</v>
      </c>
      <c r="E2114" s="1" t="s">
        <v>70</v>
      </c>
      <c r="F2114" s="4" t="s">
        <v>3750</v>
      </c>
      <c r="G2114" s="4">
        <v>67278</v>
      </c>
      <c r="H2114" s="4" t="s">
        <v>3222</v>
      </c>
      <c r="I2114" s="1"/>
      <c r="J2114" s="4" t="s">
        <v>4936</v>
      </c>
      <c r="K2114" s="4" t="s">
        <v>4937</v>
      </c>
      <c r="L2114" s="22" t="str">
        <f t="shared" si="393"/>
        <v>46</v>
      </c>
      <c r="M2114" s="22"/>
      <c r="Z2114">
        <f t="shared" si="394"/>
        <v>0</v>
      </c>
      <c r="AA2114">
        <f t="shared" si="395"/>
        <v>0</v>
      </c>
      <c r="AB2114">
        <f t="shared" si="396"/>
        <v>0</v>
      </c>
      <c r="AC2114">
        <f t="shared" si="397"/>
        <v>0</v>
      </c>
      <c r="AD2114">
        <f t="shared" si="398"/>
        <v>0</v>
      </c>
      <c r="AE2114">
        <f t="shared" si="399"/>
        <v>0</v>
      </c>
      <c r="AF2114">
        <f t="shared" si="400"/>
        <v>0</v>
      </c>
      <c r="AH2114">
        <f>SUM(table_2[[#This Row],[First dose, less than 21 days ago]:[Third dose or booster, at least 21 days ago]])</f>
        <v>0</v>
      </c>
      <c r="AI2114">
        <f>SUM(table_2[[#This Row],[Second dose, less than 21 days ago]:[Third dose or booster, at least 21 days ago]])</f>
        <v>0</v>
      </c>
      <c r="AJ2114">
        <f>table_2[[#This Row],[Third dose or booster, less than 21 days ago]]+table_2[[#This Row],[Third dose or booster, at least 21 days ago]]</f>
        <v>0</v>
      </c>
    </row>
    <row r="2115" spans="1:36" ht="30" x14ac:dyDescent="0.25">
      <c r="A2115" s="1" t="s">
        <v>740</v>
      </c>
      <c r="B2115" s="4">
        <v>2021</v>
      </c>
      <c r="C2115" s="1" t="s">
        <v>255</v>
      </c>
      <c r="D2115" s="1" t="s">
        <v>1089</v>
      </c>
      <c r="E2115" s="1" t="s">
        <v>74</v>
      </c>
      <c r="F2115" s="4" t="s">
        <v>1101</v>
      </c>
      <c r="G2115" s="4">
        <v>24789</v>
      </c>
      <c r="H2115" s="4" t="s">
        <v>83</v>
      </c>
      <c r="I2115" s="1"/>
      <c r="J2115" s="4" t="s">
        <v>83</v>
      </c>
      <c r="K2115" s="4" t="s">
        <v>83</v>
      </c>
      <c r="L2115" s="22">
        <f t="shared" si="393"/>
        <v>1</v>
      </c>
      <c r="M2115" s="22"/>
      <c r="Z2115">
        <f t="shared" si="394"/>
        <v>0</v>
      </c>
      <c r="AA2115">
        <f t="shared" si="395"/>
        <v>0</v>
      </c>
      <c r="AB2115">
        <f t="shared" si="396"/>
        <v>0</v>
      </c>
      <c r="AC2115">
        <f t="shared" si="397"/>
        <v>0</v>
      </c>
      <c r="AD2115">
        <f t="shared" si="398"/>
        <v>0</v>
      </c>
      <c r="AE2115">
        <f t="shared" si="399"/>
        <v>0</v>
      </c>
      <c r="AF2115">
        <f t="shared" si="400"/>
        <v>0</v>
      </c>
      <c r="AH2115">
        <f>SUM(table_2[[#This Row],[First dose, less than 21 days ago]:[Third dose or booster, at least 21 days ago]])</f>
        <v>0</v>
      </c>
      <c r="AI2115">
        <f>SUM(table_2[[#This Row],[Second dose, less than 21 days ago]:[Third dose or booster, at least 21 days ago]])</f>
        <v>0</v>
      </c>
      <c r="AJ2115">
        <f>table_2[[#This Row],[Third dose or booster, less than 21 days ago]]+table_2[[#This Row],[Third dose or booster, at least 21 days ago]]</f>
        <v>0</v>
      </c>
    </row>
    <row r="2116" spans="1:36" ht="30" x14ac:dyDescent="0.25">
      <c r="A2116" s="1" t="s">
        <v>740</v>
      </c>
      <c r="B2116" s="4">
        <v>2021</v>
      </c>
      <c r="C2116" s="1" t="s">
        <v>255</v>
      </c>
      <c r="D2116" s="1" t="s">
        <v>1089</v>
      </c>
      <c r="E2116" s="1" t="s">
        <v>1102</v>
      </c>
      <c r="F2116" s="4" t="s">
        <v>2743</v>
      </c>
      <c r="G2116" s="4">
        <v>615560</v>
      </c>
      <c r="H2116" s="4" t="s">
        <v>3756</v>
      </c>
      <c r="I2116" s="1"/>
      <c r="J2116" s="4" t="s">
        <v>1437</v>
      </c>
      <c r="K2116" s="4" t="s">
        <v>4938</v>
      </c>
      <c r="L2116" s="22" t="str">
        <f t="shared" si="393"/>
        <v>217</v>
      </c>
      <c r="M2116" s="22"/>
      <c r="Z2116">
        <f t="shared" si="394"/>
        <v>0</v>
      </c>
      <c r="AA2116">
        <f t="shared" si="395"/>
        <v>0</v>
      </c>
      <c r="AB2116">
        <f t="shared" si="396"/>
        <v>0</v>
      </c>
      <c r="AC2116">
        <f t="shared" si="397"/>
        <v>0</v>
      </c>
      <c r="AD2116">
        <f t="shared" si="398"/>
        <v>0</v>
      </c>
      <c r="AE2116">
        <f t="shared" si="399"/>
        <v>0</v>
      </c>
      <c r="AF2116">
        <f t="shared" si="400"/>
        <v>0</v>
      </c>
      <c r="AH2116">
        <f>SUM(table_2[[#This Row],[First dose, less than 21 days ago]:[Third dose or booster, at least 21 days ago]])</f>
        <v>0</v>
      </c>
      <c r="AI2116">
        <f>SUM(table_2[[#This Row],[Second dose, less than 21 days ago]:[Third dose or booster, at least 21 days ago]])</f>
        <v>0</v>
      </c>
      <c r="AJ2116">
        <f>table_2[[#This Row],[Third dose or booster, less than 21 days ago]]+table_2[[#This Row],[Third dose or booster, at least 21 days ago]]</f>
        <v>0</v>
      </c>
    </row>
    <row r="2117" spans="1:36" ht="45" x14ac:dyDescent="0.25">
      <c r="A2117" s="1" t="s">
        <v>740</v>
      </c>
      <c r="B2117" s="4">
        <v>2021</v>
      </c>
      <c r="C2117" s="1" t="s">
        <v>255</v>
      </c>
      <c r="D2117" s="1" t="s">
        <v>1089</v>
      </c>
      <c r="E2117" s="1" t="s">
        <v>84</v>
      </c>
      <c r="F2117" s="4" t="s">
        <v>1371</v>
      </c>
      <c r="G2117" s="4">
        <v>14873</v>
      </c>
      <c r="H2117" s="4" t="s">
        <v>1452</v>
      </c>
      <c r="I2117" s="1" t="s">
        <v>234</v>
      </c>
      <c r="J2117" s="4" t="s">
        <v>2167</v>
      </c>
      <c r="K2117" s="4" t="s">
        <v>2168</v>
      </c>
      <c r="L2117" s="22" t="str">
        <f t="shared" ref="L2117:L2180" si="401">IF(F2117="&lt;3",1,F2117)</f>
        <v>9</v>
      </c>
      <c r="M2117" s="22"/>
      <c r="Z2117">
        <f t="shared" ref="Z2117:Z2180" si="402">N2164</f>
        <v>0</v>
      </c>
      <c r="AA2117">
        <f t="shared" ref="AA2117:AA2180" si="403">O2212</f>
        <v>0</v>
      </c>
      <c r="AB2117">
        <f t="shared" ref="AB2117:AB2180" si="404">P2212</f>
        <v>0</v>
      </c>
      <c r="AC2117">
        <f t="shared" ref="AC2117:AC2180" si="405">Q2212</f>
        <v>0</v>
      </c>
      <c r="AD2117">
        <f t="shared" ref="AD2117:AD2180" si="406">R2212</f>
        <v>0</v>
      </c>
      <c r="AE2117">
        <f t="shared" ref="AE2117:AE2180" si="407">S2212</f>
        <v>0</v>
      </c>
      <c r="AF2117">
        <f t="shared" ref="AF2117:AF2180" si="408">T2212</f>
        <v>0</v>
      </c>
      <c r="AH2117">
        <f>SUM(table_2[[#This Row],[First dose, less than 21 days ago]:[Third dose or booster, at least 21 days ago]])</f>
        <v>0</v>
      </c>
      <c r="AI2117">
        <f>SUM(table_2[[#This Row],[Second dose, less than 21 days ago]:[Third dose or booster, at least 21 days ago]])</f>
        <v>0</v>
      </c>
      <c r="AJ2117">
        <f>table_2[[#This Row],[Third dose or booster, less than 21 days ago]]+table_2[[#This Row],[Third dose or booster, at least 21 days ago]]</f>
        <v>0</v>
      </c>
    </row>
    <row r="2118" spans="1:36" ht="45" x14ac:dyDescent="0.25">
      <c r="A2118" s="1" t="s">
        <v>740</v>
      </c>
      <c r="B2118" s="4">
        <v>2021</v>
      </c>
      <c r="C2118" s="1" t="s">
        <v>255</v>
      </c>
      <c r="D2118" s="1" t="s">
        <v>1089</v>
      </c>
      <c r="E2118" s="1" t="s">
        <v>85</v>
      </c>
      <c r="F2118" s="4" t="s">
        <v>1112</v>
      </c>
      <c r="G2118" s="4">
        <v>3521</v>
      </c>
      <c r="H2118" s="4" t="s">
        <v>2169</v>
      </c>
      <c r="I2118" s="1" t="s">
        <v>234</v>
      </c>
      <c r="J2118" s="4" t="s">
        <v>2170</v>
      </c>
      <c r="K2118" s="4" t="s">
        <v>2171</v>
      </c>
      <c r="L2118" s="22" t="str">
        <f t="shared" si="401"/>
        <v>3</v>
      </c>
      <c r="M2118" s="22"/>
      <c r="Z2118">
        <f t="shared" si="402"/>
        <v>0</v>
      </c>
      <c r="AA2118">
        <f t="shared" si="403"/>
        <v>0</v>
      </c>
      <c r="AB2118">
        <f t="shared" si="404"/>
        <v>0</v>
      </c>
      <c r="AC2118">
        <f t="shared" si="405"/>
        <v>0</v>
      </c>
      <c r="AD2118">
        <f t="shared" si="406"/>
        <v>0</v>
      </c>
      <c r="AE2118">
        <f t="shared" si="407"/>
        <v>0</v>
      </c>
      <c r="AF2118">
        <f t="shared" si="408"/>
        <v>0</v>
      </c>
      <c r="AH2118">
        <f>SUM(table_2[[#This Row],[First dose, less than 21 days ago]:[Third dose or booster, at least 21 days ago]])</f>
        <v>0</v>
      </c>
      <c r="AI2118">
        <f>SUM(table_2[[#This Row],[Second dose, less than 21 days ago]:[Third dose or booster, at least 21 days ago]])</f>
        <v>0</v>
      </c>
      <c r="AJ2118">
        <f>table_2[[#This Row],[Third dose or booster, less than 21 days ago]]+table_2[[#This Row],[Third dose or booster, at least 21 days ago]]</f>
        <v>0</v>
      </c>
    </row>
    <row r="2119" spans="1:36" ht="30" x14ac:dyDescent="0.25">
      <c r="A2119" s="1" t="s">
        <v>740</v>
      </c>
      <c r="B2119" s="4">
        <v>2021</v>
      </c>
      <c r="C2119" s="1" t="s">
        <v>255</v>
      </c>
      <c r="D2119" s="1" t="s">
        <v>1104</v>
      </c>
      <c r="E2119" s="1" t="s">
        <v>62</v>
      </c>
      <c r="F2119" s="4" t="s">
        <v>3720</v>
      </c>
      <c r="G2119" s="4">
        <v>60190</v>
      </c>
      <c r="H2119" s="4" t="s">
        <v>750</v>
      </c>
      <c r="I2119" s="1"/>
      <c r="J2119" s="4" t="s">
        <v>3826</v>
      </c>
      <c r="K2119" s="4" t="s">
        <v>4939</v>
      </c>
      <c r="L2119" s="22" t="str">
        <f t="shared" si="401"/>
        <v>95</v>
      </c>
      <c r="M2119" s="22"/>
      <c r="Z2119">
        <f t="shared" si="402"/>
        <v>0</v>
      </c>
      <c r="AA2119">
        <f t="shared" si="403"/>
        <v>0</v>
      </c>
      <c r="AB2119">
        <f t="shared" si="404"/>
        <v>0</v>
      </c>
      <c r="AC2119">
        <f t="shared" si="405"/>
        <v>0</v>
      </c>
      <c r="AD2119">
        <f t="shared" si="406"/>
        <v>0</v>
      </c>
      <c r="AE2119">
        <f t="shared" si="407"/>
        <v>0</v>
      </c>
      <c r="AF2119">
        <f t="shared" si="408"/>
        <v>0</v>
      </c>
      <c r="AH2119">
        <f>SUM(table_2[[#This Row],[First dose, less than 21 days ago]:[Third dose or booster, at least 21 days ago]])</f>
        <v>0</v>
      </c>
      <c r="AI2119">
        <f>SUM(table_2[[#This Row],[Second dose, less than 21 days ago]:[Third dose or booster, at least 21 days ago]])</f>
        <v>0</v>
      </c>
      <c r="AJ2119">
        <f>table_2[[#This Row],[Third dose or booster, less than 21 days ago]]+table_2[[#This Row],[Third dose or booster, at least 21 days ago]]</f>
        <v>0</v>
      </c>
    </row>
    <row r="2120" spans="1:36" ht="30" x14ac:dyDescent="0.25">
      <c r="A2120" s="1" t="s">
        <v>740</v>
      </c>
      <c r="B2120" s="4">
        <v>2021</v>
      </c>
      <c r="C2120" s="1" t="s">
        <v>255</v>
      </c>
      <c r="D2120" s="1" t="s">
        <v>1104</v>
      </c>
      <c r="E2120" s="1" t="s">
        <v>66</v>
      </c>
      <c r="F2120" s="4" t="s">
        <v>1101</v>
      </c>
      <c r="G2120" s="4">
        <v>995</v>
      </c>
      <c r="H2120" s="4" t="s">
        <v>83</v>
      </c>
      <c r="I2120" s="1"/>
      <c r="J2120" s="4" t="s">
        <v>83</v>
      </c>
      <c r="K2120" s="4" t="s">
        <v>83</v>
      </c>
      <c r="L2120" s="22">
        <f t="shared" si="401"/>
        <v>1</v>
      </c>
      <c r="M2120" s="22"/>
      <c r="Z2120">
        <f t="shared" si="402"/>
        <v>0</v>
      </c>
      <c r="AA2120">
        <f t="shared" si="403"/>
        <v>0</v>
      </c>
      <c r="AB2120">
        <f t="shared" si="404"/>
        <v>0</v>
      </c>
      <c r="AC2120">
        <f t="shared" si="405"/>
        <v>0</v>
      </c>
      <c r="AD2120">
        <f t="shared" si="406"/>
        <v>0</v>
      </c>
      <c r="AE2120">
        <f t="shared" si="407"/>
        <v>0</v>
      </c>
      <c r="AF2120">
        <f t="shared" si="408"/>
        <v>0</v>
      </c>
      <c r="AH2120">
        <f>SUM(table_2[[#This Row],[First dose, less than 21 days ago]:[Third dose or booster, at least 21 days ago]])</f>
        <v>0</v>
      </c>
      <c r="AI2120">
        <f>SUM(table_2[[#This Row],[Second dose, less than 21 days ago]:[Third dose or booster, at least 21 days ago]])</f>
        <v>0</v>
      </c>
      <c r="AJ2120">
        <f>table_2[[#This Row],[Third dose or booster, less than 21 days ago]]+table_2[[#This Row],[Third dose or booster, at least 21 days ago]]</f>
        <v>0</v>
      </c>
    </row>
    <row r="2121" spans="1:36" ht="30" x14ac:dyDescent="0.25">
      <c r="A2121" s="1" t="s">
        <v>740</v>
      </c>
      <c r="B2121" s="4">
        <v>2021</v>
      </c>
      <c r="C2121" s="1" t="s">
        <v>255</v>
      </c>
      <c r="D2121" s="1" t="s">
        <v>1104</v>
      </c>
      <c r="E2121" s="1" t="s">
        <v>70</v>
      </c>
      <c r="F2121" s="4" t="s">
        <v>1479</v>
      </c>
      <c r="G2121" s="4">
        <v>12661</v>
      </c>
      <c r="H2121" s="4" t="s">
        <v>4940</v>
      </c>
      <c r="I2121" s="1"/>
      <c r="J2121" s="4" t="s">
        <v>4941</v>
      </c>
      <c r="K2121" s="4" t="s">
        <v>4942</v>
      </c>
      <c r="L2121" s="22" t="str">
        <f t="shared" si="401"/>
        <v>64</v>
      </c>
      <c r="M2121" s="22"/>
      <c r="Z2121">
        <f t="shared" si="402"/>
        <v>0</v>
      </c>
      <c r="AA2121">
        <f t="shared" si="403"/>
        <v>0</v>
      </c>
      <c r="AB2121">
        <f t="shared" si="404"/>
        <v>0</v>
      </c>
      <c r="AC2121">
        <f t="shared" si="405"/>
        <v>0</v>
      </c>
      <c r="AD2121">
        <f t="shared" si="406"/>
        <v>0</v>
      </c>
      <c r="AE2121">
        <f t="shared" si="407"/>
        <v>0</v>
      </c>
      <c r="AF2121">
        <f t="shared" si="408"/>
        <v>0</v>
      </c>
      <c r="AH2121">
        <f>SUM(table_2[[#This Row],[First dose, less than 21 days ago]:[Third dose or booster, at least 21 days ago]])</f>
        <v>0</v>
      </c>
      <c r="AI2121">
        <f>SUM(table_2[[#This Row],[Second dose, less than 21 days ago]:[Third dose or booster, at least 21 days ago]])</f>
        <v>0</v>
      </c>
      <c r="AJ2121">
        <f>table_2[[#This Row],[Third dose or booster, less than 21 days ago]]+table_2[[#This Row],[Third dose or booster, at least 21 days ago]]</f>
        <v>0</v>
      </c>
    </row>
    <row r="2122" spans="1:36" ht="30" x14ac:dyDescent="0.25">
      <c r="A2122" s="1" t="s">
        <v>740</v>
      </c>
      <c r="B2122" s="4">
        <v>2021</v>
      </c>
      <c r="C2122" s="1" t="s">
        <v>255</v>
      </c>
      <c r="D2122" s="1" t="s">
        <v>1104</v>
      </c>
      <c r="E2122" s="1" t="s">
        <v>74</v>
      </c>
      <c r="F2122" s="4" t="s">
        <v>1101</v>
      </c>
      <c r="G2122" s="4">
        <v>2552</v>
      </c>
      <c r="H2122" s="4" t="s">
        <v>83</v>
      </c>
      <c r="I2122" s="1"/>
      <c r="J2122" s="4" t="s">
        <v>83</v>
      </c>
      <c r="K2122" s="4" t="s">
        <v>83</v>
      </c>
      <c r="L2122" s="22">
        <f t="shared" si="401"/>
        <v>1</v>
      </c>
      <c r="M2122" s="22"/>
      <c r="Z2122">
        <f t="shared" si="402"/>
        <v>0</v>
      </c>
      <c r="AA2122">
        <f t="shared" si="403"/>
        <v>0</v>
      </c>
      <c r="AB2122">
        <f t="shared" si="404"/>
        <v>0</v>
      </c>
      <c r="AC2122">
        <f t="shared" si="405"/>
        <v>0</v>
      </c>
      <c r="AD2122">
        <f t="shared" si="406"/>
        <v>0</v>
      </c>
      <c r="AE2122">
        <f t="shared" si="407"/>
        <v>0</v>
      </c>
      <c r="AF2122">
        <f t="shared" si="408"/>
        <v>0</v>
      </c>
      <c r="AH2122">
        <f>SUM(table_2[[#This Row],[First dose, less than 21 days ago]:[Third dose or booster, at least 21 days ago]])</f>
        <v>0</v>
      </c>
      <c r="AI2122">
        <f>SUM(table_2[[#This Row],[Second dose, less than 21 days ago]:[Third dose or booster, at least 21 days ago]])</f>
        <v>0</v>
      </c>
      <c r="AJ2122">
        <f>table_2[[#This Row],[Third dose or booster, less than 21 days ago]]+table_2[[#This Row],[Third dose or booster, at least 21 days ago]]</f>
        <v>0</v>
      </c>
    </row>
    <row r="2123" spans="1:36" ht="30" x14ac:dyDescent="0.25">
      <c r="A2123" s="1" t="s">
        <v>740</v>
      </c>
      <c r="B2123" s="4">
        <v>2021</v>
      </c>
      <c r="C2123" s="1" t="s">
        <v>255</v>
      </c>
      <c r="D2123" s="1" t="s">
        <v>1104</v>
      </c>
      <c r="E2123" s="1" t="s">
        <v>1102</v>
      </c>
      <c r="F2123" s="4" t="s">
        <v>4943</v>
      </c>
      <c r="G2123" s="4">
        <v>370604</v>
      </c>
      <c r="H2123" s="4" t="s">
        <v>4944</v>
      </c>
      <c r="I2123" s="1"/>
      <c r="J2123" s="4" t="s">
        <v>4945</v>
      </c>
      <c r="K2123" s="4" t="s">
        <v>4946</v>
      </c>
      <c r="L2123" s="22" t="str">
        <f t="shared" si="401"/>
        <v>456</v>
      </c>
      <c r="M2123" s="22"/>
      <c r="Z2123">
        <f t="shared" si="402"/>
        <v>0</v>
      </c>
      <c r="AA2123">
        <f t="shared" si="403"/>
        <v>0</v>
      </c>
      <c r="AB2123">
        <f t="shared" si="404"/>
        <v>0</v>
      </c>
      <c r="AC2123">
        <f t="shared" si="405"/>
        <v>0</v>
      </c>
      <c r="AD2123">
        <f t="shared" si="406"/>
        <v>0</v>
      </c>
      <c r="AE2123">
        <f t="shared" si="407"/>
        <v>0</v>
      </c>
      <c r="AF2123">
        <f t="shared" si="408"/>
        <v>0</v>
      </c>
      <c r="AH2123">
        <f>SUM(table_2[[#This Row],[First dose, less than 21 days ago]:[Third dose or booster, at least 21 days ago]])</f>
        <v>0</v>
      </c>
      <c r="AI2123">
        <f>SUM(table_2[[#This Row],[Second dose, less than 21 days ago]:[Third dose or booster, at least 21 days ago]])</f>
        <v>0</v>
      </c>
      <c r="AJ2123">
        <f>table_2[[#This Row],[Third dose or booster, less than 21 days ago]]+table_2[[#This Row],[Third dose or booster, at least 21 days ago]]</f>
        <v>0</v>
      </c>
    </row>
    <row r="2124" spans="1:36" ht="45" x14ac:dyDescent="0.25">
      <c r="A2124" s="1" t="s">
        <v>740</v>
      </c>
      <c r="B2124" s="4">
        <v>2021</v>
      </c>
      <c r="C2124" s="1" t="s">
        <v>255</v>
      </c>
      <c r="D2124" s="1" t="s">
        <v>1104</v>
      </c>
      <c r="E2124" s="1" t="s">
        <v>84</v>
      </c>
      <c r="F2124" s="4" t="s">
        <v>1981</v>
      </c>
      <c r="G2124" s="4">
        <v>14638</v>
      </c>
      <c r="H2124" s="4" t="s">
        <v>2183</v>
      </c>
      <c r="I2124" s="1" t="s">
        <v>234</v>
      </c>
      <c r="J2124" s="4" t="s">
        <v>2184</v>
      </c>
      <c r="K2124" s="4" t="s">
        <v>2185</v>
      </c>
      <c r="L2124" s="22" t="str">
        <f t="shared" si="401"/>
        <v>11</v>
      </c>
      <c r="M2124" s="22"/>
      <c r="Z2124">
        <f t="shared" si="402"/>
        <v>0</v>
      </c>
      <c r="AA2124">
        <f t="shared" si="403"/>
        <v>0</v>
      </c>
      <c r="AB2124">
        <f t="shared" si="404"/>
        <v>0</v>
      </c>
      <c r="AC2124">
        <f t="shared" si="405"/>
        <v>0</v>
      </c>
      <c r="AD2124">
        <f t="shared" si="406"/>
        <v>0</v>
      </c>
      <c r="AE2124">
        <f t="shared" si="407"/>
        <v>0</v>
      </c>
      <c r="AF2124">
        <f t="shared" si="408"/>
        <v>0</v>
      </c>
      <c r="AH2124">
        <f>SUM(table_2[[#This Row],[First dose, less than 21 days ago]:[Third dose or booster, at least 21 days ago]])</f>
        <v>0</v>
      </c>
      <c r="AI2124">
        <f>SUM(table_2[[#This Row],[Second dose, less than 21 days ago]:[Third dose or booster, at least 21 days ago]])</f>
        <v>0</v>
      </c>
      <c r="AJ2124">
        <f>table_2[[#This Row],[Third dose or booster, less than 21 days ago]]+table_2[[#This Row],[Third dose or booster, at least 21 days ago]]</f>
        <v>0</v>
      </c>
    </row>
    <row r="2125" spans="1:36" ht="45" x14ac:dyDescent="0.25">
      <c r="A2125" s="1" t="s">
        <v>740</v>
      </c>
      <c r="B2125" s="4">
        <v>2021</v>
      </c>
      <c r="C2125" s="1" t="s">
        <v>255</v>
      </c>
      <c r="D2125" s="1" t="s">
        <v>1104</v>
      </c>
      <c r="E2125" s="1" t="s">
        <v>85</v>
      </c>
      <c r="F2125" s="4" t="s">
        <v>1671</v>
      </c>
      <c r="G2125" s="4">
        <v>3833</v>
      </c>
      <c r="H2125" s="4" t="s">
        <v>2186</v>
      </c>
      <c r="I2125" s="1" t="s">
        <v>234</v>
      </c>
      <c r="J2125" s="4" t="s">
        <v>2187</v>
      </c>
      <c r="K2125" s="4" t="s">
        <v>2188</v>
      </c>
      <c r="L2125" s="22" t="str">
        <f t="shared" si="401"/>
        <v>5</v>
      </c>
      <c r="M2125" s="22"/>
      <c r="Z2125">
        <f t="shared" si="402"/>
        <v>0</v>
      </c>
      <c r="AA2125">
        <f t="shared" si="403"/>
        <v>0</v>
      </c>
      <c r="AB2125">
        <f t="shared" si="404"/>
        <v>0</v>
      </c>
      <c r="AC2125">
        <f t="shared" si="405"/>
        <v>0</v>
      </c>
      <c r="AD2125">
        <f t="shared" si="406"/>
        <v>0</v>
      </c>
      <c r="AE2125">
        <f t="shared" si="407"/>
        <v>0</v>
      </c>
      <c r="AF2125">
        <f t="shared" si="408"/>
        <v>0</v>
      </c>
      <c r="AH2125">
        <f>SUM(table_2[[#This Row],[First dose, less than 21 days ago]:[Third dose or booster, at least 21 days ago]])</f>
        <v>0</v>
      </c>
      <c r="AI2125">
        <f>SUM(table_2[[#This Row],[Second dose, less than 21 days ago]:[Third dose or booster, at least 21 days ago]])</f>
        <v>0</v>
      </c>
      <c r="AJ2125">
        <f>table_2[[#This Row],[Third dose or booster, less than 21 days ago]]+table_2[[#This Row],[Third dose or booster, at least 21 days ago]]</f>
        <v>0</v>
      </c>
    </row>
    <row r="2126" spans="1:36" ht="30" x14ac:dyDescent="0.25">
      <c r="A2126" s="1" t="s">
        <v>740</v>
      </c>
      <c r="B2126" s="4">
        <v>2021</v>
      </c>
      <c r="C2126" s="1" t="s">
        <v>255</v>
      </c>
      <c r="D2126" s="1" t="s">
        <v>1116</v>
      </c>
      <c r="E2126" s="1" t="s">
        <v>62</v>
      </c>
      <c r="F2126" s="4" t="s">
        <v>4947</v>
      </c>
      <c r="G2126" s="4">
        <v>39297</v>
      </c>
      <c r="H2126" s="4" t="s">
        <v>4948</v>
      </c>
      <c r="I2126" s="1"/>
      <c r="J2126" s="4" t="s">
        <v>4949</v>
      </c>
      <c r="K2126" s="4" t="s">
        <v>4950</v>
      </c>
      <c r="L2126" s="22" t="str">
        <f t="shared" si="401"/>
        <v>218</v>
      </c>
      <c r="M2126" s="22"/>
      <c r="Z2126">
        <f t="shared" si="402"/>
        <v>0</v>
      </c>
      <c r="AA2126">
        <f t="shared" si="403"/>
        <v>0</v>
      </c>
      <c r="AB2126">
        <f t="shared" si="404"/>
        <v>0</v>
      </c>
      <c r="AC2126">
        <f t="shared" si="405"/>
        <v>0</v>
      </c>
      <c r="AD2126">
        <f t="shared" si="406"/>
        <v>0</v>
      </c>
      <c r="AE2126">
        <f t="shared" si="407"/>
        <v>0</v>
      </c>
      <c r="AF2126">
        <f t="shared" si="408"/>
        <v>0</v>
      </c>
      <c r="AH2126">
        <f>SUM(table_2[[#This Row],[First dose, less than 21 days ago]:[Third dose or booster, at least 21 days ago]])</f>
        <v>0</v>
      </c>
      <c r="AI2126">
        <f>SUM(table_2[[#This Row],[Second dose, less than 21 days ago]:[Third dose or booster, at least 21 days ago]])</f>
        <v>0</v>
      </c>
      <c r="AJ2126">
        <f>table_2[[#This Row],[Third dose or booster, less than 21 days ago]]+table_2[[#This Row],[Third dose or booster, at least 21 days ago]]</f>
        <v>0</v>
      </c>
    </row>
    <row r="2127" spans="1:36" ht="30" x14ac:dyDescent="0.25">
      <c r="A2127" s="1" t="s">
        <v>740</v>
      </c>
      <c r="B2127" s="4">
        <v>2021</v>
      </c>
      <c r="C2127" s="1" t="s">
        <v>255</v>
      </c>
      <c r="D2127" s="1" t="s">
        <v>1116</v>
      </c>
      <c r="E2127" s="1" t="s">
        <v>66</v>
      </c>
      <c r="F2127" s="4" t="s">
        <v>1101</v>
      </c>
      <c r="G2127" s="4">
        <v>474</v>
      </c>
      <c r="H2127" s="4" t="s">
        <v>83</v>
      </c>
      <c r="I2127" s="1"/>
      <c r="J2127" s="4" t="s">
        <v>83</v>
      </c>
      <c r="K2127" s="4" t="s">
        <v>83</v>
      </c>
      <c r="L2127" s="22">
        <f t="shared" si="401"/>
        <v>1</v>
      </c>
      <c r="M2127" s="22"/>
      <c r="Z2127">
        <f t="shared" si="402"/>
        <v>0</v>
      </c>
      <c r="AA2127">
        <f t="shared" si="403"/>
        <v>0</v>
      </c>
      <c r="AB2127">
        <f t="shared" si="404"/>
        <v>0</v>
      </c>
      <c r="AC2127">
        <f t="shared" si="405"/>
        <v>0</v>
      </c>
      <c r="AD2127">
        <f t="shared" si="406"/>
        <v>0</v>
      </c>
      <c r="AE2127">
        <f t="shared" si="407"/>
        <v>0</v>
      </c>
      <c r="AF2127">
        <f t="shared" si="408"/>
        <v>0</v>
      </c>
      <c r="AH2127">
        <f>SUM(table_2[[#This Row],[First dose, less than 21 days ago]:[Third dose or booster, at least 21 days ago]])</f>
        <v>0</v>
      </c>
      <c r="AI2127">
        <f>SUM(table_2[[#This Row],[Second dose, less than 21 days ago]:[Third dose or booster, at least 21 days ago]])</f>
        <v>0</v>
      </c>
      <c r="AJ2127">
        <f>table_2[[#This Row],[Third dose or booster, less than 21 days ago]]+table_2[[#This Row],[Third dose or booster, at least 21 days ago]]</f>
        <v>0</v>
      </c>
    </row>
    <row r="2128" spans="1:36" ht="30" x14ac:dyDescent="0.25">
      <c r="A2128" s="1" t="s">
        <v>740</v>
      </c>
      <c r="B2128" s="4">
        <v>2021</v>
      </c>
      <c r="C2128" s="1" t="s">
        <v>255</v>
      </c>
      <c r="D2128" s="1" t="s">
        <v>1116</v>
      </c>
      <c r="E2128" s="1" t="s">
        <v>70</v>
      </c>
      <c r="F2128" s="4" t="s">
        <v>2042</v>
      </c>
      <c r="G2128" s="4">
        <v>7520</v>
      </c>
      <c r="H2128" s="4" t="s">
        <v>4951</v>
      </c>
      <c r="I2128" s="1"/>
      <c r="J2128" s="4" t="s">
        <v>4952</v>
      </c>
      <c r="K2128" s="4" t="s">
        <v>4953</v>
      </c>
      <c r="L2128" s="22" t="str">
        <f t="shared" si="401"/>
        <v>118</v>
      </c>
      <c r="M2128" s="22"/>
      <c r="Z2128">
        <f t="shared" si="402"/>
        <v>0</v>
      </c>
      <c r="AA2128">
        <f t="shared" si="403"/>
        <v>0</v>
      </c>
      <c r="AB2128">
        <f t="shared" si="404"/>
        <v>0</v>
      </c>
      <c r="AC2128">
        <f t="shared" si="405"/>
        <v>0</v>
      </c>
      <c r="AD2128">
        <f t="shared" si="406"/>
        <v>0</v>
      </c>
      <c r="AE2128">
        <f t="shared" si="407"/>
        <v>0</v>
      </c>
      <c r="AF2128">
        <f t="shared" si="408"/>
        <v>0</v>
      </c>
      <c r="AH2128">
        <f>SUM(table_2[[#This Row],[First dose, less than 21 days ago]:[Third dose or booster, at least 21 days ago]])</f>
        <v>0</v>
      </c>
      <c r="AI2128">
        <f>SUM(table_2[[#This Row],[Second dose, less than 21 days ago]:[Third dose or booster, at least 21 days ago]])</f>
        <v>0</v>
      </c>
      <c r="AJ2128">
        <f>table_2[[#This Row],[Third dose or booster, less than 21 days ago]]+table_2[[#This Row],[Third dose or booster, at least 21 days ago]]</f>
        <v>0</v>
      </c>
    </row>
    <row r="2129" spans="1:36" ht="30" x14ac:dyDescent="0.25">
      <c r="A2129" s="1" t="s">
        <v>740</v>
      </c>
      <c r="B2129" s="4">
        <v>2021</v>
      </c>
      <c r="C2129" s="1" t="s">
        <v>255</v>
      </c>
      <c r="D2129" s="1" t="s">
        <v>1116</v>
      </c>
      <c r="E2129" s="1" t="s">
        <v>74</v>
      </c>
      <c r="F2129" s="4" t="s">
        <v>1097</v>
      </c>
      <c r="G2129" s="4">
        <v>1093</v>
      </c>
      <c r="H2129" s="4" t="s">
        <v>2195</v>
      </c>
      <c r="I2129" s="1" t="s">
        <v>234</v>
      </c>
      <c r="J2129" s="4" t="s">
        <v>2196</v>
      </c>
      <c r="K2129" s="4" t="s">
        <v>2197</v>
      </c>
      <c r="L2129" s="22" t="str">
        <f t="shared" si="401"/>
        <v>4</v>
      </c>
      <c r="M2129" s="22"/>
      <c r="Z2129">
        <f t="shared" si="402"/>
        <v>0</v>
      </c>
      <c r="AA2129">
        <f t="shared" si="403"/>
        <v>0</v>
      </c>
      <c r="AB2129">
        <f t="shared" si="404"/>
        <v>0</v>
      </c>
      <c r="AC2129">
        <f t="shared" si="405"/>
        <v>0</v>
      </c>
      <c r="AD2129">
        <f t="shared" si="406"/>
        <v>0</v>
      </c>
      <c r="AE2129">
        <f t="shared" si="407"/>
        <v>0</v>
      </c>
      <c r="AF2129">
        <f t="shared" si="408"/>
        <v>0</v>
      </c>
      <c r="AH2129">
        <f>SUM(table_2[[#This Row],[First dose, less than 21 days ago]:[Third dose or booster, at least 21 days ago]])</f>
        <v>0</v>
      </c>
      <c r="AI2129">
        <f>SUM(table_2[[#This Row],[Second dose, less than 21 days ago]:[Third dose or booster, at least 21 days ago]])</f>
        <v>0</v>
      </c>
      <c r="AJ2129">
        <f>table_2[[#This Row],[Third dose or booster, less than 21 days ago]]+table_2[[#This Row],[Third dose or booster, at least 21 days ago]]</f>
        <v>0</v>
      </c>
    </row>
    <row r="2130" spans="1:36" ht="30" x14ac:dyDescent="0.25">
      <c r="A2130" s="1" t="s">
        <v>740</v>
      </c>
      <c r="B2130" s="4">
        <v>2021</v>
      </c>
      <c r="C2130" s="1" t="s">
        <v>255</v>
      </c>
      <c r="D2130" s="1" t="s">
        <v>1116</v>
      </c>
      <c r="E2130" s="1" t="s">
        <v>1102</v>
      </c>
      <c r="F2130" s="4" t="s">
        <v>4954</v>
      </c>
      <c r="G2130" s="4">
        <v>460372</v>
      </c>
      <c r="H2130" s="4" t="s">
        <v>4955</v>
      </c>
      <c r="I2130" s="1"/>
      <c r="J2130" s="4" t="s">
        <v>4956</v>
      </c>
      <c r="K2130" s="4" t="s">
        <v>4957</v>
      </c>
      <c r="L2130" s="22" t="str">
        <f t="shared" si="401"/>
        <v>1503</v>
      </c>
      <c r="M2130" s="22"/>
      <c r="Z2130">
        <f t="shared" si="402"/>
        <v>0</v>
      </c>
      <c r="AA2130">
        <f t="shared" si="403"/>
        <v>0</v>
      </c>
      <c r="AB2130">
        <f t="shared" si="404"/>
        <v>0</v>
      </c>
      <c r="AC2130">
        <f t="shared" si="405"/>
        <v>0</v>
      </c>
      <c r="AD2130">
        <f t="shared" si="406"/>
        <v>0</v>
      </c>
      <c r="AE2130">
        <f t="shared" si="407"/>
        <v>0</v>
      </c>
      <c r="AF2130">
        <f t="shared" si="408"/>
        <v>0</v>
      </c>
      <c r="AH2130">
        <f>SUM(table_2[[#This Row],[First dose, less than 21 days ago]:[Third dose or booster, at least 21 days ago]])</f>
        <v>0</v>
      </c>
      <c r="AI2130">
        <f>SUM(table_2[[#This Row],[Second dose, less than 21 days ago]:[Third dose or booster, at least 21 days ago]])</f>
        <v>0</v>
      </c>
      <c r="AJ2130">
        <f>table_2[[#This Row],[Third dose or booster, less than 21 days ago]]+table_2[[#This Row],[Third dose or booster, at least 21 days ago]]</f>
        <v>0</v>
      </c>
    </row>
    <row r="2131" spans="1:36" ht="45" x14ac:dyDescent="0.25">
      <c r="A2131" s="1" t="s">
        <v>740</v>
      </c>
      <c r="B2131" s="4">
        <v>2021</v>
      </c>
      <c r="C2131" s="1" t="s">
        <v>255</v>
      </c>
      <c r="D2131" s="1" t="s">
        <v>1116</v>
      </c>
      <c r="E2131" s="1" t="s">
        <v>84</v>
      </c>
      <c r="F2131" s="4" t="s">
        <v>1855</v>
      </c>
      <c r="G2131" s="4">
        <v>28429</v>
      </c>
      <c r="H2131" s="4" t="s">
        <v>2201</v>
      </c>
      <c r="I2131" s="1"/>
      <c r="J2131" s="4" t="s">
        <v>2202</v>
      </c>
      <c r="K2131" s="4" t="s">
        <v>2203</v>
      </c>
      <c r="L2131" s="22" t="str">
        <f t="shared" si="401"/>
        <v>35</v>
      </c>
      <c r="M2131" s="22"/>
      <c r="Z2131">
        <f t="shared" si="402"/>
        <v>0</v>
      </c>
      <c r="AA2131">
        <f t="shared" si="403"/>
        <v>0</v>
      </c>
      <c r="AB2131">
        <f t="shared" si="404"/>
        <v>0</v>
      </c>
      <c r="AC2131">
        <f t="shared" si="405"/>
        <v>0</v>
      </c>
      <c r="AD2131">
        <f t="shared" si="406"/>
        <v>0</v>
      </c>
      <c r="AE2131">
        <f t="shared" si="407"/>
        <v>0</v>
      </c>
      <c r="AF2131">
        <f t="shared" si="408"/>
        <v>0</v>
      </c>
      <c r="AH2131">
        <f>SUM(table_2[[#This Row],[First dose, less than 21 days ago]:[Third dose or booster, at least 21 days ago]])</f>
        <v>0</v>
      </c>
      <c r="AI2131">
        <f>SUM(table_2[[#This Row],[Second dose, less than 21 days ago]:[Third dose or booster, at least 21 days ago]])</f>
        <v>0</v>
      </c>
      <c r="AJ2131">
        <f>table_2[[#This Row],[Third dose or booster, less than 21 days ago]]+table_2[[#This Row],[Third dose or booster, at least 21 days ago]]</f>
        <v>0</v>
      </c>
    </row>
    <row r="2132" spans="1:36" ht="45" x14ac:dyDescent="0.25">
      <c r="A2132" s="1" t="s">
        <v>740</v>
      </c>
      <c r="B2132" s="4">
        <v>2021</v>
      </c>
      <c r="C2132" s="1" t="s">
        <v>255</v>
      </c>
      <c r="D2132" s="1" t="s">
        <v>1116</v>
      </c>
      <c r="E2132" s="1" t="s">
        <v>85</v>
      </c>
      <c r="F2132" s="4" t="s">
        <v>1270</v>
      </c>
      <c r="G2132" s="4">
        <v>7846</v>
      </c>
      <c r="H2132" s="4" t="s">
        <v>2763</v>
      </c>
      <c r="I2132" s="1" t="s">
        <v>234</v>
      </c>
      <c r="J2132" s="4" t="s">
        <v>4958</v>
      </c>
      <c r="K2132" s="4" t="s">
        <v>4959</v>
      </c>
      <c r="L2132" s="22" t="str">
        <f t="shared" si="401"/>
        <v>12</v>
      </c>
      <c r="M2132" s="22"/>
      <c r="Z2132">
        <f t="shared" si="402"/>
        <v>0</v>
      </c>
      <c r="AA2132">
        <f t="shared" si="403"/>
        <v>0</v>
      </c>
      <c r="AB2132">
        <f t="shared" si="404"/>
        <v>0</v>
      </c>
      <c r="AC2132">
        <f t="shared" si="405"/>
        <v>0</v>
      </c>
      <c r="AD2132">
        <f t="shared" si="406"/>
        <v>0</v>
      </c>
      <c r="AE2132">
        <f t="shared" si="407"/>
        <v>0</v>
      </c>
      <c r="AF2132">
        <f t="shared" si="408"/>
        <v>0</v>
      </c>
      <c r="AH2132">
        <f>SUM(table_2[[#This Row],[First dose, less than 21 days ago]:[Third dose or booster, at least 21 days ago]])</f>
        <v>0</v>
      </c>
      <c r="AI2132">
        <f>SUM(table_2[[#This Row],[Second dose, less than 21 days ago]:[Third dose or booster, at least 21 days ago]])</f>
        <v>0</v>
      </c>
      <c r="AJ2132">
        <f>table_2[[#This Row],[Third dose or booster, less than 21 days ago]]+table_2[[#This Row],[Third dose or booster, at least 21 days ago]]</f>
        <v>0</v>
      </c>
    </row>
    <row r="2133" spans="1:36" ht="30" x14ac:dyDescent="0.25">
      <c r="A2133" s="1" t="s">
        <v>740</v>
      </c>
      <c r="B2133" s="4">
        <v>2021</v>
      </c>
      <c r="C2133" s="1" t="s">
        <v>255</v>
      </c>
      <c r="D2133" s="1" t="s">
        <v>1132</v>
      </c>
      <c r="E2133" s="1" t="s">
        <v>62</v>
      </c>
      <c r="F2133" s="4" t="s">
        <v>1455</v>
      </c>
      <c r="G2133" s="4">
        <v>21805</v>
      </c>
      <c r="H2133" s="4" t="s">
        <v>4960</v>
      </c>
      <c r="I2133" s="1"/>
      <c r="J2133" s="4" t="s">
        <v>4961</v>
      </c>
      <c r="K2133" s="4" t="s">
        <v>3339</v>
      </c>
      <c r="L2133" s="22" t="str">
        <f t="shared" si="401"/>
        <v>292</v>
      </c>
      <c r="M2133" s="22"/>
      <c r="Z2133">
        <f t="shared" si="402"/>
        <v>0</v>
      </c>
      <c r="AA2133">
        <f t="shared" si="403"/>
        <v>0</v>
      </c>
      <c r="AB2133">
        <f t="shared" si="404"/>
        <v>0</v>
      </c>
      <c r="AC2133">
        <f t="shared" si="405"/>
        <v>0</v>
      </c>
      <c r="AD2133">
        <f t="shared" si="406"/>
        <v>0</v>
      </c>
      <c r="AE2133">
        <f t="shared" si="407"/>
        <v>0</v>
      </c>
      <c r="AF2133">
        <f t="shared" si="408"/>
        <v>0</v>
      </c>
      <c r="AH2133">
        <f>SUM(table_2[[#This Row],[First dose, less than 21 days ago]:[Third dose or booster, at least 21 days ago]])</f>
        <v>0</v>
      </c>
      <c r="AI2133">
        <f>SUM(table_2[[#This Row],[Second dose, less than 21 days ago]:[Third dose or booster, at least 21 days ago]])</f>
        <v>0</v>
      </c>
      <c r="AJ2133">
        <f>table_2[[#This Row],[Third dose or booster, less than 21 days ago]]+table_2[[#This Row],[Third dose or booster, at least 21 days ago]]</f>
        <v>0</v>
      </c>
    </row>
    <row r="2134" spans="1:36" ht="30" x14ac:dyDescent="0.25">
      <c r="A2134" s="1" t="s">
        <v>740</v>
      </c>
      <c r="B2134" s="4">
        <v>2021</v>
      </c>
      <c r="C2134" s="1" t="s">
        <v>255</v>
      </c>
      <c r="D2134" s="1" t="s">
        <v>1132</v>
      </c>
      <c r="E2134" s="1" t="s">
        <v>66</v>
      </c>
      <c r="F2134" s="4" t="s">
        <v>1101</v>
      </c>
      <c r="G2134" s="4">
        <v>182</v>
      </c>
      <c r="H2134" s="4" t="s">
        <v>83</v>
      </c>
      <c r="I2134" s="1"/>
      <c r="J2134" s="4" t="s">
        <v>83</v>
      </c>
      <c r="K2134" s="4" t="s">
        <v>83</v>
      </c>
      <c r="L2134" s="22">
        <f t="shared" si="401"/>
        <v>1</v>
      </c>
      <c r="M2134" s="22"/>
      <c r="Z2134">
        <f t="shared" si="402"/>
        <v>0</v>
      </c>
      <c r="AA2134">
        <f t="shared" si="403"/>
        <v>0</v>
      </c>
      <c r="AB2134">
        <f t="shared" si="404"/>
        <v>0</v>
      </c>
      <c r="AC2134">
        <f t="shared" si="405"/>
        <v>0</v>
      </c>
      <c r="AD2134">
        <f t="shared" si="406"/>
        <v>0</v>
      </c>
      <c r="AE2134">
        <f t="shared" si="407"/>
        <v>0</v>
      </c>
      <c r="AF2134">
        <f t="shared" si="408"/>
        <v>0</v>
      </c>
      <c r="AH2134">
        <f>SUM(table_2[[#This Row],[First dose, less than 21 days ago]:[Third dose or booster, at least 21 days ago]])</f>
        <v>0</v>
      </c>
      <c r="AI2134">
        <f>SUM(table_2[[#This Row],[Second dose, less than 21 days ago]:[Third dose or booster, at least 21 days ago]])</f>
        <v>0</v>
      </c>
      <c r="AJ2134">
        <f>table_2[[#This Row],[Third dose or booster, less than 21 days ago]]+table_2[[#This Row],[Third dose or booster, at least 21 days ago]]</f>
        <v>0</v>
      </c>
    </row>
    <row r="2135" spans="1:36" ht="30" x14ac:dyDescent="0.25">
      <c r="A2135" s="1" t="s">
        <v>740</v>
      </c>
      <c r="B2135" s="4">
        <v>2021</v>
      </c>
      <c r="C2135" s="1" t="s">
        <v>255</v>
      </c>
      <c r="D2135" s="1" t="s">
        <v>1132</v>
      </c>
      <c r="E2135" s="1" t="s">
        <v>70</v>
      </c>
      <c r="F2135" s="4" t="s">
        <v>2534</v>
      </c>
      <c r="G2135" s="4">
        <v>3470</v>
      </c>
      <c r="H2135" s="4" t="s">
        <v>4962</v>
      </c>
      <c r="I2135" s="1"/>
      <c r="J2135" s="4" t="s">
        <v>4963</v>
      </c>
      <c r="K2135" s="4" t="s">
        <v>4964</v>
      </c>
      <c r="L2135" s="22" t="str">
        <f t="shared" si="401"/>
        <v>158</v>
      </c>
      <c r="M2135" s="22"/>
      <c r="Z2135">
        <f t="shared" si="402"/>
        <v>0</v>
      </c>
      <c r="AA2135">
        <f t="shared" si="403"/>
        <v>0</v>
      </c>
      <c r="AB2135">
        <f t="shared" si="404"/>
        <v>0</v>
      </c>
      <c r="AC2135">
        <f t="shared" si="405"/>
        <v>0</v>
      </c>
      <c r="AD2135">
        <f t="shared" si="406"/>
        <v>0</v>
      </c>
      <c r="AE2135">
        <f t="shared" si="407"/>
        <v>0</v>
      </c>
      <c r="AF2135">
        <f t="shared" si="408"/>
        <v>0</v>
      </c>
      <c r="AH2135">
        <f>SUM(table_2[[#This Row],[First dose, less than 21 days ago]:[Third dose or booster, at least 21 days ago]])</f>
        <v>0</v>
      </c>
      <c r="AI2135">
        <f>SUM(table_2[[#This Row],[Second dose, less than 21 days ago]:[Third dose or booster, at least 21 days ago]])</f>
        <v>0</v>
      </c>
      <c r="AJ2135">
        <f>table_2[[#This Row],[Third dose or booster, less than 21 days ago]]+table_2[[#This Row],[Third dose or booster, at least 21 days ago]]</f>
        <v>0</v>
      </c>
    </row>
    <row r="2136" spans="1:36" ht="30" x14ac:dyDescent="0.25">
      <c r="A2136" s="1" t="s">
        <v>740</v>
      </c>
      <c r="B2136" s="4">
        <v>2021</v>
      </c>
      <c r="C2136" s="1" t="s">
        <v>255</v>
      </c>
      <c r="D2136" s="1" t="s">
        <v>1132</v>
      </c>
      <c r="E2136" s="1" t="s">
        <v>74</v>
      </c>
      <c r="F2136" s="4" t="s">
        <v>1112</v>
      </c>
      <c r="G2136" s="4">
        <v>445</v>
      </c>
      <c r="H2136" s="4" t="s">
        <v>2215</v>
      </c>
      <c r="I2136" s="1" t="s">
        <v>234</v>
      </c>
      <c r="J2136" s="4" t="s">
        <v>2216</v>
      </c>
      <c r="K2136" s="4" t="s">
        <v>2217</v>
      </c>
      <c r="L2136" s="22" t="str">
        <f t="shared" si="401"/>
        <v>3</v>
      </c>
      <c r="M2136" s="22"/>
      <c r="Z2136">
        <f t="shared" si="402"/>
        <v>0</v>
      </c>
      <c r="AA2136">
        <f t="shared" si="403"/>
        <v>0</v>
      </c>
      <c r="AB2136">
        <f t="shared" si="404"/>
        <v>0</v>
      </c>
      <c r="AC2136">
        <f t="shared" si="405"/>
        <v>0</v>
      </c>
      <c r="AD2136">
        <f t="shared" si="406"/>
        <v>0</v>
      </c>
      <c r="AE2136">
        <f t="shared" si="407"/>
        <v>0</v>
      </c>
      <c r="AF2136">
        <f t="shared" si="408"/>
        <v>0</v>
      </c>
      <c r="AH2136">
        <f>SUM(table_2[[#This Row],[First dose, less than 21 days ago]:[Third dose or booster, at least 21 days ago]])</f>
        <v>0</v>
      </c>
      <c r="AI2136">
        <f>SUM(table_2[[#This Row],[Second dose, less than 21 days ago]:[Third dose or booster, at least 21 days ago]])</f>
        <v>0</v>
      </c>
      <c r="AJ2136">
        <f>table_2[[#This Row],[Third dose or booster, less than 21 days ago]]+table_2[[#This Row],[Third dose or booster, at least 21 days ago]]</f>
        <v>0</v>
      </c>
    </row>
    <row r="2137" spans="1:36" ht="30" x14ac:dyDescent="0.25">
      <c r="A2137" s="1" t="s">
        <v>740</v>
      </c>
      <c r="B2137" s="4">
        <v>2021</v>
      </c>
      <c r="C2137" s="1" t="s">
        <v>255</v>
      </c>
      <c r="D2137" s="1" t="s">
        <v>1132</v>
      </c>
      <c r="E2137" s="1" t="s">
        <v>1102</v>
      </c>
      <c r="F2137" s="4" t="s">
        <v>4965</v>
      </c>
      <c r="G2137" s="4">
        <v>388802</v>
      </c>
      <c r="H2137" s="4" t="s">
        <v>4966</v>
      </c>
      <c r="I2137" s="1"/>
      <c r="J2137" s="4" t="s">
        <v>4967</v>
      </c>
      <c r="K2137" s="4" t="s">
        <v>4208</v>
      </c>
      <c r="L2137" s="22" t="str">
        <f t="shared" si="401"/>
        <v>3349</v>
      </c>
      <c r="M2137" s="22"/>
      <c r="Z2137">
        <f t="shared" si="402"/>
        <v>0</v>
      </c>
      <c r="AA2137">
        <f t="shared" si="403"/>
        <v>0</v>
      </c>
      <c r="AB2137">
        <f t="shared" si="404"/>
        <v>0</v>
      </c>
      <c r="AC2137">
        <f t="shared" si="405"/>
        <v>0</v>
      </c>
      <c r="AD2137">
        <f t="shared" si="406"/>
        <v>0</v>
      </c>
      <c r="AE2137">
        <f t="shared" si="407"/>
        <v>0</v>
      </c>
      <c r="AF2137">
        <f t="shared" si="408"/>
        <v>0</v>
      </c>
      <c r="AH2137">
        <f>SUM(table_2[[#This Row],[First dose, less than 21 days ago]:[Third dose or booster, at least 21 days ago]])</f>
        <v>0</v>
      </c>
      <c r="AI2137">
        <f>SUM(table_2[[#This Row],[Second dose, less than 21 days ago]:[Third dose or booster, at least 21 days ago]])</f>
        <v>0</v>
      </c>
      <c r="AJ2137">
        <f>table_2[[#This Row],[Third dose or booster, less than 21 days ago]]+table_2[[#This Row],[Third dose or booster, at least 21 days ago]]</f>
        <v>0</v>
      </c>
    </row>
    <row r="2138" spans="1:36" ht="45" x14ac:dyDescent="0.25">
      <c r="A2138" s="1" t="s">
        <v>740</v>
      </c>
      <c r="B2138" s="4">
        <v>2021</v>
      </c>
      <c r="C2138" s="1" t="s">
        <v>255</v>
      </c>
      <c r="D2138" s="1" t="s">
        <v>1132</v>
      </c>
      <c r="E2138" s="1" t="s">
        <v>84</v>
      </c>
      <c r="F2138" s="4" t="s">
        <v>1587</v>
      </c>
      <c r="G2138" s="4">
        <v>28716</v>
      </c>
      <c r="H2138" s="4" t="s">
        <v>4968</v>
      </c>
      <c r="I2138" s="1"/>
      <c r="J2138" s="4" t="s">
        <v>4969</v>
      </c>
      <c r="K2138" s="4" t="s">
        <v>4970</v>
      </c>
      <c r="L2138" s="22" t="str">
        <f t="shared" si="401"/>
        <v>109</v>
      </c>
      <c r="M2138" s="22"/>
      <c r="Z2138">
        <f t="shared" si="402"/>
        <v>0</v>
      </c>
      <c r="AA2138">
        <f t="shared" si="403"/>
        <v>0</v>
      </c>
      <c r="AB2138">
        <f t="shared" si="404"/>
        <v>0</v>
      </c>
      <c r="AC2138">
        <f t="shared" si="405"/>
        <v>0</v>
      </c>
      <c r="AD2138">
        <f t="shared" si="406"/>
        <v>0</v>
      </c>
      <c r="AE2138">
        <f t="shared" si="407"/>
        <v>0</v>
      </c>
      <c r="AF2138">
        <f t="shared" si="408"/>
        <v>0</v>
      </c>
      <c r="AH2138">
        <f>SUM(table_2[[#This Row],[First dose, less than 21 days ago]:[Third dose or booster, at least 21 days ago]])</f>
        <v>0</v>
      </c>
      <c r="AI2138">
        <f>SUM(table_2[[#This Row],[Second dose, less than 21 days ago]:[Third dose or booster, at least 21 days ago]])</f>
        <v>0</v>
      </c>
      <c r="AJ2138">
        <f>table_2[[#This Row],[Third dose or booster, less than 21 days ago]]+table_2[[#This Row],[Third dose or booster, at least 21 days ago]]</f>
        <v>0</v>
      </c>
    </row>
    <row r="2139" spans="1:36" ht="45" x14ac:dyDescent="0.25">
      <c r="A2139" s="1" t="s">
        <v>740</v>
      </c>
      <c r="B2139" s="4">
        <v>2021</v>
      </c>
      <c r="C2139" s="1" t="s">
        <v>255</v>
      </c>
      <c r="D2139" s="1" t="s">
        <v>1132</v>
      </c>
      <c r="E2139" s="1" t="s">
        <v>85</v>
      </c>
      <c r="F2139" s="4" t="s">
        <v>2621</v>
      </c>
      <c r="G2139" s="4">
        <v>6027</v>
      </c>
      <c r="H2139" s="4" t="s">
        <v>4971</v>
      </c>
      <c r="I2139" s="1"/>
      <c r="J2139" s="4" t="s">
        <v>4972</v>
      </c>
      <c r="K2139" s="4" t="s">
        <v>4973</v>
      </c>
      <c r="L2139" s="22" t="str">
        <f t="shared" si="401"/>
        <v>24</v>
      </c>
      <c r="M2139" s="22"/>
      <c r="Z2139">
        <f t="shared" si="402"/>
        <v>0</v>
      </c>
      <c r="AA2139">
        <f t="shared" si="403"/>
        <v>0</v>
      </c>
      <c r="AB2139">
        <f t="shared" si="404"/>
        <v>0</v>
      </c>
      <c r="AC2139">
        <f t="shared" si="405"/>
        <v>0</v>
      </c>
      <c r="AD2139">
        <f t="shared" si="406"/>
        <v>0</v>
      </c>
      <c r="AE2139">
        <f t="shared" si="407"/>
        <v>0</v>
      </c>
      <c r="AF2139">
        <f t="shared" si="408"/>
        <v>0</v>
      </c>
      <c r="AH2139">
        <f>SUM(table_2[[#This Row],[First dose, less than 21 days ago]:[Third dose or booster, at least 21 days ago]])</f>
        <v>0</v>
      </c>
      <c r="AI2139">
        <f>SUM(table_2[[#This Row],[Second dose, less than 21 days ago]:[Third dose or booster, at least 21 days ago]])</f>
        <v>0</v>
      </c>
      <c r="AJ2139">
        <f>table_2[[#This Row],[Third dose or booster, less than 21 days ago]]+table_2[[#This Row],[Third dose or booster, at least 21 days ago]]</f>
        <v>0</v>
      </c>
    </row>
    <row r="2140" spans="1:36" ht="30" x14ac:dyDescent="0.25">
      <c r="A2140" s="1" t="s">
        <v>740</v>
      </c>
      <c r="B2140" s="4">
        <v>2021</v>
      </c>
      <c r="C2140" s="1" t="s">
        <v>255</v>
      </c>
      <c r="D2140" s="1" t="s">
        <v>1147</v>
      </c>
      <c r="E2140" s="1" t="s">
        <v>62</v>
      </c>
      <c r="F2140" s="4" t="s">
        <v>3280</v>
      </c>
      <c r="G2140" s="4">
        <v>10321</v>
      </c>
      <c r="H2140" s="4" t="s">
        <v>4974</v>
      </c>
      <c r="I2140" s="1"/>
      <c r="J2140" s="4" t="s">
        <v>4975</v>
      </c>
      <c r="K2140" s="4" t="s">
        <v>4976</v>
      </c>
      <c r="L2140" s="22" t="str">
        <f t="shared" si="401"/>
        <v>364</v>
      </c>
      <c r="M2140" s="22"/>
      <c r="Z2140">
        <f t="shared" si="402"/>
        <v>0</v>
      </c>
      <c r="AA2140">
        <f t="shared" si="403"/>
        <v>0</v>
      </c>
      <c r="AB2140">
        <f t="shared" si="404"/>
        <v>0</v>
      </c>
      <c r="AC2140">
        <f t="shared" si="405"/>
        <v>0</v>
      </c>
      <c r="AD2140">
        <f t="shared" si="406"/>
        <v>0</v>
      </c>
      <c r="AE2140">
        <f t="shared" si="407"/>
        <v>0</v>
      </c>
      <c r="AF2140">
        <f t="shared" si="408"/>
        <v>0</v>
      </c>
      <c r="AH2140">
        <f>SUM(table_2[[#This Row],[First dose, less than 21 days ago]:[Third dose or booster, at least 21 days ago]])</f>
        <v>0</v>
      </c>
      <c r="AI2140">
        <f>SUM(table_2[[#This Row],[Second dose, less than 21 days ago]:[Third dose or booster, at least 21 days ago]])</f>
        <v>0</v>
      </c>
      <c r="AJ2140">
        <f>table_2[[#This Row],[Third dose or booster, less than 21 days ago]]+table_2[[#This Row],[Third dose or booster, at least 21 days ago]]</f>
        <v>0</v>
      </c>
    </row>
    <row r="2141" spans="1:36" ht="30" x14ac:dyDescent="0.25">
      <c r="A2141" s="1" t="s">
        <v>740</v>
      </c>
      <c r="B2141" s="4">
        <v>2021</v>
      </c>
      <c r="C2141" s="1" t="s">
        <v>255</v>
      </c>
      <c r="D2141" s="1" t="s">
        <v>1147</v>
      </c>
      <c r="E2141" s="1" t="s">
        <v>66</v>
      </c>
      <c r="F2141" s="4" t="s">
        <v>1101</v>
      </c>
      <c r="G2141" s="4">
        <v>68</v>
      </c>
      <c r="H2141" s="4" t="s">
        <v>83</v>
      </c>
      <c r="I2141" s="1"/>
      <c r="J2141" s="4" t="s">
        <v>83</v>
      </c>
      <c r="K2141" s="4" t="s">
        <v>83</v>
      </c>
      <c r="L2141" s="22">
        <f t="shared" si="401"/>
        <v>1</v>
      </c>
      <c r="M2141" s="22"/>
      <c r="Z2141">
        <f t="shared" si="402"/>
        <v>0</v>
      </c>
      <c r="AA2141">
        <f t="shared" si="403"/>
        <v>0</v>
      </c>
      <c r="AB2141">
        <f t="shared" si="404"/>
        <v>0</v>
      </c>
      <c r="AC2141">
        <f t="shared" si="405"/>
        <v>0</v>
      </c>
      <c r="AD2141">
        <f t="shared" si="406"/>
        <v>0</v>
      </c>
      <c r="AE2141">
        <f t="shared" si="407"/>
        <v>0</v>
      </c>
      <c r="AF2141">
        <f t="shared" si="408"/>
        <v>0</v>
      </c>
      <c r="AH2141">
        <f>SUM(table_2[[#This Row],[First dose, less than 21 days ago]:[Third dose or booster, at least 21 days ago]])</f>
        <v>0</v>
      </c>
      <c r="AI2141">
        <f>SUM(table_2[[#This Row],[Second dose, less than 21 days ago]:[Third dose or booster, at least 21 days ago]])</f>
        <v>0</v>
      </c>
      <c r="AJ2141">
        <f>table_2[[#This Row],[Third dose or booster, less than 21 days ago]]+table_2[[#This Row],[Third dose or booster, at least 21 days ago]]</f>
        <v>0</v>
      </c>
    </row>
    <row r="2142" spans="1:36" ht="30" x14ac:dyDescent="0.25">
      <c r="A2142" s="1" t="s">
        <v>740</v>
      </c>
      <c r="B2142" s="4">
        <v>2021</v>
      </c>
      <c r="C2142" s="1" t="s">
        <v>255</v>
      </c>
      <c r="D2142" s="1" t="s">
        <v>1147</v>
      </c>
      <c r="E2142" s="1" t="s">
        <v>70</v>
      </c>
      <c r="F2142" s="4" t="s">
        <v>4977</v>
      </c>
      <c r="G2142" s="4">
        <v>1599</v>
      </c>
      <c r="H2142" s="4" t="s">
        <v>4978</v>
      </c>
      <c r="I2142" s="1"/>
      <c r="J2142" s="4" t="s">
        <v>4979</v>
      </c>
      <c r="K2142" s="4" t="s">
        <v>4980</v>
      </c>
      <c r="L2142" s="22" t="str">
        <f t="shared" si="401"/>
        <v>219</v>
      </c>
      <c r="M2142" s="22"/>
      <c r="Z2142">
        <f t="shared" si="402"/>
        <v>0</v>
      </c>
      <c r="AA2142">
        <f t="shared" si="403"/>
        <v>0</v>
      </c>
      <c r="AB2142">
        <f t="shared" si="404"/>
        <v>0</v>
      </c>
      <c r="AC2142">
        <f t="shared" si="405"/>
        <v>0</v>
      </c>
      <c r="AD2142">
        <f t="shared" si="406"/>
        <v>0</v>
      </c>
      <c r="AE2142">
        <f t="shared" si="407"/>
        <v>0</v>
      </c>
      <c r="AF2142">
        <f t="shared" si="408"/>
        <v>0</v>
      </c>
      <c r="AH2142">
        <f>SUM(table_2[[#This Row],[First dose, less than 21 days ago]:[Third dose or booster, at least 21 days ago]])</f>
        <v>0</v>
      </c>
      <c r="AI2142">
        <f>SUM(table_2[[#This Row],[Second dose, less than 21 days ago]:[Third dose or booster, at least 21 days ago]])</f>
        <v>0</v>
      </c>
      <c r="AJ2142">
        <f>table_2[[#This Row],[Third dose or booster, less than 21 days ago]]+table_2[[#This Row],[Third dose or booster, at least 21 days ago]]</f>
        <v>0</v>
      </c>
    </row>
    <row r="2143" spans="1:36" ht="30" x14ac:dyDescent="0.25">
      <c r="A2143" s="1" t="s">
        <v>740</v>
      </c>
      <c r="B2143" s="4">
        <v>2021</v>
      </c>
      <c r="C2143" s="1" t="s">
        <v>255</v>
      </c>
      <c r="D2143" s="1" t="s">
        <v>1147</v>
      </c>
      <c r="E2143" s="1" t="s">
        <v>74</v>
      </c>
      <c r="F2143" s="4" t="s">
        <v>1350</v>
      </c>
      <c r="G2143" s="4">
        <v>163</v>
      </c>
      <c r="H2143" s="4" t="s">
        <v>2235</v>
      </c>
      <c r="I2143" s="1" t="s">
        <v>234</v>
      </c>
      <c r="J2143" s="4" t="s">
        <v>2236</v>
      </c>
      <c r="K2143" s="4" t="s">
        <v>2237</v>
      </c>
      <c r="L2143" s="22" t="str">
        <f t="shared" si="401"/>
        <v>10</v>
      </c>
      <c r="M2143" s="22"/>
      <c r="Z2143">
        <f t="shared" si="402"/>
        <v>0</v>
      </c>
      <c r="AA2143">
        <f t="shared" si="403"/>
        <v>0</v>
      </c>
      <c r="AB2143">
        <f t="shared" si="404"/>
        <v>0</v>
      </c>
      <c r="AC2143">
        <f t="shared" si="405"/>
        <v>0</v>
      </c>
      <c r="AD2143">
        <f t="shared" si="406"/>
        <v>0</v>
      </c>
      <c r="AE2143">
        <f t="shared" si="407"/>
        <v>0</v>
      </c>
      <c r="AF2143">
        <f t="shared" si="408"/>
        <v>0</v>
      </c>
      <c r="AH2143">
        <f>SUM(table_2[[#This Row],[First dose, less than 21 days ago]:[Third dose or booster, at least 21 days ago]])</f>
        <v>0</v>
      </c>
      <c r="AI2143">
        <f>SUM(table_2[[#This Row],[Second dose, less than 21 days ago]:[Third dose or booster, at least 21 days ago]])</f>
        <v>0</v>
      </c>
      <c r="AJ2143">
        <f>table_2[[#This Row],[Third dose or booster, less than 21 days ago]]+table_2[[#This Row],[Third dose or booster, at least 21 days ago]]</f>
        <v>0</v>
      </c>
    </row>
    <row r="2144" spans="1:36" ht="30" x14ac:dyDescent="0.25">
      <c r="A2144" s="1" t="s">
        <v>740</v>
      </c>
      <c r="B2144" s="4">
        <v>2021</v>
      </c>
      <c r="C2144" s="1" t="s">
        <v>255</v>
      </c>
      <c r="D2144" s="1" t="s">
        <v>1147</v>
      </c>
      <c r="E2144" s="1" t="s">
        <v>1102</v>
      </c>
      <c r="F2144" s="4" t="s">
        <v>4981</v>
      </c>
      <c r="G2144" s="4">
        <v>272347</v>
      </c>
      <c r="H2144" s="4" t="s">
        <v>4982</v>
      </c>
      <c r="I2144" s="1"/>
      <c r="J2144" s="4" t="s">
        <v>4983</v>
      </c>
      <c r="K2144" s="4" t="s">
        <v>4984</v>
      </c>
      <c r="L2144" s="22" t="str">
        <f t="shared" si="401"/>
        <v>7304</v>
      </c>
      <c r="M2144" s="22"/>
      <c r="Z2144">
        <f t="shared" si="402"/>
        <v>0</v>
      </c>
      <c r="AA2144">
        <f t="shared" si="403"/>
        <v>0</v>
      </c>
      <c r="AB2144">
        <f t="shared" si="404"/>
        <v>0</v>
      </c>
      <c r="AC2144">
        <f t="shared" si="405"/>
        <v>0</v>
      </c>
      <c r="AD2144">
        <f t="shared" si="406"/>
        <v>0</v>
      </c>
      <c r="AE2144">
        <f t="shared" si="407"/>
        <v>0</v>
      </c>
      <c r="AF2144">
        <f t="shared" si="408"/>
        <v>0</v>
      </c>
      <c r="AH2144">
        <f>SUM(table_2[[#This Row],[First dose, less than 21 days ago]:[Third dose or booster, at least 21 days ago]])</f>
        <v>0</v>
      </c>
      <c r="AI2144">
        <f>SUM(table_2[[#This Row],[Second dose, less than 21 days ago]:[Third dose or booster, at least 21 days ago]])</f>
        <v>0</v>
      </c>
      <c r="AJ2144">
        <f>table_2[[#This Row],[Third dose or booster, less than 21 days ago]]+table_2[[#This Row],[Third dose or booster, at least 21 days ago]]</f>
        <v>0</v>
      </c>
    </row>
    <row r="2145" spans="1:36" ht="45" x14ac:dyDescent="0.25">
      <c r="A2145" s="1" t="s">
        <v>740</v>
      </c>
      <c r="B2145" s="4">
        <v>2021</v>
      </c>
      <c r="C2145" s="1" t="s">
        <v>255</v>
      </c>
      <c r="D2145" s="1" t="s">
        <v>1147</v>
      </c>
      <c r="E2145" s="1" t="s">
        <v>84</v>
      </c>
      <c r="F2145" s="4" t="s">
        <v>4985</v>
      </c>
      <c r="G2145" s="4">
        <v>72352</v>
      </c>
      <c r="H2145" s="4" t="s">
        <v>4986</v>
      </c>
      <c r="I2145" s="1"/>
      <c r="J2145" s="4" t="s">
        <v>4987</v>
      </c>
      <c r="K2145" s="4" t="s">
        <v>4988</v>
      </c>
      <c r="L2145" s="22" t="str">
        <f t="shared" si="401"/>
        <v>589</v>
      </c>
      <c r="M2145" s="22"/>
      <c r="Z2145">
        <f t="shared" si="402"/>
        <v>0</v>
      </c>
      <c r="AA2145">
        <f t="shared" si="403"/>
        <v>0</v>
      </c>
      <c r="AB2145">
        <f t="shared" si="404"/>
        <v>0</v>
      </c>
      <c r="AC2145">
        <f t="shared" si="405"/>
        <v>0</v>
      </c>
      <c r="AD2145">
        <f t="shared" si="406"/>
        <v>0</v>
      </c>
      <c r="AE2145">
        <f t="shared" si="407"/>
        <v>0</v>
      </c>
      <c r="AF2145">
        <f t="shared" si="408"/>
        <v>0</v>
      </c>
      <c r="AH2145">
        <f>SUM(table_2[[#This Row],[First dose, less than 21 days ago]:[Third dose or booster, at least 21 days ago]])</f>
        <v>0</v>
      </c>
      <c r="AI2145">
        <f>SUM(table_2[[#This Row],[Second dose, less than 21 days ago]:[Third dose or booster, at least 21 days ago]])</f>
        <v>0</v>
      </c>
      <c r="AJ2145">
        <f>table_2[[#This Row],[Third dose or booster, less than 21 days ago]]+table_2[[#This Row],[Third dose or booster, at least 21 days ago]]</f>
        <v>0</v>
      </c>
    </row>
    <row r="2146" spans="1:36" ht="45" x14ac:dyDescent="0.25">
      <c r="A2146" s="1" t="s">
        <v>740</v>
      </c>
      <c r="B2146" s="4">
        <v>2021</v>
      </c>
      <c r="C2146" s="1" t="s">
        <v>255</v>
      </c>
      <c r="D2146" s="1" t="s">
        <v>1147</v>
      </c>
      <c r="E2146" s="1" t="s">
        <v>85</v>
      </c>
      <c r="F2146" s="4" t="s">
        <v>2056</v>
      </c>
      <c r="G2146" s="4">
        <v>10050</v>
      </c>
      <c r="H2146" s="4" t="s">
        <v>4989</v>
      </c>
      <c r="I2146" s="1"/>
      <c r="J2146" s="4" t="s">
        <v>4990</v>
      </c>
      <c r="K2146" s="4" t="s">
        <v>4991</v>
      </c>
      <c r="L2146" s="22" t="str">
        <f t="shared" si="401"/>
        <v>122</v>
      </c>
      <c r="M2146" s="22"/>
      <c r="Z2146">
        <f t="shared" si="402"/>
        <v>0</v>
      </c>
      <c r="AA2146">
        <f t="shared" si="403"/>
        <v>0</v>
      </c>
      <c r="AB2146">
        <f t="shared" si="404"/>
        <v>0</v>
      </c>
      <c r="AC2146">
        <f t="shared" si="405"/>
        <v>0</v>
      </c>
      <c r="AD2146">
        <f t="shared" si="406"/>
        <v>0</v>
      </c>
      <c r="AE2146">
        <f t="shared" si="407"/>
        <v>0</v>
      </c>
      <c r="AF2146">
        <f t="shared" si="408"/>
        <v>0</v>
      </c>
      <c r="AH2146">
        <f>SUM(table_2[[#This Row],[First dose, less than 21 days ago]:[Third dose or booster, at least 21 days ago]])</f>
        <v>0</v>
      </c>
      <c r="AI2146">
        <f>SUM(table_2[[#This Row],[Second dose, less than 21 days ago]:[Third dose or booster, at least 21 days ago]])</f>
        <v>0</v>
      </c>
      <c r="AJ2146">
        <f>table_2[[#This Row],[Third dose or booster, less than 21 days ago]]+table_2[[#This Row],[Third dose or booster, at least 21 days ago]]</f>
        <v>0</v>
      </c>
    </row>
    <row r="2147" spans="1:36" ht="30" x14ac:dyDescent="0.25">
      <c r="A2147" s="1" t="s">
        <v>740</v>
      </c>
      <c r="B2147" s="4">
        <v>2021</v>
      </c>
      <c r="C2147" s="1" t="s">
        <v>255</v>
      </c>
      <c r="D2147" s="1" t="s">
        <v>1162</v>
      </c>
      <c r="E2147" s="1" t="s">
        <v>62</v>
      </c>
      <c r="F2147" s="4" t="s">
        <v>1379</v>
      </c>
      <c r="G2147" s="4">
        <v>4200</v>
      </c>
      <c r="H2147" s="4" t="s">
        <v>4992</v>
      </c>
      <c r="I2147" s="1"/>
      <c r="J2147" s="4" t="s">
        <v>4993</v>
      </c>
      <c r="K2147" s="4" t="s">
        <v>4994</v>
      </c>
      <c r="L2147" s="22" t="str">
        <f t="shared" si="401"/>
        <v>374</v>
      </c>
      <c r="M2147" s="22"/>
      <c r="Z2147">
        <f t="shared" si="402"/>
        <v>0</v>
      </c>
      <c r="AA2147">
        <f t="shared" si="403"/>
        <v>0</v>
      </c>
      <c r="AB2147">
        <f t="shared" si="404"/>
        <v>0</v>
      </c>
      <c r="AC2147">
        <f t="shared" si="405"/>
        <v>0</v>
      </c>
      <c r="AD2147">
        <f t="shared" si="406"/>
        <v>0</v>
      </c>
      <c r="AE2147">
        <f t="shared" si="407"/>
        <v>0</v>
      </c>
      <c r="AF2147">
        <f t="shared" si="408"/>
        <v>0</v>
      </c>
      <c r="AH2147">
        <f>SUM(table_2[[#This Row],[First dose, less than 21 days ago]:[Third dose or booster, at least 21 days ago]])</f>
        <v>0</v>
      </c>
      <c r="AI2147">
        <f>SUM(table_2[[#This Row],[Second dose, less than 21 days ago]:[Third dose or booster, at least 21 days ago]])</f>
        <v>0</v>
      </c>
      <c r="AJ2147">
        <f>table_2[[#This Row],[Third dose or booster, less than 21 days ago]]+table_2[[#This Row],[Third dose or booster, at least 21 days ago]]</f>
        <v>0</v>
      </c>
    </row>
    <row r="2148" spans="1:36" ht="30" x14ac:dyDescent="0.25">
      <c r="A2148" s="1" t="s">
        <v>740</v>
      </c>
      <c r="B2148" s="4">
        <v>2021</v>
      </c>
      <c r="C2148" s="1" t="s">
        <v>255</v>
      </c>
      <c r="D2148" s="1" t="s">
        <v>1162</v>
      </c>
      <c r="E2148" s="1" t="s">
        <v>66</v>
      </c>
      <c r="F2148" s="4" t="s">
        <v>1671</v>
      </c>
      <c r="G2148" s="4">
        <v>32</v>
      </c>
      <c r="H2148" s="4" t="s">
        <v>2252</v>
      </c>
      <c r="I2148" s="1" t="s">
        <v>234</v>
      </c>
      <c r="J2148" s="4" t="s">
        <v>2253</v>
      </c>
      <c r="K2148" s="4" t="s">
        <v>2254</v>
      </c>
      <c r="L2148" s="22" t="str">
        <f t="shared" si="401"/>
        <v>5</v>
      </c>
      <c r="M2148" s="22"/>
      <c r="Z2148">
        <f t="shared" si="402"/>
        <v>0</v>
      </c>
      <c r="AA2148">
        <f t="shared" si="403"/>
        <v>0</v>
      </c>
      <c r="AB2148">
        <f t="shared" si="404"/>
        <v>0</v>
      </c>
      <c r="AC2148">
        <f t="shared" si="405"/>
        <v>0</v>
      </c>
      <c r="AD2148">
        <f t="shared" si="406"/>
        <v>0</v>
      </c>
      <c r="AE2148">
        <f t="shared" si="407"/>
        <v>0</v>
      </c>
      <c r="AF2148">
        <f t="shared" si="408"/>
        <v>0</v>
      </c>
      <c r="AH2148">
        <f>SUM(table_2[[#This Row],[First dose, less than 21 days ago]:[Third dose or booster, at least 21 days ago]])</f>
        <v>0</v>
      </c>
      <c r="AI2148">
        <f>SUM(table_2[[#This Row],[Second dose, less than 21 days ago]:[Third dose or booster, at least 21 days ago]])</f>
        <v>0</v>
      </c>
      <c r="AJ2148">
        <f>table_2[[#This Row],[Third dose or booster, less than 21 days ago]]+table_2[[#This Row],[Third dose or booster, at least 21 days ago]]</f>
        <v>0</v>
      </c>
    </row>
    <row r="2149" spans="1:36" ht="30" x14ac:dyDescent="0.25">
      <c r="A2149" s="1" t="s">
        <v>740</v>
      </c>
      <c r="B2149" s="4">
        <v>2021</v>
      </c>
      <c r="C2149" s="1" t="s">
        <v>255</v>
      </c>
      <c r="D2149" s="1" t="s">
        <v>1162</v>
      </c>
      <c r="E2149" s="1" t="s">
        <v>70</v>
      </c>
      <c r="F2149" s="4" t="s">
        <v>3963</v>
      </c>
      <c r="G2149" s="4">
        <v>815</v>
      </c>
      <c r="H2149" s="4" t="s">
        <v>4995</v>
      </c>
      <c r="I2149" s="1"/>
      <c r="J2149" s="4" t="s">
        <v>4996</v>
      </c>
      <c r="K2149" s="4" t="s">
        <v>4997</v>
      </c>
      <c r="L2149" s="22" t="str">
        <f t="shared" si="401"/>
        <v>250</v>
      </c>
      <c r="M2149" s="22"/>
      <c r="Z2149">
        <f t="shared" si="402"/>
        <v>0</v>
      </c>
      <c r="AA2149">
        <f t="shared" si="403"/>
        <v>0</v>
      </c>
      <c r="AB2149">
        <f t="shared" si="404"/>
        <v>0</v>
      </c>
      <c r="AC2149">
        <f t="shared" si="405"/>
        <v>0</v>
      </c>
      <c r="AD2149">
        <f t="shared" si="406"/>
        <v>0</v>
      </c>
      <c r="AE2149">
        <f t="shared" si="407"/>
        <v>0</v>
      </c>
      <c r="AF2149">
        <f t="shared" si="408"/>
        <v>0</v>
      </c>
      <c r="AH2149">
        <f>SUM(table_2[[#This Row],[First dose, less than 21 days ago]:[Third dose or booster, at least 21 days ago]])</f>
        <v>0</v>
      </c>
      <c r="AI2149">
        <f>SUM(table_2[[#This Row],[Second dose, less than 21 days ago]:[Third dose or booster, at least 21 days ago]])</f>
        <v>0</v>
      </c>
      <c r="AJ2149">
        <f>table_2[[#This Row],[Third dose or booster, less than 21 days ago]]+table_2[[#This Row],[Third dose or booster, at least 21 days ago]]</f>
        <v>0</v>
      </c>
    </row>
    <row r="2150" spans="1:36" ht="30" x14ac:dyDescent="0.25">
      <c r="A2150" s="1" t="s">
        <v>740</v>
      </c>
      <c r="B2150" s="4">
        <v>2021</v>
      </c>
      <c r="C2150" s="1" t="s">
        <v>255</v>
      </c>
      <c r="D2150" s="1" t="s">
        <v>1162</v>
      </c>
      <c r="E2150" s="1" t="s">
        <v>74</v>
      </c>
      <c r="F2150" s="4" t="s">
        <v>1109</v>
      </c>
      <c r="G2150" s="4">
        <v>83</v>
      </c>
      <c r="H2150" s="4" t="s">
        <v>4998</v>
      </c>
      <c r="I2150" s="1" t="s">
        <v>234</v>
      </c>
      <c r="J2150" s="4" t="s">
        <v>4999</v>
      </c>
      <c r="K2150" s="4" t="s">
        <v>5000</v>
      </c>
      <c r="L2150" s="22" t="str">
        <f t="shared" si="401"/>
        <v>15</v>
      </c>
      <c r="M2150" s="22"/>
      <c r="Z2150">
        <f t="shared" si="402"/>
        <v>0</v>
      </c>
      <c r="AA2150">
        <f t="shared" si="403"/>
        <v>0</v>
      </c>
      <c r="AB2150">
        <f t="shared" si="404"/>
        <v>0</v>
      </c>
      <c r="AC2150">
        <f t="shared" si="405"/>
        <v>0</v>
      </c>
      <c r="AD2150">
        <f t="shared" si="406"/>
        <v>0</v>
      </c>
      <c r="AE2150">
        <f t="shared" si="407"/>
        <v>0</v>
      </c>
      <c r="AF2150">
        <f t="shared" si="408"/>
        <v>0</v>
      </c>
      <c r="AH2150">
        <f>SUM(table_2[[#This Row],[First dose, less than 21 days ago]:[Third dose or booster, at least 21 days ago]])</f>
        <v>0</v>
      </c>
      <c r="AI2150">
        <f>SUM(table_2[[#This Row],[Second dose, less than 21 days ago]:[Third dose or booster, at least 21 days ago]])</f>
        <v>0</v>
      </c>
      <c r="AJ2150">
        <f>table_2[[#This Row],[Third dose or booster, less than 21 days ago]]+table_2[[#This Row],[Third dose or booster, at least 21 days ago]]</f>
        <v>0</v>
      </c>
    </row>
    <row r="2151" spans="1:36" ht="30" x14ac:dyDescent="0.25">
      <c r="A2151" s="1" t="s">
        <v>740</v>
      </c>
      <c r="B2151" s="4">
        <v>2021</v>
      </c>
      <c r="C2151" s="1" t="s">
        <v>255</v>
      </c>
      <c r="D2151" s="1" t="s">
        <v>1162</v>
      </c>
      <c r="E2151" s="1" t="s">
        <v>1102</v>
      </c>
      <c r="F2151" s="4" t="s">
        <v>5001</v>
      </c>
      <c r="G2151" s="4">
        <v>87661</v>
      </c>
      <c r="H2151" s="4" t="s">
        <v>5002</v>
      </c>
      <c r="I2151" s="1"/>
      <c r="J2151" s="4" t="s">
        <v>5003</v>
      </c>
      <c r="K2151" s="4" t="s">
        <v>5004</v>
      </c>
      <c r="L2151" s="22" t="str">
        <f t="shared" si="401"/>
        <v>9828</v>
      </c>
      <c r="M2151" s="22"/>
      <c r="Z2151">
        <f t="shared" si="402"/>
        <v>0</v>
      </c>
      <c r="AA2151">
        <f t="shared" si="403"/>
        <v>0</v>
      </c>
      <c r="AB2151">
        <f t="shared" si="404"/>
        <v>0</v>
      </c>
      <c r="AC2151">
        <f t="shared" si="405"/>
        <v>0</v>
      </c>
      <c r="AD2151">
        <f t="shared" si="406"/>
        <v>0</v>
      </c>
      <c r="AE2151">
        <f t="shared" si="407"/>
        <v>0</v>
      </c>
      <c r="AF2151">
        <f t="shared" si="408"/>
        <v>0</v>
      </c>
      <c r="AH2151">
        <f>SUM(table_2[[#This Row],[First dose, less than 21 days ago]:[Third dose or booster, at least 21 days ago]])</f>
        <v>0</v>
      </c>
      <c r="AI2151">
        <f>SUM(table_2[[#This Row],[Second dose, less than 21 days ago]:[Third dose or booster, at least 21 days ago]])</f>
        <v>0</v>
      </c>
      <c r="AJ2151">
        <f>table_2[[#This Row],[Third dose or booster, less than 21 days ago]]+table_2[[#This Row],[Third dose or booster, at least 21 days ago]]</f>
        <v>0</v>
      </c>
    </row>
    <row r="2152" spans="1:36" ht="45" x14ac:dyDescent="0.25">
      <c r="A2152" s="1" t="s">
        <v>740</v>
      </c>
      <c r="B2152" s="4">
        <v>2021</v>
      </c>
      <c r="C2152" s="1" t="s">
        <v>255</v>
      </c>
      <c r="D2152" s="1" t="s">
        <v>1162</v>
      </c>
      <c r="E2152" s="1" t="s">
        <v>84</v>
      </c>
      <c r="F2152" s="4" t="s">
        <v>5005</v>
      </c>
      <c r="G2152" s="4">
        <v>62893</v>
      </c>
      <c r="H2152" s="4" t="s">
        <v>5006</v>
      </c>
      <c r="I2152" s="1"/>
      <c r="J2152" s="4" t="s">
        <v>5007</v>
      </c>
      <c r="K2152" s="4" t="s">
        <v>5008</v>
      </c>
      <c r="L2152" s="22" t="str">
        <f t="shared" si="401"/>
        <v>1624</v>
      </c>
      <c r="M2152" s="22"/>
      <c r="Z2152">
        <f t="shared" si="402"/>
        <v>0</v>
      </c>
      <c r="AA2152">
        <f t="shared" si="403"/>
        <v>0</v>
      </c>
      <c r="AB2152">
        <f t="shared" si="404"/>
        <v>0</v>
      </c>
      <c r="AC2152">
        <f t="shared" si="405"/>
        <v>0</v>
      </c>
      <c r="AD2152">
        <f t="shared" si="406"/>
        <v>0</v>
      </c>
      <c r="AE2152">
        <f t="shared" si="407"/>
        <v>0</v>
      </c>
      <c r="AF2152">
        <f t="shared" si="408"/>
        <v>0</v>
      </c>
      <c r="AH2152">
        <f>SUM(table_2[[#This Row],[First dose, less than 21 days ago]:[Third dose or booster, at least 21 days ago]])</f>
        <v>0</v>
      </c>
      <c r="AI2152">
        <f>SUM(table_2[[#This Row],[Second dose, less than 21 days ago]:[Third dose or booster, at least 21 days ago]])</f>
        <v>0</v>
      </c>
      <c r="AJ2152">
        <f>table_2[[#This Row],[Third dose or booster, less than 21 days ago]]+table_2[[#This Row],[Third dose or booster, at least 21 days ago]]</f>
        <v>0</v>
      </c>
    </row>
    <row r="2153" spans="1:36" ht="45" x14ac:dyDescent="0.25">
      <c r="A2153" s="1" t="s">
        <v>740</v>
      </c>
      <c r="B2153" s="4">
        <v>2021</v>
      </c>
      <c r="C2153" s="1" t="s">
        <v>255</v>
      </c>
      <c r="D2153" s="1" t="s">
        <v>1162</v>
      </c>
      <c r="E2153" s="1" t="s">
        <v>85</v>
      </c>
      <c r="F2153" s="4" t="s">
        <v>5009</v>
      </c>
      <c r="G2153" s="4">
        <v>18624</v>
      </c>
      <c r="H2153" s="4" t="s">
        <v>5010</v>
      </c>
      <c r="I2153" s="1"/>
      <c r="J2153" s="4" t="s">
        <v>5011</v>
      </c>
      <c r="K2153" s="4" t="s">
        <v>5012</v>
      </c>
      <c r="L2153" s="22" t="str">
        <f t="shared" si="401"/>
        <v>549</v>
      </c>
      <c r="M2153" s="22"/>
      <c r="Z2153">
        <f t="shared" si="402"/>
        <v>0</v>
      </c>
      <c r="AA2153">
        <f t="shared" si="403"/>
        <v>0</v>
      </c>
      <c r="AB2153">
        <f t="shared" si="404"/>
        <v>0</v>
      </c>
      <c r="AC2153">
        <f t="shared" si="405"/>
        <v>0</v>
      </c>
      <c r="AD2153">
        <f t="shared" si="406"/>
        <v>0</v>
      </c>
      <c r="AE2153">
        <f t="shared" si="407"/>
        <v>0</v>
      </c>
      <c r="AF2153">
        <f t="shared" si="408"/>
        <v>0</v>
      </c>
      <c r="AH2153">
        <f>SUM(table_2[[#This Row],[First dose, less than 21 days ago]:[Third dose or booster, at least 21 days ago]])</f>
        <v>0</v>
      </c>
      <c r="AI2153">
        <f>SUM(table_2[[#This Row],[Second dose, less than 21 days ago]:[Third dose or booster, at least 21 days ago]])</f>
        <v>0</v>
      </c>
      <c r="AJ2153">
        <f>table_2[[#This Row],[Third dose or booster, less than 21 days ago]]+table_2[[#This Row],[Third dose or booster, at least 21 days ago]]</f>
        <v>0</v>
      </c>
    </row>
    <row r="2154" spans="1:36" ht="30" x14ac:dyDescent="0.25">
      <c r="A2154" s="1" t="s">
        <v>740</v>
      </c>
      <c r="B2154" s="4">
        <v>2021</v>
      </c>
      <c r="C2154" s="1" t="s">
        <v>255</v>
      </c>
      <c r="D2154" s="1" t="s">
        <v>1183</v>
      </c>
      <c r="E2154" s="1" t="s">
        <v>62</v>
      </c>
      <c r="F2154" s="4" t="s">
        <v>1977</v>
      </c>
      <c r="G2154" s="4">
        <v>1231</v>
      </c>
      <c r="H2154" s="4" t="s">
        <v>5013</v>
      </c>
      <c r="I2154" s="1"/>
      <c r="J2154" s="4" t="s">
        <v>5014</v>
      </c>
      <c r="K2154" s="4" t="s">
        <v>5015</v>
      </c>
      <c r="L2154" s="22" t="str">
        <f t="shared" si="401"/>
        <v>261</v>
      </c>
      <c r="M2154" s="22"/>
      <c r="Z2154">
        <f t="shared" si="402"/>
        <v>0</v>
      </c>
      <c r="AA2154">
        <f t="shared" si="403"/>
        <v>0</v>
      </c>
      <c r="AB2154">
        <f t="shared" si="404"/>
        <v>0</v>
      </c>
      <c r="AC2154">
        <f t="shared" si="405"/>
        <v>0</v>
      </c>
      <c r="AD2154">
        <f t="shared" si="406"/>
        <v>0</v>
      </c>
      <c r="AE2154">
        <f t="shared" si="407"/>
        <v>0</v>
      </c>
      <c r="AF2154">
        <f t="shared" si="408"/>
        <v>0</v>
      </c>
      <c r="AH2154">
        <f>SUM(table_2[[#This Row],[First dose, less than 21 days ago]:[Third dose or booster, at least 21 days ago]])</f>
        <v>0</v>
      </c>
      <c r="AI2154">
        <f>SUM(table_2[[#This Row],[Second dose, less than 21 days ago]:[Third dose or booster, at least 21 days ago]])</f>
        <v>0</v>
      </c>
      <c r="AJ2154">
        <f>table_2[[#This Row],[Third dose or booster, less than 21 days ago]]+table_2[[#This Row],[Third dose or booster, at least 21 days ago]]</f>
        <v>0</v>
      </c>
    </row>
    <row r="2155" spans="1:36" ht="30" x14ac:dyDescent="0.25">
      <c r="A2155" s="1" t="s">
        <v>740</v>
      </c>
      <c r="B2155" s="4">
        <v>2021</v>
      </c>
      <c r="C2155" s="1" t="s">
        <v>255</v>
      </c>
      <c r="D2155" s="1" t="s">
        <v>1183</v>
      </c>
      <c r="E2155" s="1" t="s">
        <v>66</v>
      </c>
      <c r="F2155" s="4" t="s">
        <v>1350</v>
      </c>
      <c r="G2155" s="4">
        <v>12</v>
      </c>
      <c r="H2155" s="4" t="s">
        <v>2277</v>
      </c>
      <c r="I2155" s="1" t="s">
        <v>234</v>
      </c>
      <c r="J2155" s="4" t="s">
        <v>2278</v>
      </c>
      <c r="K2155" s="4" t="s">
        <v>2279</v>
      </c>
      <c r="L2155" s="22" t="str">
        <f t="shared" si="401"/>
        <v>10</v>
      </c>
      <c r="M2155" s="22"/>
      <c r="Z2155">
        <f t="shared" si="402"/>
        <v>0</v>
      </c>
      <c r="AA2155">
        <f t="shared" si="403"/>
        <v>0</v>
      </c>
      <c r="AB2155">
        <f t="shared" si="404"/>
        <v>0</v>
      </c>
      <c r="AC2155">
        <f t="shared" si="405"/>
        <v>0</v>
      </c>
      <c r="AD2155">
        <f t="shared" si="406"/>
        <v>0</v>
      </c>
      <c r="AE2155">
        <f t="shared" si="407"/>
        <v>0</v>
      </c>
      <c r="AF2155">
        <f t="shared" si="408"/>
        <v>0</v>
      </c>
      <c r="AH2155">
        <f>SUM(table_2[[#This Row],[First dose, less than 21 days ago]:[Third dose or booster, at least 21 days ago]])</f>
        <v>0</v>
      </c>
      <c r="AI2155">
        <f>SUM(table_2[[#This Row],[Second dose, less than 21 days ago]:[Third dose or booster, at least 21 days ago]])</f>
        <v>0</v>
      </c>
      <c r="AJ2155">
        <f>table_2[[#This Row],[Third dose or booster, less than 21 days ago]]+table_2[[#This Row],[Third dose or booster, at least 21 days ago]]</f>
        <v>0</v>
      </c>
    </row>
    <row r="2156" spans="1:36" ht="30" x14ac:dyDescent="0.25">
      <c r="A2156" s="1" t="s">
        <v>740</v>
      </c>
      <c r="B2156" s="4">
        <v>2021</v>
      </c>
      <c r="C2156" s="1" t="s">
        <v>255</v>
      </c>
      <c r="D2156" s="1" t="s">
        <v>1183</v>
      </c>
      <c r="E2156" s="1" t="s">
        <v>70</v>
      </c>
      <c r="F2156" s="4" t="s">
        <v>5016</v>
      </c>
      <c r="G2156" s="4">
        <v>289</v>
      </c>
      <c r="H2156" s="4" t="s">
        <v>5017</v>
      </c>
      <c r="I2156" s="1"/>
      <c r="J2156" s="4" t="s">
        <v>5018</v>
      </c>
      <c r="K2156" s="4" t="s">
        <v>5019</v>
      </c>
      <c r="L2156" s="22" t="str">
        <f t="shared" si="401"/>
        <v>156</v>
      </c>
      <c r="M2156" s="22"/>
      <c r="Z2156">
        <f t="shared" si="402"/>
        <v>0</v>
      </c>
      <c r="AA2156">
        <f t="shared" si="403"/>
        <v>0</v>
      </c>
      <c r="AB2156">
        <f t="shared" si="404"/>
        <v>0</v>
      </c>
      <c r="AC2156">
        <f t="shared" si="405"/>
        <v>0</v>
      </c>
      <c r="AD2156">
        <f t="shared" si="406"/>
        <v>0</v>
      </c>
      <c r="AE2156">
        <f t="shared" si="407"/>
        <v>0</v>
      </c>
      <c r="AF2156">
        <f t="shared" si="408"/>
        <v>0</v>
      </c>
      <c r="AH2156">
        <f>SUM(table_2[[#This Row],[First dose, less than 21 days ago]:[Third dose or booster, at least 21 days ago]])</f>
        <v>0</v>
      </c>
      <c r="AI2156">
        <f>SUM(table_2[[#This Row],[Second dose, less than 21 days ago]:[Third dose or booster, at least 21 days ago]])</f>
        <v>0</v>
      </c>
      <c r="AJ2156">
        <f>table_2[[#This Row],[Third dose or booster, less than 21 days ago]]+table_2[[#This Row],[Third dose or booster, at least 21 days ago]]</f>
        <v>0</v>
      </c>
    </row>
    <row r="2157" spans="1:36" ht="30" x14ac:dyDescent="0.25">
      <c r="A2157" s="1" t="s">
        <v>740</v>
      </c>
      <c r="B2157" s="4">
        <v>2021</v>
      </c>
      <c r="C2157" s="1" t="s">
        <v>255</v>
      </c>
      <c r="D2157" s="1" t="s">
        <v>1183</v>
      </c>
      <c r="E2157" s="1" t="s">
        <v>74</v>
      </c>
      <c r="F2157" s="4" t="s">
        <v>1743</v>
      </c>
      <c r="G2157" s="4">
        <v>31</v>
      </c>
      <c r="H2157" s="4" t="s">
        <v>2284</v>
      </c>
      <c r="I2157" s="1" t="s">
        <v>234</v>
      </c>
      <c r="J2157" s="4" t="s">
        <v>2285</v>
      </c>
      <c r="K2157" s="4" t="s">
        <v>2286</v>
      </c>
      <c r="L2157" s="22" t="str">
        <f t="shared" si="401"/>
        <v>8</v>
      </c>
      <c r="M2157" s="22"/>
      <c r="Z2157">
        <f t="shared" si="402"/>
        <v>0</v>
      </c>
      <c r="AA2157">
        <f t="shared" si="403"/>
        <v>0</v>
      </c>
      <c r="AB2157">
        <f t="shared" si="404"/>
        <v>0</v>
      </c>
      <c r="AC2157">
        <f t="shared" si="405"/>
        <v>0</v>
      </c>
      <c r="AD2157">
        <f t="shared" si="406"/>
        <v>0</v>
      </c>
      <c r="AE2157">
        <f t="shared" si="407"/>
        <v>0</v>
      </c>
      <c r="AF2157">
        <f t="shared" si="408"/>
        <v>0</v>
      </c>
      <c r="AH2157">
        <f>SUM(table_2[[#This Row],[First dose, less than 21 days ago]:[Third dose or booster, at least 21 days ago]])</f>
        <v>0</v>
      </c>
      <c r="AI2157">
        <f>SUM(table_2[[#This Row],[Second dose, less than 21 days ago]:[Third dose or booster, at least 21 days ago]])</f>
        <v>0</v>
      </c>
      <c r="AJ2157">
        <f>table_2[[#This Row],[Third dose or booster, less than 21 days ago]]+table_2[[#This Row],[Third dose or booster, at least 21 days ago]]</f>
        <v>0</v>
      </c>
    </row>
    <row r="2158" spans="1:36" ht="30" x14ac:dyDescent="0.25">
      <c r="A2158" s="1" t="s">
        <v>740</v>
      </c>
      <c r="B2158" s="4">
        <v>2021</v>
      </c>
      <c r="C2158" s="1" t="s">
        <v>255</v>
      </c>
      <c r="D2158" s="1" t="s">
        <v>1183</v>
      </c>
      <c r="E2158" s="1" t="s">
        <v>1102</v>
      </c>
      <c r="F2158" s="4" t="s">
        <v>5020</v>
      </c>
      <c r="G2158" s="4">
        <v>22410</v>
      </c>
      <c r="H2158" s="4" t="s">
        <v>5021</v>
      </c>
      <c r="I2158" s="1"/>
      <c r="J2158" s="4" t="s">
        <v>5022</v>
      </c>
      <c r="K2158" s="4" t="s">
        <v>5023</v>
      </c>
      <c r="L2158" s="22" t="str">
        <f t="shared" si="401"/>
        <v>6230</v>
      </c>
      <c r="M2158" s="22"/>
      <c r="Z2158">
        <f t="shared" si="402"/>
        <v>0</v>
      </c>
      <c r="AA2158">
        <f t="shared" si="403"/>
        <v>0</v>
      </c>
      <c r="AB2158">
        <f t="shared" si="404"/>
        <v>0</v>
      </c>
      <c r="AC2158">
        <f t="shared" si="405"/>
        <v>0</v>
      </c>
      <c r="AD2158">
        <f t="shared" si="406"/>
        <v>0</v>
      </c>
      <c r="AE2158">
        <f t="shared" si="407"/>
        <v>0</v>
      </c>
      <c r="AF2158">
        <f t="shared" si="408"/>
        <v>0</v>
      </c>
      <c r="AH2158">
        <f>SUM(table_2[[#This Row],[First dose, less than 21 days ago]:[Third dose or booster, at least 21 days ago]])</f>
        <v>0</v>
      </c>
      <c r="AI2158">
        <f>SUM(table_2[[#This Row],[Second dose, less than 21 days ago]:[Third dose or booster, at least 21 days ago]])</f>
        <v>0</v>
      </c>
      <c r="AJ2158">
        <f>table_2[[#This Row],[Third dose or booster, less than 21 days ago]]+table_2[[#This Row],[Third dose or booster, at least 21 days ago]]</f>
        <v>0</v>
      </c>
    </row>
    <row r="2159" spans="1:36" ht="45" x14ac:dyDescent="0.25">
      <c r="A2159" s="1" t="s">
        <v>740</v>
      </c>
      <c r="B2159" s="4">
        <v>2021</v>
      </c>
      <c r="C2159" s="1" t="s">
        <v>255</v>
      </c>
      <c r="D2159" s="1" t="s">
        <v>1183</v>
      </c>
      <c r="E2159" s="1" t="s">
        <v>84</v>
      </c>
      <c r="F2159" s="4" t="s">
        <v>5024</v>
      </c>
      <c r="G2159" s="4">
        <v>11843</v>
      </c>
      <c r="H2159" s="4" t="s">
        <v>5025</v>
      </c>
      <c r="I2159" s="1"/>
      <c r="J2159" s="4" t="s">
        <v>5026</v>
      </c>
      <c r="K2159" s="4" t="s">
        <v>5027</v>
      </c>
      <c r="L2159" s="22" t="str">
        <f t="shared" si="401"/>
        <v>1112</v>
      </c>
      <c r="M2159" s="22"/>
      <c r="Z2159">
        <f t="shared" si="402"/>
        <v>0</v>
      </c>
      <c r="AA2159">
        <f t="shared" si="403"/>
        <v>0</v>
      </c>
      <c r="AB2159">
        <f t="shared" si="404"/>
        <v>0</v>
      </c>
      <c r="AC2159">
        <f t="shared" si="405"/>
        <v>0</v>
      </c>
      <c r="AD2159">
        <f t="shared" si="406"/>
        <v>0</v>
      </c>
      <c r="AE2159">
        <f t="shared" si="407"/>
        <v>0</v>
      </c>
      <c r="AF2159">
        <f t="shared" si="408"/>
        <v>0</v>
      </c>
      <c r="AH2159">
        <f>SUM(table_2[[#This Row],[First dose, less than 21 days ago]:[Third dose or booster, at least 21 days ago]])</f>
        <v>0</v>
      </c>
      <c r="AI2159">
        <f>SUM(table_2[[#This Row],[Second dose, less than 21 days ago]:[Third dose or booster, at least 21 days ago]])</f>
        <v>0</v>
      </c>
      <c r="AJ2159">
        <f>table_2[[#This Row],[Third dose or booster, less than 21 days ago]]+table_2[[#This Row],[Third dose or booster, at least 21 days ago]]</f>
        <v>0</v>
      </c>
    </row>
    <row r="2160" spans="1:36" ht="45" x14ac:dyDescent="0.25">
      <c r="A2160" s="1" t="s">
        <v>740</v>
      </c>
      <c r="B2160" s="4">
        <v>2021</v>
      </c>
      <c r="C2160" s="1" t="s">
        <v>255</v>
      </c>
      <c r="D2160" s="1" t="s">
        <v>1183</v>
      </c>
      <c r="E2160" s="1" t="s">
        <v>85</v>
      </c>
      <c r="F2160" s="4" t="s">
        <v>5028</v>
      </c>
      <c r="G2160" s="4">
        <v>3168</v>
      </c>
      <c r="H2160" s="4" t="s">
        <v>5029</v>
      </c>
      <c r="I2160" s="1"/>
      <c r="J2160" s="4" t="s">
        <v>5030</v>
      </c>
      <c r="K2160" s="4" t="s">
        <v>5031</v>
      </c>
      <c r="L2160" s="22" t="str">
        <f t="shared" si="401"/>
        <v>353</v>
      </c>
      <c r="M2160" s="22"/>
      <c r="Z2160">
        <f t="shared" si="402"/>
        <v>0</v>
      </c>
      <c r="AA2160">
        <f t="shared" si="403"/>
        <v>0</v>
      </c>
      <c r="AB2160">
        <f t="shared" si="404"/>
        <v>0</v>
      </c>
      <c r="AC2160">
        <f t="shared" si="405"/>
        <v>0</v>
      </c>
      <c r="AD2160">
        <f t="shared" si="406"/>
        <v>0</v>
      </c>
      <c r="AE2160">
        <f t="shared" si="407"/>
        <v>0</v>
      </c>
      <c r="AF2160">
        <f t="shared" si="408"/>
        <v>0</v>
      </c>
      <c r="AH2160">
        <f>SUM(table_2[[#This Row],[First dose, less than 21 days ago]:[Third dose or booster, at least 21 days ago]])</f>
        <v>0</v>
      </c>
      <c r="AI2160">
        <f>SUM(table_2[[#This Row],[Second dose, less than 21 days ago]:[Third dose or booster, at least 21 days ago]])</f>
        <v>0</v>
      </c>
      <c r="AJ2160">
        <f>table_2[[#This Row],[Third dose or booster, less than 21 days ago]]+table_2[[#This Row],[Third dose or booster, at least 21 days ago]]</f>
        <v>0</v>
      </c>
    </row>
    <row r="2161" spans="1:36" ht="30" x14ac:dyDescent="0.25">
      <c r="A2161" s="1" t="s">
        <v>740</v>
      </c>
      <c r="B2161" s="4">
        <v>2021</v>
      </c>
      <c r="C2161" s="1" t="s">
        <v>283</v>
      </c>
      <c r="D2161" s="1" t="s">
        <v>1089</v>
      </c>
      <c r="E2161" s="1" t="s">
        <v>62</v>
      </c>
      <c r="F2161" s="4" t="s">
        <v>2643</v>
      </c>
      <c r="G2161" s="4">
        <v>201235</v>
      </c>
      <c r="H2161" s="4" t="s">
        <v>5032</v>
      </c>
      <c r="I2161" s="1"/>
      <c r="J2161" s="4" t="s">
        <v>2879</v>
      </c>
      <c r="K2161" s="4" t="s">
        <v>5033</v>
      </c>
      <c r="L2161" s="22" t="str">
        <f t="shared" si="401"/>
        <v>75</v>
      </c>
      <c r="M2161" s="22"/>
      <c r="Z2161">
        <f t="shared" si="402"/>
        <v>0</v>
      </c>
      <c r="AA2161">
        <f t="shared" si="403"/>
        <v>0</v>
      </c>
      <c r="AB2161">
        <f t="shared" si="404"/>
        <v>0</v>
      </c>
      <c r="AC2161">
        <f t="shared" si="405"/>
        <v>0</v>
      </c>
      <c r="AD2161">
        <f t="shared" si="406"/>
        <v>0</v>
      </c>
      <c r="AE2161">
        <f t="shared" si="407"/>
        <v>0</v>
      </c>
      <c r="AF2161">
        <f t="shared" si="408"/>
        <v>0</v>
      </c>
      <c r="AH2161">
        <f>SUM(table_2[[#This Row],[First dose, less than 21 days ago]:[Third dose or booster, at least 21 days ago]])</f>
        <v>0</v>
      </c>
      <c r="AI2161">
        <f>SUM(table_2[[#This Row],[Second dose, less than 21 days ago]:[Third dose or booster, at least 21 days ago]])</f>
        <v>0</v>
      </c>
      <c r="AJ2161">
        <f>table_2[[#This Row],[Third dose or booster, less than 21 days ago]]+table_2[[#This Row],[Third dose or booster, at least 21 days ago]]</f>
        <v>0</v>
      </c>
    </row>
    <row r="2162" spans="1:36" ht="30" x14ac:dyDescent="0.25">
      <c r="A2162" s="1" t="s">
        <v>740</v>
      </c>
      <c r="B2162" s="4">
        <v>2021</v>
      </c>
      <c r="C2162" s="1" t="s">
        <v>283</v>
      </c>
      <c r="D2162" s="1" t="s">
        <v>1089</v>
      </c>
      <c r="E2162" s="1" t="s">
        <v>66</v>
      </c>
      <c r="F2162" s="4" t="s">
        <v>1101</v>
      </c>
      <c r="G2162" s="4">
        <v>4946</v>
      </c>
      <c r="H2162" s="4" t="s">
        <v>83</v>
      </c>
      <c r="I2162" s="1"/>
      <c r="J2162" s="4" t="s">
        <v>83</v>
      </c>
      <c r="K2162" s="4" t="s">
        <v>83</v>
      </c>
      <c r="L2162" s="22">
        <f t="shared" si="401"/>
        <v>1</v>
      </c>
      <c r="M2162" s="22"/>
      <c r="Z2162">
        <f t="shared" si="402"/>
        <v>0</v>
      </c>
      <c r="AA2162">
        <f t="shared" si="403"/>
        <v>0</v>
      </c>
      <c r="AB2162">
        <f t="shared" si="404"/>
        <v>0</v>
      </c>
      <c r="AC2162">
        <f t="shared" si="405"/>
        <v>0</v>
      </c>
      <c r="AD2162">
        <f t="shared" si="406"/>
        <v>0</v>
      </c>
      <c r="AE2162">
        <f t="shared" si="407"/>
        <v>0</v>
      </c>
      <c r="AF2162">
        <f t="shared" si="408"/>
        <v>0</v>
      </c>
      <c r="AH2162">
        <f>SUM(table_2[[#This Row],[First dose, less than 21 days ago]:[Third dose or booster, at least 21 days ago]])</f>
        <v>0</v>
      </c>
      <c r="AI2162">
        <f>SUM(table_2[[#This Row],[Second dose, less than 21 days ago]:[Third dose or booster, at least 21 days ago]])</f>
        <v>0</v>
      </c>
      <c r="AJ2162">
        <f>table_2[[#This Row],[Third dose or booster, less than 21 days ago]]+table_2[[#This Row],[Third dose or booster, at least 21 days ago]]</f>
        <v>0</v>
      </c>
    </row>
    <row r="2163" spans="1:36" ht="30" x14ac:dyDescent="0.25">
      <c r="A2163" s="1" t="s">
        <v>740</v>
      </c>
      <c r="B2163" s="4">
        <v>2021</v>
      </c>
      <c r="C2163" s="1" t="s">
        <v>283</v>
      </c>
      <c r="D2163" s="1" t="s">
        <v>1089</v>
      </c>
      <c r="E2163" s="1" t="s">
        <v>70</v>
      </c>
      <c r="F2163" s="4" t="s">
        <v>1211</v>
      </c>
      <c r="G2163" s="4">
        <v>54993</v>
      </c>
      <c r="H2163" s="4" t="s">
        <v>5034</v>
      </c>
      <c r="I2163" s="1"/>
      <c r="J2163" s="4" t="s">
        <v>2044</v>
      </c>
      <c r="K2163" s="4" t="s">
        <v>5035</v>
      </c>
      <c r="L2163" s="22" t="str">
        <f t="shared" si="401"/>
        <v>31</v>
      </c>
      <c r="M2163" s="22"/>
      <c r="Z2163">
        <f t="shared" si="402"/>
        <v>0</v>
      </c>
      <c r="AA2163">
        <f t="shared" si="403"/>
        <v>0</v>
      </c>
      <c r="AB2163">
        <f t="shared" si="404"/>
        <v>0</v>
      </c>
      <c r="AC2163">
        <f t="shared" si="405"/>
        <v>0</v>
      </c>
      <c r="AD2163">
        <f t="shared" si="406"/>
        <v>0</v>
      </c>
      <c r="AE2163">
        <f t="shared" si="407"/>
        <v>0</v>
      </c>
      <c r="AF2163">
        <f t="shared" si="408"/>
        <v>0</v>
      </c>
      <c r="AH2163">
        <f>SUM(table_2[[#This Row],[First dose, less than 21 days ago]:[Third dose or booster, at least 21 days ago]])</f>
        <v>0</v>
      </c>
      <c r="AI2163">
        <f>SUM(table_2[[#This Row],[Second dose, less than 21 days ago]:[Third dose or booster, at least 21 days ago]])</f>
        <v>0</v>
      </c>
      <c r="AJ2163">
        <f>table_2[[#This Row],[Third dose or booster, less than 21 days ago]]+table_2[[#This Row],[Third dose or booster, at least 21 days ago]]</f>
        <v>0</v>
      </c>
    </row>
    <row r="2164" spans="1:36" ht="30" x14ac:dyDescent="0.25">
      <c r="A2164" s="1" t="s">
        <v>740</v>
      </c>
      <c r="B2164" s="4">
        <v>2021</v>
      </c>
      <c r="C2164" s="1" t="s">
        <v>283</v>
      </c>
      <c r="D2164" s="1" t="s">
        <v>1089</v>
      </c>
      <c r="E2164" s="1" t="s">
        <v>74</v>
      </c>
      <c r="F2164" s="4" t="s">
        <v>1101</v>
      </c>
      <c r="G2164" s="4">
        <v>12673</v>
      </c>
      <c r="H2164" s="4" t="s">
        <v>83</v>
      </c>
      <c r="I2164" s="1"/>
      <c r="J2164" s="4" t="s">
        <v>83</v>
      </c>
      <c r="K2164" s="4" t="s">
        <v>83</v>
      </c>
      <c r="L2164" s="22">
        <f t="shared" si="401"/>
        <v>1</v>
      </c>
      <c r="M2164" s="22"/>
      <c r="Z2164">
        <f t="shared" si="402"/>
        <v>0</v>
      </c>
      <c r="AA2164">
        <f t="shared" si="403"/>
        <v>0</v>
      </c>
      <c r="AB2164">
        <f t="shared" si="404"/>
        <v>0</v>
      </c>
      <c r="AC2164">
        <f t="shared" si="405"/>
        <v>0</v>
      </c>
      <c r="AD2164">
        <f t="shared" si="406"/>
        <v>0</v>
      </c>
      <c r="AE2164">
        <f t="shared" si="407"/>
        <v>0</v>
      </c>
      <c r="AF2164">
        <f t="shared" si="408"/>
        <v>0</v>
      </c>
      <c r="AH2164">
        <f>SUM(table_2[[#This Row],[First dose, less than 21 days ago]:[Third dose or booster, at least 21 days ago]])</f>
        <v>0</v>
      </c>
      <c r="AI2164">
        <f>SUM(table_2[[#This Row],[Second dose, less than 21 days ago]:[Third dose or booster, at least 21 days ago]])</f>
        <v>0</v>
      </c>
      <c r="AJ2164">
        <f>table_2[[#This Row],[Third dose or booster, less than 21 days ago]]+table_2[[#This Row],[Third dose or booster, at least 21 days ago]]</f>
        <v>0</v>
      </c>
    </row>
    <row r="2165" spans="1:36" ht="30" x14ac:dyDescent="0.25">
      <c r="A2165" s="1" t="s">
        <v>740</v>
      </c>
      <c r="B2165" s="4">
        <v>2021</v>
      </c>
      <c r="C2165" s="1" t="s">
        <v>283</v>
      </c>
      <c r="D2165" s="1" t="s">
        <v>1089</v>
      </c>
      <c r="E2165" s="1" t="s">
        <v>1102</v>
      </c>
      <c r="F2165" s="4" t="s">
        <v>1332</v>
      </c>
      <c r="G2165" s="4">
        <v>594454</v>
      </c>
      <c r="H2165" s="4" t="s">
        <v>3532</v>
      </c>
      <c r="I2165" s="1"/>
      <c r="J2165" s="4" t="s">
        <v>5036</v>
      </c>
      <c r="K2165" s="4" t="s">
        <v>739</v>
      </c>
      <c r="L2165" s="22" t="str">
        <f t="shared" si="401"/>
        <v>194</v>
      </c>
      <c r="M2165" s="22"/>
      <c r="Z2165">
        <f t="shared" si="402"/>
        <v>0</v>
      </c>
      <c r="AA2165">
        <f t="shared" si="403"/>
        <v>0</v>
      </c>
      <c r="AB2165">
        <f t="shared" si="404"/>
        <v>0</v>
      </c>
      <c r="AC2165">
        <f t="shared" si="405"/>
        <v>0</v>
      </c>
      <c r="AD2165">
        <f t="shared" si="406"/>
        <v>0</v>
      </c>
      <c r="AE2165">
        <f t="shared" si="407"/>
        <v>0</v>
      </c>
      <c r="AF2165">
        <f t="shared" si="408"/>
        <v>0</v>
      </c>
      <c r="AH2165">
        <f>SUM(table_2[[#This Row],[First dose, less than 21 days ago]:[Third dose or booster, at least 21 days ago]])</f>
        <v>0</v>
      </c>
      <c r="AI2165">
        <f>SUM(table_2[[#This Row],[Second dose, less than 21 days ago]:[Third dose or booster, at least 21 days ago]])</f>
        <v>0</v>
      </c>
      <c r="AJ2165">
        <f>table_2[[#This Row],[Third dose or booster, less than 21 days ago]]+table_2[[#This Row],[Third dose or booster, at least 21 days ago]]</f>
        <v>0</v>
      </c>
    </row>
    <row r="2166" spans="1:36" ht="45" x14ac:dyDescent="0.25">
      <c r="A2166" s="1" t="s">
        <v>740</v>
      </c>
      <c r="B2166" s="4">
        <v>2021</v>
      </c>
      <c r="C2166" s="1" t="s">
        <v>283</v>
      </c>
      <c r="D2166" s="1" t="s">
        <v>1089</v>
      </c>
      <c r="E2166" s="1" t="s">
        <v>84</v>
      </c>
      <c r="F2166" s="4" t="s">
        <v>1270</v>
      </c>
      <c r="G2166" s="4">
        <v>22285</v>
      </c>
      <c r="H2166" s="4" t="s">
        <v>2312</v>
      </c>
      <c r="I2166" s="1" t="s">
        <v>234</v>
      </c>
      <c r="J2166" s="4" t="s">
        <v>2313</v>
      </c>
      <c r="K2166" s="4" t="s">
        <v>2048</v>
      </c>
      <c r="L2166" s="22" t="str">
        <f t="shared" si="401"/>
        <v>12</v>
      </c>
      <c r="M2166" s="22"/>
      <c r="Z2166">
        <f t="shared" si="402"/>
        <v>0</v>
      </c>
      <c r="AA2166">
        <f t="shared" si="403"/>
        <v>0</v>
      </c>
      <c r="AB2166">
        <f t="shared" si="404"/>
        <v>0</v>
      </c>
      <c r="AC2166">
        <f t="shared" si="405"/>
        <v>0</v>
      </c>
      <c r="AD2166">
        <f t="shared" si="406"/>
        <v>0</v>
      </c>
      <c r="AE2166">
        <f t="shared" si="407"/>
        <v>0</v>
      </c>
      <c r="AF2166">
        <f t="shared" si="408"/>
        <v>0</v>
      </c>
      <c r="AH2166">
        <f>SUM(table_2[[#This Row],[First dose, less than 21 days ago]:[Third dose or booster, at least 21 days ago]])</f>
        <v>0</v>
      </c>
      <c r="AI2166">
        <f>SUM(table_2[[#This Row],[Second dose, less than 21 days ago]:[Third dose or booster, at least 21 days ago]])</f>
        <v>0</v>
      </c>
      <c r="AJ2166">
        <f>table_2[[#This Row],[Third dose or booster, less than 21 days ago]]+table_2[[#This Row],[Third dose or booster, at least 21 days ago]]</f>
        <v>0</v>
      </c>
    </row>
    <row r="2167" spans="1:36" ht="45" x14ac:dyDescent="0.25">
      <c r="A2167" s="1" t="s">
        <v>740</v>
      </c>
      <c r="B2167" s="4">
        <v>2021</v>
      </c>
      <c r="C2167" s="1" t="s">
        <v>283</v>
      </c>
      <c r="D2167" s="1" t="s">
        <v>1089</v>
      </c>
      <c r="E2167" s="1" t="s">
        <v>85</v>
      </c>
      <c r="F2167" s="4" t="s">
        <v>2258</v>
      </c>
      <c r="G2167" s="4">
        <v>26074</v>
      </c>
      <c r="H2167" s="4" t="s">
        <v>5037</v>
      </c>
      <c r="I2167" s="1" t="s">
        <v>234</v>
      </c>
      <c r="J2167" s="4" t="s">
        <v>4539</v>
      </c>
      <c r="K2167" s="4" t="s">
        <v>725</v>
      </c>
      <c r="L2167" s="22" t="str">
        <f t="shared" si="401"/>
        <v>16</v>
      </c>
      <c r="M2167" s="22"/>
      <c r="Z2167">
        <f t="shared" si="402"/>
        <v>0</v>
      </c>
      <c r="AA2167">
        <f t="shared" si="403"/>
        <v>0</v>
      </c>
      <c r="AB2167">
        <f t="shared" si="404"/>
        <v>0</v>
      </c>
      <c r="AC2167">
        <f t="shared" si="405"/>
        <v>0</v>
      </c>
      <c r="AD2167">
        <f t="shared" si="406"/>
        <v>0</v>
      </c>
      <c r="AE2167">
        <f t="shared" si="407"/>
        <v>0</v>
      </c>
      <c r="AF2167">
        <f t="shared" si="408"/>
        <v>0</v>
      </c>
      <c r="AH2167">
        <f>SUM(table_2[[#This Row],[First dose, less than 21 days ago]:[Third dose or booster, at least 21 days ago]])</f>
        <v>0</v>
      </c>
      <c r="AI2167">
        <f>SUM(table_2[[#This Row],[Second dose, less than 21 days ago]:[Third dose or booster, at least 21 days ago]])</f>
        <v>0</v>
      </c>
      <c r="AJ2167">
        <f>table_2[[#This Row],[Third dose or booster, less than 21 days ago]]+table_2[[#This Row],[Third dose or booster, at least 21 days ago]]</f>
        <v>0</v>
      </c>
    </row>
    <row r="2168" spans="1:36" ht="30" x14ac:dyDescent="0.25">
      <c r="A2168" s="1" t="s">
        <v>740</v>
      </c>
      <c r="B2168" s="4">
        <v>2021</v>
      </c>
      <c r="C2168" s="1" t="s">
        <v>283</v>
      </c>
      <c r="D2168" s="1" t="s">
        <v>1104</v>
      </c>
      <c r="E2168" s="1" t="s">
        <v>62</v>
      </c>
      <c r="F2168" s="4" t="s">
        <v>2299</v>
      </c>
      <c r="G2168" s="4">
        <v>57310</v>
      </c>
      <c r="H2168" s="4" t="s">
        <v>5038</v>
      </c>
      <c r="I2168" s="1"/>
      <c r="J2168" s="4" t="s">
        <v>4441</v>
      </c>
      <c r="K2168" s="4" t="s">
        <v>3830</v>
      </c>
      <c r="L2168" s="22" t="str">
        <f t="shared" si="401"/>
        <v>94</v>
      </c>
      <c r="M2168" s="22"/>
      <c r="Z2168">
        <f t="shared" si="402"/>
        <v>0</v>
      </c>
      <c r="AA2168">
        <f t="shared" si="403"/>
        <v>0</v>
      </c>
      <c r="AB2168">
        <f t="shared" si="404"/>
        <v>0</v>
      </c>
      <c r="AC2168">
        <f t="shared" si="405"/>
        <v>0</v>
      </c>
      <c r="AD2168">
        <f t="shared" si="406"/>
        <v>0</v>
      </c>
      <c r="AE2168">
        <f t="shared" si="407"/>
        <v>0</v>
      </c>
      <c r="AF2168">
        <f t="shared" si="408"/>
        <v>0</v>
      </c>
      <c r="AH2168">
        <f>SUM(table_2[[#This Row],[First dose, less than 21 days ago]:[Third dose or booster, at least 21 days ago]])</f>
        <v>0</v>
      </c>
      <c r="AI2168">
        <f>SUM(table_2[[#This Row],[Second dose, less than 21 days ago]:[Third dose or booster, at least 21 days ago]])</f>
        <v>0</v>
      </c>
      <c r="AJ2168">
        <f>table_2[[#This Row],[Third dose or booster, less than 21 days ago]]+table_2[[#This Row],[Third dose or booster, at least 21 days ago]]</f>
        <v>0</v>
      </c>
    </row>
    <row r="2169" spans="1:36" ht="30" x14ac:dyDescent="0.25">
      <c r="A2169" s="1" t="s">
        <v>740</v>
      </c>
      <c r="B2169" s="4">
        <v>2021</v>
      </c>
      <c r="C2169" s="1" t="s">
        <v>283</v>
      </c>
      <c r="D2169" s="1" t="s">
        <v>1104</v>
      </c>
      <c r="E2169" s="1" t="s">
        <v>66</v>
      </c>
      <c r="F2169" s="4" t="s">
        <v>1101</v>
      </c>
      <c r="G2169" s="4">
        <v>785</v>
      </c>
      <c r="H2169" s="4" t="s">
        <v>83</v>
      </c>
      <c r="I2169" s="1"/>
      <c r="J2169" s="4" t="s">
        <v>83</v>
      </c>
      <c r="K2169" s="4" t="s">
        <v>83</v>
      </c>
      <c r="L2169" s="22">
        <f t="shared" si="401"/>
        <v>1</v>
      </c>
      <c r="M2169" s="22"/>
      <c r="Z2169">
        <f t="shared" si="402"/>
        <v>0</v>
      </c>
      <c r="AA2169">
        <f t="shared" si="403"/>
        <v>0</v>
      </c>
      <c r="AB2169">
        <f t="shared" si="404"/>
        <v>0</v>
      </c>
      <c r="AC2169">
        <f t="shared" si="405"/>
        <v>0</v>
      </c>
      <c r="AD2169">
        <f t="shared" si="406"/>
        <v>0</v>
      </c>
      <c r="AE2169">
        <f t="shared" si="407"/>
        <v>0</v>
      </c>
      <c r="AF2169">
        <f t="shared" si="408"/>
        <v>0</v>
      </c>
      <c r="AH2169">
        <f>SUM(table_2[[#This Row],[First dose, less than 21 days ago]:[Third dose or booster, at least 21 days ago]])</f>
        <v>0</v>
      </c>
      <c r="AI2169">
        <f>SUM(table_2[[#This Row],[Second dose, less than 21 days ago]:[Third dose or booster, at least 21 days ago]])</f>
        <v>0</v>
      </c>
      <c r="AJ2169">
        <f>table_2[[#This Row],[Third dose or booster, less than 21 days ago]]+table_2[[#This Row],[Third dose or booster, at least 21 days ago]]</f>
        <v>0</v>
      </c>
    </row>
    <row r="2170" spans="1:36" ht="30" x14ac:dyDescent="0.25">
      <c r="A2170" s="1" t="s">
        <v>740</v>
      </c>
      <c r="B2170" s="4">
        <v>2021</v>
      </c>
      <c r="C2170" s="1" t="s">
        <v>283</v>
      </c>
      <c r="D2170" s="1" t="s">
        <v>1104</v>
      </c>
      <c r="E2170" s="1" t="s">
        <v>70</v>
      </c>
      <c r="F2170" s="4" t="s">
        <v>1855</v>
      </c>
      <c r="G2170" s="4">
        <v>10966</v>
      </c>
      <c r="H2170" s="4" t="s">
        <v>4634</v>
      </c>
      <c r="I2170" s="1"/>
      <c r="J2170" s="4" t="s">
        <v>5039</v>
      </c>
      <c r="K2170" s="4" t="s">
        <v>5040</v>
      </c>
      <c r="L2170" s="22" t="str">
        <f t="shared" si="401"/>
        <v>35</v>
      </c>
      <c r="M2170" s="22"/>
      <c r="Z2170">
        <f t="shared" si="402"/>
        <v>0</v>
      </c>
      <c r="AA2170">
        <f t="shared" si="403"/>
        <v>0</v>
      </c>
      <c r="AB2170">
        <f t="shared" si="404"/>
        <v>0</v>
      </c>
      <c r="AC2170">
        <f t="shared" si="405"/>
        <v>0</v>
      </c>
      <c r="AD2170">
        <f t="shared" si="406"/>
        <v>0</v>
      </c>
      <c r="AE2170">
        <f t="shared" si="407"/>
        <v>0</v>
      </c>
      <c r="AF2170">
        <f t="shared" si="408"/>
        <v>0</v>
      </c>
      <c r="AH2170">
        <f>SUM(table_2[[#This Row],[First dose, less than 21 days ago]:[Third dose or booster, at least 21 days ago]])</f>
        <v>0</v>
      </c>
      <c r="AI2170">
        <f>SUM(table_2[[#This Row],[Second dose, less than 21 days ago]:[Third dose or booster, at least 21 days ago]])</f>
        <v>0</v>
      </c>
      <c r="AJ2170">
        <f>table_2[[#This Row],[Third dose or booster, less than 21 days ago]]+table_2[[#This Row],[Third dose or booster, at least 21 days ago]]</f>
        <v>0</v>
      </c>
    </row>
    <row r="2171" spans="1:36" ht="30" x14ac:dyDescent="0.25">
      <c r="A2171" s="1" t="s">
        <v>740</v>
      </c>
      <c r="B2171" s="4">
        <v>2021</v>
      </c>
      <c r="C2171" s="1" t="s">
        <v>283</v>
      </c>
      <c r="D2171" s="1" t="s">
        <v>1104</v>
      </c>
      <c r="E2171" s="1" t="s">
        <v>74</v>
      </c>
      <c r="F2171" s="4" t="s">
        <v>1101</v>
      </c>
      <c r="G2171" s="4">
        <v>1804</v>
      </c>
      <c r="H2171" s="4" t="s">
        <v>83</v>
      </c>
      <c r="I2171" s="1"/>
      <c r="J2171" s="4" t="s">
        <v>83</v>
      </c>
      <c r="K2171" s="4" t="s">
        <v>83</v>
      </c>
      <c r="L2171" s="22">
        <f t="shared" si="401"/>
        <v>1</v>
      </c>
      <c r="M2171" s="22"/>
      <c r="Z2171">
        <f t="shared" si="402"/>
        <v>0</v>
      </c>
      <c r="AA2171">
        <f t="shared" si="403"/>
        <v>0</v>
      </c>
      <c r="AB2171">
        <f t="shared" si="404"/>
        <v>0</v>
      </c>
      <c r="AC2171">
        <f t="shared" si="405"/>
        <v>0</v>
      </c>
      <c r="AD2171">
        <f t="shared" si="406"/>
        <v>0</v>
      </c>
      <c r="AE2171">
        <f t="shared" si="407"/>
        <v>0</v>
      </c>
      <c r="AF2171">
        <f t="shared" si="408"/>
        <v>0</v>
      </c>
      <c r="AH2171">
        <f>SUM(table_2[[#This Row],[First dose, less than 21 days ago]:[Third dose or booster, at least 21 days ago]])</f>
        <v>0</v>
      </c>
      <c r="AI2171">
        <f>SUM(table_2[[#This Row],[Second dose, less than 21 days ago]:[Third dose or booster, at least 21 days ago]])</f>
        <v>0</v>
      </c>
      <c r="AJ2171">
        <f>table_2[[#This Row],[Third dose or booster, less than 21 days ago]]+table_2[[#This Row],[Third dose or booster, at least 21 days ago]]</f>
        <v>0</v>
      </c>
    </row>
    <row r="2172" spans="1:36" ht="30" x14ac:dyDescent="0.25">
      <c r="A2172" s="1" t="s">
        <v>740</v>
      </c>
      <c r="B2172" s="4">
        <v>2021</v>
      </c>
      <c r="C2172" s="1" t="s">
        <v>283</v>
      </c>
      <c r="D2172" s="1" t="s">
        <v>1104</v>
      </c>
      <c r="E2172" s="1" t="s">
        <v>1102</v>
      </c>
      <c r="F2172" s="4" t="s">
        <v>4627</v>
      </c>
      <c r="G2172" s="4">
        <v>328732</v>
      </c>
      <c r="H2172" s="4" t="s">
        <v>5041</v>
      </c>
      <c r="I2172" s="1"/>
      <c r="J2172" s="4" t="s">
        <v>3978</v>
      </c>
      <c r="K2172" s="4" t="s">
        <v>5042</v>
      </c>
      <c r="L2172" s="22" t="str">
        <f t="shared" si="401"/>
        <v>390</v>
      </c>
      <c r="M2172" s="22"/>
      <c r="Z2172">
        <f t="shared" si="402"/>
        <v>0</v>
      </c>
      <c r="AA2172">
        <f t="shared" si="403"/>
        <v>0</v>
      </c>
      <c r="AB2172">
        <f t="shared" si="404"/>
        <v>0</v>
      </c>
      <c r="AC2172">
        <f t="shared" si="405"/>
        <v>0</v>
      </c>
      <c r="AD2172">
        <f t="shared" si="406"/>
        <v>0</v>
      </c>
      <c r="AE2172">
        <f t="shared" si="407"/>
        <v>0</v>
      </c>
      <c r="AF2172">
        <f t="shared" si="408"/>
        <v>0</v>
      </c>
      <c r="AH2172">
        <f>SUM(table_2[[#This Row],[First dose, less than 21 days ago]:[Third dose or booster, at least 21 days ago]])</f>
        <v>0</v>
      </c>
      <c r="AI2172">
        <f>SUM(table_2[[#This Row],[Second dose, less than 21 days ago]:[Third dose or booster, at least 21 days ago]])</f>
        <v>0</v>
      </c>
      <c r="AJ2172">
        <f>table_2[[#This Row],[Third dose or booster, less than 21 days ago]]+table_2[[#This Row],[Third dose or booster, at least 21 days ago]]</f>
        <v>0</v>
      </c>
    </row>
    <row r="2173" spans="1:36" ht="45" x14ac:dyDescent="0.25">
      <c r="A2173" s="1" t="s">
        <v>740</v>
      </c>
      <c r="B2173" s="4">
        <v>2021</v>
      </c>
      <c r="C2173" s="1" t="s">
        <v>283</v>
      </c>
      <c r="D2173" s="1" t="s">
        <v>1104</v>
      </c>
      <c r="E2173" s="1" t="s">
        <v>84</v>
      </c>
      <c r="F2173" s="4" t="s">
        <v>2302</v>
      </c>
      <c r="G2173" s="4">
        <v>24640</v>
      </c>
      <c r="H2173" s="4" t="s">
        <v>556</v>
      </c>
      <c r="I2173" s="1"/>
      <c r="J2173" s="4" t="s">
        <v>4202</v>
      </c>
      <c r="K2173" s="4" t="s">
        <v>5043</v>
      </c>
      <c r="L2173" s="22" t="str">
        <f t="shared" si="401"/>
        <v>34</v>
      </c>
      <c r="M2173" s="22"/>
      <c r="Z2173">
        <f t="shared" si="402"/>
        <v>0</v>
      </c>
      <c r="AA2173">
        <f t="shared" si="403"/>
        <v>0</v>
      </c>
      <c r="AB2173">
        <f t="shared" si="404"/>
        <v>0</v>
      </c>
      <c r="AC2173">
        <f t="shared" si="405"/>
        <v>0</v>
      </c>
      <c r="AD2173">
        <f t="shared" si="406"/>
        <v>0</v>
      </c>
      <c r="AE2173">
        <f t="shared" si="407"/>
        <v>0</v>
      </c>
      <c r="AF2173">
        <f t="shared" si="408"/>
        <v>0</v>
      </c>
      <c r="AH2173">
        <f>SUM(table_2[[#This Row],[First dose, less than 21 days ago]:[Third dose or booster, at least 21 days ago]])</f>
        <v>0</v>
      </c>
      <c r="AI2173">
        <f>SUM(table_2[[#This Row],[Second dose, less than 21 days ago]:[Third dose or booster, at least 21 days ago]])</f>
        <v>0</v>
      </c>
      <c r="AJ2173">
        <f>table_2[[#This Row],[Third dose or booster, less than 21 days ago]]+table_2[[#This Row],[Third dose or booster, at least 21 days ago]]</f>
        <v>0</v>
      </c>
    </row>
    <row r="2174" spans="1:36" ht="45" x14ac:dyDescent="0.25">
      <c r="A2174" s="1" t="s">
        <v>740</v>
      </c>
      <c r="B2174" s="4">
        <v>2021</v>
      </c>
      <c r="C2174" s="1" t="s">
        <v>283</v>
      </c>
      <c r="D2174" s="1" t="s">
        <v>1104</v>
      </c>
      <c r="E2174" s="1" t="s">
        <v>85</v>
      </c>
      <c r="F2174" s="4" t="s">
        <v>3786</v>
      </c>
      <c r="G2174" s="4">
        <v>25721</v>
      </c>
      <c r="H2174" s="4" t="s">
        <v>1718</v>
      </c>
      <c r="I2174" s="1"/>
      <c r="J2174" s="4" t="s">
        <v>4621</v>
      </c>
      <c r="K2174" s="4" t="s">
        <v>249</v>
      </c>
      <c r="L2174" s="22" t="str">
        <f t="shared" si="401"/>
        <v>45</v>
      </c>
      <c r="M2174" s="22"/>
      <c r="Z2174">
        <f t="shared" si="402"/>
        <v>0</v>
      </c>
      <c r="AA2174">
        <f t="shared" si="403"/>
        <v>0</v>
      </c>
      <c r="AB2174">
        <f t="shared" si="404"/>
        <v>0</v>
      </c>
      <c r="AC2174">
        <f t="shared" si="405"/>
        <v>0</v>
      </c>
      <c r="AD2174">
        <f t="shared" si="406"/>
        <v>0</v>
      </c>
      <c r="AE2174">
        <f t="shared" si="407"/>
        <v>0</v>
      </c>
      <c r="AF2174">
        <f t="shared" si="408"/>
        <v>0</v>
      </c>
      <c r="AH2174">
        <f>SUM(table_2[[#This Row],[First dose, less than 21 days ago]:[Third dose or booster, at least 21 days ago]])</f>
        <v>0</v>
      </c>
      <c r="AI2174">
        <f>SUM(table_2[[#This Row],[Second dose, less than 21 days ago]:[Third dose or booster, at least 21 days ago]])</f>
        <v>0</v>
      </c>
      <c r="AJ2174">
        <f>table_2[[#This Row],[Third dose or booster, less than 21 days ago]]+table_2[[#This Row],[Third dose or booster, at least 21 days ago]]</f>
        <v>0</v>
      </c>
    </row>
    <row r="2175" spans="1:36" ht="30" x14ac:dyDescent="0.25">
      <c r="A2175" s="1" t="s">
        <v>740</v>
      </c>
      <c r="B2175" s="4">
        <v>2021</v>
      </c>
      <c r="C2175" s="1" t="s">
        <v>283</v>
      </c>
      <c r="D2175" s="1" t="s">
        <v>1116</v>
      </c>
      <c r="E2175" s="1" t="s">
        <v>62</v>
      </c>
      <c r="F2175" s="4" t="s">
        <v>1702</v>
      </c>
      <c r="G2175" s="4">
        <v>37556</v>
      </c>
      <c r="H2175" s="4" t="s">
        <v>2630</v>
      </c>
      <c r="I2175" s="1"/>
      <c r="J2175" s="4" t="s">
        <v>5044</v>
      </c>
      <c r="K2175" s="4" t="s">
        <v>5045</v>
      </c>
      <c r="L2175" s="22" t="str">
        <f t="shared" si="401"/>
        <v>187</v>
      </c>
      <c r="M2175" s="22"/>
      <c r="Z2175">
        <f t="shared" si="402"/>
        <v>0</v>
      </c>
      <c r="AA2175">
        <f t="shared" si="403"/>
        <v>0</v>
      </c>
      <c r="AB2175">
        <f t="shared" si="404"/>
        <v>0</v>
      </c>
      <c r="AC2175">
        <f t="shared" si="405"/>
        <v>0</v>
      </c>
      <c r="AD2175">
        <f t="shared" si="406"/>
        <v>0</v>
      </c>
      <c r="AE2175">
        <f t="shared" si="407"/>
        <v>0</v>
      </c>
      <c r="AF2175">
        <f t="shared" si="408"/>
        <v>0</v>
      </c>
      <c r="AH2175">
        <f>SUM(table_2[[#This Row],[First dose, less than 21 days ago]:[Third dose or booster, at least 21 days ago]])</f>
        <v>0</v>
      </c>
      <c r="AI2175">
        <f>SUM(table_2[[#This Row],[Second dose, less than 21 days ago]:[Third dose or booster, at least 21 days ago]])</f>
        <v>0</v>
      </c>
      <c r="AJ2175">
        <f>table_2[[#This Row],[Third dose or booster, less than 21 days ago]]+table_2[[#This Row],[Third dose or booster, at least 21 days ago]]</f>
        <v>0</v>
      </c>
    </row>
    <row r="2176" spans="1:36" ht="30" x14ac:dyDescent="0.25">
      <c r="A2176" s="1" t="s">
        <v>740</v>
      </c>
      <c r="B2176" s="4">
        <v>2021</v>
      </c>
      <c r="C2176" s="1" t="s">
        <v>283</v>
      </c>
      <c r="D2176" s="1" t="s">
        <v>1116</v>
      </c>
      <c r="E2176" s="1" t="s">
        <v>66</v>
      </c>
      <c r="F2176" s="4" t="s">
        <v>1112</v>
      </c>
      <c r="G2176" s="4">
        <v>400</v>
      </c>
      <c r="H2176" s="4" t="s">
        <v>2336</v>
      </c>
      <c r="I2176" s="1" t="s">
        <v>234</v>
      </c>
      <c r="J2176" s="4" t="s">
        <v>2337</v>
      </c>
      <c r="K2176" s="4" t="s">
        <v>2338</v>
      </c>
      <c r="L2176" s="22" t="str">
        <f t="shared" si="401"/>
        <v>3</v>
      </c>
      <c r="M2176" s="22"/>
      <c r="Z2176">
        <f t="shared" si="402"/>
        <v>0</v>
      </c>
      <c r="AA2176">
        <f t="shared" si="403"/>
        <v>0</v>
      </c>
      <c r="AB2176">
        <f t="shared" si="404"/>
        <v>0</v>
      </c>
      <c r="AC2176">
        <f t="shared" si="405"/>
        <v>0</v>
      </c>
      <c r="AD2176">
        <f t="shared" si="406"/>
        <v>0</v>
      </c>
      <c r="AE2176">
        <f t="shared" si="407"/>
        <v>0</v>
      </c>
      <c r="AF2176">
        <f t="shared" si="408"/>
        <v>0</v>
      </c>
      <c r="AH2176">
        <f>SUM(table_2[[#This Row],[First dose, less than 21 days ago]:[Third dose or booster, at least 21 days ago]])</f>
        <v>0</v>
      </c>
      <c r="AI2176">
        <f>SUM(table_2[[#This Row],[Second dose, less than 21 days ago]:[Third dose or booster, at least 21 days ago]])</f>
        <v>0</v>
      </c>
      <c r="AJ2176">
        <f>table_2[[#This Row],[Third dose or booster, less than 21 days ago]]+table_2[[#This Row],[Third dose or booster, at least 21 days ago]]</f>
        <v>0</v>
      </c>
    </row>
    <row r="2177" spans="1:36" ht="30" x14ac:dyDescent="0.25">
      <c r="A2177" s="1" t="s">
        <v>740</v>
      </c>
      <c r="B2177" s="4">
        <v>2021</v>
      </c>
      <c r="C2177" s="1" t="s">
        <v>283</v>
      </c>
      <c r="D2177" s="1" t="s">
        <v>1116</v>
      </c>
      <c r="E2177" s="1" t="s">
        <v>70</v>
      </c>
      <c r="F2177" s="4" t="s">
        <v>5046</v>
      </c>
      <c r="G2177" s="4">
        <v>6658</v>
      </c>
      <c r="H2177" s="4" t="s">
        <v>5047</v>
      </c>
      <c r="I2177" s="1"/>
      <c r="J2177" s="4" t="s">
        <v>5048</v>
      </c>
      <c r="K2177" s="4" t="s">
        <v>5049</v>
      </c>
      <c r="L2177" s="22" t="str">
        <f t="shared" si="401"/>
        <v>99</v>
      </c>
      <c r="M2177" s="22"/>
      <c r="Z2177">
        <f t="shared" si="402"/>
        <v>0</v>
      </c>
      <c r="AA2177">
        <f t="shared" si="403"/>
        <v>0</v>
      </c>
      <c r="AB2177">
        <f t="shared" si="404"/>
        <v>0</v>
      </c>
      <c r="AC2177">
        <f t="shared" si="405"/>
        <v>0</v>
      </c>
      <c r="AD2177">
        <f t="shared" si="406"/>
        <v>0</v>
      </c>
      <c r="AE2177">
        <f t="shared" si="407"/>
        <v>0</v>
      </c>
      <c r="AF2177">
        <f t="shared" si="408"/>
        <v>0</v>
      </c>
      <c r="AH2177">
        <f>SUM(table_2[[#This Row],[First dose, less than 21 days ago]:[Third dose or booster, at least 21 days ago]])</f>
        <v>0</v>
      </c>
      <c r="AI2177">
        <f>SUM(table_2[[#This Row],[Second dose, less than 21 days ago]:[Third dose or booster, at least 21 days ago]])</f>
        <v>0</v>
      </c>
      <c r="AJ2177">
        <f>table_2[[#This Row],[Third dose or booster, less than 21 days ago]]+table_2[[#This Row],[Third dose or booster, at least 21 days ago]]</f>
        <v>0</v>
      </c>
    </row>
    <row r="2178" spans="1:36" ht="30" x14ac:dyDescent="0.25">
      <c r="A2178" s="1" t="s">
        <v>740</v>
      </c>
      <c r="B2178" s="4">
        <v>2021</v>
      </c>
      <c r="C2178" s="1" t="s">
        <v>283</v>
      </c>
      <c r="D2178" s="1" t="s">
        <v>1116</v>
      </c>
      <c r="E2178" s="1" t="s">
        <v>74</v>
      </c>
      <c r="F2178" s="4" t="s">
        <v>1101</v>
      </c>
      <c r="G2178" s="4">
        <v>895</v>
      </c>
      <c r="H2178" s="4" t="s">
        <v>83</v>
      </c>
      <c r="I2178" s="1"/>
      <c r="J2178" s="4" t="s">
        <v>83</v>
      </c>
      <c r="K2178" s="4" t="s">
        <v>83</v>
      </c>
      <c r="L2178" s="22">
        <f t="shared" si="401"/>
        <v>1</v>
      </c>
      <c r="M2178" s="22"/>
      <c r="Z2178">
        <f t="shared" si="402"/>
        <v>0</v>
      </c>
      <c r="AA2178">
        <f t="shared" si="403"/>
        <v>0</v>
      </c>
      <c r="AB2178">
        <f t="shared" si="404"/>
        <v>0</v>
      </c>
      <c r="AC2178">
        <f t="shared" si="405"/>
        <v>0</v>
      </c>
      <c r="AD2178">
        <f t="shared" si="406"/>
        <v>0</v>
      </c>
      <c r="AE2178">
        <f t="shared" si="407"/>
        <v>0</v>
      </c>
      <c r="AF2178">
        <f t="shared" si="408"/>
        <v>0</v>
      </c>
      <c r="AH2178">
        <f>SUM(table_2[[#This Row],[First dose, less than 21 days ago]:[Third dose or booster, at least 21 days ago]])</f>
        <v>0</v>
      </c>
      <c r="AI2178">
        <f>SUM(table_2[[#This Row],[Second dose, less than 21 days ago]:[Third dose or booster, at least 21 days ago]])</f>
        <v>0</v>
      </c>
      <c r="AJ2178">
        <f>table_2[[#This Row],[Third dose or booster, less than 21 days ago]]+table_2[[#This Row],[Third dose or booster, at least 21 days ago]]</f>
        <v>0</v>
      </c>
    </row>
    <row r="2179" spans="1:36" ht="30" x14ac:dyDescent="0.25">
      <c r="A2179" s="1" t="s">
        <v>740</v>
      </c>
      <c r="B2179" s="4">
        <v>2021</v>
      </c>
      <c r="C2179" s="1" t="s">
        <v>283</v>
      </c>
      <c r="D2179" s="1" t="s">
        <v>1116</v>
      </c>
      <c r="E2179" s="1" t="s">
        <v>1102</v>
      </c>
      <c r="F2179" s="4" t="s">
        <v>5050</v>
      </c>
      <c r="G2179" s="4">
        <v>364657</v>
      </c>
      <c r="H2179" s="4" t="s">
        <v>5051</v>
      </c>
      <c r="I2179" s="1"/>
      <c r="J2179" s="4" t="s">
        <v>4955</v>
      </c>
      <c r="K2179" s="4" t="s">
        <v>5052</v>
      </c>
      <c r="L2179" s="22" t="str">
        <f t="shared" si="401"/>
        <v>1252</v>
      </c>
      <c r="M2179" s="22"/>
      <c r="Z2179">
        <f t="shared" si="402"/>
        <v>0</v>
      </c>
      <c r="AA2179">
        <f t="shared" si="403"/>
        <v>0</v>
      </c>
      <c r="AB2179">
        <f t="shared" si="404"/>
        <v>0</v>
      </c>
      <c r="AC2179">
        <f t="shared" si="405"/>
        <v>0</v>
      </c>
      <c r="AD2179">
        <f t="shared" si="406"/>
        <v>0</v>
      </c>
      <c r="AE2179">
        <f t="shared" si="407"/>
        <v>0</v>
      </c>
      <c r="AF2179">
        <f t="shared" si="408"/>
        <v>0</v>
      </c>
      <c r="AH2179">
        <f>SUM(table_2[[#This Row],[First dose, less than 21 days ago]:[Third dose or booster, at least 21 days ago]])</f>
        <v>0</v>
      </c>
      <c r="AI2179">
        <f>SUM(table_2[[#This Row],[Second dose, less than 21 days ago]:[Third dose or booster, at least 21 days ago]])</f>
        <v>0</v>
      </c>
      <c r="AJ2179">
        <f>table_2[[#This Row],[Third dose or booster, less than 21 days ago]]+table_2[[#This Row],[Third dose or booster, at least 21 days ago]]</f>
        <v>0</v>
      </c>
    </row>
    <row r="2180" spans="1:36" ht="45" x14ac:dyDescent="0.25">
      <c r="A2180" s="1" t="s">
        <v>740</v>
      </c>
      <c r="B2180" s="4">
        <v>2021</v>
      </c>
      <c r="C2180" s="1" t="s">
        <v>283</v>
      </c>
      <c r="D2180" s="1" t="s">
        <v>1116</v>
      </c>
      <c r="E2180" s="1" t="s">
        <v>84</v>
      </c>
      <c r="F2180" s="4" t="s">
        <v>3956</v>
      </c>
      <c r="G2180" s="4">
        <v>65861</v>
      </c>
      <c r="H2180" s="4" t="s">
        <v>1477</v>
      </c>
      <c r="I2180" s="1"/>
      <c r="J2180" s="4" t="s">
        <v>5053</v>
      </c>
      <c r="K2180" s="4" t="s">
        <v>5054</v>
      </c>
      <c r="L2180" s="22" t="str">
        <f t="shared" si="401"/>
        <v>121</v>
      </c>
      <c r="M2180" s="22"/>
      <c r="Z2180">
        <f t="shared" si="402"/>
        <v>0</v>
      </c>
      <c r="AA2180">
        <f t="shared" si="403"/>
        <v>0</v>
      </c>
      <c r="AB2180">
        <f t="shared" si="404"/>
        <v>0</v>
      </c>
      <c r="AC2180">
        <f t="shared" si="405"/>
        <v>0</v>
      </c>
      <c r="AD2180">
        <f t="shared" si="406"/>
        <v>0</v>
      </c>
      <c r="AE2180">
        <f t="shared" si="407"/>
        <v>0</v>
      </c>
      <c r="AF2180">
        <f t="shared" si="408"/>
        <v>0</v>
      </c>
      <c r="AH2180">
        <f>SUM(table_2[[#This Row],[First dose, less than 21 days ago]:[Third dose or booster, at least 21 days ago]])</f>
        <v>0</v>
      </c>
      <c r="AI2180">
        <f>SUM(table_2[[#This Row],[Second dose, less than 21 days ago]:[Third dose or booster, at least 21 days ago]])</f>
        <v>0</v>
      </c>
      <c r="AJ2180">
        <f>table_2[[#This Row],[Third dose or booster, less than 21 days ago]]+table_2[[#This Row],[Third dose or booster, at least 21 days ago]]</f>
        <v>0</v>
      </c>
    </row>
    <row r="2181" spans="1:36" ht="45" x14ac:dyDescent="0.25">
      <c r="A2181" s="1" t="s">
        <v>740</v>
      </c>
      <c r="B2181" s="4">
        <v>2021</v>
      </c>
      <c r="C2181" s="1" t="s">
        <v>283</v>
      </c>
      <c r="D2181" s="1" t="s">
        <v>1116</v>
      </c>
      <c r="E2181" s="1" t="s">
        <v>85</v>
      </c>
      <c r="F2181" s="4" t="s">
        <v>2683</v>
      </c>
      <c r="G2181" s="4">
        <v>51299</v>
      </c>
      <c r="H2181" s="4" t="s">
        <v>5055</v>
      </c>
      <c r="I2181" s="1"/>
      <c r="J2181" s="4" t="s">
        <v>4447</v>
      </c>
      <c r="K2181" s="4" t="s">
        <v>5056</v>
      </c>
      <c r="L2181" s="22" t="str">
        <f t="shared" ref="L2181:L2244" si="409">IF(F2181="&lt;3",1,F2181)</f>
        <v>159</v>
      </c>
      <c r="M2181" s="22"/>
      <c r="Z2181">
        <f t="shared" ref="Z2181:Z2244" si="410">N2228</f>
        <v>0</v>
      </c>
      <c r="AA2181">
        <f t="shared" ref="AA2181:AA2244" si="411">O2276</f>
        <v>0</v>
      </c>
      <c r="AB2181">
        <f t="shared" ref="AB2181:AB2244" si="412">P2276</f>
        <v>0</v>
      </c>
      <c r="AC2181">
        <f t="shared" ref="AC2181:AC2244" si="413">Q2276</f>
        <v>0</v>
      </c>
      <c r="AD2181">
        <f t="shared" ref="AD2181:AD2244" si="414">R2276</f>
        <v>0</v>
      </c>
      <c r="AE2181">
        <f t="shared" ref="AE2181:AE2244" si="415">S2276</f>
        <v>0</v>
      </c>
      <c r="AF2181">
        <f t="shared" ref="AF2181:AF2244" si="416">T2276</f>
        <v>0</v>
      </c>
      <c r="AH2181">
        <f>SUM(table_2[[#This Row],[First dose, less than 21 days ago]:[Third dose or booster, at least 21 days ago]])</f>
        <v>0</v>
      </c>
      <c r="AI2181">
        <f>SUM(table_2[[#This Row],[Second dose, less than 21 days ago]:[Third dose or booster, at least 21 days ago]])</f>
        <v>0</v>
      </c>
      <c r="AJ2181">
        <f>table_2[[#This Row],[Third dose or booster, less than 21 days ago]]+table_2[[#This Row],[Third dose or booster, at least 21 days ago]]</f>
        <v>0</v>
      </c>
    </row>
    <row r="2182" spans="1:36" ht="30" x14ac:dyDescent="0.25">
      <c r="A2182" s="1" t="s">
        <v>740</v>
      </c>
      <c r="B2182" s="4">
        <v>2021</v>
      </c>
      <c r="C2182" s="1" t="s">
        <v>283</v>
      </c>
      <c r="D2182" s="1" t="s">
        <v>1132</v>
      </c>
      <c r="E2182" s="1" t="s">
        <v>62</v>
      </c>
      <c r="F2182" s="4" t="s">
        <v>1977</v>
      </c>
      <c r="G2182" s="4">
        <v>20949</v>
      </c>
      <c r="H2182" s="4" t="s">
        <v>5057</v>
      </c>
      <c r="I2182" s="1"/>
      <c r="J2182" s="4" t="s">
        <v>5058</v>
      </c>
      <c r="K2182" s="4" t="s">
        <v>5059</v>
      </c>
      <c r="L2182" s="22" t="str">
        <f t="shared" si="409"/>
        <v>261</v>
      </c>
      <c r="M2182" s="22"/>
      <c r="Z2182">
        <f t="shared" si="410"/>
        <v>0</v>
      </c>
      <c r="AA2182">
        <f t="shared" si="411"/>
        <v>0</v>
      </c>
      <c r="AB2182">
        <f t="shared" si="412"/>
        <v>0</v>
      </c>
      <c r="AC2182">
        <f t="shared" si="413"/>
        <v>0</v>
      </c>
      <c r="AD2182">
        <f t="shared" si="414"/>
        <v>0</v>
      </c>
      <c r="AE2182">
        <f t="shared" si="415"/>
        <v>0</v>
      </c>
      <c r="AF2182">
        <f t="shared" si="416"/>
        <v>0</v>
      </c>
      <c r="AH2182">
        <f>SUM(table_2[[#This Row],[First dose, less than 21 days ago]:[Third dose or booster, at least 21 days ago]])</f>
        <v>0</v>
      </c>
      <c r="AI2182">
        <f>SUM(table_2[[#This Row],[Second dose, less than 21 days ago]:[Third dose or booster, at least 21 days ago]])</f>
        <v>0</v>
      </c>
      <c r="AJ2182">
        <f>table_2[[#This Row],[Third dose or booster, less than 21 days ago]]+table_2[[#This Row],[Third dose or booster, at least 21 days ago]]</f>
        <v>0</v>
      </c>
    </row>
    <row r="2183" spans="1:36" ht="30" x14ac:dyDescent="0.25">
      <c r="A2183" s="1" t="s">
        <v>740</v>
      </c>
      <c r="B2183" s="4">
        <v>2021</v>
      </c>
      <c r="C2183" s="1" t="s">
        <v>283</v>
      </c>
      <c r="D2183" s="1" t="s">
        <v>1132</v>
      </c>
      <c r="E2183" s="1" t="s">
        <v>66</v>
      </c>
      <c r="F2183" s="4" t="s">
        <v>1671</v>
      </c>
      <c r="G2183" s="4">
        <v>165</v>
      </c>
      <c r="H2183" s="4" t="s">
        <v>2357</v>
      </c>
      <c r="I2183" s="1" t="s">
        <v>234</v>
      </c>
      <c r="J2183" s="4" t="s">
        <v>2358</v>
      </c>
      <c r="K2183" s="4" t="s">
        <v>2359</v>
      </c>
      <c r="L2183" s="22" t="str">
        <f t="shared" si="409"/>
        <v>5</v>
      </c>
      <c r="M2183" s="22"/>
      <c r="Z2183">
        <f t="shared" si="410"/>
        <v>0</v>
      </c>
      <c r="AA2183">
        <f t="shared" si="411"/>
        <v>0</v>
      </c>
      <c r="AB2183">
        <f t="shared" si="412"/>
        <v>0</v>
      </c>
      <c r="AC2183">
        <f t="shared" si="413"/>
        <v>0</v>
      </c>
      <c r="AD2183">
        <f t="shared" si="414"/>
        <v>0</v>
      </c>
      <c r="AE2183">
        <f t="shared" si="415"/>
        <v>0</v>
      </c>
      <c r="AF2183">
        <f t="shared" si="416"/>
        <v>0</v>
      </c>
      <c r="AH2183">
        <f>SUM(table_2[[#This Row],[First dose, less than 21 days ago]:[Third dose or booster, at least 21 days ago]])</f>
        <v>0</v>
      </c>
      <c r="AI2183">
        <f>SUM(table_2[[#This Row],[Second dose, less than 21 days ago]:[Third dose or booster, at least 21 days ago]])</f>
        <v>0</v>
      </c>
      <c r="AJ2183">
        <f>table_2[[#This Row],[Third dose or booster, less than 21 days ago]]+table_2[[#This Row],[Third dose or booster, at least 21 days ago]]</f>
        <v>0</v>
      </c>
    </row>
    <row r="2184" spans="1:36" ht="30" x14ac:dyDescent="0.25">
      <c r="A2184" s="1" t="s">
        <v>740</v>
      </c>
      <c r="B2184" s="4">
        <v>2021</v>
      </c>
      <c r="C2184" s="1" t="s">
        <v>283</v>
      </c>
      <c r="D2184" s="1" t="s">
        <v>1132</v>
      </c>
      <c r="E2184" s="1" t="s">
        <v>70</v>
      </c>
      <c r="F2184" s="4" t="s">
        <v>2483</v>
      </c>
      <c r="G2184" s="4">
        <v>3104</v>
      </c>
      <c r="H2184" s="4" t="s">
        <v>5060</v>
      </c>
      <c r="I2184" s="1"/>
      <c r="J2184" s="4" t="s">
        <v>5061</v>
      </c>
      <c r="K2184" s="4" t="s">
        <v>5062</v>
      </c>
      <c r="L2184" s="22" t="str">
        <f t="shared" si="409"/>
        <v>133</v>
      </c>
      <c r="M2184" s="22"/>
      <c r="Z2184">
        <f t="shared" si="410"/>
        <v>0</v>
      </c>
      <c r="AA2184">
        <f t="shared" si="411"/>
        <v>0</v>
      </c>
      <c r="AB2184">
        <f t="shared" si="412"/>
        <v>0</v>
      </c>
      <c r="AC2184">
        <f t="shared" si="413"/>
        <v>0</v>
      </c>
      <c r="AD2184">
        <f t="shared" si="414"/>
        <v>0</v>
      </c>
      <c r="AE2184">
        <f t="shared" si="415"/>
        <v>0</v>
      </c>
      <c r="AF2184">
        <f t="shared" si="416"/>
        <v>0</v>
      </c>
      <c r="AH2184">
        <f>SUM(table_2[[#This Row],[First dose, less than 21 days ago]:[Third dose or booster, at least 21 days ago]])</f>
        <v>0</v>
      </c>
      <c r="AI2184">
        <f>SUM(table_2[[#This Row],[Second dose, less than 21 days ago]:[Third dose or booster, at least 21 days ago]])</f>
        <v>0</v>
      </c>
      <c r="AJ2184">
        <f>table_2[[#This Row],[Third dose or booster, less than 21 days ago]]+table_2[[#This Row],[Third dose or booster, at least 21 days ago]]</f>
        <v>0</v>
      </c>
    </row>
    <row r="2185" spans="1:36" ht="30" x14ac:dyDescent="0.25">
      <c r="A2185" s="1" t="s">
        <v>740</v>
      </c>
      <c r="B2185" s="4">
        <v>2021</v>
      </c>
      <c r="C2185" s="1" t="s">
        <v>283</v>
      </c>
      <c r="D2185" s="1" t="s">
        <v>1132</v>
      </c>
      <c r="E2185" s="1" t="s">
        <v>74</v>
      </c>
      <c r="F2185" s="4" t="s">
        <v>1800</v>
      </c>
      <c r="G2185" s="4">
        <v>351</v>
      </c>
      <c r="H2185" s="4" t="s">
        <v>2363</v>
      </c>
      <c r="I2185" s="1" t="s">
        <v>234</v>
      </c>
      <c r="J2185" s="4" t="s">
        <v>2179</v>
      </c>
      <c r="K2185" s="4" t="s">
        <v>2364</v>
      </c>
      <c r="L2185" s="22" t="str">
        <f t="shared" si="409"/>
        <v>6</v>
      </c>
      <c r="M2185" s="22"/>
      <c r="Z2185">
        <f t="shared" si="410"/>
        <v>0</v>
      </c>
      <c r="AA2185">
        <f t="shared" si="411"/>
        <v>0</v>
      </c>
      <c r="AB2185">
        <f t="shared" si="412"/>
        <v>0</v>
      </c>
      <c r="AC2185">
        <f t="shared" si="413"/>
        <v>0</v>
      </c>
      <c r="AD2185">
        <f t="shared" si="414"/>
        <v>0</v>
      </c>
      <c r="AE2185">
        <f t="shared" si="415"/>
        <v>0</v>
      </c>
      <c r="AF2185">
        <f t="shared" si="416"/>
        <v>0</v>
      </c>
      <c r="AH2185">
        <f>SUM(table_2[[#This Row],[First dose, less than 21 days ago]:[Third dose or booster, at least 21 days ago]])</f>
        <v>0</v>
      </c>
      <c r="AI2185">
        <f>SUM(table_2[[#This Row],[Second dose, less than 21 days ago]:[Third dose or booster, at least 21 days ago]])</f>
        <v>0</v>
      </c>
      <c r="AJ2185">
        <f>table_2[[#This Row],[Third dose or booster, less than 21 days ago]]+table_2[[#This Row],[Third dose or booster, at least 21 days ago]]</f>
        <v>0</v>
      </c>
    </row>
    <row r="2186" spans="1:36" ht="30" x14ac:dyDescent="0.25">
      <c r="A2186" s="1" t="s">
        <v>740</v>
      </c>
      <c r="B2186" s="4">
        <v>2021</v>
      </c>
      <c r="C2186" s="1" t="s">
        <v>283</v>
      </c>
      <c r="D2186" s="1" t="s">
        <v>1132</v>
      </c>
      <c r="E2186" s="1" t="s">
        <v>1102</v>
      </c>
      <c r="F2186" s="4" t="s">
        <v>5063</v>
      </c>
      <c r="G2186" s="4">
        <v>237098</v>
      </c>
      <c r="H2186" s="4" t="s">
        <v>5064</v>
      </c>
      <c r="I2186" s="1"/>
      <c r="J2186" s="4" t="s">
        <v>5065</v>
      </c>
      <c r="K2186" s="4" t="s">
        <v>5066</v>
      </c>
      <c r="L2186" s="22" t="str">
        <f t="shared" si="409"/>
        <v>2543</v>
      </c>
      <c r="M2186" s="22"/>
      <c r="Z2186">
        <f t="shared" si="410"/>
        <v>0</v>
      </c>
      <c r="AA2186">
        <f t="shared" si="411"/>
        <v>0</v>
      </c>
      <c r="AB2186">
        <f t="shared" si="412"/>
        <v>0</v>
      </c>
      <c r="AC2186">
        <f t="shared" si="413"/>
        <v>0</v>
      </c>
      <c r="AD2186">
        <f t="shared" si="414"/>
        <v>0</v>
      </c>
      <c r="AE2186">
        <f t="shared" si="415"/>
        <v>0</v>
      </c>
      <c r="AF2186">
        <f t="shared" si="416"/>
        <v>0</v>
      </c>
      <c r="AH2186">
        <f>SUM(table_2[[#This Row],[First dose, less than 21 days ago]:[Third dose or booster, at least 21 days ago]])</f>
        <v>0</v>
      </c>
      <c r="AI2186">
        <f>SUM(table_2[[#This Row],[Second dose, less than 21 days ago]:[Third dose or booster, at least 21 days ago]])</f>
        <v>0</v>
      </c>
      <c r="AJ2186">
        <f>table_2[[#This Row],[Third dose or booster, less than 21 days ago]]+table_2[[#This Row],[Third dose or booster, at least 21 days ago]]</f>
        <v>0</v>
      </c>
    </row>
    <row r="2187" spans="1:36" ht="45" x14ac:dyDescent="0.25">
      <c r="A2187" s="1" t="s">
        <v>740</v>
      </c>
      <c r="B2187" s="4">
        <v>2021</v>
      </c>
      <c r="C2187" s="1" t="s">
        <v>283</v>
      </c>
      <c r="D2187" s="1" t="s">
        <v>1132</v>
      </c>
      <c r="E2187" s="1" t="s">
        <v>84</v>
      </c>
      <c r="F2187" s="4" t="s">
        <v>5067</v>
      </c>
      <c r="G2187" s="4">
        <v>115117</v>
      </c>
      <c r="H2187" s="4" t="s">
        <v>5068</v>
      </c>
      <c r="I2187" s="1"/>
      <c r="J2187" s="4" t="s">
        <v>5069</v>
      </c>
      <c r="K2187" s="4" t="s">
        <v>5070</v>
      </c>
      <c r="L2187" s="22" t="str">
        <f t="shared" si="409"/>
        <v>410</v>
      </c>
      <c r="M2187" s="22"/>
      <c r="Z2187">
        <f t="shared" si="410"/>
        <v>0</v>
      </c>
      <c r="AA2187">
        <f t="shared" si="411"/>
        <v>0</v>
      </c>
      <c r="AB2187">
        <f t="shared" si="412"/>
        <v>0</v>
      </c>
      <c r="AC2187">
        <f t="shared" si="413"/>
        <v>0</v>
      </c>
      <c r="AD2187">
        <f t="shared" si="414"/>
        <v>0</v>
      </c>
      <c r="AE2187">
        <f t="shared" si="415"/>
        <v>0</v>
      </c>
      <c r="AF2187">
        <f t="shared" si="416"/>
        <v>0</v>
      </c>
      <c r="AH2187">
        <f>SUM(table_2[[#This Row],[First dose, less than 21 days ago]:[Third dose or booster, at least 21 days ago]])</f>
        <v>0</v>
      </c>
      <c r="AI2187">
        <f>SUM(table_2[[#This Row],[Second dose, less than 21 days ago]:[Third dose or booster, at least 21 days ago]])</f>
        <v>0</v>
      </c>
      <c r="AJ2187">
        <f>table_2[[#This Row],[Third dose or booster, less than 21 days ago]]+table_2[[#This Row],[Third dose or booster, at least 21 days ago]]</f>
        <v>0</v>
      </c>
    </row>
    <row r="2188" spans="1:36" ht="45" x14ac:dyDescent="0.25">
      <c r="A2188" s="1" t="s">
        <v>740</v>
      </c>
      <c r="B2188" s="4">
        <v>2021</v>
      </c>
      <c r="C2188" s="1" t="s">
        <v>283</v>
      </c>
      <c r="D2188" s="1" t="s">
        <v>1132</v>
      </c>
      <c r="E2188" s="1" t="s">
        <v>85</v>
      </c>
      <c r="F2188" s="4" t="s">
        <v>5071</v>
      </c>
      <c r="G2188" s="4">
        <v>59015</v>
      </c>
      <c r="H2188" s="4" t="s">
        <v>5072</v>
      </c>
      <c r="I2188" s="1"/>
      <c r="J2188" s="4" t="s">
        <v>5073</v>
      </c>
      <c r="K2188" s="4" t="s">
        <v>5074</v>
      </c>
      <c r="L2188" s="22" t="str">
        <f t="shared" si="409"/>
        <v>430</v>
      </c>
      <c r="M2188" s="22"/>
      <c r="Z2188">
        <f t="shared" si="410"/>
        <v>0</v>
      </c>
      <c r="AA2188">
        <f t="shared" si="411"/>
        <v>0</v>
      </c>
      <c r="AB2188">
        <f t="shared" si="412"/>
        <v>0</v>
      </c>
      <c r="AC2188">
        <f t="shared" si="413"/>
        <v>0</v>
      </c>
      <c r="AD2188">
        <f t="shared" si="414"/>
        <v>0</v>
      </c>
      <c r="AE2188">
        <f t="shared" si="415"/>
        <v>0</v>
      </c>
      <c r="AF2188">
        <f t="shared" si="416"/>
        <v>0</v>
      </c>
      <c r="AH2188">
        <f>SUM(table_2[[#This Row],[First dose, less than 21 days ago]:[Third dose or booster, at least 21 days ago]])</f>
        <v>0</v>
      </c>
      <c r="AI2188">
        <f>SUM(table_2[[#This Row],[Second dose, less than 21 days ago]:[Third dose or booster, at least 21 days ago]])</f>
        <v>0</v>
      </c>
      <c r="AJ2188">
        <f>table_2[[#This Row],[Third dose or booster, less than 21 days ago]]+table_2[[#This Row],[Third dose or booster, at least 21 days ago]]</f>
        <v>0</v>
      </c>
    </row>
    <row r="2189" spans="1:36" ht="30" x14ac:dyDescent="0.25">
      <c r="A2189" s="1" t="s">
        <v>740</v>
      </c>
      <c r="B2189" s="4">
        <v>2021</v>
      </c>
      <c r="C2189" s="1" t="s">
        <v>283</v>
      </c>
      <c r="D2189" s="1" t="s">
        <v>1147</v>
      </c>
      <c r="E2189" s="1" t="s">
        <v>62</v>
      </c>
      <c r="F2189" s="4" t="s">
        <v>4180</v>
      </c>
      <c r="G2189" s="4">
        <v>9923</v>
      </c>
      <c r="H2189" s="4" t="s">
        <v>5075</v>
      </c>
      <c r="I2189" s="1"/>
      <c r="J2189" s="4" t="s">
        <v>5076</v>
      </c>
      <c r="K2189" s="4" t="s">
        <v>5077</v>
      </c>
      <c r="L2189" s="22" t="str">
        <f t="shared" si="409"/>
        <v>312</v>
      </c>
      <c r="M2189" s="22"/>
      <c r="Z2189">
        <f t="shared" si="410"/>
        <v>0</v>
      </c>
      <c r="AA2189">
        <f t="shared" si="411"/>
        <v>0</v>
      </c>
      <c r="AB2189">
        <f t="shared" si="412"/>
        <v>0</v>
      </c>
      <c r="AC2189">
        <f t="shared" si="413"/>
        <v>0</v>
      </c>
      <c r="AD2189">
        <f t="shared" si="414"/>
        <v>0</v>
      </c>
      <c r="AE2189">
        <f t="shared" si="415"/>
        <v>0</v>
      </c>
      <c r="AF2189">
        <f t="shared" si="416"/>
        <v>0</v>
      </c>
      <c r="AH2189">
        <f>SUM(table_2[[#This Row],[First dose, less than 21 days ago]:[Third dose or booster, at least 21 days ago]])</f>
        <v>0</v>
      </c>
      <c r="AI2189">
        <f>SUM(table_2[[#This Row],[Second dose, less than 21 days ago]:[Third dose or booster, at least 21 days ago]])</f>
        <v>0</v>
      </c>
      <c r="AJ2189">
        <f>table_2[[#This Row],[Third dose or booster, less than 21 days ago]]+table_2[[#This Row],[Third dose or booster, at least 21 days ago]]</f>
        <v>0</v>
      </c>
    </row>
    <row r="2190" spans="1:36" ht="30" x14ac:dyDescent="0.25">
      <c r="A2190" s="1" t="s">
        <v>740</v>
      </c>
      <c r="B2190" s="4">
        <v>2021</v>
      </c>
      <c r="C2190" s="1" t="s">
        <v>283</v>
      </c>
      <c r="D2190" s="1" t="s">
        <v>1147</v>
      </c>
      <c r="E2190" s="1" t="s">
        <v>66</v>
      </c>
      <c r="F2190" s="4" t="s">
        <v>1671</v>
      </c>
      <c r="G2190" s="4">
        <v>62</v>
      </c>
      <c r="H2190" s="4" t="s">
        <v>2379</v>
      </c>
      <c r="I2190" s="1" t="s">
        <v>234</v>
      </c>
      <c r="J2190" s="4" t="s">
        <v>2380</v>
      </c>
      <c r="K2190" s="4" t="s">
        <v>2381</v>
      </c>
      <c r="L2190" s="22" t="str">
        <f t="shared" si="409"/>
        <v>5</v>
      </c>
      <c r="M2190" s="22"/>
      <c r="Z2190">
        <f t="shared" si="410"/>
        <v>0</v>
      </c>
      <c r="AA2190">
        <f t="shared" si="411"/>
        <v>0</v>
      </c>
      <c r="AB2190">
        <f t="shared" si="412"/>
        <v>0</v>
      </c>
      <c r="AC2190">
        <f t="shared" si="413"/>
        <v>0</v>
      </c>
      <c r="AD2190">
        <f t="shared" si="414"/>
        <v>0</v>
      </c>
      <c r="AE2190">
        <f t="shared" si="415"/>
        <v>0</v>
      </c>
      <c r="AF2190">
        <f t="shared" si="416"/>
        <v>0</v>
      </c>
      <c r="AH2190">
        <f>SUM(table_2[[#This Row],[First dose, less than 21 days ago]:[Third dose or booster, at least 21 days ago]])</f>
        <v>0</v>
      </c>
      <c r="AI2190">
        <f>SUM(table_2[[#This Row],[Second dose, less than 21 days ago]:[Third dose or booster, at least 21 days ago]])</f>
        <v>0</v>
      </c>
      <c r="AJ2190">
        <f>table_2[[#This Row],[Third dose or booster, less than 21 days ago]]+table_2[[#This Row],[Third dose or booster, at least 21 days ago]]</f>
        <v>0</v>
      </c>
    </row>
    <row r="2191" spans="1:36" ht="30" x14ac:dyDescent="0.25">
      <c r="A2191" s="1" t="s">
        <v>740</v>
      </c>
      <c r="B2191" s="4">
        <v>2021</v>
      </c>
      <c r="C2191" s="1" t="s">
        <v>283</v>
      </c>
      <c r="D2191" s="1" t="s">
        <v>1147</v>
      </c>
      <c r="E2191" s="1" t="s">
        <v>70</v>
      </c>
      <c r="F2191" s="4" t="s">
        <v>2534</v>
      </c>
      <c r="G2191" s="4">
        <v>1432</v>
      </c>
      <c r="H2191" s="4" t="s">
        <v>5078</v>
      </c>
      <c r="I2191" s="1"/>
      <c r="J2191" s="4" t="s">
        <v>5079</v>
      </c>
      <c r="K2191" s="4" t="s">
        <v>5080</v>
      </c>
      <c r="L2191" s="22" t="str">
        <f t="shared" si="409"/>
        <v>158</v>
      </c>
      <c r="M2191" s="22"/>
      <c r="Z2191">
        <f t="shared" si="410"/>
        <v>0</v>
      </c>
      <c r="AA2191">
        <f t="shared" si="411"/>
        <v>0</v>
      </c>
      <c r="AB2191">
        <f t="shared" si="412"/>
        <v>0</v>
      </c>
      <c r="AC2191">
        <f t="shared" si="413"/>
        <v>0</v>
      </c>
      <c r="AD2191">
        <f t="shared" si="414"/>
        <v>0</v>
      </c>
      <c r="AE2191">
        <f t="shared" si="415"/>
        <v>0</v>
      </c>
      <c r="AF2191">
        <f t="shared" si="416"/>
        <v>0</v>
      </c>
      <c r="AH2191">
        <f>SUM(table_2[[#This Row],[First dose, less than 21 days ago]:[Third dose or booster, at least 21 days ago]])</f>
        <v>0</v>
      </c>
      <c r="AI2191">
        <f>SUM(table_2[[#This Row],[Second dose, less than 21 days ago]:[Third dose or booster, at least 21 days ago]])</f>
        <v>0</v>
      </c>
      <c r="AJ2191">
        <f>table_2[[#This Row],[Third dose or booster, less than 21 days ago]]+table_2[[#This Row],[Third dose or booster, at least 21 days ago]]</f>
        <v>0</v>
      </c>
    </row>
    <row r="2192" spans="1:36" ht="30" x14ac:dyDescent="0.25">
      <c r="A2192" s="1" t="s">
        <v>740</v>
      </c>
      <c r="B2192" s="4">
        <v>2021</v>
      </c>
      <c r="C2192" s="1" t="s">
        <v>283</v>
      </c>
      <c r="D2192" s="1" t="s">
        <v>1147</v>
      </c>
      <c r="E2192" s="1" t="s">
        <v>74</v>
      </c>
      <c r="F2192" s="4" t="s">
        <v>1981</v>
      </c>
      <c r="G2192" s="4">
        <v>137</v>
      </c>
      <c r="H2192" s="4" t="s">
        <v>2385</v>
      </c>
      <c r="I2192" s="1" t="s">
        <v>234</v>
      </c>
      <c r="J2192" s="4" t="s">
        <v>2386</v>
      </c>
      <c r="K2192" s="4" t="s">
        <v>2387</v>
      </c>
      <c r="L2192" s="22" t="str">
        <f t="shared" si="409"/>
        <v>11</v>
      </c>
      <c r="M2192" s="22"/>
      <c r="Z2192">
        <f t="shared" si="410"/>
        <v>0</v>
      </c>
      <c r="AA2192">
        <f t="shared" si="411"/>
        <v>0</v>
      </c>
      <c r="AB2192">
        <f t="shared" si="412"/>
        <v>0</v>
      </c>
      <c r="AC2192">
        <f t="shared" si="413"/>
        <v>0</v>
      </c>
      <c r="AD2192">
        <f t="shared" si="414"/>
        <v>0</v>
      </c>
      <c r="AE2192">
        <f t="shared" si="415"/>
        <v>0</v>
      </c>
      <c r="AF2192">
        <f t="shared" si="416"/>
        <v>0</v>
      </c>
      <c r="AH2192">
        <f>SUM(table_2[[#This Row],[First dose, less than 21 days ago]:[Third dose or booster, at least 21 days ago]])</f>
        <v>0</v>
      </c>
      <c r="AI2192">
        <f>SUM(table_2[[#This Row],[Second dose, less than 21 days ago]:[Third dose or booster, at least 21 days ago]])</f>
        <v>0</v>
      </c>
      <c r="AJ2192">
        <f>table_2[[#This Row],[Third dose or booster, less than 21 days ago]]+table_2[[#This Row],[Third dose or booster, at least 21 days ago]]</f>
        <v>0</v>
      </c>
    </row>
    <row r="2193" spans="1:36" ht="30" x14ac:dyDescent="0.25">
      <c r="A2193" s="1" t="s">
        <v>740</v>
      </c>
      <c r="B2193" s="4">
        <v>2021</v>
      </c>
      <c r="C2193" s="1" t="s">
        <v>283</v>
      </c>
      <c r="D2193" s="1" t="s">
        <v>1147</v>
      </c>
      <c r="E2193" s="1" t="s">
        <v>1102</v>
      </c>
      <c r="F2193" s="4" t="s">
        <v>5081</v>
      </c>
      <c r="G2193" s="4">
        <v>82353</v>
      </c>
      <c r="H2193" s="4" t="s">
        <v>5082</v>
      </c>
      <c r="I2193" s="1"/>
      <c r="J2193" s="4" t="s">
        <v>5083</v>
      </c>
      <c r="K2193" s="4" t="s">
        <v>5084</v>
      </c>
      <c r="L2193" s="22" t="str">
        <f t="shared" si="409"/>
        <v>4857</v>
      </c>
      <c r="M2193" s="22"/>
      <c r="Z2193">
        <f t="shared" si="410"/>
        <v>0</v>
      </c>
      <c r="AA2193">
        <f t="shared" si="411"/>
        <v>0</v>
      </c>
      <c r="AB2193">
        <f t="shared" si="412"/>
        <v>0</v>
      </c>
      <c r="AC2193">
        <f t="shared" si="413"/>
        <v>0</v>
      </c>
      <c r="AD2193">
        <f t="shared" si="414"/>
        <v>0</v>
      </c>
      <c r="AE2193">
        <f t="shared" si="415"/>
        <v>0</v>
      </c>
      <c r="AF2193">
        <f t="shared" si="416"/>
        <v>0</v>
      </c>
      <c r="AH2193">
        <f>SUM(table_2[[#This Row],[First dose, less than 21 days ago]:[Third dose or booster, at least 21 days ago]])</f>
        <v>0</v>
      </c>
      <c r="AI2193">
        <f>SUM(table_2[[#This Row],[Second dose, less than 21 days ago]:[Third dose or booster, at least 21 days ago]])</f>
        <v>0</v>
      </c>
      <c r="AJ2193">
        <f>table_2[[#This Row],[Third dose or booster, less than 21 days ago]]+table_2[[#This Row],[Third dose or booster, at least 21 days ago]]</f>
        <v>0</v>
      </c>
    </row>
    <row r="2194" spans="1:36" ht="45" x14ac:dyDescent="0.25">
      <c r="A2194" s="1" t="s">
        <v>740</v>
      </c>
      <c r="B2194" s="4">
        <v>2021</v>
      </c>
      <c r="C2194" s="1" t="s">
        <v>283</v>
      </c>
      <c r="D2194" s="1" t="s">
        <v>1147</v>
      </c>
      <c r="E2194" s="1" t="s">
        <v>84</v>
      </c>
      <c r="F2194" s="4" t="s">
        <v>5085</v>
      </c>
      <c r="G2194" s="4">
        <v>124359</v>
      </c>
      <c r="H2194" s="4" t="s">
        <v>5086</v>
      </c>
      <c r="I2194" s="1"/>
      <c r="J2194" s="4" t="s">
        <v>5087</v>
      </c>
      <c r="K2194" s="4" t="s">
        <v>5088</v>
      </c>
      <c r="L2194" s="22" t="str">
        <f t="shared" si="409"/>
        <v>1149</v>
      </c>
      <c r="M2194" s="22"/>
      <c r="Z2194">
        <f t="shared" si="410"/>
        <v>0</v>
      </c>
      <c r="AA2194">
        <f t="shared" si="411"/>
        <v>0</v>
      </c>
      <c r="AB2194">
        <f t="shared" si="412"/>
        <v>0</v>
      </c>
      <c r="AC2194">
        <f t="shared" si="413"/>
        <v>0</v>
      </c>
      <c r="AD2194">
        <f t="shared" si="414"/>
        <v>0</v>
      </c>
      <c r="AE2194">
        <f t="shared" si="415"/>
        <v>0</v>
      </c>
      <c r="AF2194">
        <f t="shared" si="416"/>
        <v>0</v>
      </c>
      <c r="AH2194">
        <f>SUM(table_2[[#This Row],[First dose, less than 21 days ago]:[Third dose or booster, at least 21 days ago]])</f>
        <v>0</v>
      </c>
      <c r="AI2194">
        <f>SUM(table_2[[#This Row],[Second dose, less than 21 days ago]:[Third dose or booster, at least 21 days ago]])</f>
        <v>0</v>
      </c>
      <c r="AJ2194">
        <f>table_2[[#This Row],[Third dose or booster, less than 21 days ago]]+table_2[[#This Row],[Third dose or booster, at least 21 days ago]]</f>
        <v>0</v>
      </c>
    </row>
    <row r="2195" spans="1:36" ht="45" x14ac:dyDescent="0.25">
      <c r="A2195" s="1" t="s">
        <v>740</v>
      </c>
      <c r="B2195" s="4">
        <v>2021</v>
      </c>
      <c r="C2195" s="1" t="s">
        <v>283</v>
      </c>
      <c r="D2195" s="1" t="s">
        <v>1147</v>
      </c>
      <c r="E2195" s="1" t="s">
        <v>85</v>
      </c>
      <c r="F2195" s="4" t="s">
        <v>5089</v>
      </c>
      <c r="G2195" s="4">
        <v>136970</v>
      </c>
      <c r="H2195" s="4" t="s">
        <v>5090</v>
      </c>
      <c r="I2195" s="1"/>
      <c r="J2195" s="4" t="s">
        <v>5091</v>
      </c>
      <c r="K2195" s="4" t="s">
        <v>5092</v>
      </c>
      <c r="L2195" s="22" t="str">
        <f t="shared" si="409"/>
        <v>1988</v>
      </c>
      <c r="M2195" s="22"/>
      <c r="Z2195">
        <f t="shared" si="410"/>
        <v>0</v>
      </c>
      <c r="AA2195">
        <f t="shared" si="411"/>
        <v>0</v>
      </c>
      <c r="AB2195">
        <f t="shared" si="412"/>
        <v>0</v>
      </c>
      <c r="AC2195">
        <f t="shared" si="413"/>
        <v>0</v>
      </c>
      <c r="AD2195">
        <f t="shared" si="414"/>
        <v>0</v>
      </c>
      <c r="AE2195">
        <f t="shared" si="415"/>
        <v>0</v>
      </c>
      <c r="AF2195">
        <f t="shared" si="416"/>
        <v>0</v>
      </c>
      <c r="AH2195">
        <f>SUM(table_2[[#This Row],[First dose, less than 21 days ago]:[Third dose or booster, at least 21 days ago]])</f>
        <v>0</v>
      </c>
      <c r="AI2195">
        <f>SUM(table_2[[#This Row],[Second dose, less than 21 days ago]:[Third dose or booster, at least 21 days ago]])</f>
        <v>0</v>
      </c>
      <c r="AJ2195">
        <f>table_2[[#This Row],[Third dose or booster, less than 21 days ago]]+table_2[[#This Row],[Third dose or booster, at least 21 days ago]]</f>
        <v>0</v>
      </c>
    </row>
    <row r="2196" spans="1:36" ht="30" x14ac:dyDescent="0.25">
      <c r="A2196" s="1" t="s">
        <v>740</v>
      </c>
      <c r="B2196" s="4">
        <v>2021</v>
      </c>
      <c r="C2196" s="1" t="s">
        <v>283</v>
      </c>
      <c r="D2196" s="1" t="s">
        <v>1162</v>
      </c>
      <c r="E2196" s="1" t="s">
        <v>62</v>
      </c>
      <c r="F2196" s="4" t="s">
        <v>5093</v>
      </c>
      <c r="G2196" s="4">
        <v>4001</v>
      </c>
      <c r="H2196" s="4" t="s">
        <v>5094</v>
      </c>
      <c r="I2196" s="1"/>
      <c r="J2196" s="4" t="s">
        <v>5095</v>
      </c>
      <c r="K2196" s="4" t="s">
        <v>5096</v>
      </c>
      <c r="L2196" s="22" t="str">
        <f t="shared" si="409"/>
        <v>395</v>
      </c>
      <c r="M2196" s="22"/>
      <c r="Z2196">
        <f t="shared" si="410"/>
        <v>0</v>
      </c>
      <c r="AA2196">
        <f t="shared" si="411"/>
        <v>0</v>
      </c>
      <c r="AB2196">
        <f t="shared" si="412"/>
        <v>0</v>
      </c>
      <c r="AC2196">
        <f t="shared" si="413"/>
        <v>0</v>
      </c>
      <c r="AD2196">
        <f t="shared" si="414"/>
        <v>0</v>
      </c>
      <c r="AE2196">
        <f t="shared" si="415"/>
        <v>0</v>
      </c>
      <c r="AF2196">
        <f t="shared" si="416"/>
        <v>0</v>
      </c>
      <c r="AH2196">
        <f>SUM(table_2[[#This Row],[First dose, less than 21 days ago]:[Third dose or booster, at least 21 days ago]])</f>
        <v>0</v>
      </c>
      <c r="AI2196">
        <f>SUM(table_2[[#This Row],[Second dose, less than 21 days ago]:[Third dose or booster, at least 21 days ago]])</f>
        <v>0</v>
      </c>
      <c r="AJ2196">
        <f>table_2[[#This Row],[Third dose or booster, less than 21 days ago]]+table_2[[#This Row],[Third dose or booster, at least 21 days ago]]</f>
        <v>0</v>
      </c>
    </row>
    <row r="2197" spans="1:36" ht="30" x14ac:dyDescent="0.25">
      <c r="A2197" s="1" t="s">
        <v>740</v>
      </c>
      <c r="B2197" s="4">
        <v>2021</v>
      </c>
      <c r="C2197" s="1" t="s">
        <v>283</v>
      </c>
      <c r="D2197" s="1" t="s">
        <v>1162</v>
      </c>
      <c r="E2197" s="1" t="s">
        <v>66</v>
      </c>
      <c r="F2197" s="4" t="s">
        <v>1671</v>
      </c>
      <c r="G2197" s="4">
        <v>31</v>
      </c>
      <c r="H2197" s="4" t="s">
        <v>5097</v>
      </c>
      <c r="I2197" s="1" t="s">
        <v>234</v>
      </c>
      <c r="J2197" s="4" t="s">
        <v>5098</v>
      </c>
      <c r="K2197" s="4" t="s">
        <v>5099</v>
      </c>
      <c r="L2197" s="22" t="str">
        <f t="shared" si="409"/>
        <v>5</v>
      </c>
      <c r="M2197" s="22"/>
      <c r="Z2197">
        <f t="shared" si="410"/>
        <v>0</v>
      </c>
      <c r="AA2197">
        <f t="shared" si="411"/>
        <v>0</v>
      </c>
      <c r="AB2197">
        <f t="shared" si="412"/>
        <v>0</v>
      </c>
      <c r="AC2197">
        <f t="shared" si="413"/>
        <v>0</v>
      </c>
      <c r="AD2197">
        <f t="shared" si="414"/>
        <v>0</v>
      </c>
      <c r="AE2197">
        <f t="shared" si="415"/>
        <v>0</v>
      </c>
      <c r="AF2197">
        <f t="shared" si="416"/>
        <v>0</v>
      </c>
      <c r="AH2197">
        <f>SUM(table_2[[#This Row],[First dose, less than 21 days ago]:[Third dose or booster, at least 21 days ago]])</f>
        <v>0</v>
      </c>
      <c r="AI2197">
        <f>SUM(table_2[[#This Row],[Second dose, less than 21 days ago]:[Third dose or booster, at least 21 days ago]])</f>
        <v>0</v>
      </c>
      <c r="AJ2197">
        <f>table_2[[#This Row],[Third dose or booster, less than 21 days ago]]+table_2[[#This Row],[Third dose or booster, at least 21 days ago]]</f>
        <v>0</v>
      </c>
    </row>
    <row r="2198" spans="1:36" ht="30" x14ac:dyDescent="0.25">
      <c r="A2198" s="1" t="s">
        <v>740</v>
      </c>
      <c r="B2198" s="4">
        <v>2021</v>
      </c>
      <c r="C2198" s="1" t="s">
        <v>283</v>
      </c>
      <c r="D2198" s="1" t="s">
        <v>1162</v>
      </c>
      <c r="E2198" s="1" t="s">
        <v>70</v>
      </c>
      <c r="F2198" s="4" t="s">
        <v>4110</v>
      </c>
      <c r="G2198" s="4">
        <v>711</v>
      </c>
      <c r="H2198" s="4" t="s">
        <v>5100</v>
      </c>
      <c r="I2198" s="1"/>
      <c r="J2198" s="4" t="s">
        <v>5101</v>
      </c>
      <c r="K2198" s="4" t="s">
        <v>5102</v>
      </c>
      <c r="L2198" s="22" t="str">
        <f t="shared" si="409"/>
        <v>178</v>
      </c>
      <c r="M2198" s="22"/>
      <c r="Z2198">
        <f t="shared" si="410"/>
        <v>0</v>
      </c>
      <c r="AA2198">
        <f t="shared" si="411"/>
        <v>0</v>
      </c>
      <c r="AB2198">
        <f t="shared" si="412"/>
        <v>0</v>
      </c>
      <c r="AC2198">
        <f t="shared" si="413"/>
        <v>0</v>
      </c>
      <c r="AD2198">
        <f t="shared" si="414"/>
        <v>0</v>
      </c>
      <c r="AE2198">
        <f t="shared" si="415"/>
        <v>0</v>
      </c>
      <c r="AF2198">
        <f t="shared" si="416"/>
        <v>0</v>
      </c>
      <c r="AH2198">
        <f>SUM(table_2[[#This Row],[First dose, less than 21 days ago]:[Third dose or booster, at least 21 days ago]])</f>
        <v>0</v>
      </c>
      <c r="AI2198">
        <f>SUM(table_2[[#This Row],[Second dose, less than 21 days ago]:[Third dose or booster, at least 21 days ago]])</f>
        <v>0</v>
      </c>
      <c r="AJ2198">
        <f>table_2[[#This Row],[Third dose or booster, less than 21 days ago]]+table_2[[#This Row],[Third dose or booster, at least 21 days ago]]</f>
        <v>0</v>
      </c>
    </row>
    <row r="2199" spans="1:36" ht="30" x14ac:dyDescent="0.25">
      <c r="A2199" s="1" t="s">
        <v>740</v>
      </c>
      <c r="B2199" s="4">
        <v>2021</v>
      </c>
      <c r="C2199" s="1" t="s">
        <v>283</v>
      </c>
      <c r="D2199" s="1" t="s">
        <v>1162</v>
      </c>
      <c r="E2199" s="1" t="s">
        <v>74</v>
      </c>
      <c r="F2199" s="4" t="s">
        <v>1371</v>
      </c>
      <c r="G2199" s="4">
        <v>73</v>
      </c>
      <c r="H2199" s="4" t="s">
        <v>2411</v>
      </c>
      <c r="I2199" s="1" t="s">
        <v>234</v>
      </c>
      <c r="J2199" s="4" t="s">
        <v>2412</v>
      </c>
      <c r="K2199" s="4" t="s">
        <v>2413</v>
      </c>
      <c r="L2199" s="22" t="str">
        <f t="shared" si="409"/>
        <v>9</v>
      </c>
      <c r="M2199" s="22"/>
      <c r="Z2199">
        <f t="shared" si="410"/>
        <v>0</v>
      </c>
      <c r="AA2199">
        <f t="shared" si="411"/>
        <v>0</v>
      </c>
      <c r="AB2199">
        <f t="shared" si="412"/>
        <v>0</v>
      </c>
      <c r="AC2199">
        <f t="shared" si="413"/>
        <v>0</v>
      </c>
      <c r="AD2199">
        <f t="shared" si="414"/>
        <v>0</v>
      </c>
      <c r="AE2199">
        <f t="shared" si="415"/>
        <v>0</v>
      </c>
      <c r="AF2199">
        <f t="shared" si="416"/>
        <v>0</v>
      </c>
      <c r="AH2199">
        <f>SUM(table_2[[#This Row],[First dose, less than 21 days ago]:[Third dose or booster, at least 21 days ago]])</f>
        <v>0</v>
      </c>
      <c r="AI2199">
        <f>SUM(table_2[[#This Row],[Second dose, less than 21 days ago]:[Third dose or booster, at least 21 days ago]])</f>
        <v>0</v>
      </c>
      <c r="AJ2199">
        <f>table_2[[#This Row],[Third dose or booster, less than 21 days ago]]+table_2[[#This Row],[Third dose or booster, at least 21 days ago]]</f>
        <v>0</v>
      </c>
    </row>
    <row r="2200" spans="1:36" ht="30" x14ac:dyDescent="0.25">
      <c r="A2200" s="1" t="s">
        <v>740</v>
      </c>
      <c r="B2200" s="4">
        <v>2021</v>
      </c>
      <c r="C2200" s="1" t="s">
        <v>283</v>
      </c>
      <c r="D2200" s="1" t="s">
        <v>1162</v>
      </c>
      <c r="E2200" s="1" t="s">
        <v>1102</v>
      </c>
      <c r="F2200" s="4" t="s">
        <v>5103</v>
      </c>
      <c r="G2200" s="4">
        <v>27197</v>
      </c>
      <c r="H2200" s="4" t="s">
        <v>5104</v>
      </c>
      <c r="I2200" s="1"/>
      <c r="J2200" s="4" t="s">
        <v>5105</v>
      </c>
      <c r="K2200" s="4" t="s">
        <v>5106</v>
      </c>
      <c r="L2200" s="22" t="str">
        <f t="shared" si="409"/>
        <v>6046</v>
      </c>
      <c r="M2200" s="22"/>
      <c r="Z2200">
        <f t="shared" si="410"/>
        <v>0</v>
      </c>
      <c r="AA2200">
        <f t="shared" si="411"/>
        <v>0</v>
      </c>
      <c r="AB2200">
        <f t="shared" si="412"/>
        <v>0</v>
      </c>
      <c r="AC2200">
        <f t="shared" si="413"/>
        <v>0</v>
      </c>
      <c r="AD2200">
        <f t="shared" si="414"/>
        <v>0</v>
      </c>
      <c r="AE2200">
        <f t="shared" si="415"/>
        <v>0</v>
      </c>
      <c r="AF2200">
        <f t="shared" si="416"/>
        <v>0</v>
      </c>
      <c r="AH2200">
        <f>SUM(table_2[[#This Row],[First dose, less than 21 days ago]:[Third dose or booster, at least 21 days ago]])</f>
        <v>0</v>
      </c>
      <c r="AI2200">
        <f>SUM(table_2[[#This Row],[Second dose, less than 21 days ago]:[Third dose or booster, at least 21 days ago]])</f>
        <v>0</v>
      </c>
      <c r="AJ2200">
        <f>table_2[[#This Row],[Third dose or booster, less than 21 days ago]]+table_2[[#This Row],[Third dose or booster, at least 21 days ago]]</f>
        <v>0</v>
      </c>
    </row>
    <row r="2201" spans="1:36" ht="45" x14ac:dyDescent="0.25">
      <c r="A2201" s="1" t="s">
        <v>740</v>
      </c>
      <c r="B2201" s="4">
        <v>2021</v>
      </c>
      <c r="C2201" s="1" t="s">
        <v>283</v>
      </c>
      <c r="D2201" s="1" t="s">
        <v>1162</v>
      </c>
      <c r="E2201" s="1" t="s">
        <v>84</v>
      </c>
      <c r="F2201" s="4" t="s">
        <v>5107</v>
      </c>
      <c r="G2201" s="4">
        <v>32245</v>
      </c>
      <c r="H2201" s="4" t="s">
        <v>5108</v>
      </c>
      <c r="I2201" s="1"/>
      <c r="J2201" s="4" t="s">
        <v>5109</v>
      </c>
      <c r="K2201" s="4" t="s">
        <v>5110</v>
      </c>
      <c r="L2201" s="22" t="str">
        <f t="shared" si="409"/>
        <v>1433</v>
      </c>
      <c r="M2201" s="22"/>
      <c r="Z2201">
        <f t="shared" si="410"/>
        <v>0</v>
      </c>
      <c r="AA2201">
        <f t="shared" si="411"/>
        <v>0</v>
      </c>
      <c r="AB2201">
        <f t="shared" si="412"/>
        <v>0</v>
      </c>
      <c r="AC2201">
        <f t="shared" si="413"/>
        <v>0</v>
      </c>
      <c r="AD2201">
        <f t="shared" si="414"/>
        <v>0</v>
      </c>
      <c r="AE2201">
        <f t="shared" si="415"/>
        <v>0</v>
      </c>
      <c r="AF2201">
        <f t="shared" si="416"/>
        <v>0</v>
      </c>
      <c r="AH2201">
        <f>SUM(table_2[[#This Row],[First dose, less than 21 days ago]:[Third dose or booster, at least 21 days ago]])</f>
        <v>0</v>
      </c>
      <c r="AI2201">
        <f>SUM(table_2[[#This Row],[Second dose, less than 21 days ago]:[Third dose or booster, at least 21 days ago]])</f>
        <v>0</v>
      </c>
      <c r="AJ2201">
        <f>table_2[[#This Row],[Third dose or booster, less than 21 days ago]]+table_2[[#This Row],[Third dose or booster, at least 21 days ago]]</f>
        <v>0</v>
      </c>
    </row>
    <row r="2202" spans="1:36" ht="45" x14ac:dyDescent="0.25">
      <c r="A2202" s="1" t="s">
        <v>740</v>
      </c>
      <c r="B2202" s="4">
        <v>2021</v>
      </c>
      <c r="C2202" s="1" t="s">
        <v>283</v>
      </c>
      <c r="D2202" s="1" t="s">
        <v>1162</v>
      </c>
      <c r="E2202" s="1" t="s">
        <v>85</v>
      </c>
      <c r="F2202" s="4" t="s">
        <v>5111</v>
      </c>
      <c r="G2202" s="4">
        <v>104499</v>
      </c>
      <c r="H2202" s="4" t="s">
        <v>5112</v>
      </c>
      <c r="I2202" s="1"/>
      <c r="J2202" s="4" t="s">
        <v>5113</v>
      </c>
      <c r="K2202" s="4" t="s">
        <v>5114</v>
      </c>
      <c r="L2202" s="22" t="str">
        <f t="shared" si="409"/>
        <v>4513</v>
      </c>
      <c r="M2202" s="22"/>
      <c r="Z2202">
        <f t="shared" si="410"/>
        <v>0</v>
      </c>
      <c r="AA2202">
        <f t="shared" si="411"/>
        <v>0</v>
      </c>
      <c r="AB2202">
        <f t="shared" si="412"/>
        <v>0</v>
      </c>
      <c r="AC2202">
        <f t="shared" si="413"/>
        <v>0</v>
      </c>
      <c r="AD2202">
        <f t="shared" si="414"/>
        <v>0</v>
      </c>
      <c r="AE2202">
        <f t="shared" si="415"/>
        <v>0</v>
      </c>
      <c r="AF2202">
        <f t="shared" si="416"/>
        <v>0</v>
      </c>
      <c r="AH2202">
        <f>SUM(table_2[[#This Row],[First dose, less than 21 days ago]:[Third dose or booster, at least 21 days ago]])</f>
        <v>0</v>
      </c>
      <c r="AI2202">
        <f>SUM(table_2[[#This Row],[Second dose, less than 21 days ago]:[Third dose or booster, at least 21 days ago]])</f>
        <v>0</v>
      </c>
      <c r="AJ2202">
        <f>table_2[[#This Row],[Third dose or booster, less than 21 days ago]]+table_2[[#This Row],[Third dose or booster, at least 21 days ago]]</f>
        <v>0</v>
      </c>
    </row>
    <row r="2203" spans="1:36" ht="30" x14ac:dyDescent="0.25">
      <c r="A2203" s="1" t="s">
        <v>740</v>
      </c>
      <c r="B2203" s="4">
        <v>2021</v>
      </c>
      <c r="C2203" s="1" t="s">
        <v>283</v>
      </c>
      <c r="D2203" s="1" t="s">
        <v>1183</v>
      </c>
      <c r="E2203" s="1" t="s">
        <v>62</v>
      </c>
      <c r="F2203" s="4" t="s">
        <v>3086</v>
      </c>
      <c r="G2203" s="4">
        <v>1166</v>
      </c>
      <c r="H2203" s="4" t="s">
        <v>5115</v>
      </c>
      <c r="I2203" s="1"/>
      <c r="J2203" s="4" t="s">
        <v>5116</v>
      </c>
      <c r="K2203" s="4" t="s">
        <v>5117</v>
      </c>
      <c r="L2203" s="22" t="str">
        <f t="shared" si="409"/>
        <v>247</v>
      </c>
      <c r="M2203" s="22"/>
      <c r="Z2203">
        <f t="shared" si="410"/>
        <v>0</v>
      </c>
      <c r="AA2203">
        <f t="shared" si="411"/>
        <v>0</v>
      </c>
      <c r="AB2203">
        <f t="shared" si="412"/>
        <v>0</v>
      </c>
      <c r="AC2203">
        <f t="shared" si="413"/>
        <v>0</v>
      </c>
      <c r="AD2203">
        <f t="shared" si="414"/>
        <v>0</v>
      </c>
      <c r="AE2203">
        <f t="shared" si="415"/>
        <v>0</v>
      </c>
      <c r="AF2203">
        <f t="shared" si="416"/>
        <v>0</v>
      </c>
      <c r="AH2203">
        <f>SUM(table_2[[#This Row],[First dose, less than 21 days ago]:[Third dose or booster, at least 21 days ago]])</f>
        <v>0</v>
      </c>
      <c r="AI2203">
        <f>SUM(table_2[[#This Row],[Second dose, less than 21 days ago]:[Third dose or booster, at least 21 days ago]])</f>
        <v>0</v>
      </c>
      <c r="AJ2203">
        <f>table_2[[#This Row],[Third dose or booster, less than 21 days ago]]+table_2[[#This Row],[Third dose or booster, at least 21 days ago]]</f>
        <v>0</v>
      </c>
    </row>
    <row r="2204" spans="1:36" ht="30" x14ac:dyDescent="0.25">
      <c r="A2204" s="1" t="s">
        <v>740</v>
      </c>
      <c r="B2204" s="4">
        <v>2021</v>
      </c>
      <c r="C2204" s="1" t="s">
        <v>283</v>
      </c>
      <c r="D2204" s="1" t="s">
        <v>1183</v>
      </c>
      <c r="E2204" s="1" t="s">
        <v>66</v>
      </c>
      <c r="F2204" s="4" t="s">
        <v>2008</v>
      </c>
      <c r="G2204" s="4">
        <v>10</v>
      </c>
      <c r="H2204" s="4" t="s">
        <v>5118</v>
      </c>
      <c r="I2204" s="1" t="s">
        <v>234</v>
      </c>
      <c r="J2204" s="4" t="s">
        <v>5119</v>
      </c>
      <c r="K2204" s="4" t="s">
        <v>5120</v>
      </c>
      <c r="L2204" s="22" t="str">
        <f t="shared" si="409"/>
        <v>7</v>
      </c>
      <c r="M2204" s="22"/>
      <c r="Z2204">
        <f t="shared" si="410"/>
        <v>0</v>
      </c>
      <c r="AA2204">
        <f t="shared" si="411"/>
        <v>0</v>
      </c>
      <c r="AB2204">
        <f t="shared" si="412"/>
        <v>0</v>
      </c>
      <c r="AC2204">
        <f t="shared" si="413"/>
        <v>0</v>
      </c>
      <c r="AD2204">
        <f t="shared" si="414"/>
        <v>0</v>
      </c>
      <c r="AE2204">
        <f t="shared" si="415"/>
        <v>0</v>
      </c>
      <c r="AF2204">
        <f t="shared" si="416"/>
        <v>0</v>
      </c>
      <c r="AH2204">
        <f>SUM(table_2[[#This Row],[First dose, less than 21 days ago]:[Third dose or booster, at least 21 days ago]])</f>
        <v>0</v>
      </c>
      <c r="AI2204">
        <f>SUM(table_2[[#This Row],[Second dose, less than 21 days ago]:[Third dose or booster, at least 21 days ago]])</f>
        <v>0</v>
      </c>
      <c r="AJ2204">
        <f>table_2[[#This Row],[Third dose or booster, less than 21 days ago]]+table_2[[#This Row],[Third dose or booster, at least 21 days ago]]</f>
        <v>0</v>
      </c>
    </row>
    <row r="2205" spans="1:36" ht="30" x14ac:dyDescent="0.25">
      <c r="A2205" s="1" t="s">
        <v>740</v>
      </c>
      <c r="B2205" s="4">
        <v>2021</v>
      </c>
      <c r="C2205" s="1" t="s">
        <v>283</v>
      </c>
      <c r="D2205" s="1" t="s">
        <v>1183</v>
      </c>
      <c r="E2205" s="1" t="s">
        <v>70</v>
      </c>
      <c r="F2205" s="4" t="s">
        <v>1587</v>
      </c>
      <c r="G2205" s="4">
        <v>246</v>
      </c>
      <c r="H2205" s="4" t="s">
        <v>5121</v>
      </c>
      <c r="I2205" s="1"/>
      <c r="J2205" s="4" t="s">
        <v>5122</v>
      </c>
      <c r="K2205" s="4" t="s">
        <v>5123</v>
      </c>
      <c r="L2205" s="22" t="str">
        <f t="shared" si="409"/>
        <v>109</v>
      </c>
      <c r="M2205" s="22"/>
      <c r="Z2205">
        <f t="shared" si="410"/>
        <v>0</v>
      </c>
      <c r="AA2205">
        <f t="shared" si="411"/>
        <v>0</v>
      </c>
      <c r="AB2205">
        <f t="shared" si="412"/>
        <v>0</v>
      </c>
      <c r="AC2205">
        <f t="shared" si="413"/>
        <v>0</v>
      </c>
      <c r="AD2205">
        <f t="shared" si="414"/>
        <v>0</v>
      </c>
      <c r="AE2205">
        <f t="shared" si="415"/>
        <v>0</v>
      </c>
      <c r="AF2205">
        <f t="shared" si="416"/>
        <v>0</v>
      </c>
      <c r="AH2205">
        <f>SUM(table_2[[#This Row],[First dose, less than 21 days ago]:[Third dose or booster, at least 21 days ago]])</f>
        <v>0</v>
      </c>
      <c r="AI2205">
        <f>SUM(table_2[[#This Row],[Second dose, less than 21 days ago]:[Third dose or booster, at least 21 days ago]])</f>
        <v>0</v>
      </c>
      <c r="AJ2205">
        <f>table_2[[#This Row],[Third dose or booster, less than 21 days ago]]+table_2[[#This Row],[Third dose or booster, at least 21 days ago]]</f>
        <v>0</v>
      </c>
    </row>
    <row r="2206" spans="1:36" ht="30" x14ac:dyDescent="0.25">
      <c r="A2206" s="1" t="s">
        <v>740</v>
      </c>
      <c r="B2206" s="4">
        <v>2021</v>
      </c>
      <c r="C2206" s="1" t="s">
        <v>283</v>
      </c>
      <c r="D2206" s="1" t="s">
        <v>1183</v>
      </c>
      <c r="E2206" s="1" t="s">
        <v>74</v>
      </c>
      <c r="F2206" s="4" t="s">
        <v>1981</v>
      </c>
      <c r="G2206" s="4">
        <v>27</v>
      </c>
      <c r="H2206" s="4" t="s">
        <v>5124</v>
      </c>
      <c r="I2206" s="1" t="s">
        <v>234</v>
      </c>
      <c r="J2206" s="4" t="s">
        <v>5125</v>
      </c>
      <c r="K2206" s="4" t="s">
        <v>5126</v>
      </c>
      <c r="L2206" s="22" t="str">
        <f t="shared" si="409"/>
        <v>11</v>
      </c>
      <c r="M2206" s="22"/>
      <c r="Z2206">
        <f t="shared" si="410"/>
        <v>0</v>
      </c>
      <c r="AA2206">
        <f t="shared" si="411"/>
        <v>0</v>
      </c>
      <c r="AB2206">
        <f t="shared" si="412"/>
        <v>0</v>
      </c>
      <c r="AC2206">
        <f t="shared" si="413"/>
        <v>0</v>
      </c>
      <c r="AD2206">
        <f t="shared" si="414"/>
        <v>0</v>
      </c>
      <c r="AE2206">
        <f t="shared" si="415"/>
        <v>0</v>
      </c>
      <c r="AF2206">
        <f t="shared" si="416"/>
        <v>0</v>
      </c>
      <c r="AH2206">
        <f>SUM(table_2[[#This Row],[First dose, less than 21 days ago]:[Third dose or booster, at least 21 days ago]])</f>
        <v>0</v>
      </c>
      <c r="AI2206">
        <f>SUM(table_2[[#This Row],[Second dose, less than 21 days ago]:[Third dose or booster, at least 21 days ago]])</f>
        <v>0</v>
      </c>
      <c r="AJ2206">
        <f>table_2[[#This Row],[Third dose or booster, less than 21 days ago]]+table_2[[#This Row],[Third dose or booster, at least 21 days ago]]</f>
        <v>0</v>
      </c>
    </row>
    <row r="2207" spans="1:36" ht="30" x14ac:dyDescent="0.25">
      <c r="A2207" s="1" t="s">
        <v>740</v>
      </c>
      <c r="B2207" s="4">
        <v>2021</v>
      </c>
      <c r="C2207" s="1" t="s">
        <v>283</v>
      </c>
      <c r="D2207" s="1" t="s">
        <v>1183</v>
      </c>
      <c r="E2207" s="1" t="s">
        <v>1102</v>
      </c>
      <c r="F2207" s="4" t="s">
        <v>5127</v>
      </c>
      <c r="G2207" s="4">
        <v>8861</v>
      </c>
      <c r="H2207" s="4" t="s">
        <v>5128</v>
      </c>
      <c r="I2207" s="1"/>
      <c r="J2207" s="4" t="s">
        <v>5129</v>
      </c>
      <c r="K2207" s="4" t="s">
        <v>5130</v>
      </c>
      <c r="L2207" s="22" t="str">
        <f t="shared" si="409"/>
        <v>3654</v>
      </c>
      <c r="M2207" s="22"/>
      <c r="Z2207">
        <f t="shared" si="410"/>
        <v>0</v>
      </c>
      <c r="AA2207">
        <f t="shared" si="411"/>
        <v>0</v>
      </c>
      <c r="AB2207">
        <f t="shared" si="412"/>
        <v>0</v>
      </c>
      <c r="AC2207">
        <f t="shared" si="413"/>
        <v>0</v>
      </c>
      <c r="AD2207">
        <f t="shared" si="414"/>
        <v>0</v>
      </c>
      <c r="AE2207">
        <f t="shared" si="415"/>
        <v>0</v>
      </c>
      <c r="AF2207">
        <f t="shared" si="416"/>
        <v>0</v>
      </c>
      <c r="AH2207">
        <f>SUM(table_2[[#This Row],[First dose, less than 21 days ago]:[Third dose or booster, at least 21 days ago]])</f>
        <v>0</v>
      </c>
      <c r="AI2207">
        <f>SUM(table_2[[#This Row],[Second dose, less than 21 days ago]:[Third dose or booster, at least 21 days ago]])</f>
        <v>0</v>
      </c>
      <c r="AJ2207">
        <f>table_2[[#This Row],[Third dose or booster, less than 21 days ago]]+table_2[[#This Row],[Third dose or booster, at least 21 days ago]]</f>
        <v>0</v>
      </c>
    </row>
    <row r="2208" spans="1:36" ht="45" x14ac:dyDescent="0.25">
      <c r="A2208" s="1" t="s">
        <v>740</v>
      </c>
      <c r="B2208" s="4">
        <v>2021</v>
      </c>
      <c r="C2208" s="1" t="s">
        <v>283</v>
      </c>
      <c r="D2208" s="1" t="s">
        <v>1183</v>
      </c>
      <c r="E2208" s="1" t="s">
        <v>84</v>
      </c>
      <c r="F2208" s="4" t="s">
        <v>5131</v>
      </c>
      <c r="G2208" s="4">
        <v>7467</v>
      </c>
      <c r="H2208" s="4" t="s">
        <v>5132</v>
      </c>
      <c r="I2208" s="1"/>
      <c r="J2208" s="4" t="s">
        <v>5133</v>
      </c>
      <c r="K2208" s="4" t="s">
        <v>5134</v>
      </c>
      <c r="L2208" s="22" t="str">
        <f t="shared" si="409"/>
        <v>1111</v>
      </c>
      <c r="M2208" s="22"/>
      <c r="Z2208">
        <f t="shared" si="410"/>
        <v>0</v>
      </c>
      <c r="AA2208">
        <f t="shared" si="411"/>
        <v>0</v>
      </c>
      <c r="AB2208">
        <f t="shared" si="412"/>
        <v>0</v>
      </c>
      <c r="AC2208">
        <f t="shared" si="413"/>
        <v>0</v>
      </c>
      <c r="AD2208">
        <f t="shared" si="414"/>
        <v>0</v>
      </c>
      <c r="AE2208">
        <f t="shared" si="415"/>
        <v>0</v>
      </c>
      <c r="AF2208">
        <f t="shared" si="416"/>
        <v>0</v>
      </c>
      <c r="AH2208">
        <f>SUM(table_2[[#This Row],[First dose, less than 21 days ago]:[Third dose or booster, at least 21 days ago]])</f>
        <v>0</v>
      </c>
      <c r="AI2208">
        <f>SUM(table_2[[#This Row],[Second dose, less than 21 days ago]:[Third dose or booster, at least 21 days ago]])</f>
        <v>0</v>
      </c>
      <c r="AJ2208">
        <f>table_2[[#This Row],[Third dose or booster, less than 21 days ago]]+table_2[[#This Row],[Third dose or booster, at least 21 days ago]]</f>
        <v>0</v>
      </c>
    </row>
    <row r="2209" spans="1:36" ht="45" x14ac:dyDescent="0.25">
      <c r="A2209" s="1" t="s">
        <v>740</v>
      </c>
      <c r="B2209" s="4">
        <v>2021</v>
      </c>
      <c r="C2209" s="1" t="s">
        <v>283</v>
      </c>
      <c r="D2209" s="1" t="s">
        <v>1183</v>
      </c>
      <c r="E2209" s="1" t="s">
        <v>85</v>
      </c>
      <c r="F2209" s="4" t="s">
        <v>5135</v>
      </c>
      <c r="G2209" s="4">
        <v>19968</v>
      </c>
      <c r="H2209" s="4" t="s">
        <v>5136</v>
      </c>
      <c r="I2209" s="1"/>
      <c r="J2209" s="4" t="s">
        <v>5137</v>
      </c>
      <c r="K2209" s="4" t="s">
        <v>5138</v>
      </c>
      <c r="L2209" s="22" t="str">
        <f t="shared" si="409"/>
        <v>3156</v>
      </c>
      <c r="M2209" s="22"/>
      <c r="Z2209">
        <f t="shared" si="410"/>
        <v>0</v>
      </c>
      <c r="AA2209">
        <f t="shared" si="411"/>
        <v>0</v>
      </c>
      <c r="AB2209">
        <f t="shared" si="412"/>
        <v>0</v>
      </c>
      <c r="AC2209">
        <f t="shared" si="413"/>
        <v>0</v>
      </c>
      <c r="AD2209">
        <f t="shared" si="414"/>
        <v>0</v>
      </c>
      <c r="AE2209">
        <f t="shared" si="415"/>
        <v>0</v>
      </c>
      <c r="AF2209">
        <f t="shared" si="416"/>
        <v>0</v>
      </c>
      <c r="AH2209">
        <f>SUM(table_2[[#This Row],[First dose, less than 21 days ago]:[Third dose or booster, at least 21 days ago]])</f>
        <v>0</v>
      </c>
      <c r="AI2209">
        <f>SUM(table_2[[#This Row],[Second dose, less than 21 days ago]:[Third dose or booster, at least 21 days ago]])</f>
        <v>0</v>
      </c>
      <c r="AJ2209">
        <f>table_2[[#This Row],[Third dose or booster, less than 21 days ago]]+table_2[[#This Row],[Third dose or booster, at least 21 days ago]]</f>
        <v>0</v>
      </c>
    </row>
    <row r="2210" spans="1:36" ht="30" x14ac:dyDescent="0.25">
      <c r="A2210" s="1" t="s">
        <v>740</v>
      </c>
      <c r="B2210" s="4">
        <v>2021</v>
      </c>
      <c r="C2210" s="1" t="s">
        <v>311</v>
      </c>
      <c r="D2210" s="1" t="s">
        <v>1089</v>
      </c>
      <c r="E2210" s="1" t="s">
        <v>62</v>
      </c>
      <c r="F2210" s="4" t="s">
        <v>2299</v>
      </c>
      <c r="G2210" s="4">
        <v>199655</v>
      </c>
      <c r="H2210" s="4" t="s">
        <v>5139</v>
      </c>
      <c r="I2210" s="1"/>
      <c r="J2210" s="4" t="s">
        <v>4938</v>
      </c>
      <c r="K2210" s="4" t="s">
        <v>5140</v>
      </c>
      <c r="L2210" s="22" t="str">
        <f t="shared" si="409"/>
        <v>94</v>
      </c>
      <c r="M2210" s="22"/>
      <c r="Z2210">
        <f t="shared" si="410"/>
        <v>0</v>
      </c>
      <c r="AA2210">
        <f t="shared" si="411"/>
        <v>0</v>
      </c>
      <c r="AB2210">
        <f t="shared" si="412"/>
        <v>0</v>
      </c>
      <c r="AC2210">
        <f t="shared" si="413"/>
        <v>0</v>
      </c>
      <c r="AD2210">
        <f t="shared" si="414"/>
        <v>0</v>
      </c>
      <c r="AE2210">
        <f t="shared" si="415"/>
        <v>0</v>
      </c>
      <c r="AF2210">
        <f t="shared" si="416"/>
        <v>0</v>
      </c>
      <c r="AH2210">
        <f>SUM(table_2[[#This Row],[First dose, less than 21 days ago]:[Third dose or booster, at least 21 days ago]])</f>
        <v>0</v>
      </c>
      <c r="AI2210">
        <f>SUM(table_2[[#This Row],[Second dose, less than 21 days ago]:[Third dose or booster, at least 21 days ago]])</f>
        <v>0</v>
      </c>
      <c r="AJ2210">
        <f>table_2[[#This Row],[Third dose or booster, less than 21 days ago]]+table_2[[#This Row],[Third dose or booster, at least 21 days ago]]</f>
        <v>0</v>
      </c>
    </row>
    <row r="2211" spans="1:36" ht="30" x14ac:dyDescent="0.25">
      <c r="A2211" s="1" t="s">
        <v>740</v>
      </c>
      <c r="B2211" s="4">
        <v>2021</v>
      </c>
      <c r="C2211" s="1" t="s">
        <v>311</v>
      </c>
      <c r="D2211" s="1" t="s">
        <v>1089</v>
      </c>
      <c r="E2211" s="1" t="s">
        <v>66</v>
      </c>
      <c r="F2211" s="4" t="s">
        <v>1101</v>
      </c>
      <c r="G2211" s="4">
        <v>6257</v>
      </c>
      <c r="H2211" s="4" t="s">
        <v>83</v>
      </c>
      <c r="I2211" s="1"/>
      <c r="J2211" s="4" t="s">
        <v>83</v>
      </c>
      <c r="K2211" s="4" t="s">
        <v>83</v>
      </c>
      <c r="L2211" s="22">
        <f t="shared" si="409"/>
        <v>1</v>
      </c>
      <c r="M2211" s="22"/>
      <c r="Z2211">
        <f t="shared" si="410"/>
        <v>0</v>
      </c>
      <c r="AA2211">
        <f t="shared" si="411"/>
        <v>0</v>
      </c>
      <c r="AB2211">
        <f t="shared" si="412"/>
        <v>0</v>
      </c>
      <c r="AC2211">
        <f t="shared" si="413"/>
        <v>0</v>
      </c>
      <c r="AD2211">
        <f t="shared" si="414"/>
        <v>0</v>
      </c>
      <c r="AE2211">
        <f t="shared" si="415"/>
        <v>0</v>
      </c>
      <c r="AF2211">
        <f t="shared" si="416"/>
        <v>0</v>
      </c>
      <c r="AH2211">
        <f>SUM(table_2[[#This Row],[First dose, less than 21 days ago]:[Third dose or booster, at least 21 days ago]])</f>
        <v>0</v>
      </c>
      <c r="AI2211">
        <f>SUM(table_2[[#This Row],[Second dose, less than 21 days ago]:[Third dose or booster, at least 21 days ago]])</f>
        <v>0</v>
      </c>
      <c r="AJ2211">
        <f>table_2[[#This Row],[Third dose or booster, less than 21 days ago]]+table_2[[#This Row],[Third dose or booster, at least 21 days ago]]</f>
        <v>0</v>
      </c>
    </row>
    <row r="2212" spans="1:36" ht="30" x14ac:dyDescent="0.25">
      <c r="A2212" s="1" t="s">
        <v>740</v>
      </c>
      <c r="B2212" s="4">
        <v>2021</v>
      </c>
      <c r="C2212" s="1" t="s">
        <v>311</v>
      </c>
      <c r="D2212" s="1" t="s">
        <v>1089</v>
      </c>
      <c r="E2212" s="1" t="s">
        <v>70</v>
      </c>
      <c r="F2212" s="4" t="s">
        <v>2456</v>
      </c>
      <c r="G2212" s="4">
        <v>47524</v>
      </c>
      <c r="H2212" s="4" t="s">
        <v>2457</v>
      </c>
      <c r="I2212" s="1"/>
      <c r="J2212" s="4" t="s">
        <v>2458</v>
      </c>
      <c r="K2212" s="4" t="s">
        <v>2459</v>
      </c>
      <c r="L2212" s="22" t="str">
        <f t="shared" si="409"/>
        <v>23</v>
      </c>
      <c r="M2212" s="22"/>
      <c r="Z2212">
        <f t="shared" si="410"/>
        <v>0</v>
      </c>
      <c r="AA2212">
        <f t="shared" si="411"/>
        <v>0</v>
      </c>
      <c r="AB2212">
        <f t="shared" si="412"/>
        <v>0</v>
      </c>
      <c r="AC2212">
        <f t="shared" si="413"/>
        <v>0</v>
      </c>
      <c r="AD2212">
        <f t="shared" si="414"/>
        <v>0</v>
      </c>
      <c r="AE2212">
        <f t="shared" si="415"/>
        <v>0</v>
      </c>
      <c r="AF2212">
        <f t="shared" si="416"/>
        <v>0</v>
      </c>
      <c r="AH2212">
        <f>SUM(table_2[[#This Row],[First dose, less than 21 days ago]:[Third dose or booster, at least 21 days ago]])</f>
        <v>0</v>
      </c>
      <c r="AI2212">
        <f>SUM(table_2[[#This Row],[Second dose, less than 21 days ago]:[Third dose or booster, at least 21 days ago]])</f>
        <v>0</v>
      </c>
      <c r="AJ2212">
        <f>table_2[[#This Row],[Third dose or booster, less than 21 days ago]]+table_2[[#This Row],[Third dose or booster, at least 21 days ago]]</f>
        <v>0</v>
      </c>
    </row>
    <row r="2213" spans="1:36" ht="30" x14ac:dyDescent="0.25">
      <c r="A2213" s="1" t="s">
        <v>740</v>
      </c>
      <c r="B2213" s="4">
        <v>2021</v>
      </c>
      <c r="C2213" s="1" t="s">
        <v>311</v>
      </c>
      <c r="D2213" s="1" t="s">
        <v>1089</v>
      </c>
      <c r="E2213" s="1" t="s">
        <v>74</v>
      </c>
      <c r="F2213" s="4" t="s">
        <v>1101</v>
      </c>
      <c r="G2213" s="4">
        <v>12520</v>
      </c>
      <c r="H2213" s="4" t="s">
        <v>83</v>
      </c>
      <c r="I2213" s="1"/>
      <c r="J2213" s="4" t="s">
        <v>83</v>
      </c>
      <c r="K2213" s="4" t="s">
        <v>83</v>
      </c>
      <c r="L2213" s="22">
        <f t="shared" si="409"/>
        <v>1</v>
      </c>
      <c r="M2213" s="22"/>
      <c r="Z2213">
        <f t="shared" si="410"/>
        <v>0</v>
      </c>
      <c r="AA2213">
        <f t="shared" si="411"/>
        <v>0</v>
      </c>
      <c r="AB2213">
        <f t="shared" si="412"/>
        <v>0</v>
      </c>
      <c r="AC2213">
        <f t="shared" si="413"/>
        <v>0</v>
      </c>
      <c r="AD2213">
        <f t="shared" si="414"/>
        <v>0</v>
      </c>
      <c r="AE2213">
        <f t="shared" si="415"/>
        <v>0</v>
      </c>
      <c r="AF2213">
        <f t="shared" si="416"/>
        <v>0</v>
      </c>
      <c r="AH2213">
        <f>SUM(table_2[[#This Row],[First dose, less than 21 days ago]:[Third dose or booster, at least 21 days ago]])</f>
        <v>0</v>
      </c>
      <c r="AI2213">
        <f>SUM(table_2[[#This Row],[Second dose, less than 21 days ago]:[Third dose or booster, at least 21 days ago]])</f>
        <v>0</v>
      </c>
      <c r="AJ2213">
        <f>table_2[[#This Row],[Third dose or booster, less than 21 days ago]]+table_2[[#This Row],[Third dose or booster, at least 21 days ago]]</f>
        <v>0</v>
      </c>
    </row>
    <row r="2214" spans="1:36" ht="30" x14ac:dyDescent="0.25">
      <c r="A2214" s="1" t="s">
        <v>740</v>
      </c>
      <c r="B2214" s="4">
        <v>2021</v>
      </c>
      <c r="C2214" s="1" t="s">
        <v>311</v>
      </c>
      <c r="D2214" s="1" t="s">
        <v>1089</v>
      </c>
      <c r="E2214" s="1" t="s">
        <v>1102</v>
      </c>
      <c r="F2214" s="4" t="s">
        <v>5141</v>
      </c>
      <c r="G2214" s="4">
        <v>489958</v>
      </c>
      <c r="H2214" s="4" t="s">
        <v>628</v>
      </c>
      <c r="I2214" s="1"/>
      <c r="J2214" s="4" t="s">
        <v>5142</v>
      </c>
      <c r="K2214" s="4" t="s">
        <v>3991</v>
      </c>
      <c r="L2214" s="22" t="str">
        <f t="shared" si="409"/>
        <v>128</v>
      </c>
      <c r="M2214" s="22"/>
      <c r="Z2214">
        <f t="shared" si="410"/>
        <v>0</v>
      </c>
      <c r="AA2214">
        <f t="shared" si="411"/>
        <v>0</v>
      </c>
      <c r="AB2214">
        <f t="shared" si="412"/>
        <v>0</v>
      </c>
      <c r="AC2214">
        <f t="shared" si="413"/>
        <v>0</v>
      </c>
      <c r="AD2214">
        <f t="shared" si="414"/>
        <v>0</v>
      </c>
      <c r="AE2214">
        <f t="shared" si="415"/>
        <v>0</v>
      </c>
      <c r="AF2214">
        <f t="shared" si="416"/>
        <v>0</v>
      </c>
      <c r="AH2214">
        <f>SUM(table_2[[#This Row],[First dose, less than 21 days ago]:[Third dose or booster, at least 21 days ago]])</f>
        <v>0</v>
      </c>
      <c r="AI2214">
        <f>SUM(table_2[[#This Row],[Second dose, less than 21 days ago]:[Third dose or booster, at least 21 days ago]])</f>
        <v>0</v>
      </c>
      <c r="AJ2214">
        <f>table_2[[#This Row],[Third dose or booster, less than 21 days ago]]+table_2[[#This Row],[Third dose or booster, at least 21 days ago]]</f>
        <v>0</v>
      </c>
    </row>
    <row r="2215" spans="1:36" ht="45" x14ac:dyDescent="0.25">
      <c r="A2215" s="1" t="s">
        <v>740</v>
      </c>
      <c r="B2215" s="4">
        <v>2021</v>
      </c>
      <c r="C2215" s="1" t="s">
        <v>311</v>
      </c>
      <c r="D2215" s="1" t="s">
        <v>1089</v>
      </c>
      <c r="E2215" s="1" t="s">
        <v>84</v>
      </c>
      <c r="F2215" s="4" t="s">
        <v>1367</v>
      </c>
      <c r="G2215" s="4">
        <v>127012</v>
      </c>
      <c r="H2215" s="4" t="s">
        <v>2462</v>
      </c>
      <c r="I2215" s="1"/>
      <c r="J2215" s="4" t="s">
        <v>2463</v>
      </c>
      <c r="K2215" s="4" t="s">
        <v>611</v>
      </c>
      <c r="L2215" s="22" t="str">
        <f t="shared" si="409"/>
        <v>28</v>
      </c>
      <c r="M2215" s="22"/>
      <c r="Z2215">
        <f t="shared" si="410"/>
        <v>0</v>
      </c>
      <c r="AA2215">
        <f t="shared" si="411"/>
        <v>0</v>
      </c>
      <c r="AB2215">
        <f t="shared" si="412"/>
        <v>0</v>
      </c>
      <c r="AC2215">
        <f t="shared" si="413"/>
        <v>0</v>
      </c>
      <c r="AD2215">
        <f t="shared" si="414"/>
        <v>0</v>
      </c>
      <c r="AE2215">
        <f t="shared" si="415"/>
        <v>0</v>
      </c>
      <c r="AF2215">
        <f t="shared" si="416"/>
        <v>0</v>
      </c>
      <c r="AH2215">
        <f>SUM(table_2[[#This Row],[First dose, less than 21 days ago]:[Third dose or booster, at least 21 days ago]])</f>
        <v>0</v>
      </c>
      <c r="AI2215">
        <f>SUM(table_2[[#This Row],[Second dose, less than 21 days ago]:[Third dose or booster, at least 21 days ago]])</f>
        <v>0</v>
      </c>
      <c r="AJ2215">
        <f>table_2[[#This Row],[Third dose or booster, less than 21 days ago]]+table_2[[#This Row],[Third dose or booster, at least 21 days ago]]</f>
        <v>0</v>
      </c>
    </row>
    <row r="2216" spans="1:36" ht="45" x14ac:dyDescent="0.25">
      <c r="A2216" s="1" t="s">
        <v>740</v>
      </c>
      <c r="B2216" s="4">
        <v>2021</v>
      </c>
      <c r="C2216" s="1" t="s">
        <v>311</v>
      </c>
      <c r="D2216" s="1" t="s">
        <v>1089</v>
      </c>
      <c r="E2216" s="1" t="s">
        <v>85</v>
      </c>
      <c r="F2216" s="4" t="s">
        <v>1208</v>
      </c>
      <c r="G2216" s="4">
        <v>63927</v>
      </c>
      <c r="H2216" s="4" t="s">
        <v>5143</v>
      </c>
      <c r="I2216" s="1"/>
      <c r="J2216" s="4" t="s">
        <v>2044</v>
      </c>
      <c r="K2216" s="4" t="s">
        <v>5144</v>
      </c>
      <c r="L2216" s="22" t="str">
        <f t="shared" si="409"/>
        <v>47</v>
      </c>
      <c r="M2216" s="22"/>
      <c r="Z2216">
        <f t="shared" si="410"/>
        <v>0</v>
      </c>
      <c r="AA2216">
        <f t="shared" si="411"/>
        <v>0</v>
      </c>
      <c r="AB2216">
        <f t="shared" si="412"/>
        <v>0</v>
      </c>
      <c r="AC2216">
        <f t="shared" si="413"/>
        <v>0</v>
      </c>
      <c r="AD2216">
        <f t="shared" si="414"/>
        <v>0</v>
      </c>
      <c r="AE2216">
        <f t="shared" si="415"/>
        <v>0</v>
      </c>
      <c r="AF2216">
        <f t="shared" si="416"/>
        <v>0</v>
      </c>
      <c r="AH2216">
        <f>SUM(table_2[[#This Row],[First dose, less than 21 days ago]:[Third dose or booster, at least 21 days ago]])</f>
        <v>0</v>
      </c>
      <c r="AI2216">
        <f>SUM(table_2[[#This Row],[Second dose, less than 21 days ago]:[Third dose or booster, at least 21 days ago]])</f>
        <v>0</v>
      </c>
      <c r="AJ2216">
        <f>table_2[[#This Row],[Third dose or booster, less than 21 days ago]]+table_2[[#This Row],[Third dose or booster, at least 21 days ago]]</f>
        <v>0</v>
      </c>
    </row>
    <row r="2217" spans="1:36" ht="30" x14ac:dyDescent="0.25">
      <c r="A2217" s="1" t="s">
        <v>740</v>
      </c>
      <c r="B2217" s="4">
        <v>2021</v>
      </c>
      <c r="C2217" s="1" t="s">
        <v>311</v>
      </c>
      <c r="D2217" s="1" t="s">
        <v>1104</v>
      </c>
      <c r="E2217" s="1" t="s">
        <v>62</v>
      </c>
      <c r="F2217" s="4" t="s">
        <v>2643</v>
      </c>
      <c r="G2217" s="4">
        <v>58108</v>
      </c>
      <c r="H2217" s="4" t="s">
        <v>5145</v>
      </c>
      <c r="I2217" s="1"/>
      <c r="J2217" s="4" t="s">
        <v>5146</v>
      </c>
      <c r="K2217" s="4" t="s">
        <v>5147</v>
      </c>
      <c r="L2217" s="22" t="str">
        <f t="shared" si="409"/>
        <v>75</v>
      </c>
      <c r="M2217" s="22"/>
      <c r="Z2217">
        <f t="shared" si="410"/>
        <v>0</v>
      </c>
      <c r="AA2217">
        <f t="shared" si="411"/>
        <v>0</v>
      </c>
      <c r="AB2217">
        <f t="shared" si="412"/>
        <v>0</v>
      </c>
      <c r="AC2217">
        <f t="shared" si="413"/>
        <v>0</v>
      </c>
      <c r="AD2217">
        <f t="shared" si="414"/>
        <v>0</v>
      </c>
      <c r="AE2217">
        <f t="shared" si="415"/>
        <v>0</v>
      </c>
      <c r="AF2217">
        <f t="shared" si="416"/>
        <v>0</v>
      </c>
      <c r="AH2217">
        <f>SUM(table_2[[#This Row],[First dose, less than 21 days ago]:[Third dose or booster, at least 21 days ago]])</f>
        <v>0</v>
      </c>
      <c r="AI2217">
        <f>SUM(table_2[[#This Row],[Second dose, less than 21 days ago]:[Third dose or booster, at least 21 days ago]])</f>
        <v>0</v>
      </c>
      <c r="AJ2217">
        <f>table_2[[#This Row],[Third dose or booster, less than 21 days ago]]+table_2[[#This Row],[Third dose or booster, at least 21 days ago]]</f>
        <v>0</v>
      </c>
    </row>
    <row r="2218" spans="1:36" ht="30" x14ac:dyDescent="0.25">
      <c r="A2218" s="1" t="s">
        <v>740</v>
      </c>
      <c r="B2218" s="4">
        <v>2021</v>
      </c>
      <c r="C2218" s="1" t="s">
        <v>311</v>
      </c>
      <c r="D2218" s="1" t="s">
        <v>1104</v>
      </c>
      <c r="E2218" s="1" t="s">
        <v>66</v>
      </c>
      <c r="F2218" s="4" t="s">
        <v>1101</v>
      </c>
      <c r="G2218" s="4">
        <v>947</v>
      </c>
      <c r="H2218" s="4" t="s">
        <v>83</v>
      </c>
      <c r="I2218" s="1"/>
      <c r="J2218" s="4" t="s">
        <v>83</v>
      </c>
      <c r="K2218" s="4" t="s">
        <v>83</v>
      </c>
      <c r="L2218" s="22">
        <f t="shared" si="409"/>
        <v>1</v>
      </c>
      <c r="M2218" s="22"/>
      <c r="Z2218">
        <f t="shared" si="410"/>
        <v>0</v>
      </c>
      <c r="AA2218">
        <f t="shared" si="411"/>
        <v>0</v>
      </c>
      <c r="AB2218">
        <f t="shared" si="412"/>
        <v>0</v>
      </c>
      <c r="AC2218">
        <f t="shared" si="413"/>
        <v>0</v>
      </c>
      <c r="AD2218">
        <f t="shared" si="414"/>
        <v>0</v>
      </c>
      <c r="AE2218">
        <f t="shared" si="415"/>
        <v>0</v>
      </c>
      <c r="AF2218">
        <f t="shared" si="416"/>
        <v>0</v>
      </c>
      <c r="AH2218">
        <f>SUM(table_2[[#This Row],[First dose, less than 21 days ago]:[Third dose or booster, at least 21 days ago]])</f>
        <v>0</v>
      </c>
      <c r="AI2218">
        <f>SUM(table_2[[#This Row],[Second dose, less than 21 days ago]:[Third dose or booster, at least 21 days ago]])</f>
        <v>0</v>
      </c>
      <c r="AJ2218">
        <f>table_2[[#This Row],[Third dose or booster, less than 21 days ago]]+table_2[[#This Row],[Third dose or booster, at least 21 days ago]]</f>
        <v>0</v>
      </c>
    </row>
    <row r="2219" spans="1:36" ht="30" x14ac:dyDescent="0.25">
      <c r="A2219" s="1" t="s">
        <v>740</v>
      </c>
      <c r="B2219" s="4">
        <v>2021</v>
      </c>
      <c r="C2219" s="1" t="s">
        <v>311</v>
      </c>
      <c r="D2219" s="1" t="s">
        <v>1104</v>
      </c>
      <c r="E2219" s="1" t="s">
        <v>70</v>
      </c>
      <c r="F2219" s="4" t="s">
        <v>3009</v>
      </c>
      <c r="G2219" s="4">
        <v>9900</v>
      </c>
      <c r="H2219" s="4" t="s">
        <v>5148</v>
      </c>
      <c r="I2219" s="1"/>
      <c r="J2219" s="4" t="s">
        <v>5149</v>
      </c>
      <c r="K2219" s="4" t="s">
        <v>4116</v>
      </c>
      <c r="L2219" s="22" t="str">
        <f t="shared" si="409"/>
        <v>38</v>
      </c>
      <c r="M2219" s="22"/>
      <c r="Z2219">
        <f t="shared" si="410"/>
        <v>0</v>
      </c>
      <c r="AA2219">
        <f t="shared" si="411"/>
        <v>0</v>
      </c>
      <c r="AB2219">
        <f t="shared" si="412"/>
        <v>0</v>
      </c>
      <c r="AC2219">
        <f t="shared" si="413"/>
        <v>0</v>
      </c>
      <c r="AD2219">
        <f t="shared" si="414"/>
        <v>0</v>
      </c>
      <c r="AE2219">
        <f t="shared" si="415"/>
        <v>0</v>
      </c>
      <c r="AF2219">
        <f t="shared" si="416"/>
        <v>0</v>
      </c>
      <c r="AH2219">
        <f>SUM(table_2[[#This Row],[First dose, less than 21 days ago]:[Third dose or booster, at least 21 days ago]])</f>
        <v>0</v>
      </c>
      <c r="AI2219">
        <f>SUM(table_2[[#This Row],[Second dose, less than 21 days ago]:[Third dose or booster, at least 21 days ago]])</f>
        <v>0</v>
      </c>
      <c r="AJ2219">
        <f>table_2[[#This Row],[Third dose or booster, less than 21 days ago]]+table_2[[#This Row],[Third dose or booster, at least 21 days ago]]</f>
        <v>0</v>
      </c>
    </row>
    <row r="2220" spans="1:36" ht="30" x14ac:dyDescent="0.25">
      <c r="A2220" s="1" t="s">
        <v>740</v>
      </c>
      <c r="B2220" s="4">
        <v>2021</v>
      </c>
      <c r="C2220" s="1" t="s">
        <v>311</v>
      </c>
      <c r="D2220" s="1" t="s">
        <v>1104</v>
      </c>
      <c r="E2220" s="1" t="s">
        <v>74</v>
      </c>
      <c r="F2220" s="4" t="s">
        <v>1097</v>
      </c>
      <c r="G2220" s="4">
        <v>1889</v>
      </c>
      <c r="H2220" s="4" t="s">
        <v>2475</v>
      </c>
      <c r="I2220" s="1" t="s">
        <v>234</v>
      </c>
      <c r="J2220" s="4" t="s">
        <v>2476</v>
      </c>
      <c r="K2220" s="4" t="s">
        <v>2477</v>
      </c>
      <c r="L2220" s="22" t="str">
        <f t="shared" si="409"/>
        <v>4</v>
      </c>
      <c r="M2220" s="22"/>
      <c r="Z2220">
        <f t="shared" si="410"/>
        <v>0</v>
      </c>
      <c r="AA2220">
        <f t="shared" si="411"/>
        <v>0</v>
      </c>
      <c r="AB2220">
        <f t="shared" si="412"/>
        <v>0</v>
      </c>
      <c r="AC2220">
        <f t="shared" si="413"/>
        <v>0</v>
      </c>
      <c r="AD2220">
        <f t="shared" si="414"/>
        <v>0</v>
      </c>
      <c r="AE2220">
        <f t="shared" si="415"/>
        <v>0</v>
      </c>
      <c r="AF2220">
        <f t="shared" si="416"/>
        <v>0</v>
      </c>
      <c r="AH2220">
        <f>SUM(table_2[[#This Row],[First dose, less than 21 days ago]:[Third dose or booster, at least 21 days ago]])</f>
        <v>0</v>
      </c>
      <c r="AI2220">
        <f>SUM(table_2[[#This Row],[Second dose, less than 21 days ago]:[Third dose or booster, at least 21 days ago]])</f>
        <v>0</v>
      </c>
      <c r="AJ2220">
        <f>table_2[[#This Row],[Third dose or booster, less than 21 days ago]]+table_2[[#This Row],[Third dose or booster, at least 21 days ago]]</f>
        <v>0</v>
      </c>
    </row>
    <row r="2221" spans="1:36" ht="30" x14ac:dyDescent="0.25">
      <c r="A2221" s="1" t="s">
        <v>740</v>
      </c>
      <c r="B2221" s="4">
        <v>2021</v>
      </c>
      <c r="C2221" s="1" t="s">
        <v>311</v>
      </c>
      <c r="D2221" s="1" t="s">
        <v>1104</v>
      </c>
      <c r="E2221" s="1" t="s">
        <v>1102</v>
      </c>
      <c r="F2221" s="4" t="s">
        <v>5150</v>
      </c>
      <c r="G2221" s="4">
        <v>202907</v>
      </c>
      <c r="H2221" s="4" t="s">
        <v>3404</v>
      </c>
      <c r="I2221" s="1"/>
      <c r="J2221" s="4" t="s">
        <v>5151</v>
      </c>
      <c r="K2221" s="4" t="s">
        <v>5152</v>
      </c>
      <c r="L2221" s="22" t="str">
        <f t="shared" si="409"/>
        <v>284</v>
      </c>
      <c r="M2221" s="22"/>
      <c r="Z2221">
        <f t="shared" si="410"/>
        <v>0</v>
      </c>
      <c r="AA2221">
        <f t="shared" si="411"/>
        <v>0</v>
      </c>
      <c r="AB2221">
        <f t="shared" si="412"/>
        <v>0</v>
      </c>
      <c r="AC2221">
        <f t="shared" si="413"/>
        <v>0</v>
      </c>
      <c r="AD2221">
        <f t="shared" si="414"/>
        <v>0</v>
      </c>
      <c r="AE2221">
        <f t="shared" si="415"/>
        <v>0</v>
      </c>
      <c r="AF2221">
        <f t="shared" si="416"/>
        <v>0</v>
      </c>
      <c r="AH2221">
        <f>SUM(table_2[[#This Row],[First dose, less than 21 days ago]:[Third dose or booster, at least 21 days ago]])</f>
        <v>0</v>
      </c>
      <c r="AI2221">
        <f>SUM(table_2[[#This Row],[Second dose, less than 21 days ago]:[Third dose or booster, at least 21 days ago]])</f>
        <v>0</v>
      </c>
      <c r="AJ2221">
        <f>table_2[[#This Row],[Third dose or booster, less than 21 days ago]]+table_2[[#This Row],[Third dose or booster, at least 21 days ago]]</f>
        <v>0</v>
      </c>
    </row>
    <row r="2222" spans="1:36" ht="45" x14ac:dyDescent="0.25">
      <c r="A2222" s="1" t="s">
        <v>740</v>
      </c>
      <c r="B2222" s="4">
        <v>2021</v>
      </c>
      <c r="C2222" s="1" t="s">
        <v>311</v>
      </c>
      <c r="D2222" s="1" t="s">
        <v>1104</v>
      </c>
      <c r="E2222" s="1" t="s">
        <v>84</v>
      </c>
      <c r="F2222" s="4" t="s">
        <v>1545</v>
      </c>
      <c r="G2222" s="4">
        <v>117386</v>
      </c>
      <c r="H2222" s="4" t="s">
        <v>2605</v>
      </c>
      <c r="I2222" s="1"/>
      <c r="J2222" s="4" t="s">
        <v>2165</v>
      </c>
      <c r="K2222" s="4" t="s">
        <v>5153</v>
      </c>
      <c r="L2222" s="22" t="str">
        <f t="shared" si="409"/>
        <v>52</v>
      </c>
      <c r="M2222" s="22"/>
      <c r="Z2222">
        <f t="shared" si="410"/>
        <v>0</v>
      </c>
      <c r="AA2222">
        <f t="shared" si="411"/>
        <v>0</v>
      </c>
      <c r="AB2222">
        <f t="shared" si="412"/>
        <v>0</v>
      </c>
      <c r="AC2222">
        <f t="shared" si="413"/>
        <v>0</v>
      </c>
      <c r="AD2222">
        <f t="shared" si="414"/>
        <v>0</v>
      </c>
      <c r="AE2222">
        <f t="shared" si="415"/>
        <v>0</v>
      </c>
      <c r="AF2222">
        <f t="shared" si="416"/>
        <v>0</v>
      </c>
      <c r="AH2222">
        <f>SUM(table_2[[#This Row],[First dose, less than 21 days ago]:[Third dose or booster, at least 21 days ago]])</f>
        <v>0</v>
      </c>
      <c r="AI2222">
        <f>SUM(table_2[[#This Row],[Second dose, less than 21 days ago]:[Third dose or booster, at least 21 days ago]])</f>
        <v>0</v>
      </c>
      <c r="AJ2222">
        <f>table_2[[#This Row],[Third dose or booster, less than 21 days ago]]+table_2[[#This Row],[Third dose or booster, at least 21 days ago]]</f>
        <v>0</v>
      </c>
    </row>
    <row r="2223" spans="1:36" ht="45" x14ac:dyDescent="0.25">
      <c r="A2223" s="1" t="s">
        <v>740</v>
      </c>
      <c r="B2223" s="4">
        <v>2021</v>
      </c>
      <c r="C2223" s="1" t="s">
        <v>311</v>
      </c>
      <c r="D2223" s="1" t="s">
        <v>1104</v>
      </c>
      <c r="E2223" s="1" t="s">
        <v>85</v>
      </c>
      <c r="F2223" s="4" t="s">
        <v>2077</v>
      </c>
      <c r="G2223" s="4">
        <v>73338</v>
      </c>
      <c r="H2223" s="4" t="s">
        <v>5154</v>
      </c>
      <c r="I2223" s="1"/>
      <c r="J2223" s="4" t="s">
        <v>5155</v>
      </c>
      <c r="K2223" s="4" t="s">
        <v>5156</v>
      </c>
      <c r="L2223" s="22" t="str">
        <f t="shared" si="409"/>
        <v>127</v>
      </c>
      <c r="M2223" s="22"/>
      <c r="Z2223">
        <f t="shared" si="410"/>
        <v>0</v>
      </c>
      <c r="AA2223">
        <f t="shared" si="411"/>
        <v>0</v>
      </c>
      <c r="AB2223">
        <f t="shared" si="412"/>
        <v>0</v>
      </c>
      <c r="AC2223">
        <f t="shared" si="413"/>
        <v>0</v>
      </c>
      <c r="AD2223">
        <f t="shared" si="414"/>
        <v>0</v>
      </c>
      <c r="AE2223">
        <f t="shared" si="415"/>
        <v>0</v>
      </c>
      <c r="AF2223">
        <f t="shared" si="416"/>
        <v>0</v>
      </c>
      <c r="AH2223">
        <f>SUM(table_2[[#This Row],[First dose, less than 21 days ago]:[Third dose or booster, at least 21 days ago]])</f>
        <v>0</v>
      </c>
      <c r="AI2223">
        <f>SUM(table_2[[#This Row],[Second dose, less than 21 days ago]:[Third dose or booster, at least 21 days ago]])</f>
        <v>0</v>
      </c>
      <c r="AJ2223">
        <f>table_2[[#This Row],[Third dose or booster, less than 21 days ago]]+table_2[[#This Row],[Third dose or booster, at least 21 days ago]]</f>
        <v>0</v>
      </c>
    </row>
    <row r="2224" spans="1:36" ht="30" x14ac:dyDescent="0.25">
      <c r="A2224" s="1" t="s">
        <v>740</v>
      </c>
      <c r="B2224" s="4">
        <v>2021</v>
      </c>
      <c r="C2224" s="1" t="s">
        <v>311</v>
      </c>
      <c r="D2224" s="1" t="s">
        <v>1116</v>
      </c>
      <c r="E2224" s="1" t="s">
        <v>62</v>
      </c>
      <c r="F2224" s="4" t="s">
        <v>4420</v>
      </c>
      <c r="G2224" s="4">
        <v>38237</v>
      </c>
      <c r="H2224" s="4" t="s">
        <v>5157</v>
      </c>
      <c r="I2224" s="1"/>
      <c r="J2224" s="4" t="s">
        <v>4870</v>
      </c>
      <c r="K2224" s="4" t="s">
        <v>5158</v>
      </c>
      <c r="L2224" s="22" t="str">
        <f t="shared" si="409"/>
        <v>207</v>
      </c>
      <c r="M2224" s="22"/>
      <c r="Z2224">
        <f t="shared" si="410"/>
        <v>0</v>
      </c>
      <c r="AA2224">
        <f t="shared" si="411"/>
        <v>0</v>
      </c>
      <c r="AB2224">
        <f t="shared" si="412"/>
        <v>0</v>
      </c>
      <c r="AC2224">
        <f t="shared" si="413"/>
        <v>0</v>
      </c>
      <c r="AD2224">
        <f t="shared" si="414"/>
        <v>0</v>
      </c>
      <c r="AE2224">
        <f t="shared" si="415"/>
        <v>0</v>
      </c>
      <c r="AF2224">
        <f t="shared" si="416"/>
        <v>0</v>
      </c>
      <c r="AH2224">
        <f>SUM(table_2[[#This Row],[First dose, less than 21 days ago]:[Third dose or booster, at least 21 days ago]])</f>
        <v>0</v>
      </c>
      <c r="AI2224">
        <f>SUM(table_2[[#This Row],[Second dose, less than 21 days ago]:[Third dose or booster, at least 21 days ago]])</f>
        <v>0</v>
      </c>
      <c r="AJ2224">
        <f>table_2[[#This Row],[Third dose or booster, less than 21 days ago]]+table_2[[#This Row],[Third dose or booster, at least 21 days ago]]</f>
        <v>0</v>
      </c>
    </row>
    <row r="2225" spans="1:36" ht="30" x14ac:dyDescent="0.25">
      <c r="A2225" s="1" t="s">
        <v>740</v>
      </c>
      <c r="B2225" s="4">
        <v>2021</v>
      </c>
      <c r="C2225" s="1" t="s">
        <v>311</v>
      </c>
      <c r="D2225" s="1" t="s">
        <v>1116</v>
      </c>
      <c r="E2225" s="1" t="s">
        <v>66</v>
      </c>
      <c r="F2225" s="4" t="s">
        <v>1112</v>
      </c>
      <c r="G2225" s="4">
        <v>488</v>
      </c>
      <c r="H2225" s="4" t="s">
        <v>2490</v>
      </c>
      <c r="I2225" s="1" t="s">
        <v>234</v>
      </c>
      <c r="J2225" s="4" t="s">
        <v>2491</v>
      </c>
      <c r="K2225" s="4" t="s">
        <v>2492</v>
      </c>
      <c r="L2225" s="22" t="str">
        <f t="shared" si="409"/>
        <v>3</v>
      </c>
      <c r="M2225" s="22"/>
      <c r="Z2225">
        <f t="shared" si="410"/>
        <v>0</v>
      </c>
      <c r="AA2225">
        <f t="shared" si="411"/>
        <v>0</v>
      </c>
      <c r="AB2225">
        <f t="shared" si="412"/>
        <v>0</v>
      </c>
      <c r="AC2225">
        <f t="shared" si="413"/>
        <v>0</v>
      </c>
      <c r="AD2225">
        <f t="shared" si="414"/>
        <v>0</v>
      </c>
      <c r="AE2225">
        <f t="shared" si="415"/>
        <v>0</v>
      </c>
      <c r="AF2225">
        <f t="shared" si="416"/>
        <v>0</v>
      </c>
      <c r="AH2225">
        <f>SUM(table_2[[#This Row],[First dose, less than 21 days ago]:[Third dose or booster, at least 21 days ago]])</f>
        <v>0</v>
      </c>
      <c r="AI2225">
        <f>SUM(table_2[[#This Row],[Second dose, less than 21 days ago]:[Third dose or booster, at least 21 days ago]])</f>
        <v>0</v>
      </c>
      <c r="AJ2225">
        <f>table_2[[#This Row],[Third dose or booster, less than 21 days ago]]+table_2[[#This Row],[Third dose or booster, at least 21 days ago]]</f>
        <v>0</v>
      </c>
    </row>
    <row r="2226" spans="1:36" ht="30" x14ac:dyDescent="0.25">
      <c r="A2226" s="1" t="s">
        <v>740</v>
      </c>
      <c r="B2226" s="4">
        <v>2021</v>
      </c>
      <c r="C2226" s="1" t="s">
        <v>311</v>
      </c>
      <c r="D2226" s="1" t="s">
        <v>1116</v>
      </c>
      <c r="E2226" s="1" t="s">
        <v>70</v>
      </c>
      <c r="F2226" s="4" t="s">
        <v>1328</v>
      </c>
      <c r="G2226" s="4">
        <v>6221</v>
      </c>
      <c r="H2226" s="4" t="s">
        <v>5159</v>
      </c>
      <c r="I2226" s="1"/>
      <c r="J2226" s="4" t="s">
        <v>5160</v>
      </c>
      <c r="K2226" s="4" t="s">
        <v>5161</v>
      </c>
      <c r="L2226" s="22" t="str">
        <f t="shared" si="409"/>
        <v>85</v>
      </c>
      <c r="M2226" s="22"/>
      <c r="Z2226">
        <f t="shared" si="410"/>
        <v>0</v>
      </c>
      <c r="AA2226">
        <f t="shared" si="411"/>
        <v>0</v>
      </c>
      <c r="AB2226">
        <f t="shared" si="412"/>
        <v>0</v>
      </c>
      <c r="AC2226">
        <f t="shared" si="413"/>
        <v>0</v>
      </c>
      <c r="AD2226">
        <f t="shared" si="414"/>
        <v>0</v>
      </c>
      <c r="AE2226">
        <f t="shared" si="415"/>
        <v>0</v>
      </c>
      <c r="AF2226">
        <f t="shared" si="416"/>
        <v>0</v>
      </c>
      <c r="AH2226">
        <f>SUM(table_2[[#This Row],[First dose, less than 21 days ago]:[Third dose or booster, at least 21 days ago]])</f>
        <v>0</v>
      </c>
      <c r="AI2226">
        <f>SUM(table_2[[#This Row],[Second dose, less than 21 days ago]:[Third dose or booster, at least 21 days ago]])</f>
        <v>0</v>
      </c>
      <c r="AJ2226">
        <f>table_2[[#This Row],[Third dose or booster, less than 21 days ago]]+table_2[[#This Row],[Third dose or booster, at least 21 days ago]]</f>
        <v>0</v>
      </c>
    </row>
    <row r="2227" spans="1:36" ht="30" x14ac:dyDescent="0.25">
      <c r="A2227" s="1" t="s">
        <v>740</v>
      </c>
      <c r="B2227" s="4">
        <v>2021</v>
      </c>
      <c r="C2227" s="1" t="s">
        <v>311</v>
      </c>
      <c r="D2227" s="1" t="s">
        <v>1116</v>
      </c>
      <c r="E2227" s="1" t="s">
        <v>74</v>
      </c>
      <c r="F2227" s="4" t="s">
        <v>1112</v>
      </c>
      <c r="G2227" s="4">
        <v>905</v>
      </c>
      <c r="H2227" s="4" t="s">
        <v>2494</v>
      </c>
      <c r="I2227" s="1" t="s">
        <v>234</v>
      </c>
      <c r="J2227" s="4" t="s">
        <v>2495</v>
      </c>
      <c r="K2227" s="4" t="s">
        <v>2496</v>
      </c>
      <c r="L2227" s="22" t="str">
        <f t="shared" si="409"/>
        <v>3</v>
      </c>
      <c r="M2227" s="22"/>
      <c r="Z2227">
        <f t="shared" si="410"/>
        <v>0</v>
      </c>
      <c r="AA2227">
        <f t="shared" si="411"/>
        <v>0</v>
      </c>
      <c r="AB2227">
        <f t="shared" si="412"/>
        <v>0</v>
      </c>
      <c r="AC2227">
        <f t="shared" si="413"/>
        <v>0</v>
      </c>
      <c r="AD2227">
        <f t="shared" si="414"/>
        <v>0</v>
      </c>
      <c r="AE2227">
        <f t="shared" si="415"/>
        <v>0</v>
      </c>
      <c r="AF2227">
        <f t="shared" si="416"/>
        <v>0</v>
      </c>
      <c r="AH2227">
        <f>SUM(table_2[[#This Row],[First dose, less than 21 days ago]:[Third dose or booster, at least 21 days ago]])</f>
        <v>0</v>
      </c>
      <c r="AI2227">
        <f>SUM(table_2[[#This Row],[Second dose, less than 21 days ago]:[Third dose or booster, at least 21 days ago]])</f>
        <v>0</v>
      </c>
      <c r="AJ2227">
        <f>table_2[[#This Row],[Third dose or booster, less than 21 days ago]]+table_2[[#This Row],[Third dose or booster, at least 21 days ago]]</f>
        <v>0</v>
      </c>
    </row>
    <row r="2228" spans="1:36" ht="30" x14ac:dyDescent="0.25">
      <c r="A2228" s="1" t="s">
        <v>740</v>
      </c>
      <c r="B2228" s="4">
        <v>2021</v>
      </c>
      <c r="C2228" s="1" t="s">
        <v>311</v>
      </c>
      <c r="D2228" s="1" t="s">
        <v>1116</v>
      </c>
      <c r="E2228" s="1" t="s">
        <v>1102</v>
      </c>
      <c r="F2228" s="4" t="s">
        <v>1413</v>
      </c>
      <c r="G2228" s="4">
        <v>150128</v>
      </c>
      <c r="H2228" s="4" t="s">
        <v>5162</v>
      </c>
      <c r="I2228" s="1"/>
      <c r="J2228" s="4" t="s">
        <v>5163</v>
      </c>
      <c r="K2228" s="4" t="s">
        <v>2066</v>
      </c>
      <c r="L2228" s="22" t="str">
        <f t="shared" si="409"/>
        <v>927</v>
      </c>
      <c r="M2228" s="22"/>
      <c r="Z2228">
        <f t="shared" si="410"/>
        <v>0</v>
      </c>
      <c r="AA2228">
        <f t="shared" si="411"/>
        <v>0</v>
      </c>
      <c r="AB2228">
        <f t="shared" si="412"/>
        <v>0</v>
      </c>
      <c r="AC2228">
        <f t="shared" si="413"/>
        <v>0</v>
      </c>
      <c r="AD2228">
        <f t="shared" si="414"/>
        <v>0</v>
      </c>
      <c r="AE2228">
        <f t="shared" si="415"/>
        <v>0</v>
      </c>
      <c r="AF2228">
        <f t="shared" si="416"/>
        <v>0</v>
      </c>
      <c r="AH2228">
        <f>SUM(table_2[[#This Row],[First dose, less than 21 days ago]:[Third dose or booster, at least 21 days ago]])</f>
        <v>0</v>
      </c>
      <c r="AI2228">
        <f>SUM(table_2[[#This Row],[Second dose, less than 21 days ago]:[Third dose or booster, at least 21 days ago]])</f>
        <v>0</v>
      </c>
      <c r="AJ2228">
        <f>table_2[[#This Row],[Third dose or booster, less than 21 days ago]]+table_2[[#This Row],[Third dose or booster, at least 21 days ago]]</f>
        <v>0</v>
      </c>
    </row>
    <row r="2229" spans="1:36" ht="45" x14ac:dyDescent="0.25">
      <c r="A2229" s="1" t="s">
        <v>740</v>
      </c>
      <c r="B2229" s="4">
        <v>2021</v>
      </c>
      <c r="C2229" s="1" t="s">
        <v>311</v>
      </c>
      <c r="D2229" s="1" t="s">
        <v>1116</v>
      </c>
      <c r="E2229" s="1" t="s">
        <v>84</v>
      </c>
      <c r="F2229" s="4" t="s">
        <v>5164</v>
      </c>
      <c r="G2229" s="4">
        <v>168801</v>
      </c>
      <c r="H2229" s="4" t="s">
        <v>5165</v>
      </c>
      <c r="I2229" s="1"/>
      <c r="J2229" s="4" t="s">
        <v>5166</v>
      </c>
      <c r="K2229" s="4" t="s">
        <v>2349</v>
      </c>
      <c r="L2229" s="22" t="str">
        <f t="shared" si="409"/>
        <v>229</v>
      </c>
      <c r="M2229" s="22"/>
      <c r="Z2229">
        <f t="shared" si="410"/>
        <v>0</v>
      </c>
      <c r="AA2229">
        <f t="shared" si="411"/>
        <v>0</v>
      </c>
      <c r="AB2229">
        <f t="shared" si="412"/>
        <v>0</v>
      </c>
      <c r="AC2229">
        <f t="shared" si="413"/>
        <v>0</v>
      </c>
      <c r="AD2229">
        <f t="shared" si="414"/>
        <v>0</v>
      </c>
      <c r="AE2229">
        <f t="shared" si="415"/>
        <v>0</v>
      </c>
      <c r="AF2229">
        <f t="shared" si="416"/>
        <v>0</v>
      </c>
      <c r="AH2229">
        <f>SUM(table_2[[#This Row],[First dose, less than 21 days ago]:[Third dose or booster, at least 21 days ago]])</f>
        <v>0</v>
      </c>
      <c r="AI2229">
        <f>SUM(table_2[[#This Row],[Second dose, less than 21 days ago]:[Third dose or booster, at least 21 days ago]])</f>
        <v>0</v>
      </c>
      <c r="AJ2229">
        <f>table_2[[#This Row],[Third dose or booster, less than 21 days ago]]+table_2[[#This Row],[Third dose or booster, at least 21 days ago]]</f>
        <v>0</v>
      </c>
    </row>
    <row r="2230" spans="1:36" ht="45" x14ac:dyDescent="0.25">
      <c r="A2230" s="1" t="s">
        <v>740</v>
      </c>
      <c r="B2230" s="4">
        <v>2021</v>
      </c>
      <c r="C2230" s="1" t="s">
        <v>311</v>
      </c>
      <c r="D2230" s="1" t="s">
        <v>1116</v>
      </c>
      <c r="E2230" s="1" t="s">
        <v>85</v>
      </c>
      <c r="F2230" s="4" t="s">
        <v>2124</v>
      </c>
      <c r="G2230" s="4">
        <v>180031</v>
      </c>
      <c r="H2230" s="4" t="s">
        <v>5167</v>
      </c>
      <c r="I2230" s="1"/>
      <c r="J2230" s="4" t="s">
        <v>3128</v>
      </c>
      <c r="K2230" s="4" t="s">
        <v>5168</v>
      </c>
      <c r="L2230" s="22" t="str">
        <f t="shared" si="409"/>
        <v>478</v>
      </c>
      <c r="M2230" s="22"/>
      <c r="Z2230">
        <f t="shared" si="410"/>
        <v>0</v>
      </c>
      <c r="AA2230">
        <f t="shared" si="411"/>
        <v>0</v>
      </c>
      <c r="AB2230">
        <f t="shared" si="412"/>
        <v>0</v>
      </c>
      <c r="AC2230">
        <f t="shared" si="413"/>
        <v>0</v>
      </c>
      <c r="AD2230">
        <f t="shared" si="414"/>
        <v>0</v>
      </c>
      <c r="AE2230">
        <f t="shared" si="415"/>
        <v>0</v>
      </c>
      <c r="AF2230">
        <f t="shared" si="416"/>
        <v>0</v>
      </c>
      <c r="AH2230">
        <f>SUM(table_2[[#This Row],[First dose, less than 21 days ago]:[Third dose or booster, at least 21 days ago]])</f>
        <v>0</v>
      </c>
      <c r="AI2230">
        <f>SUM(table_2[[#This Row],[Second dose, less than 21 days ago]:[Third dose or booster, at least 21 days ago]])</f>
        <v>0</v>
      </c>
      <c r="AJ2230">
        <f>table_2[[#This Row],[Third dose or booster, less than 21 days ago]]+table_2[[#This Row],[Third dose or booster, at least 21 days ago]]</f>
        <v>0</v>
      </c>
    </row>
    <row r="2231" spans="1:36" ht="30" x14ac:dyDescent="0.25">
      <c r="A2231" s="1" t="s">
        <v>740</v>
      </c>
      <c r="B2231" s="4">
        <v>2021</v>
      </c>
      <c r="C2231" s="1" t="s">
        <v>311</v>
      </c>
      <c r="D2231" s="1" t="s">
        <v>1132</v>
      </c>
      <c r="E2231" s="1" t="s">
        <v>62</v>
      </c>
      <c r="F2231" s="4" t="s">
        <v>2789</v>
      </c>
      <c r="G2231" s="4">
        <v>21462</v>
      </c>
      <c r="H2231" s="4" t="s">
        <v>5169</v>
      </c>
      <c r="I2231" s="1"/>
      <c r="J2231" s="4" t="s">
        <v>5170</v>
      </c>
      <c r="K2231" s="4" t="s">
        <v>5171</v>
      </c>
      <c r="L2231" s="22" t="str">
        <f t="shared" si="409"/>
        <v>260</v>
      </c>
      <c r="M2231" s="22"/>
      <c r="Z2231">
        <f t="shared" si="410"/>
        <v>0</v>
      </c>
      <c r="AA2231">
        <f t="shared" si="411"/>
        <v>0</v>
      </c>
      <c r="AB2231">
        <f t="shared" si="412"/>
        <v>0</v>
      </c>
      <c r="AC2231">
        <f t="shared" si="413"/>
        <v>0</v>
      </c>
      <c r="AD2231">
        <f t="shared" si="414"/>
        <v>0</v>
      </c>
      <c r="AE2231">
        <f t="shared" si="415"/>
        <v>0</v>
      </c>
      <c r="AF2231">
        <f t="shared" si="416"/>
        <v>0</v>
      </c>
      <c r="AH2231">
        <f>SUM(table_2[[#This Row],[First dose, less than 21 days ago]:[Third dose or booster, at least 21 days ago]])</f>
        <v>0</v>
      </c>
      <c r="AI2231">
        <f>SUM(table_2[[#This Row],[Second dose, less than 21 days ago]:[Third dose or booster, at least 21 days ago]])</f>
        <v>0</v>
      </c>
      <c r="AJ2231">
        <f>table_2[[#This Row],[Third dose or booster, less than 21 days ago]]+table_2[[#This Row],[Third dose or booster, at least 21 days ago]]</f>
        <v>0</v>
      </c>
    </row>
    <row r="2232" spans="1:36" ht="30" x14ac:dyDescent="0.25">
      <c r="A2232" s="1" t="s">
        <v>740</v>
      </c>
      <c r="B2232" s="4">
        <v>2021</v>
      </c>
      <c r="C2232" s="1" t="s">
        <v>311</v>
      </c>
      <c r="D2232" s="1" t="s">
        <v>1132</v>
      </c>
      <c r="E2232" s="1" t="s">
        <v>66</v>
      </c>
      <c r="F2232" s="4" t="s">
        <v>1101</v>
      </c>
      <c r="G2232" s="4">
        <v>193</v>
      </c>
      <c r="H2232" s="4" t="s">
        <v>83</v>
      </c>
      <c r="I2232" s="1"/>
      <c r="J2232" s="4" t="s">
        <v>83</v>
      </c>
      <c r="K2232" s="4" t="s">
        <v>83</v>
      </c>
      <c r="L2232" s="22">
        <f t="shared" si="409"/>
        <v>1</v>
      </c>
      <c r="M2232" s="22"/>
      <c r="Z2232">
        <f t="shared" si="410"/>
        <v>0</v>
      </c>
      <c r="AA2232">
        <f t="shared" si="411"/>
        <v>0</v>
      </c>
      <c r="AB2232">
        <f t="shared" si="412"/>
        <v>0</v>
      </c>
      <c r="AC2232">
        <f t="shared" si="413"/>
        <v>0</v>
      </c>
      <c r="AD2232">
        <f t="shared" si="414"/>
        <v>0</v>
      </c>
      <c r="AE2232">
        <f t="shared" si="415"/>
        <v>0</v>
      </c>
      <c r="AF2232">
        <f t="shared" si="416"/>
        <v>0</v>
      </c>
      <c r="AH2232">
        <f>SUM(table_2[[#This Row],[First dose, less than 21 days ago]:[Third dose or booster, at least 21 days ago]])</f>
        <v>0</v>
      </c>
      <c r="AI2232">
        <f>SUM(table_2[[#This Row],[Second dose, less than 21 days ago]:[Third dose or booster, at least 21 days ago]])</f>
        <v>0</v>
      </c>
      <c r="AJ2232">
        <f>table_2[[#This Row],[Third dose or booster, less than 21 days ago]]+table_2[[#This Row],[Third dose or booster, at least 21 days ago]]</f>
        <v>0</v>
      </c>
    </row>
    <row r="2233" spans="1:36" ht="30" x14ac:dyDescent="0.25">
      <c r="A2233" s="1" t="s">
        <v>740</v>
      </c>
      <c r="B2233" s="4">
        <v>2021</v>
      </c>
      <c r="C2233" s="1" t="s">
        <v>311</v>
      </c>
      <c r="D2233" s="1" t="s">
        <v>1132</v>
      </c>
      <c r="E2233" s="1" t="s">
        <v>70</v>
      </c>
      <c r="F2233" s="4" t="s">
        <v>2433</v>
      </c>
      <c r="G2233" s="4">
        <v>2953</v>
      </c>
      <c r="H2233" s="4" t="s">
        <v>5172</v>
      </c>
      <c r="I2233" s="1"/>
      <c r="J2233" s="4" t="s">
        <v>5173</v>
      </c>
      <c r="K2233" s="4" t="s">
        <v>5174</v>
      </c>
      <c r="L2233" s="22" t="str">
        <f t="shared" si="409"/>
        <v>119</v>
      </c>
      <c r="M2233" s="22"/>
      <c r="Z2233">
        <f t="shared" si="410"/>
        <v>0</v>
      </c>
      <c r="AA2233">
        <f t="shared" si="411"/>
        <v>0</v>
      </c>
      <c r="AB2233">
        <f t="shared" si="412"/>
        <v>0</v>
      </c>
      <c r="AC2233">
        <f t="shared" si="413"/>
        <v>0</v>
      </c>
      <c r="AD2233">
        <f t="shared" si="414"/>
        <v>0</v>
      </c>
      <c r="AE2233">
        <f t="shared" si="415"/>
        <v>0</v>
      </c>
      <c r="AF2233">
        <f t="shared" si="416"/>
        <v>0</v>
      </c>
      <c r="AH2233">
        <f>SUM(table_2[[#This Row],[First dose, less than 21 days ago]:[Third dose or booster, at least 21 days ago]])</f>
        <v>0</v>
      </c>
      <c r="AI2233">
        <f>SUM(table_2[[#This Row],[Second dose, less than 21 days ago]:[Third dose or booster, at least 21 days ago]])</f>
        <v>0</v>
      </c>
      <c r="AJ2233">
        <f>table_2[[#This Row],[Third dose or booster, less than 21 days ago]]+table_2[[#This Row],[Third dose or booster, at least 21 days ago]]</f>
        <v>0</v>
      </c>
    </row>
    <row r="2234" spans="1:36" ht="30" x14ac:dyDescent="0.25">
      <c r="A2234" s="1" t="s">
        <v>740</v>
      </c>
      <c r="B2234" s="4">
        <v>2021</v>
      </c>
      <c r="C2234" s="1" t="s">
        <v>311</v>
      </c>
      <c r="D2234" s="1" t="s">
        <v>1132</v>
      </c>
      <c r="E2234" s="1" t="s">
        <v>74</v>
      </c>
      <c r="F2234" s="4" t="s">
        <v>1800</v>
      </c>
      <c r="G2234" s="4">
        <v>368</v>
      </c>
      <c r="H2234" s="4" t="s">
        <v>2513</v>
      </c>
      <c r="I2234" s="1" t="s">
        <v>234</v>
      </c>
      <c r="J2234" s="4" t="s">
        <v>2514</v>
      </c>
      <c r="K2234" s="4" t="s">
        <v>2515</v>
      </c>
      <c r="L2234" s="22" t="str">
        <f t="shared" si="409"/>
        <v>6</v>
      </c>
      <c r="M2234" s="22"/>
      <c r="Z2234">
        <f t="shared" si="410"/>
        <v>0</v>
      </c>
      <c r="AA2234">
        <f t="shared" si="411"/>
        <v>0</v>
      </c>
      <c r="AB2234">
        <f t="shared" si="412"/>
        <v>0</v>
      </c>
      <c r="AC2234">
        <f t="shared" si="413"/>
        <v>0</v>
      </c>
      <c r="AD2234">
        <f t="shared" si="414"/>
        <v>0</v>
      </c>
      <c r="AE2234">
        <f t="shared" si="415"/>
        <v>0</v>
      </c>
      <c r="AF2234">
        <f t="shared" si="416"/>
        <v>0</v>
      </c>
      <c r="AH2234">
        <f>SUM(table_2[[#This Row],[First dose, less than 21 days ago]:[Third dose or booster, at least 21 days ago]])</f>
        <v>0</v>
      </c>
      <c r="AI2234">
        <f>SUM(table_2[[#This Row],[Second dose, less than 21 days ago]:[Third dose or booster, at least 21 days ago]])</f>
        <v>0</v>
      </c>
      <c r="AJ2234">
        <f>table_2[[#This Row],[Third dose or booster, less than 21 days ago]]+table_2[[#This Row],[Third dose or booster, at least 21 days ago]]</f>
        <v>0</v>
      </c>
    </row>
    <row r="2235" spans="1:36" ht="30" x14ac:dyDescent="0.25">
      <c r="A2235" s="1" t="s">
        <v>740</v>
      </c>
      <c r="B2235" s="4">
        <v>2021</v>
      </c>
      <c r="C2235" s="1" t="s">
        <v>311</v>
      </c>
      <c r="D2235" s="1" t="s">
        <v>1132</v>
      </c>
      <c r="E2235" s="1" t="s">
        <v>1102</v>
      </c>
      <c r="F2235" s="4" t="s">
        <v>5175</v>
      </c>
      <c r="G2235" s="4">
        <v>64974</v>
      </c>
      <c r="H2235" s="4" t="s">
        <v>5176</v>
      </c>
      <c r="I2235" s="1"/>
      <c r="J2235" s="4" t="s">
        <v>5177</v>
      </c>
      <c r="K2235" s="4" t="s">
        <v>5178</v>
      </c>
      <c r="L2235" s="22" t="str">
        <f t="shared" si="409"/>
        <v>1702</v>
      </c>
      <c r="M2235" s="22"/>
      <c r="Z2235">
        <f t="shared" si="410"/>
        <v>0</v>
      </c>
      <c r="AA2235">
        <f t="shared" si="411"/>
        <v>0</v>
      </c>
      <c r="AB2235">
        <f t="shared" si="412"/>
        <v>0</v>
      </c>
      <c r="AC2235">
        <f t="shared" si="413"/>
        <v>0</v>
      </c>
      <c r="AD2235">
        <f t="shared" si="414"/>
        <v>0</v>
      </c>
      <c r="AE2235">
        <f t="shared" si="415"/>
        <v>0</v>
      </c>
      <c r="AF2235">
        <f t="shared" si="416"/>
        <v>0</v>
      </c>
      <c r="AH2235">
        <f>SUM(table_2[[#This Row],[First dose, less than 21 days ago]:[Third dose or booster, at least 21 days ago]])</f>
        <v>0</v>
      </c>
      <c r="AI2235">
        <f>SUM(table_2[[#This Row],[Second dose, less than 21 days ago]:[Third dose or booster, at least 21 days ago]])</f>
        <v>0</v>
      </c>
      <c r="AJ2235">
        <f>table_2[[#This Row],[Third dose or booster, less than 21 days ago]]+table_2[[#This Row],[Third dose or booster, at least 21 days ago]]</f>
        <v>0</v>
      </c>
    </row>
    <row r="2236" spans="1:36" ht="45" x14ac:dyDescent="0.25">
      <c r="A2236" s="1" t="s">
        <v>740</v>
      </c>
      <c r="B2236" s="4">
        <v>2021</v>
      </c>
      <c r="C2236" s="1" t="s">
        <v>311</v>
      </c>
      <c r="D2236" s="1" t="s">
        <v>1132</v>
      </c>
      <c r="E2236" s="1" t="s">
        <v>84</v>
      </c>
      <c r="F2236" s="4" t="s">
        <v>1464</v>
      </c>
      <c r="G2236" s="4">
        <v>112682</v>
      </c>
      <c r="H2236" s="4" t="s">
        <v>5179</v>
      </c>
      <c r="I2236" s="1"/>
      <c r="J2236" s="4" t="s">
        <v>5180</v>
      </c>
      <c r="K2236" s="4" t="s">
        <v>5181</v>
      </c>
      <c r="L2236" s="22" t="str">
        <f t="shared" si="409"/>
        <v>471</v>
      </c>
      <c r="M2236" s="22"/>
      <c r="Z2236">
        <f t="shared" si="410"/>
        <v>0</v>
      </c>
      <c r="AA2236">
        <f t="shared" si="411"/>
        <v>0</v>
      </c>
      <c r="AB2236">
        <f t="shared" si="412"/>
        <v>0</v>
      </c>
      <c r="AC2236">
        <f t="shared" si="413"/>
        <v>0</v>
      </c>
      <c r="AD2236">
        <f t="shared" si="414"/>
        <v>0</v>
      </c>
      <c r="AE2236">
        <f t="shared" si="415"/>
        <v>0</v>
      </c>
      <c r="AF2236">
        <f t="shared" si="416"/>
        <v>0</v>
      </c>
      <c r="AH2236">
        <f>SUM(table_2[[#This Row],[First dose, less than 21 days ago]:[Third dose or booster, at least 21 days ago]])</f>
        <v>0</v>
      </c>
      <c r="AI2236">
        <f>SUM(table_2[[#This Row],[Second dose, less than 21 days ago]:[Third dose or booster, at least 21 days ago]])</f>
        <v>0</v>
      </c>
      <c r="AJ2236">
        <f>table_2[[#This Row],[Third dose or booster, less than 21 days ago]]+table_2[[#This Row],[Third dose or booster, at least 21 days ago]]</f>
        <v>0</v>
      </c>
    </row>
    <row r="2237" spans="1:36" ht="45" x14ac:dyDescent="0.25">
      <c r="A2237" s="1" t="s">
        <v>740</v>
      </c>
      <c r="B2237" s="4">
        <v>2021</v>
      </c>
      <c r="C2237" s="1" t="s">
        <v>311</v>
      </c>
      <c r="D2237" s="1" t="s">
        <v>1132</v>
      </c>
      <c r="E2237" s="1" t="s">
        <v>85</v>
      </c>
      <c r="F2237" s="4" t="s">
        <v>5182</v>
      </c>
      <c r="G2237" s="4">
        <v>248390</v>
      </c>
      <c r="H2237" s="4" t="s">
        <v>5183</v>
      </c>
      <c r="I2237" s="1"/>
      <c r="J2237" s="4" t="s">
        <v>5184</v>
      </c>
      <c r="K2237" s="4" t="s">
        <v>5185</v>
      </c>
      <c r="L2237" s="22" t="str">
        <f t="shared" si="409"/>
        <v>1589</v>
      </c>
      <c r="M2237" s="22"/>
      <c r="Z2237">
        <f t="shared" si="410"/>
        <v>0</v>
      </c>
      <c r="AA2237">
        <f t="shared" si="411"/>
        <v>0</v>
      </c>
      <c r="AB2237">
        <f t="shared" si="412"/>
        <v>0</v>
      </c>
      <c r="AC2237">
        <f t="shared" si="413"/>
        <v>0</v>
      </c>
      <c r="AD2237">
        <f t="shared" si="414"/>
        <v>0</v>
      </c>
      <c r="AE2237">
        <f t="shared" si="415"/>
        <v>0</v>
      </c>
      <c r="AF2237">
        <f t="shared" si="416"/>
        <v>0</v>
      </c>
      <c r="AH2237">
        <f>SUM(table_2[[#This Row],[First dose, less than 21 days ago]:[Third dose or booster, at least 21 days ago]])</f>
        <v>0</v>
      </c>
      <c r="AI2237">
        <f>SUM(table_2[[#This Row],[Second dose, less than 21 days ago]:[Third dose or booster, at least 21 days ago]])</f>
        <v>0</v>
      </c>
      <c r="AJ2237">
        <f>table_2[[#This Row],[Third dose or booster, less than 21 days ago]]+table_2[[#This Row],[Third dose or booster, at least 21 days ago]]</f>
        <v>0</v>
      </c>
    </row>
    <row r="2238" spans="1:36" ht="30" x14ac:dyDescent="0.25">
      <c r="A2238" s="1" t="s">
        <v>740</v>
      </c>
      <c r="B2238" s="4">
        <v>2021</v>
      </c>
      <c r="C2238" s="1" t="s">
        <v>311</v>
      </c>
      <c r="D2238" s="1" t="s">
        <v>1147</v>
      </c>
      <c r="E2238" s="1" t="s">
        <v>62</v>
      </c>
      <c r="F2238" s="4" t="s">
        <v>4732</v>
      </c>
      <c r="G2238" s="4">
        <v>10172</v>
      </c>
      <c r="H2238" s="4" t="s">
        <v>5186</v>
      </c>
      <c r="I2238" s="1"/>
      <c r="J2238" s="4" t="s">
        <v>5187</v>
      </c>
      <c r="K2238" s="4" t="s">
        <v>5188</v>
      </c>
      <c r="L2238" s="22" t="str">
        <f t="shared" si="409"/>
        <v>348</v>
      </c>
      <c r="M2238" s="22"/>
      <c r="Z2238">
        <f t="shared" si="410"/>
        <v>0</v>
      </c>
      <c r="AA2238">
        <f t="shared" si="411"/>
        <v>0</v>
      </c>
      <c r="AB2238">
        <f t="shared" si="412"/>
        <v>0</v>
      </c>
      <c r="AC2238">
        <f t="shared" si="413"/>
        <v>0</v>
      </c>
      <c r="AD2238">
        <f t="shared" si="414"/>
        <v>0</v>
      </c>
      <c r="AE2238">
        <f t="shared" si="415"/>
        <v>0</v>
      </c>
      <c r="AF2238">
        <f t="shared" si="416"/>
        <v>0</v>
      </c>
      <c r="AH2238">
        <f>SUM(table_2[[#This Row],[First dose, less than 21 days ago]:[Third dose or booster, at least 21 days ago]])</f>
        <v>0</v>
      </c>
      <c r="AI2238">
        <f>SUM(table_2[[#This Row],[Second dose, less than 21 days ago]:[Third dose or booster, at least 21 days ago]])</f>
        <v>0</v>
      </c>
      <c r="AJ2238">
        <f>table_2[[#This Row],[Third dose or booster, less than 21 days ago]]+table_2[[#This Row],[Third dose or booster, at least 21 days ago]]</f>
        <v>0</v>
      </c>
    </row>
    <row r="2239" spans="1:36" ht="30" x14ac:dyDescent="0.25">
      <c r="A2239" s="1" t="s">
        <v>740</v>
      </c>
      <c r="B2239" s="4">
        <v>2021</v>
      </c>
      <c r="C2239" s="1" t="s">
        <v>311</v>
      </c>
      <c r="D2239" s="1" t="s">
        <v>1147</v>
      </c>
      <c r="E2239" s="1" t="s">
        <v>66</v>
      </c>
      <c r="F2239" s="4" t="s">
        <v>1800</v>
      </c>
      <c r="G2239" s="4">
        <v>71</v>
      </c>
      <c r="H2239" s="4" t="s">
        <v>5189</v>
      </c>
      <c r="I2239" s="1" t="s">
        <v>234</v>
      </c>
      <c r="J2239" s="4" t="s">
        <v>5190</v>
      </c>
      <c r="K2239" s="4" t="s">
        <v>5191</v>
      </c>
      <c r="L2239" s="22" t="str">
        <f t="shared" si="409"/>
        <v>6</v>
      </c>
      <c r="M2239" s="22"/>
      <c r="Z2239">
        <f t="shared" si="410"/>
        <v>0</v>
      </c>
      <c r="AA2239">
        <f t="shared" si="411"/>
        <v>0</v>
      </c>
      <c r="AB2239">
        <f t="shared" si="412"/>
        <v>0</v>
      </c>
      <c r="AC2239">
        <f t="shared" si="413"/>
        <v>0</v>
      </c>
      <c r="AD2239">
        <f t="shared" si="414"/>
        <v>0</v>
      </c>
      <c r="AE2239">
        <f t="shared" si="415"/>
        <v>0</v>
      </c>
      <c r="AF2239">
        <f t="shared" si="416"/>
        <v>0</v>
      </c>
      <c r="AH2239">
        <f>SUM(table_2[[#This Row],[First dose, less than 21 days ago]:[Third dose or booster, at least 21 days ago]])</f>
        <v>0</v>
      </c>
      <c r="AI2239">
        <f>SUM(table_2[[#This Row],[Second dose, less than 21 days ago]:[Third dose or booster, at least 21 days ago]])</f>
        <v>0</v>
      </c>
      <c r="AJ2239">
        <f>table_2[[#This Row],[Third dose or booster, less than 21 days ago]]+table_2[[#This Row],[Third dose or booster, at least 21 days ago]]</f>
        <v>0</v>
      </c>
    </row>
    <row r="2240" spans="1:36" ht="30" x14ac:dyDescent="0.25">
      <c r="A2240" s="1" t="s">
        <v>740</v>
      </c>
      <c r="B2240" s="4">
        <v>2021</v>
      </c>
      <c r="C2240" s="1" t="s">
        <v>311</v>
      </c>
      <c r="D2240" s="1" t="s">
        <v>1147</v>
      </c>
      <c r="E2240" s="1" t="s">
        <v>70</v>
      </c>
      <c r="F2240" s="4" t="s">
        <v>1499</v>
      </c>
      <c r="G2240" s="4">
        <v>1357</v>
      </c>
      <c r="H2240" s="4" t="s">
        <v>5192</v>
      </c>
      <c r="I2240" s="1"/>
      <c r="J2240" s="4" t="s">
        <v>5193</v>
      </c>
      <c r="K2240" s="4" t="s">
        <v>5194</v>
      </c>
      <c r="L2240" s="22" t="str">
        <f t="shared" si="409"/>
        <v>139</v>
      </c>
      <c r="M2240" s="22"/>
      <c r="Z2240">
        <f t="shared" si="410"/>
        <v>0</v>
      </c>
      <c r="AA2240">
        <f t="shared" si="411"/>
        <v>0</v>
      </c>
      <c r="AB2240">
        <f t="shared" si="412"/>
        <v>0</v>
      </c>
      <c r="AC2240">
        <f t="shared" si="413"/>
        <v>0</v>
      </c>
      <c r="AD2240">
        <f t="shared" si="414"/>
        <v>0</v>
      </c>
      <c r="AE2240">
        <f t="shared" si="415"/>
        <v>0</v>
      </c>
      <c r="AF2240">
        <f t="shared" si="416"/>
        <v>0</v>
      </c>
      <c r="AH2240">
        <f>SUM(table_2[[#This Row],[First dose, less than 21 days ago]:[Third dose or booster, at least 21 days ago]])</f>
        <v>0</v>
      </c>
      <c r="AI2240">
        <f>SUM(table_2[[#This Row],[Second dose, less than 21 days ago]:[Third dose or booster, at least 21 days ago]])</f>
        <v>0</v>
      </c>
      <c r="AJ2240">
        <f>table_2[[#This Row],[Third dose or booster, less than 21 days ago]]+table_2[[#This Row],[Third dose or booster, at least 21 days ago]]</f>
        <v>0</v>
      </c>
    </row>
    <row r="2241" spans="1:36" ht="30" x14ac:dyDescent="0.25">
      <c r="A2241" s="1" t="s">
        <v>740</v>
      </c>
      <c r="B2241" s="4">
        <v>2021</v>
      </c>
      <c r="C2241" s="1" t="s">
        <v>311</v>
      </c>
      <c r="D2241" s="1" t="s">
        <v>1147</v>
      </c>
      <c r="E2241" s="1" t="s">
        <v>74</v>
      </c>
      <c r="F2241" s="4" t="s">
        <v>1371</v>
      </c>
      <c r="G2241" s="4">
        <v>149</v>
      </c>
      <c r="H2241" s="4" t="s">
        <v>2538</v>
      </c>
      <c r="I2241" s="1" t="s">
        <v>234</v>
      </c>
      <c r="J2241" s="4" t="s">
        <v>2539</v>
      </c>
      <c r="K2241" s="4" t="s">
        <v>2540</v>
      </c>
      <c r="L2241" s="22" t="str">
        <f t="shared" si="409"/>
        <v>9</v>
      </c>
      <c r="M2241" s="22"/>
      <c r="Z2241">
        <f t="shared" si="410"/>
        <v>0</v>
      </c>
      <c r="AA2241">
        <f t="shared" si="411"/>
        <v>0</v>
      </c>
      <c r="AB2241">
        <f t="shared" si="412"/>
        <v>0</v>
      </c>
      <c r="AC2241">
        <f t="shared" si="413"/>
        <v>0</v>
      </c>
      <c r="AD2241">
        <f t="shared" si="414"/>
        <v>0</v>
      </c>
      <c r="AE2241">
        <f t="shared" si="415"/>
        <v>0</v>
      </c>
      <c r="AF2241">
        <f t="shared" si="416"/>
        <v>0</v>
      </c>
      <c r="AH2241">
        <f>SUM(table_2[[#This Row],[First dose, less than 21 days ago]:[Third dose or booster, at least 21 days ago]])</f>
        <v>0</v>
      </c>
      <c r="AI2241">
        <f>SUM(table_2[[#This Row],[Second dose, less than 21 days ago]:[Third dose or booster, at least 21 days ago]])</f>
        <v>0</v>
      </c>
      <c r="AJ2241">
        <f>table_2[[#This Row],[Third dose or booster, less than 21 days ago]]+table_2[[#This Row],[Third dose or booster, at least 21 days ago]]</f>
        <v>0</v>
      </c>
    </row>
    <row r="2242" spans="1:36" ht="30" x14ac:dyDescent="0.25">
      <c r="A2242" s="1" t="s">
        <v>740</v>
      </c>
      <c r="B2242" s="4">
        <v>2021</v>
      </c>
      <c r="C2242" s="1" t="s">
        <v>311</v>
      </c>
      <c r="D2242" s="1" t="s">
        <v>1147</v>
      </c>
      <c r="E2242" s="1" t="s">
        <v>1102</v>
      </c>
      <c r="F2242" s="4" t="s">
        <v>5195</v>
      </c>
      <c r="G2242" s="4">
        <v>21202</v>
      </c>
      <c r="H2242" s="4" t="s">
        <v>5196</v>
      </c>
      <c r="I2242" s="1"/>
      <c r="J2242" s="4" t="s">
        <v>5197</v>
      </c>
      <c r="K2242" s="4" t="s">
        <v>5198</v>
      </c>
      <c r="L2242" s="22" t="str">
        <f t="shared" si="409"/>
        <v>2921</v>
      </c>
      <c r="M2242" s="22"/>
      <c r="Z2242">
        <f t="shared" si="410"/>
        <v>0</v>
      </c>
      <c r="AA2242">
        <f t="shared" si="411"/>
        <v>0</v>
      </c>
      <c r="AB2242">
        <f t="shared" si="412"/>
        <v>0</v>
      </c>
      <c r="AC2242">
        <f t="shared" si="413"/>
        <v>0</v>
      </c>
      <c r="AD2242">
        <f t="shared" si="414"/>
        <v>0</v>
      </c>
      <c r="AE2242">
        <f t="shared" si="415"/>
        <v>0</v>
      </c>
      <c r="AF2242">
        <f t="shared" si="416"/>
        <v>0</v>
      </c>
      <c r="AH2242">
        <f>SUM(table_2[[#This Row],[First dose, less than 21 days ago]:[Third dose or booster, at least 21 days ago]])</f>
        <v>0</v>
      </c>
      <c r="AI2242">
        <f>SUM(table_2[[#This Row],[Second dose, less than 21 days ago]:[Third dose or booster, at least 21 days ago]])</f>
        <v>0</v>
      </c>
      <c r="AJ2242">
        <f>table_2[[#This Row],[Third dose or booster, less than 21 days ago]]+table_2[[#This Row],[Third dose or booster, at least 21 days ago]]</f>
        <v>0</v>
      </c>
    </row>
    <row r="2243" spans="1:36" ht="45" x14ac:dyDescent="0.25">
      <c r="A2243" s="1" t="s">
        <v>740</v>
      </c>
      <c r="B2243" s="4">
        <v>2021</v>
      </c>
      <c r="C2243" s="1" t="s">
        <v>311</v>
      </c>
      <c r="D2243" s="1" t="s">
        <v>1147</v>
      </c>
      <c r="E2243" s="1" t="s">
        <v>84</v>
      </c>
      <c r="F2243" s="4" t="s">
        <v>5199</v>
      </c>
      <c r="G2243" s="4">
        <v>31565</v>
      </c>
      <c r="H2243" s="4" t="s">
        <v>5200</v>
      </c>
      <c r="I2243" s="1"/>
      <c r="J2243" s="4" t="s">
        <v>5201</v>
      </c>
      <c r="K2243" s="4" t="s">
        <v>5202</v>
      </c>
      <c r="L2243" s="22" t="str">
        <f t="shared" si="409"/>
        <v>723</v>
      </c>
      <c r="M2243" s="22"/>
      <c r="Z2243">
        <f t="shared" si="410"/>
        <v>0</v>
      </c>
      <c r="AA2243">
        <f t="shared" si="411"/>
        <v>0</v>
      </c>
      <c r="AB2243">
        <f t="shared" si="412"/>
        <v>0</v>
      </c>
      <c r="AC2243">
        <f t="shared" si="413"/>
        <v>0</v>
      </c>
      <c r="AD2243">
        <f t="shared" si="414"/>
        <v>0</v>
      </c>
      <c r="AE2243">
        <f t="shared" si="415"/>
        <v>0</v>
      </c>
      <c r="AF2243">
        <f t="shared" si="416"/>
        <v>0</v>
      </c>
      <c r="AH2243">
        <f>SUM(table_2[[#This Row],[First dose, less than 21 days ago]:[Third dose or booster, at least 21 days ago]])</f>
        <v>0</v>
      </c>
      <c r="AI2243">
        <f>SUM(table_2[[#This Row],[Second dose, less than 21 days ago]:[Third dose or booster, at least 21 days ago]])</f>
        <v>0</v>
      </c>
      <c r="AJ2243">
        <f>table_2[[#This Row],[Third dose or booster, less than 21 days ago]]+table_2[[#This Row],[Third dose or booster, at least 21 days ago]]</f>
        <v>0</v>
      </c>
    </row>
    <row r="2244" spans="1:36" ht="45" x14ac:dyDescent="0.25">
      <c r="A2244" s="1" t="s">
        <v>740</v>
      </c>
      <c r="B2244" s="4">
        <v>2021</v>
      </c>
      <c r="C2244" s="1" t="s">
        <v>311</v>
      </c>
      <c r="D2244" s="1" t="s">
        <v>1147</v>
      </c>
      <c r="E2244" s="1" t="s">
        <v>85</v>
      </c>
      <c r="F2244" s="4" t="s">
        <v>5203</v>
      </c>
      <c r="G2244" s="4">
        <v>302748</v>
      </c>
      <c r="H2244" s="4" t="s">
        <v>5204</v>
      </c>
      <c r="I2244" s="1"/>
      <c r="J2244" s="4" t="s">
        <v>5205</v>
      </c>
      <c r="K2244" s="4" t="s">
        <v>5206</v>
      </c>
      <c r="L2244" s="22" t="str">
        <f t="shared" si="409"/>
        <v>5098</v>
      </c>
      <c r="M2244" s="22"/>
      <c r="Z2244">
        <f t="shared" si="410"/>
        <v>0</v>
      </c>
      <c r="AA2244">
        <f t="shared" si="411"/>
        <v>0</v>
      </c>
      <c r="AB2244">
        <f t="shared" si="412"/>
        <v>0</v>
      </c>
      <c r="AC2244">
        <f t="shared" si="413"/>
        <v>0</v>
      </c>
      <c r="AD2244">
        <f t="shared" si="414"/>
        <v>0</v>
      </c>
      <c r="AE2244">
        <f t="shared" si="415"/>
        <v>0</v>
      </c>
      <c r="AF2244">
        <f t="shared" si="416"/>
        <v>0</v>
      </c>
      <c r="AH2244">
        <f>SUM(table_2[[#This Row],[First dose, less than 21 days ago]:[Third dose or booster, at least 21 days ago]])</f>
        <v>0</v>
      </c>
      <c r="AI2244">
        <f>SUM(table_2[[#This Row],[Second dose, less than 21 days ago]:[Third dose or booster, at least 21 days ago]])</f>
        <v>0</v>
      </c>
      <c r="AJ2244">
        <f>table_2[[#This Row],[Third dose or booster, less than 21 days ago]]+table_2[[#This Row],[Third dose or booster, at least 21 days ago]]</f>
        <v>0</v>
      </c>
    </row>
    <row r="2245" spans="1:36" ht="30" x14ac:dyDescent="0.25">
      <c r="A2245" s="1" t="s">
        <v>740</v>
      </c>
      <c r="B2245" s="4">
        <v>2021</v>
      </c>
      <c r="C2245" s="1" t="s">
        <v>311</v>
      </c>
      <c r="D2245" s="1" t="s">
        <v>1162</v>
      </c>
      <c r="E2245" s="1" t="s">
        <v>62</v>
      </c>
      <c r="F2245" s="4" t="s">
        <v>5207</v>
      </c>
      <c r="G2245" s="4">
        <v>4063</v>
      </c>
      <c r="H2245" s="4" t="s">
        <v>5208</v>
      </c>
      <c r="I2245" s="1"/>
      <c r="J2245" s="4" t="s">
        <v>5209</v>
      </c>
      <c r="K2245" s="4" t="s">
        <v>5210</v>
      </c>
      <c r="L2245" s="22" t="str">
        <f t="shared" ref="L2245:L2308" si="417">IF(F2245="&lt;3",1,F2245)</f>
        <v>425</v>
      </c>
      <c r="M2245" s="22"/>
      <c r="Z2245">
        <f t="shared" ref="Z2245:Z2308" si="418">N2292</f>
        <v>0</v>
      </c>
      <c r="AA2245">
        <f t="shared" ref="AA2245:AA2308" si="419">O2340</f>
        <v>0</v>
      </c>
      <c r="AB2245">
        <f t="shared" ref="AB2245:AB2308" si="420">P2340</f>
        <v>0</v>
      </c>
      <c r="AC2245">
        <f t="shared" ref="AC2245:AC2308" si="421">Q2340</f>
        <v>0</v>
      </c>
      <c r="AD2245">
        <f t="shared" ref="AD2245:AD2308" si="422">R2340</f>
        <v>0</v>
      </c>
      <c r="AE2245">
        <f t="shared" ref="AE2245:AE2308" si="423">S2340</f>
        <v>0</v>
      </c>
      <c r="AF2245">
        <f t="shared" ref="AF2245:AF2308" si="424">T2340</f>
        <v>0</v>
      </c>
      <c r="AH2245">
        <f>SUM(table_2[[#This Row],[First dose, less than 21 days ago]:[Third dose or booster, at least 21 days ago]])</f>
        <v>0</v>
      </c>
      <c r="AI2245">
        <f>SUM(table_2[[#This Row],[Second dose, less than 21 days ago]:[Third dose or booster, at least 21 days ago]])</f>
        <v>0</v>
      </c>
      <c r="AJ2245">
        <f>table_2[[#This Row],[Third dose or booster, less than 21 days ago]]+table_2[[#This Row],[Third dose or booster, at least 21 days ago]]</f>
        <v>0</v>
      </c>
    </row>
    <row r="2246" spans="1:36" ht="30" x14ac:dyDescent="0.25">
      <c r="A2246" s="1" t="s">
        <v>740</v>
      </c>
      <c r="B2246" s="4">
        <v>2021</v>
      </c>
      <c r="C2246" s="1" t="s">
        <v>311</v>
      </c>
      <c r="D2246" s="1" t="s">
        <v>1162</v>
      </c>
      <c r="E2246" s="1" t="s">
        <v>66</v>
      </c>
      <c r="F2246" s="4" t="s">
        <v>1112</v>
      </c>
      <c r="G2246" s="4">
        <v>36</v>
      </c>
      <c r="H2246" s="4" t="s">
        <v>2557</v>
      </c>
      <c r="I2246" s="1" t="s">
        <v>234</v>
      </c>
      <c r="J2246" s="4" t="s">
        <v>2558</v>
      </c>
      <c r="K2246" s="4" t="s">
        <v>2559</v>
      </c>
      <c r="L2246" s="22" t="str">
        <f t="shared" si="417"/>
        <v>3</v>
      </c>
      <c r="M2246" s="22"/>
      <c r="Z2246">
        <f t="shared" si="418"/>
        <v>0</v>
      </c>
      <c r="AA2246">
        <f t="shared" si="419"/>
        <v>0</v>
      </c>
      <c r="AB2246">
        <f t="shared" si="420"/>
        <v>0</v>
      </c>
      <c r="AC2246">
        <f t="shared" si="421"/>
        <v>0</v>
      </c>
      <c r="AD2246">
        <f t="shared" si="422"/>
        <v>0</v>
      </c>
      <c r="AE2246">
        <f t="shared" si="423"/>
        <v>0</v>
      </c>
      <c r="AF2246">
        <f t="shared" si="424"/>
        <v>0</v>
      </c>
      <c r="AH2246">
        <f>SUM(table_2[[#This Row],[First dose, less than 21 days ago]:[Third dose or booster, at least 21 days ago]])</f>
        <v>0</v>
      </c>
      <c r="AI2246">
        <f>SUM(table_2[[#This Row],[Second dose, less than 21 days ago]:[Third dose or booster, at least 21 days ago]])</f>
        <v>0</v>
      </c>
      <c r="AJ2246">
        <f>table_2[[#This Row],[Third dose or booster, less than 21 days ago]]+table_2[[#This Row],[Third dose or booster, at least 21 days ago]]</f>
        <v>0</v>
      </c>
    </row>
    <row r="2247" spans="1:36" ht="30" x14ac:dyDescent="0.25">
      <c r="A2247" s="1" t="s">
        <v>740</v>
      </c>
      <c r="B2247" s="4">
        <v>2021</v>
      </c>
      <c r="C2247" s="1" t="s">
        <v>311</v>
      </c>
      <c r="D2247" s="1" t="s">
        <v>1162</v>
      </c>
      <c r="E2247" s="1" t="s">
        <v>70</v>
      </c>
      <c r="F2247" s="4" t="s">
        <v>5211</v>
      </c>
      <c r="G2247" s="4">
        <v>656</v>
      </c>
      <c r="H2247" s="4" t="s">
        <v>5212</v>
      </c>
      <c r="I2247" s="1"/>
      <c r="J2247" s="4" t="s">
        <v>5213</v>
      </c>
      <c r="K2247" s="4" t="s">
        <v>5214</v>
      </c>
      <c r="L2247" s="22" t="str">
        <f t="shared" si="417"/>
        <v>186</v>
      </c>
      <c r="M2247" s="22"/>
      <c r="Z2247">
        <f t="shared" si="418"/>
        <v>0</v>
      </c>
      <c r="AA2247">
        <f t="shared" si="419"/>
        <v>0</v>
      </c>
      <c r="AB2247">
        <f t="shared" si="420"/>
        <v>0</v>
      </c>
      <c r="AC2247">
        <f t="shared" si="421"/>
        <v>0</v>
      </c>
      <c r="AD2247">
        <f t="shared" si="422"/>
        <v>0</v>
      </c>
      <c r="AE2247">
        <f t="shared" si="423"/>
        <v>0</v>
      </c>
      <c r="AF2247">
        <f t="shared" si="424"/>
        <v>0</v>
      </c>
      <c r="AH2247">
        <f>SUM(table_2[[#This Row],[First dose, less than 21 days ago]:[Third dose or booster, at least 21 days ago]])</f>
        <v>0</v>
      </c>
      <c r="AI2247">
        <f>SUM(table_2[[#This Row],[Second dose, less than 21 days ago]:[Third dose or booster, at least 21 days ago]])</f>
        <v>0</v>
      </c>
      <c r="AJ2247">
        <f>table_2[[#This Row],[Third dose or booster, less than 21 days ago]]+table_2[[#This Row],[Third dose or booster, at least 21 days ago]]</f>
        <v>0</v>
      </c>
    </row>
    <row r="2248" spans="1:36" ht="30" x14ac:dyDescent="0.25">
      <c r="A2248" s="1" t="s">
        <v>740</v>
      </c>
      <c r="B2248" s="4">
        <v>2021</v>
      </c>
      <c r="C2248" s="1" t="s">
        <v>311</v>
      </c>
      <c r="D2248" s="1" t="s">
        <v>1162</v>
      </c>
      <c r="E2248" s="1" t="s">
        <v>74</v>
      </c>
      <c r="F2248" s="4" t="s">
        <v>1743</v>
      </c>
      <c r="G2248" s="4">
        <v>80</v>
      </c>
      <c r="H2248" s="4" t="s">
        <v>5215</v>
      </c>
      <c r="I2248" s="1" t="s">
        <v>234</v>
      </c>
      <c r="J2248" s="4" t="s">
        <v>5216</v>
      </c>
      <c r="K2248" s="4" t="s">
        <v>5217</v>
      </c>
      <c r="L2248" s="22" t="str">
        <f t="shared" si="417"/>
        <v>8</v>
      </c>
      <c r="M2248" s="22"/>
      <c r="Z2248">
        <f t="shared" si="418"/>
        <v>0</v>
      </c>
      <c r="AA2248">
        <f t="shared" si="419"/>
        <v>0</v>
      </c>
      <c r="AB2248">
        <f t="shared" si="420"/>
        <v>0</v>
      </c>
      <c r="AC2248">
        <f t="shared" si="421"/>
        <v>0</v>
      </c>
      <c r="AD2248">
        <f t="shared" si="422"/>
        <v>0</v>
      </c>
      <c r="AE2248">
        <f t="shared" si="423"/>
        <v>0</v>
      </c>
      <c r="AF2248">
        <f t="shared" si="424"/>
        <v>0</v>
      </c>
      <c r="AH2248">
        <f>SUM(table_2[[#This Row],[First dose, less than 21 days ago]:[Third dose or booster, at least 21 days ago]])</f>
        <v>0</v>
      </c>
      <c r="AI2248">
        <f>SUM(table_2[[#This Row],[Second dose, less than 21 days ago]:[Third dose or booster, at least 21 days ago]])</f>
        <v>0</v>
      </c>
      <c r="AJ2248">
        <f>table_2[[#This Row],[Third dose or booster, less than 21 days ago]]+table_2[[#This Row],[Third dose or booster, at least 21 days ago]]</f>
        <v>0</v>
      </c>
    </row>
    <row r="2249" spans="1:36" ht="30" x14ac:dyDescent="0.25">
      <c r="A2249" s="1" t="s">
        <v>740</v>
      </c>
      <c r="B2249" s="4">
        <v>2021</v>
      </c>
      <c r="C2249" s="1" t="s">
        <v>311</v>
      </c>
      <c r="D2249" s="1" t="s">
        <v>1162</v>
      </c>
      <c r="E2249" s="1" t="s">
        <v>1102</v>
      </c>
      <c r="F2249" s="4" t="s">
        <v>5218</v>
      </c>
      <c r="G2249" s="4">
        <v>10523</v>
      </c>
      <c r="H2249" s="4" t="s">
        <v>5219</v>
      </c>
      <c r="I2249" s="1"/>
      <c r="J2249" s="4" t="s">
        <v>5220</v>
      </c>
      <c r="K2249" s="4" t="s">
        <v>5221</v>
      </c>
      <c r="L2249" s="22" t="str">
        <f t="shared" si="417"/>
        <v>3469</v>
      </c>
      <c r="M2249" s="22"/>
      <c r="Z2249">
        <f t="shared" si="418"/>
        <v>0</v>
      </c>
      <c r="AA2249">
        <f t="shared" si="419"/>
        <v>0</v>
      </c>
      <c r="AB2249">
        <f t="shared" si="420"/>
        <v>0</v>
      </c>
      <c r="AC2249">
        <f t="shared" si="421"/>
        <v>0</v>
      </c>
      <c r="AD2249">
        <f t="shared" si="422"/>
        <v>0</v>
      </c>
      <c r="AE2249">
        <f t="shared" si="423"/>
        <v>0</v>
      </c>
      <c r="AF2249">
        <f t="shared" si="424"/>
        <v>0</v>
      </c>
      <c r="AH2249">
        <f>SUM(table_2[[#This Row],[First dose, less than 21 days ago]:[Third dose or booster, at least 21 days ago]])</f>
        <v>0</v>
      </c>
      <c r="AI2249">
        <f>SUM(table_2[[#This Row],[Second dose, less than 21 days ago]:[Third dose or booster, at least 21 days ago]])</f>
        <v>0</v>
      </c>
      <c r="AJ2249">
        <f>table_2[[#This Row],[Third dose or booster, less than 21 days ago]]+table_2[[#This Row],[Third dose or booster, at least 21 days ago]]</f>
        <v>0</v>
      </c>
    </row>
    <row r="2250" spans="1:36" ht="45" x14ac:dyDescent="0.25">
      <c r="A2250" s="1" t="s">
        <v>740</v>
      </c>
      <c r="B2250" s="4">
        <v>2021</v>
      </c>
      <c r="C2250" s="1" t="s">
        <v>311</v>
      </c>
      <c r="D2250" s="1" t="s">
        <v>1162</v>
      </c>
      <c r="E2250" s="1" t="s">
        <v>84</v>
      </c>
      <c r="F2250" s="4" t="s">
        <v>843</v>
      </c>
      <c r="G2250" s="4">
        <v>9777</v>
      </c>
      <c r="H2250" s="4" t="s">
        <v>5222</v>
      </c>
      <c r="I2250" s="1"/>
      <c r="J2250" s="4" t="s">
        <v>5223</v>
      </c>
      <c r="K2250" s="4" t="s">
        <v>5224</v>
      </c>
      <c r="L2250" s="22" t="str">
        <f t="shared" si="417"/>
        <v>904</v>
      </c>
      <c r="M2250" s="22"/>
      <c r="Z2250">
        <f t="shared" si="418"/>
        <v>0</v>
      </c>
      <c r="AA2250">
        <f t="shared" si="419"/>
        <v>0</v>
      </c>
      <c r="AB2250">
        <f t="shared" si="420"/>
        <v>0</v>
      </c>
      <c r="AC2250">
        <f t="shared" si="421"/>
        <v>0</v>
      </c>
      <c r="AD2250">
        <f t="shared" si="422"/>
        <v>0</v>
      </c>
      <c r="AE2250">
        <f t="shared" si="423"/>
        <v>0</v>
      </c>
      <c r="AF2250">
        <f t="shared" si="424"/>
        <v>0</v>
      </c>
      <c r="AH2250">
        <f>SUM(table_2[[#This Row],[First dose, less than 21 days ago]:[Third dose or booster, at least 21 days ago]])</f>
        <v>0</v>
      </c>
      <c r="AI2250">
        <f>SUM(table_2[[#This Row],[Second dose, less than 21 days ago]:[Third dose or booster, at least 21 days ago]])</f>
        <v>0</v>
      </c>
      <c r="AJ2250">
        <f>table_2[[#This Row],[Third dose or booster, less than 21 days ago]]+table_2[[#This Row],[Third dose or booster, at least 21 days ago]]</f>
        <v>0</v>
      </c>
    </row>
    <row r="2251" spans="1:36" ht="45" x14ac:dyDescent="0.25">
      <c r="A2251" s="1" t="s">
        <v>740</v>
      </c>
      <c r="B2251" s="4">
        <v>2021</v>
      </c>
      <c r="C2251" s="1" t="s">
        <v>311</v>
      </c>
      <c r="D2251" s="1" t="s">
        <v>1162</v>
      </c>
      <c r="E2251" s="1" t="s">
        <v>85</v>
      </c>
      <c r="F2251" s="4" t="s">
        <v>5225</v>
      </c>
      <c r="G2251" s="4">
        <v>149251</v>
      </c>
      <c r="H2251" s="4" t="s">
        <v>5226</v>
      </c>
      <c r="I2251" s="1"/>
      <c r="J2251" s="4" t="s">
        <v>5227</v>
      </c>
      <c r="K2251" s="4" t="s">
        <v>5228</v>
      </c>
      <c r="L2251" s="22" t="str">
        <f t="shared" si="417"/>
        <v>8860</v>
      </c>
      <c r="M2251" s="22"/>
      <c r="Z2251">
        <f t="shared" si="418"/>
        <v>0</v>
      </c>
      <c r="AA2251">
        <f t="shared" si="419"/>
        <v>0</v>
      </c>
      <c r="AB2251">
        <f t="shared" si="420"/>
        <v>0</v>
      </c>
      <c r="AC2251">
        <f t="shared" si="421"/>
        <v>0</v>
      </c>
      <c r="AD2251">
        <f t="shared" si="422"/>
        <v>0</v>
      </c>
      <c r="AE2251">
        <f t="shared" si="423"/>
        <v>0</v>
      </c>
      <c r="AF2251">
        <f t="shared" si="424"/>
        <v>0</v>
      </c>
      <c r="AH2251">
        <f>SUM(table_2[[#This Row],[First dose, less than 21 days ago]:[Third dose or booster, at least 21 days ago]])</f>
        <v>0</v>
      </c>
      <c r="AI2251">
        <f>SUM(table_2[[#This Row],[Second dose, less than 21 days ago]:[Third dose or booster, at least 21 days ago]])</f>
        <v>0</v>
      </c>
      <c r="AJ2251">
        <f>table_2[[#This Row],[Third dose or booster, less than 21 days ago]]+table_2[[#This Row],[Third dose or booster, at least 21 days ago]]</f>
        <v>0</v>
      </c>
    </row>
    <row r="2252" spans="1:36" ht="30" x14ac:dyDescent="0.25">
      <c r="A2252" s="1" t="s">
        <v>740</v>
      </c>
      <c r="B2252" s="4">
        <v>2021</v>
      </c>
      <c r="C2252" s="1" t="s">
        <v>311</v>
      </c>
      <c r="D2252" s="1" t="s">
        <v>1183</v>
      </c>
      <c r="E2252" s="1" t="s">
        <v>62</v>
      </c>
      <c r="F2252" s="4" t="s">
        <v>3013</v>
      </c>
      <c r="G2252" s="4">
        <v>1181</v>
      </c>
      <c r="H2252" s="4" t="s">
        <v>5229</v>
      </c>
      <c r="I2252" s="1"/>
      <c r="J2252" s="4" t="s">
        <v>5230</v>
      </c>
      <c r="K2252" s="4" t="s">
        <v>5231</v>
      </c>
      <c r="L2252" s="22" t="str">
        <f t="shared" si="417"/>
        <v>271</v>
      </c>
      <c r="M2252" s="22"/>
      <c r="Z2252">
        <f t="shared" si="418"/>
        <v>0</v>
      </c>
      <c r="AA2252">
        <f t="shared" si="419"/>
        <v>0</v>
      </c>
      <c r="AB2252">
        <f t="shared" si="420"/>
        <v>0</v>
      </c>
      <c r="AC2252">
        <f t="shared" si="421"/>
        <v>0</v>
      </c>
      <c r="AD2252">
        <f t="shared" si="422"/>
        <v>0</v>
      </c>
      <c r="AE2252">
        <f t="shared" si="423"/>
        <v>0</v>
      </c>
      <c r="AF2252">
        <f t="shared" si="424"/>
        <v>0</v>
      </c>
      <c r="AH2252">
        <f>SUM(table_2[[#This Row],[First dose, less than 21 days ago]:[Third dose or booster, at least 21 days ago]])</f>
        <v>0</v>
      </c>
      <c r="AI2252">
        <f>SUM(table_2[[#This Row],[Second dose, less than 21 days ago]:[Third dose or booster, at least 21 days ago]])</f>
        <v>0</v>
      </c>
      <c r="AJ2252">
        <f>table_2[[#This Row],[Third dose or booster, less than 21 days ago]]+table_2[[#This Row],[Third dose or booster, at least 21 days ago]]</f>
        <v>0</v>
      </c>
    </row>
    <row r="2253" spans="1:36" ht="30" x14ac:dyDescent="0.25">
      <c r="A2253" s="1" t="s">
        <v>740</v>
      </c>
      <c r="B2253" s="4">
        <v>2021</v>
      </c>
      <c r="C2253" s="1" t="s">
        <v>311</v>
      </c>
      <c r="D2253" s="1" t="s">
        <v>1183</v>
      </c>
      <c r="E2253" s="1" t="s">
        <v>66</v>
      </c>
      <c r="F2253" s="4" t="s">
        <v>1101</v>
      </c>
      <c r="G2253" s="4">
        <v>11</v>
      </c>
      <c r="H2253" s="4" t="s">
        <v>83</v>
      </c>
      <c r="I2253" s="1"/>
      <c r="J2253" s="4" t="s">
        <v>83</v>
      </c>
      <c r="K2253" s="4" t="s">
        <v>83</v>
      </c>
      <c r="L2253" s="22">
        <f t="shared" si="417"/>
        <v>1</v>
      </c>
      <c r="M2253" s="22"/>
      <c r="Z2253">
        <f t="shared" si="418"/>
        <v>0</v>
      </c>
      <c r="AA2253">
        <f t="shared" si="419"/>
        <v>0</v>
      </c>
      <c r="AB2253">
        <f t="shared" si="420"/>
        <v>0</v>
      </c>
      <c r="AC2253">
        <f t="shared" si="421"/>
        <v>0</v>
      </c>
      <c r="AD2253">
        <f t="shared" si="422"/>
        <v>0</v>
      </c>
      <c r="AE2253">
        <f t="shared" si="423"/>
        <v>0</v>
      </c>
      <c r="AF2253">
        <f t="shared" si="424"/>
        <v>0</v>
      </c>
      <c r="AH2253">
        <f>SUM(table_2[[#This Row],[First dose, less than 21 days ago]:[Third dose or booster, at least 21 days ago]])</f>
        <v>0</v>
      </c>
      <c r="AI2253">
        <f>SUM(table_2[[#This Row],[Second dose, less than 21 days ago]:[Third dose or booster, at least 21 days ago]])</f>
        <v>0</v>
      </c>
      <c r="AJ2253">
        <f>table_2[[#This Row],[Third dose or booster, less than 21 days ago]]+table_2[[#This Row],[Third dose or booster, at least 21 days ago]]</f>
        <v>0</v>
      </c>
    </row>
    <row r="2254" spans="1:36" ht="30" x14ac:dyDescent="0.25">
      <c r="A2254" s="1" t="s">
        <v>740</v>
      </c>
      <c r="B2254" s="4">
        <v>2021</v>
      </c>
      <c r="C2254" s="1" t="s">
        <v>311</v>
      </c>
      <c r="D2254" s="1" t="s">
        <v>1183</v>
      </c>
      <c r="E2254" s="1" t="s">
        <v>70</v>
      </c>
      <c r="F2254" s="4" t="s">
        <v>3790</v>
      </c>
      <c r="G2254" s="4">
        <v>223</v>
      </c>
      <c r="H2254" s="4" t="s">
        <v>5232</v>
      </c>
      <c r="I2254" s="1"/>
      <c r="J2254" s="4" t="s">
        <v>5233</v>
      </c>
      <c r="K2254" s="4" t="s">
        <v>5234</v>
      </c>
      <c r="L2254" s="22" t="str">
        <f t="shared" si="417"/>
        <v>105</v>
      </c>
      <c r="M2254" s="22"/>
      <c r="Z2254">
        <f t="shared" si="418"/>
        <v>0</v>
      </c>
      <c r="AA2254">
        <f t="shared" si="419"/>
        <v>0</v>
      </c>
      <c r="AB2254">
        <f t="shared" si="420"/>
        <v>0</v>
      </c>
      <c r="AC2254">
        <f t="shared" si="421"/>
        <v>0</v>
      </c>
      <c r="AD2254">
        <f t="shared" si="422"/>
        <v>0</v>
      </c>
      <c r="AE2254">
        <f t="shared" si="423"/>
        <v>0</v>
      </c>
      <c r="AF2254">
        <f t="shared" si="424"/>
        <v>0</v>
      </c>
      <c r="AH2254">
        <f>SUM(table_2[[#This Row],[First dose, less than 21 days ago]:[Third dose or booster, at least 21 days ago]])</f>
        <v>0</v>
      </c>
      <c r="AI2254">
        <f>SUM(table_2[[#This Row],[Second dose, less than 21 days ago]:[Third dose or booster, at least 21 days ago]])</f>
        <v>0</v>
      </c>
      <c r="AJ2254">
        <f>table_2[[#This Row],[Third dose or booster, less than 21 days ago]]+table_2[[#This Row],[Third dose or booster, at least 21 days ago]]</f>
        <v>0</v>
      </c>
    </row>
    <row r="2255" spans="1:36" ht="30" x14ac:dyDescent="0.25">
      <c r="A2255" s="1" t="s">
        <v>740</v>
      </c>
      <c r="B2255" s="4">
        <v>2021</v>
      </c>
      <c r="C2255" s="1" t="s">
        <v>311</v>
      </c>
      <c r="D2255" s="1" t="s">
        <v>1183</v>
      </c>
      <c r="E2255" s="1" t="s">
        <v>74</v>
      </c>
      <c r="F2255" s="4" t="s">
        <v>1371</v>
      </c>
      <c r="G2255" s="4">
        <v>29</v>
      </c>
      <c r="H2255" s="4" t="s">
        <v>2586</v>
      </c>
      <c r="I2255" s="1" t="s">
        <v>234</v>
      </c>
      <c r="J2255" s="4" t="s">
        <v>2587</v>
      </c>
      <c r="K2255" s="4" t="s">
        <v>2588</v>
      </c>
      <c r="L2255" s="22" t="str">
        <f t="shared" si="417"/>
        <v>9</v>
      </c>
      <c r="M2255" s="22"/>
      <c r="Z2255">
        <f t="shared" si="418"/>
        <v>0</v>
      </c>
      <c r="AA2255">
        <f t="shared" si="419"/>
        <v>0</v>
      </c>
      <c r="AB2255">
        <f t="shared" si="420"/>
        <v>0</v>
      </c>
      <c r="AC2255">
        <f t="shared" si="421"/>
        <v>0</v>
      </c>
      <c r="AD2255">
        <f t="shared" si="422"/>
        <v>0</v>
      </c>
      <c r="AE2255">
        <f t="shared" si="423"/>
        <v>0</v>
      </c>
      <c r="AF2255">
        <f t="shared" si="424"/>
        <v>0</v>
      </c>
      <c r="AH2255">
        <f>SUM(table_2[[#This Row],[First dose, less than 21 days ago]:[Third dose or booster, at least 21 days ago]])</f>
        <v>0</v>
      </c>
      <c r="AI2255">
        <f>SUM(table_2[[#This Row],[Second dose, less than 21 days ago]:[Third dose or booster, at least 21 days ago]])</f>
        <v>0</v>
      </c>
      <c r="AJ2255">
        <f>table_2[[#This Row],[Third dose or booster, less than 21 days ago]]+table_2[[#This Row],[Third dose or booster, at least 21 days ago]]</f>
        <v>0</v>
      </c>
    </row>
    <row r="2256" spans="1:36" ht="30" x14ac:dyDescent="0.25">
      <c r="A2256" s="1" t="s">
        <v>740</v>
      </c>
      <c r="B2256" s="4">
        <v>2021</v>
      </c>
      <c r="C2256" s="1" t="s">
        <v>311</v>
      </c>
      <c r="D2256" s="1" t="s">
        <v>1183</v>
      </c>
      <c r="E2256" s="1" t="s">
        <v>1102</v>
      </c>
      <c r="F2256" s="4" t="s">
        <v>5235</v>
      </c>
      <c r="G2256" s="4">
        <v>3594</v>
      </c>
      <c r="H2256" s="4" t="s">
        <v>5236</v>
      </c>
      <c r="I2256" s="1"/>
      <c r="J2256" s="4" t="s">
        <v>5237</v>
      </c>
      <c r="K2256" s="4" t="s">
        <v>5238</v>
      </c>
      <c r="L2256" s="22" t="str">
        <f t="shared" si="417"/>
        <v>2207</v>
      </c>
      <c r="M2256" s="22"/>
      <c r="Z2256">
        <f t="shared" si="418"/>
        <v>0</v>
      </c>
      <c r="AA2256">
        <f t="shared" si="419"/>
        <v>0</v>
      </c>
      <c r="AB2256">
        <f t="shared" si="420"/>
        <v>0</v>
      </c>
      <c r="AC2256">
        <f t="shared" si="421"/>
        <v>0</v>
      </c>
      <c r="AD2256">
        <f t="shared" si="422"/>
        <v>0</v>
      </c>
      <c r="AE2256">
        <f t="shared" si="423"/>
        <v>0</v>
      </c>
      <c r="AF2256">
        <f t="shared" si="424"/>
        <v>0</v>
      </c>
      <c r="AH2256">
        <f>SUM(table_2[[#This Row],[First dose, less than 21 days ago]:[Third dose or booster, at least 21 days ago]])</f>
        <v>0</v>
      </c>
      <c r="AI2256">
        <f>SUM(table_2[[#This Row],[Second dose, less than 21 days ago]:[Third dose or booster, at least 21 days ago]])</f>
        <v>0</v>
      </c>
      <c r="AJ2256">
        <f>table_2[[#This Row],[Third dose or booster, less than 21 days ago]]+table_2[[#This Row],[Third dose or booster, at least 21 days ago]]</f>
        <v>0</v>
      </c>
    </row>
    <row r="2257" spans="1:36" ht="45" x14ac:dyDescent="0.25">
      <c r="A2257" s="1" t="s">
        <v>740</v>
      </c>
      <c r="B2257" s="4">
        <v>2021</v>
      </c>
      <c r="C2257" s="1" t="s">
        <v>311</v>
      </c>
      <c r="D2257" s="1" t="s">
        <v>1183</v>
      </c>
      <c r="E2257" s="1" t="s">
        <v>84</v>
      </c>
      <c r="F2257" s="4" t="s">
        <v>4087</v>
      </c>
      <c r="G2257" s="4">
        <v>3303</v>
      </c>
      <c r="H2257" s="4" t="s">
        <v>5239</v>
      </c>
      <c r="I2257" s="1"/>
      <c r="J2257" s="4" t="s">
        <v>5240</v>
      </c>
      <c r="K2257" s="4" t="s">
        <v>5241</v>
      </c>
      <c r="L2257" s="22" t="str">
        <f t="shared" si="417"/>
        <v>730</v>
      </c>
      <c r="M2257" s="22"/>
      <c r="Z2257">
        <f t="shared" si="418"/>
        <v>0</v>
      </c>
      <c r="AA2257">
        <f t="shared" si="419"/>
        <v>0</v>
      </c>
      <c r="AB2257">
        <f t="shared" si="420"/>
        <v>0</v>
      </c>
      <c r="AC2257">
        <f t="shared" si="421"/>
        <v>0</v>
      </c>
      <c r="AD2257">
        <f t="shared" si="422"/>
        <v>0</v>
      </c>
      <c r="AE2257">
        <f t="shared" si="423"/>
        <v>0</v>
      </c>
      <c r="AF2257">
        <f t="shared" si="424"/>
        <v>0</v>
      </c>
      <c r="AH2257">
        <f>SUM(table_2[[#This Row],[First dose, less than 21 days ago]:[Third dose or booster, at least 21 days ago]])</f>
        <v>0</v>
      </c>
      <c r="AI2257">
        <f>SUM(table_2[[#This Row],[Second dose, less than 21 days ago]:[Third dose or booster, at least 21 days ago]])</f>
        <v>0</v>
      </c>
      <c r="AJ2257">
        <f>table_2[[#This Row],[Third dose or booster, less than 21 days ago]]+table_2[[#This Row],[Third dose or booster, at least 21 days ago]]</f>
        <v>0</v>
      </c>
    </row>
    <row r="2258" spans="1:36" ht="45" x14ac:dyDescent="0.25">
      <c r="A2258" s="1" t="s">
        <v>740</v>
      </c>
      <c r="B2258" s="4">
        <v>2021</v>
      </c>
      <c r="C2258" s="1" t="s">
        <v>311</v>
      </c>
      <c r="D2258" s="1" t="s">
        <v>1183</v>
      </c>
      <c r="E2258" s="1" t="s">
        <v>85</v>
      </c>
      <c r="F2258" s="4" t="s">
        <v>5242</v>
      </c>
      <c r="G2258" s="4">
        <v>30574</v>
      </c>
      <c r="H2258" s="4" t="s">
        <v>5243</v>
      </c>
      <c r="I2258" s="1"/>
      <c r="J2258" s="4" t="s">
        <v>5244</v>
      </c>
      <c r="K2258" s="4" t="s">
        <v>5245</v>
      </c>
      <c r="L2258" s="22" t="str">
        <f t="shared" si="417"/>
        <v>6146</v>
      </c>
      <c r="M2258" s="22"/>
      <c r="Z2258">
        <f t="shared" si="418"/>
        <v>0</v>
      </c>
      <c r="AA2258">
        <f t="shared" si="419"/>
        <v>0</v>
      </c>
      <c r="AB2258">
        <f t="shared" si="420"/>
        <v>0</v>
      </c>
      <c r="AC2258">
        <f t="shared" si="421"/>
        <v>0</v>
      </c>
      <c r="AD2258">
        <f t="shared" si="422"/>
        <v>0</v>
      </c>
      <c r="AE2258">
        <f t="shared" si="423"/>
        <v>0</v>
      </c>
      <c r="AF2258">
        <f t="shared" si="424"/>
        <v>0</v>
      </c>
      <c r="AH2258">
        <f>SUM(table_2[[#This Row],[First dose, less than 21 days ago]:[Third dose or booster, at least 21 days ago]])</f>
        <v>0</v>
      </c>
      <c r="AI2258">
        <f>SUM(table_2[[#This Row],[Second dose, less than 21 days ago]:[Third dose or booster, at least 21 days ago]])</f>
        <v>0</v>
      </c>
      <c r="AJ2258">
        <f>table_2[[#This Row],[Third dose or booster, less than 21 days ago]]+table_2[[#This Row],[Third dose or booster, at least 21 days ago]]</f>
        <v>0</v>
      </c>
    </row>
    <row r="2259" spans="1:36" ht="30" x14ac:dyDescent="0.25">
      <c r="A2259" s="1" t="s">
        <v>740</v>
      </c>
      <c r="B2259" s="4">
        <v>2022</v>
      </c>
      <c r="C2259" s="1" t="s">
        <v>61</v>
      </c>
      <c r="D2259" s="1" t="s">
        <v>1089</v>
      </c>
      <c r="E2259" s="1" t="s">
        <v>62</v>
      </c>
      <c r="F2259" s="4" t="s">
        <v>1573</v>
      </c>
      <c r="G2259" s="4">
        <v>190493</v>
      </c>
      <c r="H2259" s="4" t="s">
        <v>5246</v>
      </c>
      <c r="I2259" s="1"/>
      <c r="J2259" s="4" t="s">
        <v>3898</v>
      </c>
      <c r="K2259" s="4" t="s">
        <v>4111</v>
      </c>
      <c r="L2259" s="22" t="str">
        <f t="shared" si="417"/>
        <v>54</v>
      </c>
      <c r="M2259" s="22"/>
      <c r="Z2259">
        <f t="shared" si="418"/>
        <v>0</v>
      </c>
      <c r="AA2259">
        <f t="shared" si="419"/>
        <v>0</v>
      </c>
      <c r="AB2259">
        <f t="shared" si="420"/>
        <v>0</v>
      </c>
      <c r="AC2259">
        <f t="shared" si="421"/>
        <v>0</v>
      </c>
      <c r="AD2259">
        <f t="shared" si="422"/>
        <v>0</v>
      </c>
      <c r="AE2259">
        <f t="shared" si="423"/>
        <v>0</v>
      </c>
      <c r="AF2259">
        <f t="shared" si="424"/>
        <v>0</v>
      </c>
      <c r="AH2259">
        <f>SUM(table_2[[#This Row],[First dose, less than 21 days ago]:[Third dose or booster, at least 21 days ago]])</f>
        <v>0</v>
      </c>
      <c r="AI2259">
        <f>SUM(table_2[[#This Row],[Second dose, less than 21 days ago]:[Third dose or booster, at least 21 days ago]])</f>
        <v>0</v>
      </c>
      <c r="AJ2259">
        <f>table_2[[#This Row],[Third dose or booster, less than 21 days ago]]+table_2[[#This Row],[Third dose or booster, at least 21 days ago]]</f>
        <v>0</v>
      </c>
    </row>
    <row r="2260" spans="1:36" ht="30" x14ac:dyDescent="0.25">
      <c r="A2260" s="1" t="s">
        <v>740</v>
      </c>
      <c r="B2260" s="4">
        <v>2022</v>
      </c>
      <c r="C2260" s="1" t="s">
        <v>61</v>
      </c>
      <c r="D2260" s="1" t="s">
        <v>1089</v>
      </c>
      <c r="E2260" s="1" t="s">
        <v>66</v>
      </c>
      <c r="F2260" s="4" t="s">
        <v>1101</v>
      </c>
      <c r="G2260" s="4">
        <v>6207</v>
      </c>
      <c r="H2260" s="4" t="s">
        <v>83</v>
      </c>
      <c r="I2260" s="1"/>
      <c r="J2260" s="4" t="s">
        <v>83</v>
      </c>
      <c r="K2260" s="4" t="s">
        <v>83</v>
      </c>
      <c r="L2260" s="22">
        <f t="shared" si="417"/>
        <v>1</v>
      </c>
      <c r="M2260" s="22"/>
      <c r="Z2260">
        <f t="shared" si="418"/>
        <v>0</v>
      </c>
      <c r="AA2260">
        <f t="shared" si="419"/>
        <v>0</v>
      </c>
      <c r="AB2260">
        <f t="shared" si="420"/>
        <v>0</v>
      </c>
      <c r="AC2260">
        <f t="shared" si="421"/>
        <v>0</v>
      </c>
      <c r="AD2260">
        <f t="shared" si="422"/>
        <v>0</v>
      </c>
      <c r="AE2260">
        <f t="shared" si="423"/>
        <v>0</v>
      </c>
      <c r="AF2260">
        <f t="shared" si="424"/>
        <v>0</v>
      </c>
      <c r="AH2260">
        <f>SUM(table_2[[#This Row],[First dose, less than 21 days ago]:[Third dose or booster, at least 21 days ago]])</f>
        <v>0</v>
      </c>
      <c r="AI2260">
        <f>SUM(table_2[[#This Row],[Second dose, less than 21 days ago]:[Third dose or booster, at least 21 days ago]])</f>
        <v>0</v>
      </c>
      <c r="AJ2260">
        <f>table_2[[#This Row],[Third dose or booster, less than 21 days ago]]+table_2[[#This Row],[Third dose or booster, at least 21 days ago]]</f>
        <v>0</v>
      </c>
    </row>
    <row r="2261" spans="1:36" ht="30" x14ac:dyDescent="0.25">
      <c r="A2261" s="1" t="s">
        <v>740</v>
      </c>
      <c r="B2261" s="4">
        <v>2022</v>
      </c>
      <c r="C2261" s="1" t="s">
        <v>61</v>
      </c>
      <c r="D2261" s="1" t="s">
        <v>1089</v>
      </c>
      <c r="E2261" s="1" t="s">
        <v>70</v>
      </c>
      <c r="F2261" s="4" t="s">
        <v>527</v>
      </c>
      <c r="G2261" s="4">
        <v>42854</v>
      </c>
      <c r="H2261" s="4" t="s">
        <v>5033</v>
      </c>
      <c r="I2261" s="1" t="s">
        <v>234</v>
      </c>
      <c r="J2261" s="4" t="s">
        <v>5247</v>
      </c>
      <c r="K2261" s="4" t="s">
        <v>5248</v>
      </c>
      <c r="L2261" s="22" t="str">
        <f t="shared" si="417"/>
        <v>17</v>
      </c>
      <c r="M2261" s="22"/>
      <c r="Z2261">
        <f t="shared" si="418"/>
        <v>0</v>
      </c>
      <c r="AA2261">
        <f t="shared" si="419"/>
        <v>0</v>
      </c>
      <c r="AB2261">
        <f t="shared" si="420"/>
        <v>0</v>
      </c>
      <c r="AC2261">
        <f t="shared" si="421"/>
        <v>0</v>
      </c>
      <c r="AD2261">
        <f t="shared" si="422"/>
        <v>0</v>
      </c>
      <c r="AE2261">
        <f t="shared" si="423"/>
        <v>0</v>
      </c>
      <c r="AF2261">
        <f t="shared" si="424"/>
        <v>0</v>
      </c>
      <c r="AH2261">
        <f>SUM(table_2[[#This Row],[First dose, less than 21 days ago]:[Third dose or booster, at least 21 days ago]])</f>
        <v>0</v>
      </c>
      <c r="AI2261">
        <f>SUM(table_2[[#This Row],[Second dose, less than 21 days ago]:[Third dose or booster, at least 21 days ago]])</f>
        <v>0</v>
      </c>
      <c r="AJ2261">
        <f>table_2[[#This Row],[Third dose or booster, less than 21 days ago]]+table_2[[#This Row],[Third dose or booster, at least 21 days ago]]</f>
        <v>0</v>
      </c>
    </row>
    <row r="2262" spans="1:36" ht="30" x14ac:dyDescent="0.25">
      <c r="A2262" s="1" t="s">
        <v>740</v>
      </c>
      <c r="B2262" s="4">
        <v>2022</v>
      </c>
      <c r="C2262" s="1" t="s">
        <v>61</v>
      </c>
      <c r="D2262" s="1" t="s">
        <v>1089</v>
      </c>
      <c r="E2262" s="1" t="s">
        <v>74</v>
      </c>
      <c r="F2262" s="4" t="s">
        <v>1101</v>
      </c>
      <c r="G2262" s="4">
        <v>9042</v>
      </c>
      <c r="H2262" s="4" t="s">
        <v>83</v>
      </c>
      <c r="I2262" s="1"/>
      <c r="J2262" s="4" t="s">
        <v>83</v>
      </c>
      <c r="K2262" s="4" t="s">
        <v>83</v>
      </c>
      <c r="L2262" s="22">
        <f t="shared" si="417"/>
        <v>1</v>
      </c>
      <c r="M2262" s="22"/>
      <c r="Z2262">
        <f t="shared" si="418"/>
        <v>0</v>
      </c>
      <c r="AA2262">
        <f t="shared" si="419"/>
        <v>0</v>
      </c>
      <c r="AB2262">
        <f t="shared" si="420"/>
        <v>0</v>
      </c>
      <c r="AC2262">
        <f t="shared" si="421"/>
        <v>0</v>
      </c>
      <c r="AD2262">
        <f t="shared" si="422"/>
        <v>0</v>
      </c>
      <c r="AE2262">
        <f t="shared" si="423"/>
        <v>0</v>
      </c>
      <c r="AF2262">
        <f t="shared" si="424"/>
        <v>0</v>
      </c>
      <c r="AH2262">
        <f>SUM(table_2[[#This Row],[First dose, less than 21 days ago]:[Third dose or booster, at least 21 days ago]])</f>
        <v>0</v>
      </c>
      <c r="AI2262">
        <f>SUM(table_2[[#This Row],[Second dose, less than 21 days ago]:[Third dose or booster, at least 21 days ago]])</f>
        <v>0</v>
      </c>
      <c r="AJ2262">
        <f>table_2[[#This Row],[Third dose or booster, less than 21 days ago]]+table_2[[#This Row],[Third dose or booster, at least 21 days ago]]</f>
        <v>0</v>
      </c>
    </row>
    <row r="2263" spans="1:36" ht="30" x14ac:dyDescent="0.25">
      <c r="A2263" s="1" t="s">
        <v>740</v>
      </c>
      <c r="B2263" s="4">
        <v>2022</v>
      </c>
      <c r="C2263" s="1" t="s">
        <v>61</v>
      </c>
      <c r="D2263" s="1" t="s">
        <v>1089</v>
      </c>
      <c r="E2263" s="1" t="s">
        <v>1102</v>
      </c>
      <c r="F2263" s="4" t="s">
        <v>2339</v>
      </c>
      <c r="G2263" s="4">
        <v>285171</v>
      </c>
      <c r="H2263" s="4" t="s">
        <v>5249</v>
      </c>
      <c r="I2263" s="1"/>
      <c r="J2263" s="4" t="s">
        <v>2165</v>
      </c>
      <c r="K2263" s="4" t="s">
        <v>2044</v>
      </c>
      <c r="L2263" s="22" t="str">
        <f t="shared" si="417"/>
        <v>102</v>
      </c>
      <c r="M2263" s="22"/>
      <c r="Z2263">
        <f t="shared" si="418"/>
        <v>0</v>
      </c>
      <c r="AA2263">
        <f t="shared" si="419"/>
        <v>0</v>
      </c>
      <c r="AB2263">
        <f t="shared" si="420"/>
        <v>0</v>
      </c>
      <c r="AC2263">
        <f t="shared" si="421"/>
        <v>0</v>
      </c>
      <c r="AD2263">
        <f t="shared" si="422"/>
        <v>0</v>
      </c>
      <c r="AE2263">
        <f t="shared" si="423"/>
        <v>0</v>
      </c>
      <c r="AF2263">
        <f t="shared" si="424"/>
        <v>0</v>
      </c>
      <c r="AH2263">
        <f>SUM(table_2[[#This Row],[First dose, less than 21 days ago]:[Third dose or booster, at least 21 days ago]])</f>
        <v>0</v>
      </c>
      <c r="AI2263">
        <f>SUM(table_2[[#This Row],[Second dose, less than 21 days ago]:[Third dose or booster, at least 21 days ago]])</f>
        <v>0</v>
      </c>
      <c r="AJ2263">
        <f>table_2[[#This Row],[Third dose or booster, less than 21 days ago]]+table_2[[#This Row],[Third dose or booster, at least 21 days ago]]</f>
        <v>0</v>
      </c>
    </row>
    <row r="2264" spans="1:36" ht="45" x14ac:dyDescent="0.25">
      <c r="A2264" s="1" t="s">
        <v>740</v>
      </c>
      <c r="B2264" s="4">
        <v>2022</v>
      </c>
      <c r="C2264" s="1" t="s">
        <v>61</v>
      </c>
      <c r="D2264" s="1" t="s">
        <v>1089</v>
      </c>
      <c r="E2264" s="1" t="s">
        <v>84</v>
      </c>
      <c r="F2264" s="4" t="s">
        <v>1125</v>
      </c>
      <c r="G2264" s="4">
        <v>125832</v>
      </c>
      <c r="H2264" s="4" t="s">
        <v>474</v>
      </c>
      <c r="I2264" s="1" t="s">
        <v>234</v>
      </c>
      <c r="J2264" s="4" t="s">
        <v>540</v>
      </c>
      <c r="K2264" s="4" t="s">
        <v>3504</v>
      </c>
      <c r="L2264" s="22" t="str">
        <f t="shared" si="417"/>
        <v>14</v>
      </c>
      <c r="M2264" s="22"/>
      <c r="Z2264">
        <f t="shared" si="418"/>
        <v>0</v>
      </c>
      <c r="AA2264">
        <f t="shared" si="419"/>
        <v>0</v>
      </c>
      <c r="AB2264">
        <f t="shared" si="420"/>
        <v>0</v>
      </c>
      <c r="AC2264">
        <f t="shared" si="421"/>
        <v>0</v>
      </c>
      <c r="AD2264">
        <f t="shared" si="422"/>
        <v>0</v>
      </c>
      <c r="AE2264">
        <f t="shared" si="423"/>
        <v>0</v>
      </c>
      <c r="AF2264">
        <f t="shared" si="424"/>
        <v>0</v>
      </c>
      <c r="AH2264">
        <f>SUM(table_2[[#This Row],[First dose, less than 21 days ago]:[Third dose or booster, at least 21 days ago]])</f>
        <v>0</v>
      </c>
      <c r="AI2264">
        <f>SUM(table_2[[#This Row],[Second dose, less than 21 days ago]:[Third dose or booster, at least 21 days ago]])</f>
        <v>0</v>
      </c>
      <c r="AJ2264">
        <f>table_2[[#This Row],[Third dose or booster, less than 21 days ago]]+table_2[[#This Row],[Third dose or booster, at least 21 days ago]]</f>
        <v>0</v>
      </c>
    </row>
    <row r="2265" spans="1:36" ht="45" x14ac:dyDescent="0.25">
      <c r="A2265" s="1" t="s">
        <v>740</v>
      </c>
      <c r="B2265" s="4">
        <v>2022</v>
      </c>
      <c r="C2265" s="1" t="s">
        <v>61</v>
      </c>
      <c r="D2265" s="1" t="s">
        <v>1089</v>
      </c>
      <c r="E2265" s="1" t="s">
        <v>85</v>
      </c>
      <c r="F2265" s="4" t="s">
        <v>2811</v>
      </c>
      <c r="G2265" s="4">
        <v>286765</v>
      </c>
      <c r="H2265" s="4" t="s">
        <v>4194</v>
      </c>
      <c r="I2265" s="1"/>
      <c r="J2265" s="4" t="s">
        <v>5142</v>
      </c>
      <c r="K2265" s="4" t="s">
        <v>3756</v>
      </c>
      <c r="L2265" s="22" t="str">
        <f t="shared" si="417"/>
        <v>86</v>
      </c>
      <c r="M2265" s="22"/>
      <c r="Z2265">
        <f t="shared" si="418"/>
        <v>0</v>
      </c>
      <c r="AA2265">
        <f t="shared" si="419"/>
        <v>0</v>
      </c>
      <c r="AB2265">
        <f t="shared" si="420"/>
        <v>0</v>
      </c>
      <c r="AC2265">
        <f t="shared" si="421"/>
        <v>0</v>
      </c>
      <c r="AD2265">
        <f t="shared" si="422"/>
        <v>0</v>
      </c>
      <c r="AE2265">
        <f t="shared" si="423"/>
        <v>0</v>
      </c>
      <c r="AF2265">
        <f t="shared" si="424"/>
        <v>0</v>
      </c>
      <c r="AH2265">
        <f>SUM(table_2[[#This Row],[First dose, less than 21 days ago]:[Third dose or booster, at least 21 days ago]])</f>
        <v>0</v>
      </c>
      <c r="AI2265">
        <f>SUM(table_2[[#This Row],[Second dose, less than 21 days ago]:[Third dose or booster, at least 21 days ago]])</f>
        <v>0</v>
      </c>
      <c r="AJ2265">
        <f>table_2[[#This Row],[Third dose or booster, less than 21 days ago]]+table_2[[#This Row],[Third dose or booster, at least 21 days ago]]</f>
        <v>0</v>
      </c>
    </row>
    <row r="2266" spans="1:36" ht="30" x14ac:dyDescent="0.25">
      <c r="A2266" s="1" t="s">
        <v>740</v>
      </c>
      <c r="B2266" s="4">
        <v>2022</v>
      </c>
      <c r="C2266" s="1" t="s">
        <v>61</v>
      </c>
      <c r="D2266" s="1" t="s">
        <v>1104</v>
      </c>
      <c r="E2266" s="1" t="s">
        <v>62</v>
      </c>
      <c r="F2266" s="4" t="s">
        <v>3561</v>
      </c>
      <c r="G2266" s="4">
        <v>56984</v>
      </c>
      <c r="H2266" s="4" t="s">
        <v>5250</v>
      </c>
      <c r="I2266" s="1"/>
      <c r="J2266" s="4" t="s">
        <v>4156</v>
      </c>
      <c r="K2266" s="4" t="s">
        <v>5251</v>
      </c>
      <c r="L2266" s="22" t="str">
        <f t="shared" si="417"/>
        <v>84</v>
      </c>
      <c r="M2266" s="22"/>
      <c r="Z2266">
        <f t="shared" si="418"/>
        <v>0</v>
      </c>
      <c r="AA2266">
        <f t="shared" si="419"/>
        <v>0</v>
      </c>
      <c r="AB2266">
        <f t="shared" si="420"/>
        <v>0</v>
      </c>
      <c r="AC2266">
        <f t="shared" si="421"/>
        <v>0</v>
      </c>
      <c r="AD2266">
        <f t="shared" si="422"/>
        <v>0</v>
      </c>
      <c r="AE2266">
        <f t="shared" si="423"/>
        <v>0</v>
      </c>
      <c r="AF2266">
        <f t="shared" si="424"/>
        <v>0</v>
      </c>
      <c r="AH2266">
        <f>SUM(table_2[[#This Row],[First dose, less than 21 days ago]:[Third dose or booster, at least 21 days ago]])</f>
        <v>0</v>
      </c>
      <c r="AI2266">
        <f>SUM(table_2[[#This Row],[Second dose, less than 21 days ago]:[Third dose or booster, at least 21 days ago]])</f>
        <v>0</v>
      </c>
      <c r="AJ2266">
        <f>table_2[[#This Row],[Third dose or booster, less than 21 days ago]]+table_2[[#This Row],[Third dose or booster, at least 21 days ago]]</f>
        <v>0</v>
      </c>
    </row>
    <row r="2267" spans="1:36" ht="30" x14ac:dyDescent="0.25">
      <c r="A2267" s="1" t="s">
        <v>740</v>
      </c>
      <c r="B2267" s="4">
        <v>2022</v>
      </c>
      <c r="C2267" s="1" t="s">
        <v>61</v>
      </c>
      <c r="D2267" s="1" t="s">
        <v>1104</v>
      </c>
      <c r="E2267" s="1" t="s">
        <v>66</v>
      </c>
      <c r="F2267" s="4" t="s">
        <v>1101</v>
      </c>
      <c r="G2267" s="4">
        <v>893</v>
      </c>
      <c r="H2267" s="4" t="s">
        <v>83</v>
      </c>
      <c r="I2267" s="1"/>
      <c r="J2267" s="4" t="s">
        <v>83</v>
      </c>
      <c r="K2267" s="4" t="s">
        <v>83</v>
      </c>
      <c r="L2267" s="22">
        <f t="shared" si="417"/>
        <v>1</v>
      </c>
      <c r="M2267" s="22"/>
      <c r="Z2267">
        <f t="shared" si="418"/>
        <v>0</v>
      </c>
      <c r="AA2267">
        <f t="shared" si="419"/>
        <v>0</v>
      </c>
      <c r="AB2267">
        <f t="shared" si="420"/>
        <v>0</v>
      </c>
      <c r="AC2267">
        <f t="shared" si="421"/>
        <v>0</v>
      </c>
      <c r="AD2267">
        <f t="shared" si="422"/>
        <v>0</v>
      </c>
      <c r="AE2267">
        <f t="shared" si="423"/>
        <v>0</v>
      </c>
      <c r="AF2267">
        <f t="shared" si="424"/>
        <v>0</v>
      </c>
      <c r="AH2267">
        <f>SUM(table_2[[#This Row],[First dose, less than 21 days ago]:[Third dose or booster, at least 21 days ago]])</f>
        <v>0</v>
      </c>
      <c r="AI2267">
        <f>SUM(table_2[[#This Row],[Second dose, less than 21 days ago]:[Third dose or booster, at least 21 days ago]])</f>
        <v>0</v>
      </c>
      <c r="AJ2267">
        <f>table_2[[#This Row],[Third dose or booster, less than 21 days ago]]+table_2[[#This Row],[Third dose or booster, at least 21 days ago]]</f>
        <v>0</v>
      </c>
    </row>
    <row r="2268" spans="1:36" ht="30" x14ac:dyDescent="0.25">
      <c r="A2268" s="1" t="s">
        <v>740</v>
      </c>
      <c r="B2268" s="4">
        <v>2022</v>
      </c>
      <c r="C2268" s="1" t="s">
        <v>61</v>
      </c>
      <c r="D2268" s="1" t="s">
        <v>1104</v>
      </c>
      <c r="E2268" s="1" t="s">
        <v>70</v>
      </c>
      <c r="F2268" s="4" t="s">
        <v>1367</v>
      </c>
      <c r="G2268" s="4">
        <v>8998</v>
      </c>
      <c r="H2268" s="4" t="s">
        <v>5252</v>
      </c>
      <c r="I2268" s="1"/>
      <c r="J2268" s="4" t="s">
        <v>5253</v>
      </c>
      <c r="K2268" s="4" t="s">
        <v>5254</v>
      </c>
      <c r="L2268" s="22" t="str">
        <f t="shared" si="417"/>
        <v>28</v>
      </c>
      <c r="M2268" s="22"/>
      <c r="Z2268">
        <f t="shared" si="418"/>
        <v>0</v>
      </c>
      <c r="AA2268">
        <f t="shared" si="419"/>
        <v>0</v>
      </c>
      <c r="AB2268">
        <f t="shared" si="420"/>
        <v>0</v>
      </c>
      <c r="AC2268">
        <f t="shared" si="421"/>
        <v>0</v>
      </c>
      <c r="AD2268">
        <f t="shared" si="422"/>
        <v>0</v>
      </c>
      <c r="AE2268">
        <f t="shared" si="423"/>
        <v>0</v>
      </c>
      <c r="AF2268">
        <f t="shared" si="424"/>
        <v>0</v>
      </c>
      <c r="AH2268">
        <f>SUM(table_2[[#This Row],[First dose, less than 21 days ago]:[Third dose or booster, at least 21 days ago]])</f>
        <v>0</v>
      </c>
      <c r="AI2268">
        <f>SUM(table_2[[#This Row],[Second dose, less than 21 days ago]:[Third dose or booster, at least 21 days ago]])</f>
        <v>0</v>
      </c>
      <c r="AJ2268">
        <f>table_2[[#This Row],[Third dose or booster, less than 21 days ago]]+table_2[[#This Row],[Third dose or booster, at least 21 days ago]]</f>
        <v>0</v>
      </c>
    </row>
    <row r="2269" spans="1:36" ht="30" x14ac:dyDescent="0.25">
      <c r="A2269" s="1" t="s">
        <v>740</v>
      </c>
      <c r="B2269" s="4">
        <v>2022</v>
      </c>
      <c r="C2269" s="1" t="s">
        <v>61</v>
      </c>
      <c r="D2269" s="1" t="s">
        <v>1104</v>
      </c>
      <c r="E2269" s="1" t="s">
        <v>74</v>
      </c>
      <c r="F2269" s="4" t="s">
        <v>1101</v>
      </c>
      <c r="G2269" s="4">
        <v>1477</v>
      </c>
      <c r="H2269" s="4" t="s">
        <v>83</v>
      </c>
      <c r="I2269" s="1"/>
      <c r="J2269" s="4" t="s">
        <v>83</v>
      </c>
      <c r="K2269" s="4" t="s">
        <v>83</v>
      </c>
      <c r="L2269" s="22">
        <f t="shared" si="417"/>
        <v>1</v>
      </c>
      <c r="M2269" s="22"/>
      <c r="Z2269">
        <f t="shared" si="418"/>
        <v>0</v>
      </c>
      <c r="AA2269">
        <f t="shared" si="419"/>
        <v>0</v>
      </c>
      <c r="AB2269">
        <f t="shared" si="420"/>
        <v>0</v>
      </c>
      <c r="AC2269">
        <f t="shared" si="421"/>
        <v>0</v>
      </c>
      <c r="AD2269">
        <f t="shared" si="422"/>
        <v>0</v>
      </c>
      <c r="AE2269">
        <f t="shared" si="423"/>
        <v>0</v>
      </c>
      <c r="AF2269">
        <f t="shared" si="424"/>
        <v>0</v>
      </c>
      <c r="AH2269">
        <f>SUM(table_2[[#This Row],[First dose, less than 21 days ago]:[Third dose or booster, at least 21 days ago]])</f>
        <v>0</v>
      </c>
      <c r="AI2269">
        <f>SUM(table_2[[#This Row],[Second dose, less than 21 days ago]:[Third dose or booster, at least 21 days ago]])</f>
        <v>0</v>
      </c>
      <c r="AJ2269">
        <f>table_2[[#This Row],[Third dose or booster, less than 21 days ago]]+table_2[[#This Row],[Third dose or booster, at least 21 days ago]]</f>
        <v>0</v>
      </c>
    </row>
    <row r="2270" spans="1:36" ht="30" x14ac:dyDescent="0.25">
      <c r="A2270" s="1" t="s">
        <v>740</v>
      </c>
      <c r="B2270" s="4">
        <v>2022</v>
      </c>
      <c r="C2270" s="1" t="s">
        <v>61</v>
      </c>
      <c r="D2270" s="1" t="s">
        <v>1104</v>
      </c>
      <c r="E2270" s="1" t="s">
        <v>1102</v>
      </c>
      <c r="F2270" s="4" t="s">
        <v>1439</v>
      </c>
      <c r="G2270" s="4">
        <v>86987</v>
      </c>
      <c r="H2270" s="4" t="s">
        <v>5255</v>
      </c>
      <c r="I2270" s="1"/>
      <c r="J2270" s="4" t="s">
        <v>5147</v>
      </c>
      <c r="K2270" s="4" t="s">
        <v>5256</v>
      </c>
      <c r="L2270" s="22" t="str">
        <f t="shared" si="417"/>
        <v>169</v>
      </c>
      <c r="M2270" s="22"/>
      <c r="Z2270">
        <f t="shared" si="418"/>
        <v>0</v>
      </c>
      <c r="AA2270">
        <f t="shared" si="419"/>
        <v>0</v>
      </c>
      <c r="AB2270">
        <f t="shared" si="420"/>
        <v>0</v>
      </c>
      <c r="AC2270">
        <f t="shared" si="421"/>
        <v>0</v>
      </c>
      <c r="AD2270">
        <f t="shared" si="422"/>
        <v>0</v>
      </c>
      <c r="AE2270">
        <f t="shared" si="423"/>
        <v>0</v>
      </c>
      <c r="AF2270">
        <f t="shared" si="424"/>
        <v>0</v>
      </c>
      <c r="AH2270">
        <f>SUM(table_2[[#This Row],[First dose, less than 21 days ago]:[Third dose or booster, at least 21 days ago]])</f>
        <v>0</v>
      </c>
      <c r="AI2270">
        <f>SUM(table_2[[#This Row],[Second dose, less than 21 days ago]:[Third dose or booster, at least 21 days ago]])</f>
        <v>0</v>
      </c>
      <c r="AJ2270">
        <f>table_2[[#This Row],[Third dose or booster, less than 21 days ago]]+table_2[[#This Row],[Third dose or booster, at least 21 days ago]]</f>
        <v>0</v>
      </c>
    </row>
    <row r="2271" spans="1:36" ht="45" x14ac:dyDescent="0.25">
      <c r="A2271" s="1" t="s">
        <v>740</v>
      </c>
      <c r="B2271" s="4">
        <v>2022</v>
      </c>
      <c r="C2271" s="1" t="s">
        <v>61</v>
      </c>
      <c r="D2271" s="1" t="s">
        <v>1104</v>
      </c>
      <c r="E2271" s="1" t="s">
        <v>84</v>
      </c>
      <c r="F2271" s="4" t="s">
        <v>1691</v>
      </c>
      <c r="G2271" s="4">
        <v>56485</v>
      </c>
      <c r="H2271" s="4" t="s">
        <v>1821</v>
      </c>
      <c r="I2271" s="1"/>
      <c r="J2271" s="4" t="s">
        <v>1095</v>
      </c>
      <c r="K2271" s="4" t="s">
        <v>1700</v>
      </c>
      <c r="L2271" s="22" t="str">
        <f t="shared" si="417"/>
        <v>22</v>
      </c>
      <c r="M2271" s="22"/>
      <c r="Z2271">
        <f t="shared" si="418"/>
        <v>0</v>
      </c>
      <c r="AA2271">
        <f t="shared" si="419"/>
        <v>0</v>
      </c>
      <c r="AB2271">
        <f t="shared" si="420"/>
        <v>0</v>
      </c>
      <c r="AC2271">
        <f t="shared" si="421"/>
        <v>0</v>
      </c>
      <c r="AD2271">
        <f t="shared" si="422"/>
        <v>0</v>
      </c>
      <c r="AE2271">
        <f t="shared" si="423"/>
        <v>0</v>
      </c>
      <c r="AF2271">
        <f t="shared" si="424"/>
        <v>0</v>
      </c>
      <c r="AH2271">
        <f>SUM(table_2[[#This Row],[First dose, less than 21 days ago]:[Third dose or booster, at least 21 days ago]])</f>
        <v>0</v>
      </c>
      <c r="AI2271">
        <f>SUM(table_2[[#This Row],[Second dose, less than 21 days ago]:[Third dose or booster, at least 21 days ago]])</f>
        <v>0</v>
      </c>
      <c r="AJ2271">
        <f>table_2[[#This Row],[Third dose or booster, less than 21 days ago]]+table_2[[#This Row],[Third dose or booster, at least 21 days ago]]</f>
        <v>0</v>
      </c>
    </row>
    <row r="2272" spans="1:36" ht="45" x14ac:dyDescent="0.25">
      <c r="A2272" s="1" t="s">
        <v>740</v>
      </c>
      <c r="B2272" s="4">
        <v>2022</v>
      </c>
      <c r="C2272" s="1" t="s">
        <v>61</v>
      </c>
      <c r="D2272" s="1" t="s">
        <v>1104</v>
      </c>
      <c r="E2272" s="1" t="s">
        <v>85</v>
      </c>
      <c r="F2272" s="4" t="s">
        <v>5257</v>
      </c>
      <c r="G2272" s="4">
        <v>252143</v>
      </c>
      <c r="H2272" s="4" t="s">
        <v>3540</v>
      </c>
      <c r="I2272" s="1"/>
      <c r="J2272" s="4" t="s">
        <v>5258</v>
      </c>
      <c r="K2272" s="4" t="s">
        <v>5259</v>
      </c>
      <c r="L2272" s="22" t="str">
        <f t="shared" si="417"/>
        <v>244</v>
      </c>
      <c r="M2272" s="22"/>
      <c r="Z2272">
        <f t="shared" si="418"/>
        <v>0</v>
      </c>
      <c r="AA2272">
        <f t="shared" si="419"/>
        <v>0</v>
      </c>
      <c r="AB2272">
        <f t="shared" si="420"/>
        <v>0</v>
      </c>
      <c r="AC2272">
        <f t="shared" si="421"/>
        <v>0</v>
      </c>
      <c r="AD2272">
        <f t="shared" si="422"/>
        <v>0</v>
      </c>
      <c r="AE2272">
        <f t="shared" si="423"/>
        <v>0</v>
      </c>
      <c r="AF2272">
        <f t="shared" si="424"/>
        <v>0</v>
      </c>
      <c r="AH2272">
        <f>SUM(table_2[[#This Row],[First dose, less than 21 days ago]:[Third dose or booster, at least 21 days ago]])</f>
        <v>0</v>
      </c>
      <c r="AI2272">
        <f>SUM(table_2[[#This Row],[Second dose, less than 21 days ago]:[Third dose or booster, at least 21 days ago]])</f>
        <v>0</v>
      </c>
      <c r="AJ2272">
        <f>table_2[[#This Row],[Third dose or booster, less than 21 days ago]]+table_2[[#This Row],[Third dose or booster, at least 21 days ago]]</f>
        <v>0</v>
      </c>
    </row>
    <row r="2273" spans="1:36" ht="30" x14ac:dyDescent="0.25">
      <c r="A2273" s="1" t="s">
        <v>740</v>
      </c>
      <c r="B2273" s="4">
        <v>2022</v>
      </c>
      <c r="C2273" s="1" t="s">
        <v>61</v>
      </c>
      <c r="D2273" s="1" t="s">
        <v>1116</v>
      </c>
      <c r="E2273" s="1" t="s">
        <v>62</v>
      </c>
      <c r="F2273" s="4" t="s">
        <v>5260</v>
      </c>
      <c r="G2273" s="4">
        <v>37625</v>
      </c>
      <c r="H2273" s="4" t="s">
        <v>5261</v>
      </c>
      <c r="I2273" s="1"/>
      <c r="J2273" s="4" t="s">
        <v>2086</v>
      </c>
      <c r="K2273" s="4" t="s">
        <v>784</v>
      </c>
      <c r="L2273" s="22" t="str">
        <f t="shared" si="417"/>
        <v>152</v>
      </c>
      <c r="M2273" s="22"/>
      <c r="Z2273">
        <f t="shared" si="418"/>
        <v>0</v>
      </c>
      <c r="AA2273">
        <f t="shared" si="419"/>
        <v>0</v>
      </c>
      <c r="AB2273">
        <f t="shared" si="420"/>
        <v>0</v>
      </c>
      <c r="AC2273">
        <f t="shared" si="421"/>
        <v>0</v>
      </c>
      <c r="AD2273">
        <f t="shared" si="422"/>
        <v>0</v>
      </c>
      <c r="AE2273">
        <f t="shared" si="423"/>
        <v>0</v>
      </c>
      <c r="AF2273">
        <f t="shared" si="424"/>
        <v>0</v>
      </c>
      <c r="AH2273">
        <f>SUM(table_2[[#This Row],[First dose, less than 21 days ago]:[Third dose or booster, at least 21 days ago]])</f>
        <v>0</v>
      </c>
      <c r="AI2273">
        <f>SUM(table_2[[#This Row],[Second dose, less than 21 days ago]:[Third dose or booster, at least 21 days ago]])</f>
        <v>0</v>
      </c>
      <c r="AJ2273">
        <f>table_2[[#This Row],[Third dose or booster, less than 21 days ago]]+table_2[[#This Row],[Third dose or booster, at least 21 days ago]]</f>
        <v>0</v>
      </c>
    </row>
    <row r="2274" spans="1:36" ht="30" x14ac:dyDescent="0.25">
      <c r="A2274" s="1" t="s">
        <v>740</v>
      </c>
      <c r="B2274" s="4">
        <v>2022</v>
      </c>
      <c r="C2274" s="1" t="s">
        <v>61</v>
      </c>
      <c r="D2274" s="1" t="s">
        <v>1116</v>
      </c>
      <c r="E2274" s="1" t="s">
        <v>66</v>
      </c>
      <c r="F2274" s="4" t="s">
        <v>1101</v>
      </c>
      <c r="G2274" s="4">
        <v>473</v>
      </c>
      <c r="H2274" s="4" t="s">
        <v>83</v>
      </c>
      <c r="I2274" s="1"/>
      <c r="J2274" s="4" t="s">
        <v>83</v>
      </c>
      <c r="K2274" s="4" t="s">
        <v>83</v>
      </c>
      <c r="L2274" s="22">
        <f t="shared" si="417"/>
        <v>1</v>
      </c>
      <c r="M2274" s="22"/>
      <c r="Z2274">
        <f t="shared" si="418"/>
        <v>0</v>
      </c>
      <c r="AA2274">
        <f t="shared" si="419"/>
        <v>0</v>
      </c>
      <c r="AB2274">
        <f t="shared" si="420"/>
        <v>0</v>
      </c>
      <c r="AC2274">
        <f t="shared" si="421"/>
        <v>0</v>
      </c>
      <c r="AD2274">
        <f t="shared" si="422"/>
        <v>0</v>
      </c>
      <c r="AE2274">
        <f t="shared" si="423"/>
        <v>0</v>
      </c>
      <c r="AF2274">
        <f t="shared" si="424"/>
        <v>0</v>
      </c>
      <c r="AH2274">
        <f>SUM(table_2[[#This Row],[First dose, less than 21 days ago]:[Third dose or booster, at least 21 days ago]])</f>
        <v>0</v>
      </c>
      <c r="AI2274">
        <f>SUM(table_2[[#This Row],[Second dose, less than 21 days ago]:[Third dose or booster, at least 21 days ago]])</f>
        <v>0</v>
      </c>
      <c r="AJ2274">
        <f>table_2[[#This Row],[Third dose or booster, less than 21 days ago]]+table_2[[#This Row],[Third dose or booster, at least 21 days ago]]</f>
        <v>0</v>
      </c>
    </row>
    <row r="2275" spans="1:36" ht="30" x14ac:dyDescent="0.25">
      <c r="A2275" s="1" t="s">
        <v>740</v>
      </c>
      <c r="B2275" s="4">
        <v>2022</v>
      </c>
      <c r="C2275" s="1" t="s">
        <v>61</v>
      </c>
      <c r="D2275" s="1" t="s">
        <v>1116</v>
      </c>
      <c r="E2275" s="1" t="s">
        <v>70</v>
      </c>
      <c r="F2275" s="4" t="s">
        <v>3549</v>
      </c>
      <c r="G2275" s="4">
        <v>5812</v>
      </c>
      <c r="H2275" s="4" t="s">
        <v>5262</v>
      </c>
      <c r="I2275" s="1"/>
      <c r="J2275" s="4" t="s">
        <v>5263</v>
      </c>
      <c r="K2275" s="4" t="s">
        <v>5264</v>
      </c>
      <c r="L2275" s="22" t="str">
        <f t="shared" si="417"/>
        <v>59</v>
      </c>
      <c r="M2275" s="22"/>
      <c r="Z2275">
        <f t="shared" si="418"/>
        <v>0</v>
      </c>
      <c r="AA2275">
        <f t="shared" si="419"/>
        <v>0</v>
      </c>
      <c r="AB2275">
        <f t="shared" si="420"/>
        <v>0</v>
      </c>
      <c r="AC2275">
        <f t="shared" si="421"/>
        <v>0</v>
      </c>
      <c r="AD2275">
        <f t="shared" si="422"/>
        <v>0</v>
      </c>
      <c r="AE2275">
        <f t="shared" si="423"/>
        <v>0</v>
      </c>
      <c r="AF2275">
        <f t="shared" si="424"/>
        <v>0</v>
      </c>
      <c r="AH2275">
        <f>SUM(table_2[[#This Row],[First dose, less than 21 days ago]:[Third dose or booster, at least 21 days ago]])</f>
        <v>0</v>
      </c>
      <c r="AI2275">
        <f>SUM(table_2[[#This Row],[Second dose, less than 21 days ago]:[Third dose or booster, at least 21 days ago]])</f>
        <v>0</v>
      </c>
      <c r="AJ2275">
        <f>table_2[[#This Row],[Third dose or booster, less than 21 days ago]]+table_2[[#This Row],[Third dose or booster, at least 21 days ago]]</f>
        <v>0</v>
      </c>
    </row>
    <row r="2276" spans="1:36" ht="30" x14ac:dyDescent="0.25">
      <c r="A2276" s="1" t="s">
        <v>740</v>
      </c>
      <c r="B2276" s="4">
        <v>2022</v>
      </c>
      <c r="C2276" s="1" t="s">
        <v>61</v>
      </c>
      <c r="D2276" s="1" t="s">
        <v>1116</v>
      </c>
      <c r="E2276" s="1" t="s">
        <v>74</v>
      </c>
      <c r="F2276" s="4" t="s">
        <v>1112</v>
      </c>
      <c r="G2276" s="4">
        <v>748</v>
      </c>
      <c r="H2276" s="4" t="s">
        <v>2636</v>
      </c>
      <c r="I2276" s="1" t="s">
        <v>234</v>
      </c>
      <c r="J2276" s="4" t="s">
        <v>2637</v>
      </c>
      <c r="K2276" s="4" t="s">
        <v>2638</v>
      </c>
      <c r="L2276" s="22" t="str">
        <f t="shared" si="417"/>
        <v>3</v>
      </c>
      <c r="M2276" s="22"/>
      <c r="Z2276">
        <f t="shared" si="418"/>
        <v>0</v>
      </c>
      <c r="AA2276">
        <f t="shared" si="419"/>
        <v>0</v>
      </c>
      <c r="AB2276">
        <f t="shared" si="420"/>
        <v>0</v>
      </c>
      <c r="AC2276">
        <f t="shared" si="421"/>
        <v>0</v>
      </c>
      <c r="AD2276">
        <f t="shared" si="422"/>
        <v>0</v>
      </c>
      <c r="AE2276">
        <f t="shared" si="423"/>
        <v>0</v>
      </c>
      <c r="AF2276">
        <f t="shared" si="424"/>
        <v>0</v>
      </c>
      <c r="AH2276">
        <f>SUM(table_2[[#This Row],[First dose, less than 21 days ago]:[Third dose or booster, at least 21 days ago]])</f>
        <v>0</v>
      </c>
      <c r="AI2276">
        <f>SUM(table_2[[#This Row],[Second dose, less than 21 days ago]:[Third dose or booster, at least 21 days ago]])</f>
        <v>0</v>
      </c>
      <c r="AJ2276">
        <f>table_2[[#This Row],[Third dose or booster, less than 21 days ago]]+table_2[[#This Row],[Third dose or booster, at least 21 days ago]]</f>
        <v>0</v>
      </c>
    </row>
    <row r="2277" spans="1:36" ht="30" x14ac:dyDescent="0.25">
      <c r="A2277" s="1" t="s">
        <v>740</v>
      </c>
      <c r="B2277" s="4">
        <v>2022</v>
      </c>
      <c r="C2277" s="1" t="s">
        <v>61</v>
      </c>
      <c r="D2277" s="1" t="s">
        <v>1116</v>
      </c>
      <c r="E2277" s="1" t="s">
        <v>1102</v>
      </c>
      <c r="F2277" s="4" t="s">
        <v>4738</v>
      </c>
      <c r="G2277" s="4">
        <v>59445</v>
      </c>
      <c r="H2277" s="4" t="s">
        <v>5265</v>
      </c>
      <c r="I2277" s="1"/>
      <c r="J2277" s="4" t="s">
        <v>5266</v>
      </c>
      <c r="K2277" s="4" t="s">
        <v>5267</v>
      </c>
      <c r="L2277" s="22" t="str">
        <f t="shared" si="417"/>
        <v>509</v>
      </c>
      <c r="M2277" s="22"/>
      <c r="Z2277">
        <f t="shared" si="418"/>
        <v>0</v>
      </c>
      <c r="AA2277">
        <f t="shared" si="419"/>
        <v>0</v>
      </c>
      <c r="AB2277">
        <f t="shared" si="420"/>
        <v>0</v>
      </c>
      <c r="AC2277">
        <f t="shared" si="421"/>
        <v>0</v>
      </c>
      <c r="AD2277">
        <f t="shared" si="422"/>
        <v>0</v>
      </c>
      <c r="AE2277">
        <f t="shared" si="423"/>
        <v>0</v>
      </c>
      <c r="AF2277">
        <f t="shared" si="424"/>
        <v>0</v>
      </c>
      <c r="AH2277">
        <f>SUM(table_2[[#This Row],[First dose, less than 21 days ago]:[Third dose or booster, at least 21 days ago]])</f>
        <v>0</v>
      </c>
      <c r="AI2277">
        <f>SUM(table_2[[#This Row],[Second dose, less than 21 days ago]:[Third dose or booster, at least 21 days ago]])</f>
        <v>0</v>
      </c>
      <c r="AJ2277">
        <f>table_2[[#This Row],[Third dose or booster, less than 21 days ago]]+table_2[[#This Row],[Third dose or booster, at least 21 days ago]]</f>
        <v>0</v>
      </c>
    </row>
    <row r="2278" spans="1:36" ht="45" x14ac:dyDescent="0.25">
      <c r="A2278" s="1" t="s">
        <v>740</v>
      </c>
      <c r="B2278" s="4">
        <v>2022</v>
      </c>
      <c r="C2278" s="1" t="s">
        <v>61</v>
      </c>
      <c r="D2278" s="1" t="s">
        <v>1116</v>
      </c>
      <c r="E2278" s="1" t="s">
        <v>84</v>
      </c>
      <c r="F2278" s="4" t="s">
        <v>2632</v>
      </c>
      <c r="G2278" s="4">
        <v>36930</v>
      </c>
      <c r="H2278" s="4" t="s">
        <v>5268</v>
      </c>
      <c r="I2278" s="1"/>
      <c r="J2278" s="4" t="s">
        <v>5269</v>
      </c>
      <c r="K2278" s="4" t="s">
        <v>5270</v>
      </c>
      <c r="L2278" s="22" t="str">
        <f t="shared" si="417"/>
        <v>70</v>
      </c>
      <c r="M2278" s="22"/>
      <c r="Z2278">
        <f t="shared" si="418"/>
        <v>0</v>
      </c>
      <c r="AA2278">
        <f t="shared" si="419"/>
        <v>0</v>
      </c>
      <c r="AB2278">
        <f t="shared" si="420"/>
        <v>0</v>
      </c>
      <c r="AC2278">
        <f t="shared" si="421"/>
        <v>0</v>
      </c>
      <c r="AD2278">
        <f t="shared" si="422"/>
        <v>0</v>
      </c>
      <c r="AE2278">
        <f t="shared" si="423"/>
        <v>0</v>
      </c>
      <c r="AF2278">
        <f t="shared" si="424"/>
        <v>0</v>
      </c>
      <c r="AH2278">
        <f>SUM(table_2[[#This Row],[First dose, less than 21 days ago]:[Third dose or booster, at least 21 days ago]])</f>
        <v>0</v>
      </c>
      <c r="AI2278">
        <f>SUM(table_2[[#This Row],[Second dose, less than 21 days ago]:[Third dose or booster, at least 21 days ago]])</f>
        <v>0</v>
      </c>
      <c r="AJ2278">
        <f>table_2[[#This Row],[Third dose or booster, less than 21 days ago]]+table_2[[#This Row],[Third dose or booster, at least 21 days ago]]</f>
        <v>0</v>
      </c>
    </row>
    <row r="2279" spans="1:36" ht="45" x14ac:dyDescent="0.25">
      <c r="A2279" s="1" t="s">
        <v>740</v>
      </c>
      <c r="B2279" s="4">
        <v>2022</v>
      </c>
      <c r="C2279" s="1" t="s">
        <v>61</v>
      </c>
      <c r="D2279" s="1" t="s">
        <v>1116</v>
      </c>
      <c r="E2279" s="1" t="s">
        <v>85</v>
      </c>
      <c r="F2279" s="4" t="s">
        <v>5271</v>
      </c>
      <c r="G2279" s="4">
        <v>403481</v>
      </c>
      <c r="H2279" s="4" t="s">
        <v>5272</v>
      </c>
      <c r="I2279" s="1"/>
      <c r="J2279" s="4" t="s">
        <v>5273</v>
      </c>
      <c r="K2279" s="4" t="s">
        <v>5274</v>
      </c>
      <c r="L2279" s="22" t="str">
        <f t="shared" si="417"/>
        <v>929</v>
      </c>
      <c r="M2279" s="22"/>
      <c r="Z2279">
        <f t="shared" si="418"/>
        <v>0</v>
      </c>
      <c r="AA2279">
        <f t="shared" si="419"/>
        <v>0</v>
      </c>
      <c r="AB2279">
        <f t="shared" si="420"/>
        <v>0</v>
      </c>
      <c r="AC2279">
        <f t="shared" si="421"/>
        <v>0</v>
      </c>
      <c r="AD2279">
        <f t="shared" si="422"/>
        <v>0</v>
      </c>
      <c r="AE2279">
        <f t="shared" si="423"/>
        <v>0</v>
      </c>
      <c r="AF2279">
        <f t="shared" si="424"/>
        <v>0</v>
      </c>
      <c r="AH2279">
        <f>SUM(table_2[[#This Row],[First dose, less than 21 days ago]:[Third dose or booster, at least 21 days ago]])</f>
        <v>0</v>
      </c>
      <c r="AI2279">
        <f>SUM(table_2[[#This Row],[Second dose, less than 21 days ago]:[Third dose or booster, at least 21 days ago]])</f>
        <v>0</v>
      </c>
      <c r="AJ2279">
        <f>table_2[[#This Row],[Third dose or booster, less than 21 days ago]]+table_2[[#This Row],[Third dose or booster, at least 21 days ago]]</f>
        <v>0</v>
      </c>
    </row>
    <row r="2280" spans="1:36" ht="30" x14ac:dyDescent="0.25">
      <c r="A2280" s="1" t="s">
        <v>740</v>
      </c>
      <c r="B2280" s="4">
        <v>2022</v>
      </c>
      <c r="C2280" s="1" t="s">
        <v>61</v>
      </c>
      <c r="D2280" s="1" t="s">
        <v>1132</v>
      </c>
      <c r="E2280" s="1" t="s">
        <v>62</v>
      </c>
      <c r="F2280" s="4" t="s">
        <v>5275</v>
      </c>
      <c r="G2280" s="4">
        <v>21300</v>
      </c>
      <c r="H2280" s="4" t="s">
        <v>5276</v>
      </c>
      <c r="I2280" s="1"/>
      <c r="J2280" s="4" t="s">
        <v>5277</v>
      </c>
      <c r="K2280" s="4" t="s">
        <v>5278</v>
      </c>
      <c r="L2280" s="22" t="str">
        <f t="shared" si="417"/>
        <v>220</v>
      </c>
      <c r="M2280" s="22"/>
      <c r="Z2280">
        <f t="shared" si="418"/>
        <v>0</v>
      </c>
      <c r="AA2280">
        <f t="shared" si="419"/>
        <v>0</v>
      </c>
      <c r="AB2280">
        <f t="shared" si="420"/>
        <v>0</v>
      </c>
      <c r="AC2280">
        <f t="shared" si="421"/>
        <v>0</v>
      </c>
      <c r="AD2280">
        <f t="shared" si="422"/>
        <v>0</v>
      </c>
      <c r="AE2280">
        <f t="shared" si="423"/>
        <v>0</v>
      </c>
      <c r="AF2280">
        <f t="shared" si="424"/>
        <v>0</v>
      </c>
      <c r="AH2280">
        <f>SUM(table_2[[#This Row],[First dose, less than 21 days ago]:[Third dose or booster, at least 21 days ago]])</f>
        <v>0</v>
      </c>
      <c r="AI2280">
        <f>SUM(table_2[[#This Row],[Second dose, less than 21 days ago]:[Third dose or booster, at least 21 days ago]])</f>
        <v>0</v>
      </c>
      <c r="AJ2280">
        <f>table_2[[#This Row],[Third dose or booster, less than 21 days ago]]+table_2[[#This Row],[Third dose or booster, at least 21 days ago]]</f>
        <v>0</v>
      </c>
    </row>
    <row r="2281" spans="1:36" ht="30" x14ac:dyDescent="0.25">
      <c r="A2281" s="1" t="s">
        <v>740</v>
      </c>
      <c r="B2281" s="4">
        <v>2022</v>
      </c>
      <c r="C2281" s="1" t="s">
        <v>61</v>
      </c>
      <c r="D2281" s="1" t="s">
        <v>1132</v>
      </c>
      <c r="E2281" s="1" t="s">
        <v>66</v>
      </c>
      <c r="F2281" s="4" t="s">
        <v>1101</v>
      </c>
      <c r="G2281" s="4">
        <v>172</v>
      </c>
      <c r="H2281" s="4" t="s">
        <v>83</v>
      </c>
      <c r="I2281" s="1"/>
      <c r="J2281" s="4" t="s">
        <v>83</v>
      </c>
      <c r="K2281" s="4" t="s">
        <v>83</v>
      </c>
      <c r="L2281" s="22">
        <f t="shared" si="417"/>
        <v>1</v>
      </c>
      <c r="M2281" s="22"/>
      <c r="Z2281">
        <f t="shared" si="418"/>
        <v>0</v>
      </c>
      <c r="AA2281">
        <f t="shared" si="419"/>
        <v>0</v>
      </c>
      <c r="AB2281">
        <f t="shared" si="420"/>
        <v>0</v>
      </c>
      <c r="AC2281">
        <f t="shared" si="421"/>
        <v>0</v>
      </c>
      <c r="AD2281">
        <f t="shared" si="422"/>
        <v>0</v>
      </c>
      <c r="AE2281">
        <f t="shared" si="423"/>
        <v>0</v>
      </c>
      <c r="AF2281">
        <f t="shared" si="424"/>
        <v>0</v>
      </c>
      <c r="AH2281">
        <f>SUM(table_2[[#This Row],[First dose, less than 21 days ago]:[Third dose or booster, at least 21 days ago]])</f>
        <v>0</v>
      </c>
      <c r="AI2281">
        <f>SUM(table_2[[#This Row],[Second dose, less than 21 days ago]:[Third dose or booster, at least 21 days ago]])</f>
        <v>0</v>
      </c>
      <c r="AJ2281">
        <f>table_2[[#This Row],[Third dose or booster, less than 21 days ago]]+table_2[[#This Row],[Third dose or booster, at least 21 days ago]]</f>
        <v>0</v>
      </c>
    </row>
    <row r="2282" spans="1:36" ht="30" x14ac:dyDescent="0.25">
      <c r="A2282" s="1" t="s">
        <v>740</v>
      </c>
      <c r="B2282" s="4">
        <v>2022</v>
      </c>
      <c r="C2282" s="1" t="s">
        <v>61</v>
      </c>
      <c r="D2282" s="1" t="s">
        <v>1132</v>
      </c>
      <c r="E2282" s="1" t="s">
        <v>70</v>
      </c>
      <c r="F2282" s="4" t="s">
        <v>5046</v>
      </c>
      <c r="G2282" s="4">
        <v>2778</v>
      </c>
      <c r="H2282" s="4" t="s">
        <v>5279</v>
      </c>
      <c r="I2282" s="1"/>
      <c r="J2282" s="4" t="s">
        <v>5280</v>
      </c>
      <c r="K2282" s="4" t="s">
        <v>5281</v>
      </c>
      <c r="L2282" s="22" t="str">
        <f t="shared" si="417"/>
        <v>99</v>
      </c>
      <c r="M2282" s="22"/>
      <c r="Z2282">
        <f t="shared" si="418"/>
        <v>0</v>
      </c>
      <c r="AA2282">
        <f t="shared" si="419"/>
        <v>0</v>
      </c>
      <c r="AB2282">
        <f t="shared" si="420"/>
        <v>0</v>
      </c>
      <c r="AC2282">
        <f t="shared" si="421"/>
        <v>0</v>
      </c>
      <c r="AD2282">
        <f t="shared" si="422"/>
        <v>0</v>
      </c>
      <c r="AE2282">
        <f t="shared" si="423"/>
        <v>0</v>
      </c>
      <c r="AF2282">
        <f t="shared" si="424"/>
        <v>0</v>
      </c>
      <c r="AH2282">
        <f>SUM(table_2[[#This Row],[First dose, less than 21 days ago]:[Third dose or booster, at least 21 days ago]])</f>
        <v>0</v>
      </c>
      <c r="AI2282">
        <f>SUM(table_2[[#This Row],[Second dose, less than 21 days ago]:[Third dose or booster, at least 21 days ago]])</f>
        <v>0</v>
      </c>
      <c r="AJ2282">
        <f>table_2[[#This Row],[Third dose or booster, less than 21 days ago]]+table_2[[#This Row],[Third dose or booster, at least 21 days ago]]</f>
        <v>0</v>
      </c>
    </row>
    <row r="2283" spans="1:36" ht="30" x14ac:dyDescent="0.25">
      <c r="A2283" s="1" t="s">
        <v>740</v>
      </c>
      <c r="B2283" s="4">
        <v>2022</v>
      </c>
      <c r="C2283" s="1" t="s">
        <v>61</v>
      </c>
      <c r="D2283" s="1" t="s">
        <v>1132</v>
      </c>
      <c r="E2283" s="1" t="s">
        <v>74</v>
      </c>
      <c r="F2283" s="4" t="s">
        <v>1371</v>
      </c>
      <c r="G2283" s="4">
        <v>301</v>
      </c>
      <c r="H2283" s="4" t="s">
        <v>2661</v>
      </c>
      <c r="I2283" s="1" t="s">
        <v>234</v>
      </c>
      <c r="J2283" s="4" t="s">
        <v>2662</v>
      </c>
      <c r="K2283" s="4" t="s">
        <v>2663</v>
      </c>
      <c r="L2283" s="22" t="str">
        <f t="shared" si="417"/>
        <v>9</v>
      </c>
      <c r="M2283" s="22"/>
      <c r="Z2283">
        <f t="shared" si="418"/>
        <v>0</v>
      </c>
      <c r="AA2283">
        <f t="shared" si="419"/>
        <v>0</v>
      </c>
      <c r="AB2283">
        <f t="shared" si="420"/>
        <v>0</v>
      </c>
      <c r="AC2283">
        <f t="shared" si="421"/>
        <v>0</v>
      </c>
      <c r="AD2283">
        <f t="shared" si="422"/>
        <v>0</v>
      </c>
      <c r="AE2283">
        <f t="shared" si="423"/>
        <v>0</v>
      </c>
      <c r="AF2283">
        <f t="shared" si="424"/>
        <v>0</v>
      </c>
      <c r="AH2283">
        <f>SUM(table_2[[#This Row],[First dose, less than 21 days ago]:[Third dose or booster, at least 21 days ago]])</f>
        <v>0</v>
      </c>
      <c r="AI2283">
        <f>SUM(table_2[[#This Row],[Second dose, less than 21 days ago]:[Third dose or booster, at least 21 days ago]])</f>
        <v>0</v>
      </c>
      <c r="AJ2283">
        <f>table_2[[#This Row],[Third dose or booster, less than 21 days ago]]+table_2[[#This Row],[Third dose or booster, at least 21 days ago]]</f>
        <v>0</v>
      </c>
    </row>
    <row r="2284" spans="1:36" ht="30" x14ac:dyDescent="0.25">
      <c r="A2284" s="1" t="s">
        <v>740</v>
      </c>
      <c r="B2284" s="4">
        <v>2022</v>
      </c>
      <c r="C2284" s="1" t="s">
        <v>61</v>
      </c>
      <c r="D2284" s="1" t="s">
        <v>1132</v>
      </c>
      <c r="E2284" s="1" t="s">
        <v>1102</v>
      </c>
      <c r="F2284" s="4" t="s">
        <v>5282</v>
      </c>
      <c r="G2284" s="4">
        <v>26946</v>
      </c>
      <c r="H2284" s="4" t="s">
        <v>5283</v>
      </c>
      <c r="I2284" s="1"/>
      <c r="J2284" s="4" t="s">
        <v>5284</v>
      </c>
      <c r="K2284" s="4" t="s">
        <v>5285</v>
      </c>
      <c r="L2284" s="22" t="str">
        <f t="shared" si="417"/>
        <v>844</v>
      </c>
      <c r="M2284" s="22"/>
      <c r="Z2284">
        <f t="shared" si="418"/>
        <v>0</v>
      </c>
      <c r="AA2284">
        <f t="shared" si="419"/>
        <v>0</v>
      </c>
      <c r="AB2284">
        <f t="shared" si="420"/>
        <v>0</v>
      </c>
      <c r="AC2284">
        <f t="shared" si="421"/>
        <v>0</v>
      </c>
      <c r="AD2284">
        <f t="shared" si="422"/>
        <v>0</v>
      </c>
      <c r="AE2284">
        <f t="shared" si="423"/>
        <v>0</v>
      </c>
      <c r="AF2284">
        <f t="shared" si="424"/>
        <v>0</v>
      </c>
      <c r="AH2284">
        <f>SUM(table_2[[#This Row],[First dose, less than 21 days ago]:[Third dose or booster, at least 21 days ago]])</f>
        <v>0</v>
      </c>
      <c r="AI2284">
        <f>SUM(table_2[[#This Row],[Second dose, less than 21 days ago]:[Third dose or booster, at least 21 days ago]])</f>
        <v>0</v>
      </c>
      <c r="AJ2284">
        <f>table_2[[#This Row],[Third dose or booster, less than 21 days ago]]+table_2[[#This Row],[Third dose or booster, at least 21 days ago]]</f>
        <v>0</v>
      </c>
    </row>
    <row r="2285" spans="1:36" ht="45" x14ac:dyDescent="0.25">
      <c r="A2285" s="1" t="s">
        <v>740</v>
      </c>
      <c r="B2285" s="4">
        <v>2022</v>
      </c>
      <c r="C2285" s="1" t="s">
        <v>61</v>
      </c>
      <c r="D2285" s="1" t="s">
        <v>1132</v>
      </c>
      <c r="E2285" s="1" t="s">
        <v>84</v>
      </c>
      <c r="F2285" s="4" t="s">
        <v>2483</v>
      </c>
      <c r="G2285" s="4">
        <v>14774</v>
      </c>
      <c r="H2285" s="4" t="s">
        <v>5286</v>
      </c>
      <c r="I2285" s="1"/>
      <c r="J2285" s="4" t="s">
        <v>5287</v>
      </c>
      <c r="K2285" s="4" t="s">
        <v>5288</v>
      </c>
      <c r="L2285" s="22" t="str">
        <f t="shared" si="417"/>
        <v>133</v>
      </c>
      <c r="M2285" s="22"/>
      <c r="Z2285">
        <f t="shared" si="418"/>
        <v>0</v>
      </c>
      <c r="AA2285">
        <f t="shared" si="419"/>
        <v>0</v>
      </c>
      <c r="AB2285">
        <f t="shared" si="420"/>
        <v>0</v>
      </c>
      <c r="AC2285">
        <f t="shared" si="421"/>
        <v>0</v>
      </c>
      <c r="AD2285">
        <f t="shared" si="422"/>
        <v>0</v>
      </c>
      <c r="AE2285">
        <f t="shared" si="423"/>
        <v>0</v>
      </c>
      <c r="AF2285">
        <f t="shared" si="424"/>
        <v>0</v>
      </c>
      <c r="AH2285">
        <f>SUM(table_2[[#This Row],[First dose, less than 21 days ago]:[Third dose or booster, at least 21 days ago]])</f>
        <v>0</v>
      </c>
      <c r="AI2285">
        <f>SUM(table_2[[#This Row],[Second dose, less than 21 days ago]:[Third dose or booster, at least 21 days ago]])</f>
        <v>0</v>
      </c>
      <c r="AJ2285">
        <f>table_2[[#This Row],[Third dose or booster, less than 21 days ago]]+table_2[[#This Row],[Third dose or booster, at least 21 days ago]]</f>
        <v>0</v>
      </c>
    </row>
    <row r="2286" spans="1:36" ht="45" x14ac:dyDescent="0.25">
      <c r="A2286" s="1" t="s">
        <v>740</v>
      </c>
      <c r="B2286" s="4">
        <v>2022</v>
      </c>
      <c r="C2286" s="1" t="s">
        <v>61</v>
      </c>
      <c r="D2286" s="1" t="s">
        <v>1132</v>
      </c>
      <c r="E2286" s="1" t="s">
        <v>85</v>
      </c>
      <c r="F2286" s="4" t="s">
        <v>5289</v>
      </c>
      <c r="G2286" s="4">
        <v>385521</v>
      </c>
      <c r="H2286" s="4" t="s">
        <v>5290</v>
      </c>
      <c r="I2286" s="1"/>
      <c r="J2286" s="4" t="s">
        <v>5291</v>
      </c>
      <c r="K2286" s="4" t="s">
        <v>5292</v>
      </c>
      <c r="L2286" s="22" t="str">
        <f t="shared" si="417"/>
        <v>2485</v>
      </c>
      <c r="M2286" s="22"/>
      <c r="Z2286">
        <f t="shared" si="418"/>
        <v>0</v>
      </c>
      <c r="AA2286">
        <f t="shared" si="419"/>
        <v>0</v>
      </c>
      <c r="AB2286">
        <f t="shared" si="420"/>
        <v>0</v>
      </c>
      <c r="AC2286">
        <f t="shared" si="421"/>
        <v>0</v>
      </c>
      <c r="AD2286">
        <f t="shared" si="422"/>
        <v>0</v>
      </c>
      <c r="AE2286">
        <f t="shared" si="423"/>
        <v>0</v>
      </c>
      <c r="AF2286">
        <f t="shared" si="424"/>
        <v>0</v>
      </c>
      <c r="AH2286">
        <f>SUM(table_2[[#This Row],[First dose, less than 21 days ago]:[Third dose or booster, at least 21 days ago]])</f>
        <v>0</v>
      </c>
      <c r="AI2286">
        <f>SUM(table_2[[#This Row],[Second dose, less than 21 days ago]:[Third dose or booster, at least 21 days ago]])</f>
        <v>0</v>
      </c>
      <c r="AJ2286">
        <f>table_2[[#This Row],[Third dose or booster, less than 21 days ago]]+table_2[[#This Row],[Third dose or booster, at least 21 days ago]]</f>
        <v>0</v>
      </c>
    </row>
    <row r="2287" spans="1:36" ht="30" x14ac:dyDescent="0.25">
      <c r="A2287" s="1" t="s">
        <v>740</v>
      </c>
      <c r="B2287" s="4">
        <v>2022</v>
      </c>
      <c r="C2287" s="1" t="s">
        <v>61</v>
      </c>
      <c r="D2287" s="1" t="s">
        <v>1147</v>
      </c>
      <c r="E2287" s="1" t="s">
        <v>62</v>
      </c>
      <c r="F2287" s="4" t="s">
        <v>4283</v>
      </c>
      <c r="G2287" s="4">
        <v>10107</v>
      </c>
      <c r="H2287" s="4" t="s">
        <v>5293</v>
      </c>
      <c r="I2287" s="1"/>
      <c r="J2287" s="4" t="s">
        <v>5294</v>
      </c>
      <c r="K2287" s="4" t="s">
        <v>5295</v>
      </c>
      <c r="L2287" s="22" t="str">
        <f t="shared" si="417"/>
        <v>326</v>
      </c>
      <c r="M2287" s="22"/>
      <c r="Z2287">
        <f t="shared" si="418"/>
        <v>0</v>
      </c>
      <c r="AA2287">
        <f t="shared" si="419"/>
        <v>0</v>
      </c>
      <c r="AB2287">
        <f t="shared" si="420"/>
        <v>0</v>
      </c>
      <c r="AC2287">
        <f t="shared" si="421"/>
        <v>0</v>
      </c>
      <c r="AD2287">
        <f t="shared" si="422"/>
        <v>0</v>
      </c>
      <c r="AE2287">
        <f t="shared" si="423"/>
        <v>0</v>
      </c>
      <c r="AF2287">
        <f t="shared" si="424"/>
        <v>0</v>
      </c>
      <c r="AH2287">
        <f>SUM(table_2[[#This Row],[First dose, less than 21 days ago]:[Third dose or booster, at least 21 days ago]])</f>
        <v>0</v>
      </c>
      <c r="AI2287">
        <f>SUM(table_2[[#This Row],[Second dose, less than 21 days ago]:[Third dose or booster, at least 21 days ago]])</f>
        <v>0</v>
      </c>
      <c r="AJ2287">
        <f>table_2[[#This Row],[Third dose or booster, less than 21 days ago]]+table_2[[#This Row],[Third dose or booster, at least 21 days ago]]</f>
        <v>0</v>
      </c>
    </row>
    <row r="2288" spans="1:36" ht="30" x14ac:dyDescent="0.25">
      <c r="A2288" s="1" t="s">
        <v>740</v>
      </c>
      <c r="B2288" s="4">
        <v>2022</v>
      </c>
      <c r="C2288" s="1" t="s">
        <v>61</v>
      </c>
      <c r="D2288" s="1" t="s">
        <v>1147</v>
      </c>
      <c r="E2288" s="1" t="s">
        <v>66</v>
      </c>
      <c r="F2288" s="4" t="s">
        <v>1671</v>
      </c>
      <c r="G2288" s="4">
        <v>56</v>
      </c>
      <c r="H2288" s="4" t="s">
        <v>5296</v>
      </c>
      <c r="I2288" s="1" t="s">
        <v>234</v>
      </c>
      <c r="J2288" s="4" t="s">
        <v>5297</v>
      </c>
      <c r="K2288" s="4" t="s">
        <v>5298</v>
      </c>
      <c r="L2288" s="22" t="str">
        <f t="shared" si="417"/>
        <v>5</v>
      </c>
      <c r="M2288" s="22"/>
      <c r="Z2288">
        <f t="shared" si="418"/>
        <v>0</v>
      </c>
      <c r="AA2288">
        <f t="shared" si="419"/>
        <v>0</v>
      </c>
      <c r="AB2288">
        <f t="shared" si="420"/>
        <v>0</v>
      </c>
      <c r="AC2288">
        <f t="shared" si="421"/>
        <v>0</v>
      </c>
      <c r="AD2288">
        <f t="shared" si="422"/>
        <v>0</v>
      </c>
      <c r="AE2288">
        <f t="shared" si="423"/>
        <v>0</v>
      </c>
      <c r="AF2288">
        <f t="shared" si="424"/>
        <v>0</v>
      </c>
      <c r="AH2288">
        <f>SUM(table_2[[#This Row],[First dose, less than 21 days ago]:[Third dose or booster, at least 21 days ago]])</f>
        <v>0</v>
      </c>
      <c r="AI2288">
        <f>SUM(table_2[[#This Row],[Second dose, less than 21 days ago]:[Third dose or booster, at least 21 days ago]])</f>
        <v>0</v>
      </c>
      <c r="AJ2288">
        <f>table_2[[#This Row],[Third dose or booster, less than 21 days ago]]+table_2[[#This Row],[Third dose or booster, at least 21 days ago]]</f>
        <v>0</v>
      </c>
    </row>
    <row r="2289" spans="1:36" ht="30" x14ac:dyDescent="0.25">
      <c r="A2289" s="1" t="s">
        <v>740</v>
      </c>
      <c r="B2289" s="4">
        <v>2022</v>
      </c>
      <c r="C2289" s="1" t="s">
        <v>61</v>
      </c>
      <c r="D2289" s="1" t="s">
        <v>1147</v>
      </c>
      <c r="E2289" s="1" t="s">
        <v>70</v>
      </c>
      <c r="F2289" s="4" t="s">
        <v>5299</v>
      </c>
      <c r="G2289" s="4">
        <v>1274</v>
      </c>
      <c r="H2289" s="4" t="s">
        <v>5300</v>
      </c>
      <c r="I2289" s="1"/>
      <c r="J2289" s="4" t="s">
        <v>5301</v>
      </c>
      <c r="K2289" s="4" t="s">
        <v>5302</v>
      </c>
      <c r="L2289" s="22" t="str">
        <f t="shared" si="417"/>
        <v>126</v>
      </c>
      <c r="M2289" s="22"/>
      <c r="Z2289">
        <f t="shared" si="418"/>
        <v>0</v>
      </c>
      <c r="AA2289">
        <f t="shared" si="419"/>
        <v>0</v>
      </c>
      <c r="AB2289">
        <f t="shared" si="420"/>
        <v>0</v>
      </c>
      <c r="AC2289">
        <f t="shared" si="421"/>
        <v>0</v>
      </c>
      <c r="AD2289">
        <f t="shared" si="422"/>
        <v>0</v>
      </c>
      <c r="AE2289">
        <f t="shared" si="423"/>
        <v>0</v>
      </c>
      <c r="AF2289">
        <f t="shared" si="424"/>
        <v>0</v>
      </c>
      <c r="AH2289">
        <f>SUM(table_2[[#This Row],[First dose, less than 21 days ago]:[Third dose or booster, at least 21 days ago]])</f>
        <v>0</v>
      </c>
      <c r="AI2289">
        <f>SUM(table_2[[#This Row],[Second dose, less than 21 days ago]:[Third dose or booster, at least 21 days ago]])</f>
        <v>0</v>
      </c>
      <c r="AJ2289">
        <f>table_2[[#This Row],[Third dose or booster, less than 21 days ago]]+table_2[[#This Row],[Third dose or booster, at least 21 days ago]]</f>
        <v>0</v>
      </c>
    </row>
    <row r="2290" spans="1:36" ht="30" x14ac:dyDescent="0.25">
      <c r="A2290" s="1" t="s">
        <v>740</v>
      </c>
      <c r="B2290" s="4">
        <v>2022</v>
      </c>
      <c r="C2290" s="1" t="s">
        <v>61</v>
      </c>
      <c r="D2290" s="1" t="s">
        <v>1147</v>
      </c>
      <c r="E2290" s="1" t="s">
        <v>74</v>
      </c>
      <c r="F2290" s="4" t="s">
        <v>1743</v>
      </c>
      <c r="G2290" s="4">
        <v>116</v>
      </c>
      <c r="H2290" s="4" t="s">
        <v>5303</v>
      </c>
      <c r="I2290" s="1" t="s">
        <v>234</v>
      </c>
      <c r="J2290" s="4" t="s">
        <v>5304</v>
      </c>
      <c r="K2290" s="4" t="s">
        <v>5305</v>
      </c>
      <c r="L2290" s="22" t="str">
        <f t="shared" si="417"/>
        <v>8</v>
      </c>
      <c r="M2290" s="22"/>
      <c r="Z2290">
        <f t="shared" si="418"/>
        <v>0</v>
      </c>
      <c r="AA2290">
        <f t="shared" si="419"/>
        <v>0</v>
      </c>
      <c r="AB2290">
        <f t="shared" si="420"/>
        <v>0</v>
      </c>
      <c r="AC2290">
        <f t="shared" si="421"/>
        <v>0</v>
      </c>
      <c r="AD2290">
        <f t="shared" si="422"/>
        <v>0</v>
      </c>
      <c r="AE2290">
        <f t="shared" si="423"/>
        <v>0</v>
      </c>
      <c r="AF2290">
        <f t="shared" si="424"/>
        <v>0</v>
      </c>
      <c r="AH2290">
        <f>SUM(table_2[[#This Row],[First dose, less than 21 days ago]:[Third dose or booster, at least 21 days ago]])</f>
        <v>0</v>
      </c>
      <c r="AI2290">
        <f>SUM(table_2[[#This Row],[Second dose, less than 21 days ago]:[Third dose or booster, at least 21 days ago]])</f>
        <v>0</v>
      </c>
      <c r="AJ2290">
        <f>table_2[[#This Row],[Third dose or booster, less than 21 days ago]]+table_2[[#This Row],[Third dose or booster, at least 21 days ago]]</f>
        <v>0</v>
      </c>
    </row>
    <row r="2291" spans="1:36" ht="30" x14ac:dyDescent="0.25">
      <c r="A2291" s="1" t="s">
        <v>740</v>
      </c>
      <c r="B2291" s="4">
        <v>2022</v>
      </c>
      <c r="C2291" s="1" t="s">
        <v>61</v>
      </c>
      <c r="D2291" s="1" t="s">
        <v>1147</v>
      </c>
      <c r="E2291" s="1" t="s">
        <v>1102</v>
      </c>
      <c r="F2291" s="4" t="s">
        <v>5306</v>
      </c>
      <c r="G2291" s="4">
        <v>11357</v>
      </c>
      <c r="H2291" s="4" t="s">
        <v>5307</v>
      </c>
      <c r="I2291" s="1"/>
      <c r="J2291" s="4" t="s">
        <v>5308</v>
      </c>
      <c r="K2291" s="4" t="s">
        <v>5309</v>
      </c>
      <c r="L2291" s="22" t="str">
        <f t="shared" si="417"/>
        <v>1373</v>
      </c>
      <c r="M2291" s="22"/>
      <c r="Z2291">
        <f t="shared" si="418"/>
        <v>0</v>
      </c>
      <c r="AA2291">
        <f t="shared" si="419"/>
        <v>0</v>
      </c>
      <c r="AB2291">
        <f t="shared" si="420"/>
        <v>0</v>
      </c>
      <c r="AC2291">
        <f t="shared" si="421"/>
        <v>0</v>
      </c>
      <c r="AD2291">
        <f t="shared" si="422"/>
        <v>0</v>
      </c>
      <c r="AE2291">
        <f t="shared" si="423"/>
        <v>0</v>
      </c>
      <c r="AF2291">
        <f t="shared" si="424"/>
        <v>0</v>
      </c>
      <c r="AH2291">
        <f>SUM(table_2[[#This Row],[First dose, less than 21 days ago]:[Third dose or booster, at least 21 days ago]])</f>
        <v>0</v>
      </c>
      <c r="AI2291">
        <f>SUM(table_2[[#This Row],[Second dose, less than 21 days ago]:[Third dose or booster, at least 21 days ago]])</f>
        <v>0</v>
      </c>
      <c r="AJ2291">
        <f>table_2[[#This Row],[Third dose or booster, less than 21 days ago]]+table_2[[#This Row],[Third dose or booster, at least 21 days ago]]</f>
        <v>0</v>
      </c>
    </row>
    <row r="2292" spans="1:36" ht="45" x14ac:dyDescent="0.25">
      <c r="A2292" s="1" t="s">
        <v>740</v>
      </c>
      <c r="B2292" s="4">
        <v>2022</v>
      </c>
      <c r="C2292" s="1" t="s">
        <v>61</v>
      </c>
      <c r="D2292" s="1" t="s">
        <v>1147</v>
      </c>
      <c r="E2292" s="1" t="s">
        <v>84</v>
      </c>
      <c r="F2292" s="4" t="s">
        <v>5310</v>
      </c>
      <c r="G2292" s="4">
        <v>4252</v>
      </c>
      <c r="H2292" s="4" t="s">
        <v>5311</v>
      </c>
      <c r="I2292" s="1"/>
      <c r="J2292" s="4" t="s">
        <v>5312</v>
      </c>
      <c r="K2292" s="4" t="s">
        <v>5313</v>
      </c>
      <c r="L2292" s="22" t="str">
        <f t="shared" si="417"/>
        <v>227</v>
      </c>
      <c r="M2292" s="22"/>
      <c r="Z2292">
        <f t="shared" si="418"/>
        <v>0</v>
      </c>
      <c r="AA2292">
        <f t="shared" si="419"/>
        <v>0</v>
      </c>
      <c r="AB2292">
        <f t="shared" si="420"/>
        <v>0</v>
      </c>
      <c r="AC2292">
        <f t="shared" si="421"/>
        <v>0</v>
      </c>
      <c r="AD2292">
        <f t="shared" si="422"/>
        <v>0</v>
      </c>
      <c r="AE2292">
        <f t="shared" si="423"/>
        <v>0</v>
      </c>
      <c r="AF2292">
        <f t="shared" si="424"/>
        <v>0</v>
      </c>
      <c r="AH2292">
        <f>SUM(table_2[[#This Row],[First dose, less than 21 days ago]:[Third dose or booster, at least 21 days ago]])</f>
        <v>0</v>
      </c>
      <c r="AI2292">
        <f>SUM(table_2[[#This Row],[Second dose, less than 21 days ago]:[Third dose or booster, at least 21 days ago]])</f>
        <v>0</v>
      </c>
      <c r="AJ2292">
        <f>table_2[[#This Row],[Third dose or booster, less than 21 days ago]]+table_2[[#This Row],[Third dose or booster, at least 21 days ago]]</f>
        <v>0</v>
      </c>
    </row>
    <row r="2293" spans="1:36" ht="45" x14ac:dyDescent="0.25">
      <c r="A2293" s="1" t="s">
        <v>740</v>
      </c>
      <c r="B2293" s="4">
        <v>2022</v>
      </c>
      <c r="C2293" s="1" t="s">
        <v>61</v>
      </c>
      <c r="D2293" s="1" t="s">
        <v>1147</v>
      </c>
      <c r="E2293" s="1" t="s">
        <v>85</v>
      </c>
      <c r="F2293" s="4" t="s">
        <v>5314</v>
      </c>
      <c r="G2293" s="4">
        <v>340404</v>
      </c>
      <c r="H2293" s="4" t="s">
        <v>5315</v>
      </c>
      <c r="I2293" s="1"/>
      <c r="J2293" s="4" t="s">
        <v>5316</v>
      </c>
      <c r="K2293" s="4" t="s">
        <v>5317</v>
      </c>
      <c r="L2293" s="22" t="str">
        <f t="shared" si="417"/>
        <v>6326</v>
      </c>
      <c r="M2293" s="22"/>
      <c r="Z2293">
        <f t="shared" si="418"/>
        <v>0</v>
      </c>
      <c r="AA2293">
        <f t="shared" si="419"/>
        <v>0</v>
      </c>
      <c r="AB2293">
        <f t="shared" si="420"/>
        <v>0</v>
      </c>
      <c r="AC2293">
        <f t="shared" si="421"/>
        <v>0</v>
      </c>
      <c r="AD2293">
        <f t="shared" si="422"/>
        <v>0</v>
      </c>
      <c r="AE2293">
        <f t="shared" si="423"/>
        <v>0</v>
      </c>
      <c r="AF2293">
        <f t="shared" si="424"/>
        <v>0</v>
      </c>
      <c r="AH2293">
        <f>SUM(table_2[[#This Row],[First dose, less than 21 days ago]:[Third dose or booster, at least 21 days ago]])</f>
        <v>0</v>
      </c>
      <c r="AI2293">
        <f>SUM(table_2[[#This Row],[Second dose, less than 21 days ago]:[Third dose or booster, at least 21 days ago]])</f>
        <v>0</v>
      </c>
      <c r="AJ2293">
        <f>table_2[[#This Row],[Third dose or booster, less than 21 days ago]]+table_2[[#This Row],[Third dose or booster, at least 21 days ago]]</f>
        <v>0</v>
      </c>
    </row>
    <row r="2294" spans="1:36" ht="30" x14ac:dyDescent="0.25">
      <c r="A2294" s="1" t="s">
        <v>740</v>
      </c>
      <c r="B2294" s="4">
        <v>2022</v>
      </c>
      <c r="C2294" s="1" t="s">
        <v>61</v>
      </c>
      <c r="D2294" s="1" t="s">
        <v>1162</v>
      </c>
      <c r="E2294" s="1" t="s">
        <v>62</v>
      </c>
      <c r="F2294" s="4" t="s">
        <v>2012</v>
      </c>
      <c r="G2294" s="4">
        <v>3996</v>
      </c>
      <c r="H2294" s="4" t="s">
        <v>5318</v>
      </c>
      <c r="I2294" s="1"/>
      <c r="J2294" s="4" t="s">
        <v>5319</v>
      </c>
      <c r="K2294" s="4" t="s">
        <v>5320</v>
      </c>
      <c r="L2294" s="22" t="str">
        <f t="shared" si="417"/>
        <v>357</v>
      </c>
      <c r="M2294" s="22"/>
      <c r="Z2294">
        <f t="shared" si="418"/>
        <v>0</v>
      </c>
      <c r="AA2294">
        <f t="shared" si="419"/>
        <v>0</v>
      </c>
      <c r="AB2294">
        <f t="shared" si="420"/>
        <v>0</v>
      </c>
      <c r="AC2294">
        <f t="shared" si="421"/>
        <v>0</v>
      </c>
      <c r="AD2294">
        <f t="shared" si="422"/>
        <v>0</v>
      </c>
      <c r="AE2294">
        <f t="shared" si="423"/>
        <v>0</v>
      </c>
      <c r="AF2294">
        <f t="shared" si="424"/>
        <v>0</v>
      </c>
      <c r="AH2294">
        <f>SUM(table_2[[#This Row],[First dose, less than 21 days ago]:[Third dose or booster, at least 21 days ago]])</f>
        <v>0</v>
      </c>
      <c r="AI2294">
        <f>SUM(table_2[[#This Row],[Second dose, less than 21 days ago]:[Third dose or booster, at least 21 days ago]])</f>
        <v>0</v>
      </c>
      <c r="AJ2294">
        <f>table_2[[#This Row],[Third dose or booster, less than 21 days ago]]+table_2[[#This Row],[Third dose or booster, at least 21 days ago]]</f>
        <v>0</v>
      </c>
    </row>
    <row r="2295" spans="1:36" ht="30" x14ac:dyDescent="0.25">
      <c r="A2295" s="1" t="s">
        <v>740</v>
      </c>
      <c r="B2295" s="4">
        <v>2022</v>
      </c>
      <c r="C2295" s="1" t="s">
        <v>61</v>
      </c>
      <c r="D2295" s="1" t="s">
        <v>1162</v>
      </c>
      <c r="E2295" s="1" t="s">
        <v>66</v>
      </c>
      <c r="F2295" s="4" t="s">
        <v>1671</v>
      </c>
      <c r="G2295" s="4">
        <v>27</v>
      </c>
      <c r="H2295" s="4" t="s">
        <v>5321</v>
      </c>
      <c r="I2295" s="1" t="s">
        <v>234</v>
      </c>
      <c r="J2295" s="4" t="s">
        <v>5322</v>
      </c>
      <c r="K2295" s="4" t="s">
        <v>5323</v>
      </c>
      <c r="L2295" s="22" t="str">
        <f t="shared" si="417"/>
        <v>5</v>
      </c>
      <c r="M2295" s="22"/>
      <c r="Z2295">
        <f t="shared" si="418"/>
        <v>0</v>
      </c>
      <c r="AA2295">
        <f t="shared" si="419"/>
        <v>0</v>
      </c>
      <c r="AB2295">
        <f t="shared" si="420"/>
        <v>0</v>
      </c>
      <c r="AC2295">
        <f t="shared" si="421"/>
        <v>0</v>
      </c>
      <c r="AD2295">
        <f t="shared" si="422"/>
        <v>0</v>
      </c>
      <c r="AE2295">
        <f t="shared" si="423"/>
        <v>0</v>
      </c>
      <c r="AF2295">
        <f t="shared" si="424"/>
        <v>0</v>
      </c>
      <c r="AH2295">
        <f>SUM(table_2[[#This Row],[First dose, less than 21 days ago]:[Third dose or booster, at least 21 days ago]])</f>
        <v>0</v>
      </c>
      <c r="AI2295">
        <f>SUM(table_2[[#This Row],[Second dose, less than 21 days ago]:[Third dose or booster, at least 21 days ago]])</f>
        <v>0</v>
      </c>
      <c r="AJ2295">
        <f>table_2[[#This Row],[Third dose or booster, less than 21 days ago]]+table_2[[#This Row],[Third dose or booster, at least 21 days ago]]</f>
        <v>0</v>
      </c>
    </row>
    <row r="2296" spans="1:36" ht="30" x14ac:dyDescent="0.25">
      <c r="A2296" s="1" t="s">
        <v>740</v>
      </c>
      <c r="B2296" s="4">
        <v>2022</v>
      </c>
      <c r="C2296" s="1" t="s">
        <v>61</v>
      </c>
      <c r="D2296" s="1" t="s">
        <v>1162</v>
      </c>
      <c r="E2296" s="1" t="s">
        <v>70</v>
      </c>
      <c r="F2296" s="4" t="s">
        <v>5141</v>
      </c>
      <c r="G2296" s="4">
        <v>606</v>
      </c>
      <c r="H2296" s="4" t="s">
        <v>5324</v>
      </c>
      <c r="I2296" s="1"/>
      <c r="J2296" s="4" t="s">
        <v>5325</v>
      </c>
      <c r="K2296" s="4" t="s">
        <v>5326</v>
      </c>
      <c r="L2296" s="22" t="str">
        <f t="shared" si="417"/>
        <v>128</v>
      </c>
      <c r="M2296" s="22"/>
      <c r="Z2296">
        <f t="shared" si="418"/>
        <v>0</v>
      </c>
      <c r="AA2296">
        <f t="shared" si="419"/>
        <v>0</v>
      </c>
      <c r="AB2296">
        <f t="shared" si="420"/>
        <v>0</v>
      </c>
      <c r="AC2296">
        <f t="shared" si="421"/>
        <v>0</v>
      </c>
      <c r="AD2296">
        <f t="shared" si="422"/>
        <v>0</v>
      </c>
      <c r="AE2296">
        <f t="shared" si="423"/>
        <v>0</v>
      </c>
      <c r="AF2296">
        <f t="shared" si="424"/>
        <v>0</v>
      </c>
      <c r="AH2296">
        <f>SUM(table_2[[#This Row],[First dose, less than 21 days ago]:[Third dose or booster, at least 21 days ago]])</f>
        <v>0</v>
      </c>
      <c r="AI2296">
        <f>SUM(table_2[[#This Row],[Second dose, less than 21 days ago]:[Third dose or booster, at least 21 days ago]])</f>
        <v>0</v>
      </c>
      <c r="AJ2296">
        <f>table_2[[#This Row],[Third dose or booster, less than 21 days ago]]+table_2[[#This Row],[Third dose or booster, at least 21 days ago]]</f>
        <v>0</v>
      </c>
    </row>
    <row r="2297" spans="1:36" ht="30" x14ac:dyDescent="0.25">
      <c r="A2297" s="1" t="s">
        <v>740</v>
      </c>
      <c r="B2297" s="4">
        <v>2022</v>
      </c>
      <c r="C2297" s="1" t="s">
        <v>61</v>
      </c>
      <c r="D2297" s="1" t="s">
        <v>1162</v>
      </c>
      <c r="E2297" s="1" t="s">
        <v>74</v>
      </c>
      <c r="F2297" s="4" t="s">
        <v>1800</v>
      </c>
      <c r="G2297" s="4">
        <v>54</v>
      </c>
      <c r="H2297" s="4" t="s">
        <v>5327</v>
      </c>
      <c r="I2297" s="1" t="s">
        <v>234</v>
      </c>
      <c r="J2297" s="4" t="s">
        <v>5328</v>
      </c>
      <c r="K2297" s="4" t="s">
        <v>5329</v>
      </c>
      <c r="L2297" s="22" t="str">
        <f t="shared" si="417"/>
        <v>6</v>
      </c>
      <c r="M2297" s="22"/>
      <c r="Z2297">
        <f t="shared" si="418"/>
        <v>0</v>
      </c>
      <c r="AA2297">
        <f t="shared" si="419"/>
        <v>0</v>
      </c>
      <c r="AB2297">
        <f t="shared" si="420"/>
        <v>0</v>
      </c>
      <c r="AC2297">
        <f t="shared" si="421"/>
        <v>0</v>
      </c>
      <c r="AD2297">
        <f t="shared" si="422"/>
        <v>0</v>
      </c>
      <c r="AE2297">
        <f t="shared" si="423"/>
        <v>0</v>
      </c>
      <c r="AF2297">
        <f t="shared" si="424"/>
        <v>0</v>
      </c>
      <c r="AH2297">
        <f>SUM(table_2[[#This Row],[First dose, less than 21 days ago]:[Third dose or booster, at least 21 days ago]])</f>
        <v>0</v>
      </c>
      <c r="AI2297">
        <f>SUM(table_2[[#This Row],[Second dose, less than 21 days ago]:[Third dose or booster, at least 21 days ago]])</f>
        <v>0</v>
      </c>
      <c r="AJ2297">
        <f>table_2[[#This Row],[Third dose or booster, less than 21 days ago]]+table_2[[#This Row],[Third dose or booster, at least 21 days ago]]</f>
        <v>0</v>
      </c>
    </row>
    <row r="2298" spans="1:36" ht="30" x14ac:dyDescent="0.25">
      <c r="A2298" s="1" t="s">
        <v>740</v>
      </c>
      <c r="B2298" s="4">
        <v>2022</v>
      </c>
      <c r="C2298" s="1" t="s">
        <v>61</v>
      </c>
      <c r="D2298" s="1" t="s">
        <v>1162</v>
      </c>
      <c r="E2298" s="1" t="s">
        <v>1102</v>
      </c>
      <c r="F2298" s="4" t="s">
        <v>5330</v>
      </c>
      <c r="G2298" s="4">
        <v>5886</v>
      </c>
      <c r="H2298" s="4" t="s">
        <v>5331</v>
      </c>
      <c r="I2298" s="1"/>
      <c r="J2298" s="4" t="s">
        <v>5332</v>
      </c>
      <c r="K2298" s="4" t="s">
        <v>5333</v>
      </c>
      <c r="L2298" s="22" t="str">
        <f t="shared" si="417"/>
        <v>1694</v>
      </c>
      <c r="M2298" s="22"/>
      <c r="Z2298">
        <f t="shared" si="418"/>
        <v>0</v>
      </c>
      <c r="AA2298">
        <f t="shared" si="419"/>
        <v>0</v>
      </c>
      <c r="AB2298">
        <f t="shared" si="420"/>
        <v>0</v>
      </c>
      <c r="AC2298">
        <f t="shared" si="421"/>
        <v>0</v>
      </c>
      <c r="AD2298">
        <f t="shared" si="422"/>
        <v>0</v>
      </c>
      <c r="AE2298">
        <f t="shared" si="423"/>
        <v>0</v>
      </c>
      <c r="AF2298">
        <f t="shared" si="424"/>
        <v>0</v>
      </c>
      <c r="AH2298">
        <f>SUM(table_2[[#This Row],[First dose, less than 21 days ago]:[Third dose or booster, at least 21 days ago]])</f>
        <v>0</v>
      </c>
      <c r="AI2298">
        <f>SUM(table_2[[#This Row],[Second dose, less than 21 days ago]:[Third dose or booster, at least 21 days ago]])</f>
        <v>0</v>
      </c>
      <c r="AJ2298">
        <f>table_2[[#This Row],[Third dose or booster, less than 21 days ago]]+table_2[[#This Row],[Third dose or booster, at least 21 days ago]]</f>
        <v>0</v>
      </c>
    </row>
    <row r="2299" spans="1:36" ht="45" x14ac:dyDescent="0.25">
      <c r="A2299" s="1" t="s">
        <v>740</v>
      </c>
      <c r="B2299" s="4">
        <v>2022</v>
      </c>
      <c r="C2299" s="1" t="s">
        <v>61</v>
      </c>
      <c r="D2299" s="1" t="s">
        <v>1162</v>
      </c>
      <c r="E2299" s="1" t="s">
        <v>84</v>
      </c>
      <c r="F2299" s="4" t="s">
        <v>1796</v>
      </c>
      <c r="G2299" s="4">
        <v>2085</v>
      </c>
      <c r="H2299" s="4" t="s">
        <v>5334</v>
      </c>
      <c r="I2299" s="1"/>
      <c r="J2299" s="4" t="s">
        <v>5335</v>
      </c>
      <c r="K2299" s="4" t="s">
        <v>5336</v>
      </c>
      <c r="L2299" s="22" t="str">
        <f t="shared" si="417"/>
        <v>295</v>
      </c>
      <c r="M2299" s="22"/>
      <c r="Z2299">
        <f t="shared" si="418"/>
        <v>0</v>
      </c>
      <c r="AA2299">
        <f t="shared" si="419"/>
        <v>0</v>
      </c>
      <c r="AB2299">
        <f t="shared" si="420"/>
        <v>0</v>
      </c>
      <c r="AC2299">
        <f t="shared" si="421"/>
        <v>0</v>
      </c>
      <c r="AD2299">
        <f t="shared" si="422"/>
        <v>0</v>
      </c>
      <c r="AE2299">
        <f t="shared" si="423"/>
        <v>0</v>
      </c>
      <c r="AF2299">
        <f t="shared" si="424"/>
        <v>0</v>
      </c>
      <c r="AH2299">
        <f>SUM(table_2[[#This Row],[First dose, less than 21 days ago]:[Third dose or booster, at least 21 days ago]])</f>
        <v>0</v>
      </c>
      <c r="AI2299">
        <f>SUM(table_2[[#This Row],[Second dose, less than 21 days ago]:[Third dose or booster, at least 21 days ago]])</f>
        <v>0</v>
      </c>
      <c r="AJ2299">
        <f>table_2[[#This Row],[Third dose or booster, less than 21 days ago]]+table_2[[#This Row],[Third dose or booster, at least 21 days ago]]</f>
        <v>0</v>
      </c>
    </row>
    <row r="2300" spans="1:36" ht="45" x14ac:dyDescent="0.25">
      <c r="A2300" s="1" t="s">
        <v>740</v>
      </c>
      <c r="B2300" s="4">
        <v>2022</v>
      </c>
      <c r="C2300" s="1" t="s">
        <v>61</v>
      </c>
      <c r="D2300" s="1" t="s">
        <v>1162</v>
      </c>
      <c r="E2300" s="1" t="s">
        <v>85</v>
      </c>
      <c r="F2300" s="4" t="s">
        <v>5337</v>
      </c>
      <c r="G2300" s="4">
        <v>161804</v>
      </c>
      <c r="H2300" s="4" t="s">
        <v>5338</v>
      </c>
      <c r="I2300" s="1"/>
      <c r="J2300" s="4" t="s">
        <v>5339</v>
      </c>
      <c r="K2300" s="4" t="s">
        <v>5340</v>
      </c>
      <c r="L2300" s="22" t="str">
        <f t="shared" si="417"/>
        <v>10251</v>
      </c>
      <c r="M2300" s="22"/>
      <c r="Z2300">
        <f t="shared" si="418"/>
        <v>0</v>
      </c>
      <c r="AA2300">
        <f t="shared" si="419"/>
        <v>0</v>
      </c>
      <c r="AB2300">
        <f t="shared" si="420"/>
        <v>0</v>
      </c>
      <c r="AC2300">
        <f t="shared" si="421"/>
        <v>0</v>
      </c>
      <c r="AD2300">
        <f t="shared" si="422"/>
        <v>0</v>
      </c>
      <c r="AE2300">
        <f t="shared" si="423"/>
        <v>0</v>
      </c>
      <c r="AF2300">
        <f t="shared" si="424"/>
        <v>0</v>
      </c>
      <c r="AH2300">
        <f>SUM(table_2[[#This Row],[First dose, less than 21 days ago]:[Third dose or booster, at least 21 days ago]])</f>
        <v>0</v>
      </c>
      <c r="AI2300">
        <f>SUM(table_2[[#This Row],[Second dose, less than 21 days ago]:[Third dose or booster, at least 21 days ago]])</f>
        <v>0</v>
      </c>
      <c r="AJ2300">
        <f>table_2[[#This Row],[Third dose or booster, less than 21 days ago]]+table_2[[#This Row],[Third dose or booster, at least 21 days ago]]</f>
        <v>0</v>
      </c>
    </row>
    <row r="2301" spans="1:36" ht="30" x14ac:dyDescent="0.25">
      <c r="A2301" s="1" t="s">
        <v>740</v>
      </c>
      <c r="B2301" s="4">
        <v>2022</v>
      </c>
      <c r="C2301" s="1" t="s">
        <v>61</v>
      </c>
      <c r="D2301" s="1" t="s">
        <v>1183</v>
      </c>
      <c r="E2301" s="1" t="s">
        <v>62</v>
      </c>
      <c r="F2301" s="4" t="s">
        <v>5341</v>
      </c>
      <c r="G2301" s="4">
        <v>1158</v>
      </c>
      <c r="H2301" s="4" t="s">
        <v>5342</v>
      </c>
      <c r="I2301" s="1"/>
      <c r="J2301" s="4" t="s">
        <v>5343</v>
      </c>
      <c r="K2301" s="4" t="s">
        <v>5344</v>
      </c>
      <c r="L2301" s="22" t="str">
        <f t="shared" si="417"/>
        <v>270</v>
      </c>
      <c r="M2301" s="22"/>
      <c r="Z2301">
        <f t="shared" si="418"/>
        <v>0</v>
      </c>
      <c r="AA2301">
        <f t="shared" si="419"/>
        <v>0</v>
      </c>
      <c r="AB2301">
        <f t="shared" si="420"/>
        <v>0</v>
      </c>
      <c r="AC2301">
        <f t="shared" si="421"/>
        <v>0</v>
      </c>
      <c r="AD2301">
        <f t="shared" si="422"/>
        <v>0</v>
      </c>
      <c r="AE2301">
        <f t="shared" si="423"/>
        <v>0</v>
      </c>
      <c r="AF2301">
        <f t="shared" si="424"/>
        <v>0</v>
      </c>
      <c r="AH2301">
        <f>SUM(table_2[[#This Row],[First dose, less than 21 days ago]:[Third dose or booster, at least 21 days ago]])</f>
        <v>0</v>
      </c>
      <c r="AI2301">
        <f>SUM(table_2[[#This Row],[Second dose, less than 21 days ago]:[Third dose or booster, at least 21 days ago]])</f>
        <v>0</v>
      </c>
      <c r="AJ2301">
        <f>table_2[[#This Row],[Third dose or booster, less than 21 days ago]]+table_2[[#This Row],[Third dose or booster, at least 21 days ago]]</f>
        <v>0</v>
      </c>
    </row>
    <row r="2302" spans="1:36" ht="30" x14ac:dyDescent="0.25">
      <c r="A2302" s="1" t="s">
        <v>740</v>
      </c>
      <c r="B2302" s="4">
        <v>2022</v>
      </c>
      <c r="C2302" s="1" t="s">
        <v>61</v>
      </c>
      <c r="D2302" s="1" t="s">
        <v>1183</v>
      </c>
      <c r="E2302" s="1" t="s">
        <v>66</v>
      </c>
      <c r="F2302" s="4" t="s">
        <v>1800</v>
      </c>
      <c r="G2302" s="4">
        <v>9</v>
      </c>
      <c r="H2302" s="4" t="s">
        <v>5345</v>
      </c>
      <c r="I2302" s="1" t="s">
        <v>234</v>
      </c>
      <c r="J2302" s="4" t="s">
        <v>5346</v>
      </c>
      <c r="K2302" s="4" t="s">
        <v>5347</v>
      </c>
      <c r="L2302" s="22" t="str">
        <f t="shared" si="417"/>
        <v>6</v>
      </c>
      <c r="M2302" s="22"/>
      <c r="Z2302">
        <f t="shared" si="418"/>
        <v>0</v>
      </c>
      <c r="AA2302">
        <f t="shared" si="419"/>
        <v>0</v>
      </c>
      <c r="AB2302">
        <f t="shared" si="420"/>
        <v>0</v>
      </c>
      <c r="AC2302">
        <f t="shared" si="421"/>
        <v>0</v>
      </c>
      <c r="AD2302">
        <f t="shared" si="422"/>
        <v>0</v>
      </c>
      <c r="AE2302">
        <f t="shared" si="423"/>
        <v>0</v>
      </c>
      <c r="AF2302">
        <f t="shared" si="424"/>
        <v>0</v>
      </c>
      <c r="AH2302">
        <f>SUM(table_2[[#This Row],[First dose, less than 21 days ago]:[Third dose or booster, at least 21 days ago]])</f>
        <v>0</v>
      </c>
      <c r="AI2302">
        <f>SUM(table_2[[#This Row],[Second dose, less than 21 days ago]:[Third dose or booster, at least 21 days ago]])</f>
        <v>0</v>
      </c>
      <c r="AJ2302">
        <f>table_2[[#This Row],[Third dose or booster, less than 21 days ago]]+table_2[[#This Row],[Third dose or booster, at least 21 days ago]]</f>
        <v>0</v>
      </c>
    </row>
    <row r="2303" spans="1:36" ht="30" x14ac:dyDescent="0.25">
      <c r="A2303" s="1" t="s">
        <v>740</v>
      </c>
      <c r="B2303" s="4">
        <v>2022</v>
      </c>
      <c r="C2303" s="1" t="s">
        <v>61</v>
      </c>
      <c r="D2303" s="1" t="s">
        <v>1183</v>
      </c>
      <c r="E2303" s="1" t="s">
        <v>70</v>
      </c>
      <c r="F2303" s="4" t="s">
        <v>3044</v>
      </c>
      <c r="G2303" s="4">
        <v>203</v>
      </c>
      <c r="H2303" s="4" t="s">
        <v>5348</v>
      </c>
      <c r="I2303" s="1"/>
      <c r="J2303" s="4" t="s">
        <v>5349</v>
      </c>
      <c r="K2303" s="4" t="s">
        <v>5350</v>
      </c>
      <c r="L2303" s="22" t="str">
        <f t="shared" si="417"/>
        <v>92</v>
      </c>
      <c r="M2303" s="22"/>
      <c r="Z2303">
        <f t="shared" si="418"/>
        <v>0</v>
      </c>
      <c r="AA2303">
        <f t="shared" si="419"/>
        <v>0</v>
      </c>
      <c r="AB2303">
        <f t="shared" si="420"/>
        <v>0</v>
      </c>
      <c r="AC2303">
        <f t="shared" si="421"/>
        <v>0</v>
      </c>
      <c r="AD2303">
        <f t="shared" si="422"/>
        <v>0</v>
      </c>
      <c r="AE2303">
        <f t="shared" si="423"/>
        <v>0</v>
      </c>
      <c r="AF2303">
        <f t="shared" si="424"/>
        <v>0</v>
      </c>
      <c r="AH2303">
        <f>SUM(table_2[[#This Row],[First dose, less than 21 days ago]:[Third dose or booster, at least 21 days ago]])</f>
        <v>0</v>
      </c>
      <c r="AI2303">
        <f>SUM(table_2[[#This Row],[Second dose, less than 21 days ago]:[Third dose or booster, at least 21 days ago]])</f>
        <v>0</v>
      </c>
      <c r="AJ2303">
        <f>table_2[[#This Row],[Third dose or booster, less than 21 days ago]]+table_2[[#This Row],[Third dose or booster, at least 21 days ago]]</f>
        <v>0</v>
      </c>
    </row>
    <row r="2304" spans="1:36" ht="30" x14ac:dyDescent="0.25">
      <c r="A2304" s="1" t="s">
        <v>740</v>
      </c>
      <c r="B2304" s="4">
        <v>2022</v>
      </c>
      <c r="C2304" s="1" t="s">
        <v>61</v>
      </c>
      <c r="D2304" s="1" t="s">
        <v>1183</v>
      </c>
      <c r="E2304" s="1" t="s">
        <v>74</v>
      </c>
      <c r="F2304" s="4" t="s">
        <v>1112</v>
      </c>
      <c r="G2304" s="4">
        <v>19</v>
      </c>
      <c r="H2304" s="4" t="s">
        <v>5351</v>
      </c>
      <c r="I2304" s="1" t="s">
        <v>234</v>
      </c>
      <c r="J2304" s="4" t="s">
        <v>5352</v>
      </c>
      <c r="K2304" s="4" t="s">
        <v>5353</v>
      </c>
      <c r="L2304" s="22" t="str">
        <f t="shared" si="417"/>
        <v>3</v>
      </c>
      <c r="M2304" s="22"/>
      <c r="Z2304">
        <f t="shared" si="418"/>
        <v>0</v>
      </c>
      <c r="AA2304">
        <f t="shared" si="419"/>
        <v>0</v>
      </c>
      <c r="AB2304">
        <f t="shared" si="420"/>
        <v>0</v>
      </c>
      <c r="AC2304">
        <f t="shared" si="421"/>
        <v>0</v>
      </c>
      <c r="AD2304">
        <f t="shared" si="422"/>
        <v>0</v>
      </c>
      <c r="AE2304">
        <f t="shared" si="423"/>
        <v>0</v>
      </c>
      <c r="AF2304">
        <f t="shared" si="424"/>
        <v>0</v>
      </c>
      <c r="AH2304">
        <f>SUM(table_2[[#This Row],[First dose, less than 21 days ago]:[Third dose or booster, at least 21 days ago]])</f>
        <v>0</v>
      </c>
      <c r="AI2304">
        <f>SUM(table_2[[#This Row],[Second dose, less than 21 days ago]:[Third dose or booster, at least 21 days ago]])</f>
        <v>0</v>
      </c>
      <c r="AJ2304">
        <f>table_2[[#This Row],[Third dose or booster, less than 21 days ago]]+table_2[[#This Row],[Third dose or booster, at least 21 days ago]]</f>
        <v>0</v>
      </c>
    </row>
    <row r="2305" spans="1:36" ht="30" x14ac:dyDescent="0.25">
      <c r="A2305" s="1" t="s">
        <v>740</v>
      </c>
      <c r="B2305" s="4">
        <v>2022</v>
      </c>
      <c r="C2305" s="1" t="s">
        <v>61</v>
      </c>
      <c r="D2305" s="1" t="s">
        <v>1183</v>
      </c>
      <c r="E2305" s="1" t="s">
        <v>1102</v>
      </c>
      <c r="F2305" s="4" t="s">
        <v>5354</v>
      </c>
      <c r="G2305" s="4">
        <v>1832</v>
      </c>
      <c r="H2305" s="4" t="s">
        <v>5355</v>
      </c>
      <c r="I2305" s="1"/>
      <c r="J2305" s="4" t="s">
        <v>5356</v>
      </c>
      <c r="K2305" s="4" t="s">
        <v>5357</v>
      </c>
      <c r="L2305" s="22" t="str">
        <f t="shared" si="417"/>
        <v>1040</v>
      </c>
      <c r="M2305" s="22"/>
      <c r="Z2305">
        <f t="shared" si="418"/>
        <v>0</v>
      </c>
      <c r="AA2305">
        <f t="shared" si="419"/>
        <v>0</v>
      </c>
      <c r="AB2305">
        <f t="shared" si="420"/>
        <v>0</v>
      </c>
      <c r="AC2305">
        <f t="shared" si="421"/>
        <v>0</v>
      </c>
      <c r="AD2305">
        <f t="shared" si="422"/>
        <v>0</v>
      </c>
      <c r="AE2305">
        <f t="shared" si="423"/>
        <v>0</v>
      </c>
      <c r="AF2305">
        <f t="shared" si="424"/>
        <v>0</v>
      </c>
      <c r="AH2305">
        <f>SUM(table_2[[#This Row],[First dose, less than 21 days ago]:[Third dose or booster, at least 21 days ago]])</f>
        <v>0</v>
      </c>
      <c r="AI2305">
        <f>SUM(table_2[[#This Row],[Second dose, less than 21 days ago]:[Third dose or booster, at least 21 days ago]])</f>
        <v>0</v>
      </c>
      <c r="AJ2305">
        <f>table_2[[#This Row],[Third dose or booster, less than 21 days ago]]+table_2[[#This Row],[Third dose or booster, at least 21 days ago]]</f>
        <v>0</v>
      </c>
    </row>
    <row r="2306" spans="1:36" ht="45" x14ac:dyDescent="0.25">
      <c r="A2306" s="1" t="s">
        <v>740</v>
      </c>
      <c r="B2306" s="4">
        <v>2022</v>
      </c>
      <c r="C2306" s="1" t="s">
        <v>61</v>
      </c>
      <c r="D2306" s="1" t="s">
        <v>1183</v>
      </c>
      <c r="E2306" s="1" t="s">
        <v>84</v>
      </c>
      <c r="F2306" s="4" t="s">
        <v>3133</v>
      </c>
      <c r="G2306" s="4">
        <v>783</v>
      </c>
      <c r="H2306" s="4" t="s">
        <v>5358</v>
      </c>
      <c r="I2306" s="1"/>
      <c r="J2306" s="4" t="s">
        <v>5359</v>
      </c>
      <c r="K2306" s="4" t="s">
        <v>5360</v>
      </c>
      <c r="L2306" s="22" t="str">
        <f t="shared" si="417"/>
        <v>195</v>
      </c>
      <c r="M2306" s="22"/>
      <c r="Z2306">
        <f t="shared" si="418"/>
        <v>0</v>
      </c>
      <c r="AA2306">
        <f t="shared" si="419"/>
        <v>0</v>
      </c>
      <c r="AB2306">
        <f t="shared" si="420"/>
        <v>0</v>
      </c>
      <c r="AC2306">
        <f t="shared" si="421"/>
        <v>0</v>
      </c>
      <c r="AD2306">
        <f t="shared" si="422"/>
        <v>0</v>
      </c>
      <c r="AE2306">
        <f t="shared" si="423"/>
        <v>0</v>
      </c>
      <c r="AF2306">
        <f t="shared" si="424"/>
        <v>0</v>
      </c>
      <c r="AH2306">
        <f>SUM(table_2[[#This Row],[First dose, less than 21 days ago]:[Third dose or booster, at least 21 days ago]])</f>
        <v>0</v>
      </c>
      <c r="AI2306">
        <f>SUM(table_2[[#This Row],[Second dose, less than 21 days ago]:[Third dose or booster, at least 21 days ago]])</f>
        <v>0</v>
      </c>
      <c r="AJ2306">
        <f>table_2[[#This Row],[Third dose or booster, less than 21 days ago]]+table_2[[#This Row],[Third dose or booster, at least 21 days ago]]</f>
        <v>0</v>
      </c>
    </row>
    <row r="2307" spans="1:36" ht="45" x14ac:dyDescent="0.25">
      <c r="A2307" s="1" t="s">
        <v>740</v>
      </c>
      <c r="B2307" s="4">
        <v>2022</v>
      </c>
      <c r="C2307" s="1" t="s">
        <v>61</v>
      </c>
      <c r="D2307" s="1" t="s">
        <v>1183</v>
      </c>
      <c r="E2307" s="1" t="s">
        <v>85</v>
      </c>
      <c r="F2307" s="4" t="s">
        <v>5361</v>
      </c>
      <c r="G2307" s="4">
        <v>34865</v>
      </c>
      <c r="H2307" s="4" t="s">
        <v>5362</v>
      </c>
      <c r="I2307" s="1"/>
      <c r="J2307" s="4" t="s">
        <v>5363</v>
      </c>
      <c r="K2307" s="4" t="s">
        <v>5364</v>
      </c>
      <c r="L2307" s="22" t="str">
        <f t="shared" si="417"/>
        <v>6924</v>
      </c>
      <c r="M2307" s="22"/>
      <c r="Z2307">
        <f t="shared" si="418"/>
        <v>0</v>
      </c>
      <c r="AA2307">
        <f t="shared" si="419"/>
        <v>0</v>
      </c>
      <c r="AB2307">
        <f t="shared" si="420"/>
        <v>0</v>
      </c>
      <c r="AC2307">
        <f t="shared" si="421"/>
        <v>0</v>
      </c>
      <c r="AD2307">
        <f t="shared" si="422"/>
        <v>0</v>
      </c>
      <c r="AE2307">
        <f t="shared" si="423"/>
        <v>0</v>
      </c>
      <c r="AF2307">
        <f t="shared" si="424"/>
        <v>0</v>
      </c>
      <c r="AH2307">
        <f>SUM(table_2[[#This Row],[First dose, less than 21 days ago]:[Third dose or booster, at least 21 days ago]])</f>
        <v>0</v>
      </c>
      <c r="AI2307">
        <f>SUM(table_2[[#This Row],[Second dose, less than 21 days ago]:[Third dose or booster, at least 21 days ago]])</f>
        <v>0</v>
      </c>
      <c r="AJ2307">
        <f>table_2[[#This Row],[Third dose or booster, less than 21 days ago]]+table_2[[#This Row],[Third dose or booster, at least 21 days ago]]</f>
        <v>0</v>
      </c>
    </row>
    <row r="2308" spans="1:36" ht="30" x14ac:dyDescent="0.25">
      <c r="A2308" s="1" t="s">
        <v>740</v>
      </c>
      <c r="B2308" s="4">
        <v>2022</v>
      </c>
      <c r="C2308" s="1" t="s">
        <v>90</v>
      </c>
      <c r="D2308" s="1" t="s">
        <v>1089</v>
      </c>
      <c r="E2308" s="1" t="s">
        <v>62</v>
      </c>
      <c r="F2308" s="4" t="s">
        <v>2302</v>
      </c>
      <c r="G2308" s="4">
        <v>167248</v>
      </c>
      <c r="H2308" s="4" t="s">
        <v>559</v>
      </c>
      <c r="I2308" s="1"/>
      <c r="J2308" s="4" t="s">
        <v>2985</v>
      </c>
      <c r="K2308" s="4" t="s">
        <v>2460</v>
      </c>
      <c r="L2308" s="22" t="str">
        <f t="shared" si="417"/>
        <v>34</v>
      </c>
      <c r="M2308" s="22"/>
      <c r="Z2308">
        <f t="shared" si="418"/>
        <v>0</v>
      </c>
      <c r="AA2308">
        <f t="shared" si="419"/>
        <v>0</v>
      </c>
      <c r="AB2308">
        <f t="shared" si="420"/>
        <v>0</v>
      </c>
      <c r="AC2308">
        <f t="shared" si="421"/>
        <v>0</v>
      </c>
      <c r="AD2308">
        <f t="shared" si="422"/>
        <v>0</v>
      </c>
      <c r="AE2308">
        <f t="shared" si="423"/>
        <v>0</v>
      </c>
      <c r="AF2308">
        <f t="shared" si="424"/>
        <v>0</v>
      </c>
      <c r="AH2308">
        <f>SUM(table_2[[#This Row],[First dose, less than 21 days ago]:[Third dose or booster, at least 21 days ago]])</f>
        <v>0</v>
      </c>
      <c r="AI2308">
        <f>SUM(table_2[[#This Row],[Second dose, less than 21 days ago]:[Third dose or booster, at least 21 days ago]])</f>
        <v>0</v>
      </c>
      <c r="AJ2308">
        <f>table_2[[#This Row],[Third dose or booster, less than 21 days ago]]+table_2[[#This Row],[Third dose or booster, at least 21 days ago]]</f>
        <v>0</v>
      </c>
    </row>
    <row r="2309" spans="1:36" ht="30" x14ac:dyDescent="0.25">
      <c r="A2309" s="1" t="s">
        <v>740</v>
      </c>
      <c r="B2309" s="4">
        <v>2022</v>
      </c>
      <c r="C2309" s="1" t="s">
        <v>90</v>
      </c>
      <c r="D2309" s="1" t="s">
        <v>1089</v>
      </c>
      <c r="E2309" s="1" t="s">
        <v>66</v>
      </c>
      <c r="F2309" s="4" t="s">
        <v>1101</v>
      </c>
      <c r="G2309" s="4">
        <v>2981</v>
      </c>
      <c r="H2309" s="4" t="s">
        <v>83</v>
      </c>
      <c r="I2309" s="1"/>
      <c r="J2309" s="4" t="s">
        <v>83</v>
      </c>
      <c r="K2309" s="4" t="s">
        <v>83</v>
      </c>
      <c r="L2309" s="22">
        <f t="shared" ref="L2309:L2372" si="425">IF(F2309="&lt;3",1,F2309)</f>
        <v>1</v>
      </c>
      <c r="M2309" s="22"/>
      <c r="Z2309">
        <f t="shared" ref="Z2309:Z2372" si="426">N2356</f>
        <v>0</v>
      </c>
      <c r="AA2309">
        <f t="shared" ref="AA2309:AA2372" si="427">O2404</f>
        <v>0</v>
      </c>
      <c r="AB2309">
        <f t="shared" ref="AB2309:AB2372" si="428">P2404</f>
        <v>0</v>
      </c>
      <c r="AC2309">
        <f t="shared" ref="AC2309:AC2372" si="429">Q2404</f>
        <v>0</v>
      </c>
      <c r="AD2309">
        <f t="shared" ref="AD2309:AD2372" si="430">R2404</f>
        <v>0</v>
      </c>
      <c r="AE2309">
        <f t="shared" ref="AE2309:AE2372" si="431">S2404</f>
        <v>0</v>
      </c>
      <c r="AF2309">
        <f t="shared" ref="AF2309:AF2372" si="432">T2404</f>
        <v>0</v>
      </c>
      <c r="AH2309">
        <f>SUM(table_2[[#This Row],[First dose, less than 21 days ago]:[Third dose or booster, at least 21 days ago]])</f>
        <v>0</v>
      </c>
      <c r="AI2309">
        <f>SUM(table_2[[#This Row],[Second dose, less than 21 days ago]:[Third dose or booster, at least 21 days ago]])</f>
        <v>0</v>
      </c>
      <c r="AJ2309">
        <f>table_2[[#This Row],[Third dose or booster, less than 21 days ago]]+table_2[[#This Row],[Third dose or booster, at least 21 days ago]]</f>
        <v>0</v>
      </c>
    </row>
    <row r="2310" spans="1:36" ht="30" x14ac:dyDescent="0.25">
      <c r="A2310" s="1" t="s">
        <v>740</v>
      </c>
      <c r="B2310" s="4">
        <v>2022</v>
      </c>
      <c r="C2310" s="1" t="s">
        <v>90</v>
      </c>
      <c r="D2310" s="1" t="s">
        <v>1089</v>
      </c>
      <c r="E2310" s="1" t="s">
        <v>70</v>
      </c>
      <c r="F2310" s="4" t="s">
        <v>1270</v>
      </c>
      <c r="G2310" s="4">
        <v>39313</v>
      </c>
      <c r="H2310" s="4" t="s">
        <v>3506</v>
      </c>
      <c r="I2310" s="1" t="s">
        <v>234</v>
      </c>
      <c r="J2310" s="4" t="s">
        <v>3437</v>
      </c>
      <c r="K2310" s="4" t="s">
        <v>5365</v>
      </c>
      <c r="L2310" s="22" t="str">
        <f t="shared" si="425"/>
        <v>12</v>
      </c>
      <c r="M2310" s="22"/>
      <c r="Z2310">
        <f t="shared" si="426"/>
        <v>0</v>
      </c>
      <c r="AA2310">
        <f t="shared" si="427"/>
        <v>0</v>
      </c>
      <c r="AB2310">
        <f t="shared" si="428"/>
        <v>0</v>
      </c>
      <c r="AC2310">
        <f t="shared" si="429"/>
        <v>0</v>
      </c>
      <c r="AD2310">
        <f t="shared" si="430"/>
        <v>0</v>
      </c>
      <c r="AE2310">
        <f t="shared" si="431"/>
        <v>0</v>
      </c>
      <c r="AF2310">
        <f t="shared" si="432"/>
        <v>0</v>
      </c>
      <c r="AH2310">
        <f>SUM(table_2[[#This Row],[First dose, less than 21 days ago]:[Third dose or booster, at least 21 days ago]])</f>
        <v>0</v>
      </c>
      <c r="AI2310">
        <f>SUM(table_2[[#This Row],[Second dose, less than 21 days ago]:[Third dose or booster, at least 21 days ago]])</f>
        <v>0</v>
      </c>
      <c r="AJ2310">
        <f>table_2[[#This Row],[Third dose or booster, less than 21 days ago]]+table_2[[#This Row],[Third dose or booster, at least 21 days ago]]</f>
        <v>0</v>
      </c>
    </row>
    <row r="2311" spans="1:36" ht="30" x14ac:dyDescent="0.25">
      <c r="A2311" s="1" t="s">
        <v>740</v>
      </c>
      <c r="B2311" s="4">
        <v>2022</v>
      </c>
      <c r="C2311" s="1" t="s">
        <v>90</v>
      </c>
      <c r="D2311" s="1" t="s">
        <v>1089</v>
      </c>
      <c r="E2311" s="1" t="s">
        <v>74</v>
      </c>
      <c r="F2311" s="4" t="s">
        <v>1101</v>
      </c>
      <c r="G2311" s="4">
        <v>4918</v>
      </c>
      <c r="H2311" s="4" t="s">
        <v>83</v>
      </c>
      <c r="I2311" s="1"/>
      <c r="J2311" s="4" t="s">
        <v>83</v>
      </c>
      <c r="K2311" s="4" t="s">
        <v>83</v>
      </c>
      <c r="L2311" s="22">
        <f t="shared" si="425"/>
        <v>1</v>
      </c>
      <c r="M2311" s="22"/>
      <c r="Z2311">
        <f t="shared" si="426"/>
        <v>0</v>
      </c>
      <c r="AA2311">
        <f t="shared" si="427"/>
        <v>0</v>
      </c>
      <c r="AB2311">
        <f t="shared" si="428"/>
        <v>0</v>
      </c>
      <c r="AC2311">
        <f t="shared" si="429"/>
        <v>0</v>
      </c>
      <c r="AD2311">
        <f t="shared" si="430"/>
        <v>0</v>
      </c>
      <c r="AE2311">
        <f t="shared" si="431"/>
        <v>0</v>
      </c>
      <c r="AF2311">
        <f t="shared" si="432"/>
        <v>0</v>
      </c>
      <c r="AH2311">
        <f>SUM(table_2[[#This Row],[First dose, less than 21 days ago]:[Third dose or booster, at least 21 days ago]])</f>
        <v>0</v>
      </c>
      <c r="AI2311">
        <f>SUM(table_2[[#This Row],[Second dose, less than 21 days ago]:[Third dose or booster, at least 21 days ago]])</f>
        <v>0</v>
      </c>
      <c r="AJ2311">
        <f>table_2[[#This Row],[Third dose or booster, less than 21 days ago]]+table_2[[#This Row],[Third dose or booster, at least 21 days ago]]</f>
        <v>0</v>
      </c>
    </row>
    <row r="2312" spans="1:36" ht="30" x14ac:dyDescent="0.25">
      <c r="A2312" s="1" t="s">
        <v>740</v>
      </c>
      <c r="B2312" s="4">
        <v>2022</v>
      </c>
      <c r="C2312" s="1" t="s">
        <v>90</v>
      </c>
      <c r="D2312" s="1" t="s">
        <v>1089</v>
      </c>
      <c r="E2312" s="1" t="s">
        <v>1102</v>
      </c>
      <c r="F2312" s="4" t="s">
        <v>5366</v>
      </c>
      <c r="G2312" s="4">
        <v>232455</v>
      </c>
      <c r="H2312" s="4" t="s">
        <v>2460</v>
      </c>
      <c r="I2312" s="1"/>
      <c r="J2312" s="4" t="s">
        <v>3898</v>
      </c>
      <c r="K2312" s="4" t="s">
        <v>2458</v>
      </c>
      <c r="L2312" s="22" t="str">
        <f t="shared" si="425"/>
        <v>60</v>
      </c>
      <c r="M2312" s="22"/>
      <c r="Z2312">
        <f t="shared" si="426"/>
        <v>0</v>
      </c>
      <c r="AA2312">
        <f t="shared" si="427"/>
        <v>0</v>
      </c>
      <c r="AB2312">
        <f t="shared" si="428"/>
        <v>0</v>
      </c>
      <c r="AC2312">
        <f t="shared" si="429"/>
        <v>0</v>
      </c>
      <c r="AD2312">
        <f t="shared" si="430"/>
        <v>0</v>
      </c>
      <c r="AE2312">
        <f t="shared" si="431"/>
        <v>0</v>
      </c>
      <c r="AF2312">
        <f t="shared" si="432"/>
        <v>0</v>
      </c>
      <c r="AH2312">
        <f>SUM(table_2[[#This Row],[First dose, less than 21 days ago]:[Third dose or booster, at least 21 days ago]])</f>
        <v>0</v>
      </c>
      <c r="AI2312">
        <f>SUM(table_2[[#This Row],[Second dose, less than 21 days ago]:[Third dose or booster, at least 21 days ago]])</f>
        <v>0</v>
      </c>
      <c r="AJ2312">
        <f>table_2[[#This Row],[Third dose or booster, less than 21 days ago]]+table_2[[#This Row],[Third dose or booster, at least 21 days ago]]</f>
        <v>0</v>
      </c>
    </row>
    <row r="2313" spans="1:36" ht="45" x14ac:dyDescent="0.25">
      <c r="A2313" s="1" t="s">
        <v>740</v>
      </c>
      <c r="B2313" s="4">
        <v>2022</v>
      </c>
      <c r="C2313" s="1" t="s">
        <v>90</v>
      </c>
      <c r="D2313" s="1" t="s">
        <v>1089</v>
      </c>
      <c r="E2313" s="1" t="s">
        <v>84</v>
      </c>
      <c r="F2313" s="4" t="s">
        <v>1101</v>
      </c>
      <c r="G2313" s="4">
        <v>19296</v>
      </c>
      <c r="H2313" s="4" t="s">
        <v>83</v>
      </c>
      <c r="I2313" s="1"/>
      <c r="J2313" s="4" t="s">
        <v>83</v>
      </c>
      <c r="K2313" s="4" t="s">
        <v>83</v>
      </c>
      <c r="L2313" s="22">
        <f t="shared" si="425"/>
        <v>1</v>
      </c>
      <c r="M2313" s="22"/>
      <c r="Z2313">
        <f t="shared" si="426"/>
        <v>0</v>
      </c>
      <c r="AA2313">
        <f t="shared" si="427"/>
        <v>0</v>
      </c>
      <c r="AB2313">
        <f t="shared" si="428"/>
        <v>0</v>
      </c>
      <c r="AC2313">
        <f t="shared" si="429"/>
        <v>0</v>
      </c>
      <c r="AD2313">
        <f t="shared" si="430"/>
        <v>0</v>
      </c>
      <c r="AE2313">
        <f t="shared" si="431"/>
        <v>0</v>
      </c>
      <c r="AF2313">
        <f t="shared" si="432"/>
        <v>0</v>
      </c>
      <c r="AH2313">
        <f>SUM(table_2[[#This Row],[First dose, less than 21 days ago]:[Third dose or booster, at least 21 days ago]])</f>
        <v>0</v>
      </c>
      <c r="AI2313">
        <f>SUM(table_2[[#This Row],[Second dose, less than 21 days ago]:[Third dose or booster, at least 21 days ago]])</f>
        <v>0</v>
      </c>
      <c r="AJ2313">
        <f>table_2[[#This Row],[Third dose or booster, less than 21 days ago]]+table_2[[#This Row],[Third dose or booster, at least 21 days ago]]</f>
        <v>0</v>
      </c>
    </row>
    <row r="2314" spans="1:36" ht="45" x14ac:dyDescent="0.25">
      <c r="A2314" s="1" t="s">
        <v>740</v>
      </c>
      <c r="B2314" s="4">
        <v>2022</v>
      </c>
      <c r="C2314" s="1" t="s">
        <v>90</v>
      </c>
      <c r="D2314" s="1" t="s">
        <v>1089</v>
      </c>
      <c r="E2314" s="1" t="s">
        <v>85</v>
      </c>
      <c r="F2314" s="4" t="s">
        <v>1820</v>
      </c>
      <c r="G2314" s="4">
        <v>388262</v>
      </c>
      <c r="H2314" s="4" t="s">
        <v>5367</v>
      </c>
      <c r="I2314" s="1"/>
      <c r="J2314" s="4" t="s">
        <v>5368</v>
      </c>
      <c r="K2314" s="4" t="s">
        <v>3991</v>
      </c>
      <c r="L2314" s="22" t="str">
        <f t="shared" si="425"/>
        <v>108</v>
      </c>
      <c r="M2314" s="22"/>
      <c r="Z2314">
        <f t="shared" si="426"/>
        <v>0</v>
      </c>
      <c r="AA2314">
        <f t="shared" si="427"/>
        <v>0</v>
      </c>
      <c r="AB2314">
        <f t="shared" si="428"/>
        <v>0</v>
      </c>
      <c r="AC2314">
        <f t="shared" si="429"/>
        <v>0</v>
      </c>
      <c r="AD2314">
        <f t="shared" si="430"/>
        <v>0</v>
      </c>
      <c r="AE2314">
        <f t="shared" si="431"/>
        <v>0</v>
      </c>
      <c r="AF2314">
        <f t="shared" si="432"/>
        <v>0</v>
      </c>
      <c r="AH2314">
        <f>SUM(table_2[[#This Row],[First dose, less than 21 days ago]:[Third dose or booster, at least 21 days ago]])</f>
        <v>0</v>
      </c>
      <c r="AI2314">
        <f>SUM(table_2[[#This Row],[Second dose, less than 21 days ago]:[Third dose or booster, at least 21 days ago]])</f>
        <v>0</v>
      </c>
      <c r="AJ2314">
        <f>table_2[[#This Row],[Third dose or booster, less than 21 days ago]]+table_2[[#This Row],[Third dose or booster, at least 21 days ago]]</f>
        <v>0</v>
      </c>
    </row>
    <row r="2315" spans="1:36" ht="30" x14ac:dyDescent="0.25">
      <c r="A2315" s="1" t="s">
        <v>740</v>
      </c>
      <c r="B2315" s="4">
        <v>2022</v>
      </c>
      <c r="C2315" s="1" t="s">
        <v>90</v>
      </c>
      <c r="D2315" s="1" t="s">
        <v>1104</v>
      </c>
      <c r="E2315" s="1" t="s">
        <v>62</v>
      </c>
      <c r="F2315" s="4" t="s">
        <v>2046</v>
      </c>
      <c r="G2315" s="4">
        <v>50959</v>
      </c>
      <c r="H2315" s="4" t="s">
        <v>5369</v>
      </c>
      <c r="I2315" s="1"/>
      <c r="J2315" s="4" t="s">
        <v>3473</v>
      </c>
      <c r="K2315" s="4" t="s">
        <v>3125</v>
      </c>
      <c r="L2315" s="22" t="str">
        <f t="shared" si="425"/>
        <v>49</v>
      </c>
      <c r="M2315" s="22"/>
      <c r="Z2315">
        <f t="shared" si="426"/>
        <v>0</v>
      </c>
      <c r="AA2315">
        <f t="shared" si="427"/>
        <v>0</v>
      </c>
      <c r="AB2315">
        <f t="shared" si="428"/>
        <v>0</v>
      </c>
      <c r="AC2315">
        <f t="shared" si="429"/>
        <v>0</v>
      </c>
      <c r="AD2315">
        <f t="shared" si="430"/>
        <v>0</v>
      </c>
      <c r="AE2315">
        <f t="shared" si="431"/>
        <v>0</v>
      </c>
      <c r="AF2315">
        <f t="shared" si="432"/>
        <v>0</v>
      </c>
      <c r="AH2315">
        <f>SUM(table_2[[#This Row],[First dose, less than 21 days ago]:[Third dose or booster, at least 21 days ago]])</f>
        <v>0</v>
      </c>
      <c r="AI2315">
        <f>SUM(table_2[[#This Row],[Second dose, less than 21 days ago]:[Third dose or booster, at least 21 days ago]])</f>
        <v>0</v>
      </c>
      <c r="AJ2315">
        <f>table_2[[#This Row],[Third dose or booster, less than 21 days ago]]+table_2[[#This Row],[Third dose or booster, at least 21 days ago]]</f>
        <v>0</v>
      </c>
    </row>
    <row r="2316" spans="1:36" ht="30" x14ac:dyDescent="0.25">
      <c r="A2316" s="1" t="s">
        <v>740</v>
      </c>
      <c r="B2316" s="4">
        <v>2022</v>
      </c>
      <c r="C2316" s="1" t="s">
        <v>90</v>
      </c>
      <c r="D2316" s="1" t="s">
        <v>1104</v>
      </c>
      <c r="E2316" s="1" t="s">
        <v>66</v>
      </c>
      <c r="F2316" s="4" t="s">
        <v>1101</v>
      </c>
      <c r="G2316" s="4">
        <v>410</v>
      </c>
      <c r="H2316" s="4" t="s">
        <v>83</v>
      </c>
      <c r="I2316" s="1"/>
      <c r="J2316" s="4" t="s">
        <v>83</v>
      </c>
      <c r="K2316" s="4" t="s">
        <v>83</v>
      </c>
      <c r="L2316" s="22">
        <f t="shared" si="425"/>
        <v>1</v>
      </c>
      <c r="M2316" s="22"/>
      <c r="Z2316">
        <f t="shared" si="426"/>
        <v>0</v>
      </c>
      <c r="AA2316">
        <f t="shared" si="427"/>
        <v>0</v>
      </c>
      <c r="AB2316">
        <f t="shared" si="428"/>
        <v>0</v>
      </c>
      <c r="AC2316">
        <f t="shared" si="429"/>
        <v>0</v>
      </c>
      <c r="AD2316">
        <f t="shared" si="430"/>
        <v>0</v>
      </c>
      <c r="AE2316">
        <f t="shared" si="431"/>
        <v>0</v>
      </c>
      <c r="AF2316">
        <f t="shared" si="432"/>
        <v>0</v>
      </c>
      <c r="AH2316">
        <f>SUM(table_2[[#This Row],[First dose, less than 21 days ago]:[Third dose or booster, at least 21 days ago]])</f>
        <v>0</v>
      </c>
      <c r="AI2316">
        <f>SUM(table_2[[#This Row],[Second dose, less than 21 days ago]:[Third dose or booster, at least 21 days ago]])</f>
        <v>0</v>
      </c>
      <c r="AJ2316">
        <f>table_2[[#This Row],[Third dose or booster, less than 21 days ago]]+table_2[[#This Row],[Third dose or booster, at least 21 days ago]]</f>
        <v>0</v>
      </c>
    </row>
    <row r="2317" spans="1:36" ht="30" x14ac:dyDescent="0.25">
      <c r="A2317" s="1" t="s">
        <v>740</v>
      </c>
      <c r="B2317" s="4">
        <v>2022</v>
      </c>
      <c r="C2317" s="1" t="s">
        <v>90</v>
      </c>
      <c r="D2317" s="1" t="s">
        <v>1104</v>
      </c>
      <c r="E2317" s="1" t="s">
        <v>70</v>
      </c>
      <c r="F2317" s="4" t="s">
        <v>1367</v>
      </c>
      <c r="G2317" s="4">
        <v>8080</v>
      </c>
      <c r="H2317" s="4" t="s">
        <v>5370</v>
      </c>
      <c r="I2317" s="1"/>
      <c r="J2317" s="4" t="s">
        <v>5371</v>
      </c>
      <c r="K2317" s="4" t="s">
        <v>5372</v>
      </c>
      <c r="L2317" s="22" t="str">
        <f t="shared" si="425"/>
        <v>28</v>
      </c>
      <c r="M2317" s="22"/>
      <c r="Z2317">
        <f t="shared" si="426"/>
        <v>0</v>
      </c>
      <c r="AA2317">
        <f t="shared" si="427"/>
        <v>0</v>
      </c>
      <c r="AB2317">
        <f t="shared" si="428"/>
        <v>0</v>
      </c>
      <c r="AC2317">
        <f t="shared" si="429"/>
        <v>0</v>
      </c>
      <c r="AD2317">
        <f t="shared" si="430"/>
        <v>0</v>
      </c>
      <c r="AE2317">
        <f t="shared" si="431"/>
        <v>0</v>
      </c>
      <c r="AF2317">
        <f t="shared" si="432"/>
        <v>0</v>
      </c>
      <c r="AH2317">
        <f>SUM(table_2[[#This Row],[First dose, less than 21 days ago]:[Third dose or booster, at least 21 days ago]])</f>
        <v>0</v>
      </c>
      <c r="AI2317">
        <f>SUM(table_2[[#This Row],[Second dose, less than 21 days ago]:[Third dose or booster, at least 21 days ago]])</f>
        <v>0</v>
      </c>
      <c r="AJ2317">
        <f>table_2[[#This Row],[Third dose or booster, less than 21 days ago]]+table_2[[#This Row],[Third dose or booster, at least 21 days ago]]</f>
        <v>0</v>
      </c>
    </row>
    <row r="2318" spans="1:36" ht="30" x14ac:dyDescent="0.25">
      <c r="A2318" s="1" t="s">
        <v>740</v>
      </c>
      <c r="B2318" s="4">
        <v>2022</v>
      </c>
      <c r="C2318" s="1" t="s">
        <v>90</v>
      </c>
      <c r="D2318" s="1" t="s">
        <v>1104</v>
      </c>
      <c r="E2318" s="1" t="s">
        <v>74</v>
      </c>
      <c r="F2318" s="4" t="s">
        <v>1101</v>
      </c>
      <c r="G2318" s="4">
        <v>758</v>
      </c>
      <c r="H2318" s="4" t="s">
        <v>83</v>
      </c>
      <c r="I2318" s="1"/>
      <c r="J2318" s="4" t="s">
        <v>83</v>
      </c>
      <c r="K2318" s="4" t="s">
        <v>83</v>
      </c>
      <c r="L2318" s="22">
        <f t="shared" si="425"/>
        <v>1</v>
      </c>
      <c r="M2318" s="22"/>
      <c r="Z2318">
        <f t="shared" si="426"/>
        <v>0</v>
      </c>
      <c r="AA2318">
        <f t="shared" si="427"/>
        <v>0</v>
      </c>
      <c r="AB2318">
        <f t="shared" si="428"/>
        <v>0</v>
      </c>
      <c r="AC2318">
        <f t="shared" si="429"/>
        <v>0</v>
      </c>
      <c r="AD2318">
        <f t="shared" si="430"/>
        <v>0</v>
      </c>
      <c r="AE2318">
        <f t="shared" si="431"/>
        <v>0</v>
      </c>
      <c r="AF2318">
        <f t="shared" si="432"/>
        <v>0</v>
      </c>
      <c r="AH2318">
        <f>SUM(table_2[[#This Row],[First dose, less than 21 days ago]:[Third dose or booster, at least 21 days ago]])</f>
        <v>0</v>
      </c>
      <c r="AI2318">
        <f>SUM(table_2[[#This Row],[Second dose, less than 21 days ago]:[Third dose or booster, at least 21 days ago]])</f>
        <v>0</v>
      </c>
      <c r="AJ2318">
        <f>table_2[[#This Row],[Third dose or booster, less than 21 days ago]]+table_2[[#This Row],[Third dose or booster, at least 21 days ago]]</f>
        <v>0</v>
      </c>
    </row>
    <row r="2319" spans="1:36" ht="30" x14ac:dyDescent="0.25">
      <c r="A2319" s="1" t="s">
        <v>740</v>
      </c>
      <c r="B2319" s="4">
        <v>2022</v>
      </c>
      <c r="C2319" s="1" t="s">
        <v>90</v>
      </c>
      <c r="D2319" s="1" t="s">
        <v>1104</v>
      </c>
      <c r="E2319" s="1" t="s">
        <v>1102</v>
      </c>
      <c r="F2319" s="4" t="s">
        <v>2613</v>
      </c>
      <c r="G2319" s="4">
        <v>68430</v>
      </c>
      <c r="H2319" s="4" t="s">
        <v>3485</v>
      </c>
      <c r="I2319" s="1"/>
      <c r="J2319" s="4" t="s">
        <v>5373</v>
      </c>
      <c r="K2319" s="4" t="s">
        <v>5251</v>
      </c>
      <c r="L2319" s="22" t="str">
        <f t="shared" si="425"/>
        <v>110</v>
      </c>
      <c r="M2319" s="22"/>
      <c r="Z2319">
        <f t="shared" si="426"/>
        <v>0</v>
      </c>
      <c r="AA2319">
        <f t="shared" si="427"/>
        <v>0</v>
      </c>
      <c r="AB2319">
        <f t="shared" si="428"/>
        <v>0</v>
      </c>
      <c r="AC2319">
        <f t="shared" si="429"/>
        <v>0</v>
      </c>
      <c r="AD2319">
        <f t="shared" si="430"/>
        <v>0</v>
      </c>
      <c r="AE2319">
        <f t="shared" si="431"/>
        <v>0</v>
      </c>
      <c r="AF2319">
        <f t="shared" si="432"/>
        <v>0</v>
      </c>
      <c r="AH2319">
        <f>SUM(table_2[[#This Row],[First dose, less than 21 days ago]:[Third dose or booster, at least 21 days ago]])</f>
        <v>0</v>
      </c>
      <c r="AI2319">
        <f>SUM(table_2[[#This Row],[Second dose, less than 21 days ago]:[Third dose or booster, at least 21 days ago]])</f>
        <v>0</v>
      </c>
      <c r="AJ2319">
        <f>table_2[[#This Row],[Third dose or booster, less than 21 days ago]]+table_2[[#This Row],[Third dose or booster, at least 21 days ago]]</f>
        <v>0</v>
      </c>
    </row>
    <row r="2320" spans="1:36" ht="45" x14ac:dyDescent="0.25">
      <c r="A2320" s="1" t="s">
        <v>740</v>
      </c>
      <c r="B2320" s="4">
        <v>2022</v>
      </c>
      <c r="C2320" s="1" t="s">
        <v>90</v>
      </c>
      <c r="D2320" s="1" t="s">
        <v>1104</v>
      </c>
      <c r="E2320" s="1" t="s">
        <v>84</v>
      </c>
      <c r="F2320" s="4" t="s">
        <v>1097</v>
      </c>
      <c r="G2320" s="4">
        <v>5725</v>
      </c>
      <c r="H2320" s="4" t="s">
        <v>2771</v>
      </c>
      <c r="I2320" s="1" t="s">
        <v>234</v>
      </c>
      <c r="J2320" s="4" t="s">
        <v>1563</v>
      </c>
      <c r="K2320" s="4" t="s">
        <v>2772</v>
      </c>
      <c r="L2320" s="22" t="str">
        <f t="shared" si="425"/>
        <v>4</v>
      </c>
      <c r="M2320" s="22"/>
      <c r="Z2320">
        <f t="shared" si="426"/>
        <v>0</v>
      </c>
      <c r="AA2320">
        <f t="shared" si="427"/>
        <v>0</v>
      </c>
      <c r="AB2320">
        <f t="shared" si="428"/>
        <v>0</v>
      </c>
      <c r="AC2320">
        <f t="shared" si="429"/>
        <v>0</v>
      </c>
      <c r="AD2320">
        <f t="shared" si="430"/>
        <v>0</v>
      </c>
      <c r="AE2320">
        <f t="shared" si="431"/>
        <v>0</v>
      </c>
      <c r="AF2320">
        <f t="shared" si="432"/>
        <v>0</v>
      </c>
      <c r="AH2320">
        <f>SUM(table_2[[#This Row],[First dose, less than 21 days ago]:[Third dose or booster, at least 21 days ago]])</f>
        <v>0</v>
      </c>
      <c r="AI2320">
        <f>SUM(table_2[[#This Row],[Second dose, less than 21 days ago]:[Third dose or booster, at least 21 days ago]])</f>
        <v>0</v>
      </c>
      <c r="AJ2320">
        <f>table_2[[#This Row],[Third dose or booster, less than 21 days ago]]+table_2[[#This Row],[Third dose or booster, at least 21 days ago]]</f>
        <v>0</v>
      </c>
    </row>
    <row r="2321" spans="1:36" ht="45" x14ac:dyDescent="0.25">
      <c r="A2321" s="1" t="s">
        <v>740</v>
      </c>
      <c r="B2321" s="4">
        <v>2022</v>
      </c>
      <c r="C2321" s="1" t="s">
        <v>90</v>
      </c>
      <c r="D2321" s="1" t="s">
        <v>1104</v>
      </c>
      <c r="E2321" s="1" t="s">
        <v>85</v>
      </c>
      <c r="F2321" s="4" t="s">
        <v>5374</v>
      </c>
      <c r="G2321" s="4">
        <v>284214</v>
      </c>
      <c r="H2321" s="4" t="s">
        <v>5375</v>
      </c>
      <c r="I2321" s="1"/>
      <c r="J2321" s="4" t="s">
        <v>691</v>
      </c>
      <c r="K2321" s="4" t="s">
        <v>5376</v>
      </c>
      <c r="L2321" s="22" t="str">
        <f t="shared" si="425"/>
        <v>257</v>
      </c>
      <c r="M2321" s="22"/>
      <c r="Z2321">
        <f t="shared" si="426"/>
        <v>0</v>
      </c>
      <c r="AA2321">
        <f t="shared" si="427"/>
        <v>0</v>
      </c>
      <c r="AB2321">
        <f t="shared" si="428"/>
        <v>0</v>
      </c>
      <c r="AC2321">
        <f t="shared" si="429"/>
        <v>0</v>
      </c>
      <c r="AD2321">
        <f t="shared" si="430"/>
        <v>0</v>
      </c>
      <c r="AE2321">
        <f t="shared" si="431"/>
        <v>0</v>
      </c>
      <c r="AF2321">
        <f t="shared" si="432"/>
        <v>0</v>
      </c>
      <c r="AH2321">
        <f>SUM(table_2[[#This Row],[First dose, less than 21 days ago]:[Third dose or booster, at least 21 days ago]])</f>
        <v>0</v>
      </c>
      <c r="AI2321">
        <f>SUM(table_2[[#This Row],[Second dose, less than 21 days ago]:[Third dose or booster, at least 21 days ago]])</f>
        <v>0</v>
      </c>
      <c r="AJ2321">
        <f>table_2[[#This Row],[Third dose or booster, less than 21 days ago]]+table_2[[#This Row],[Third dose or booster, at least 21 days ago]]</f>
        <v>0</v>
      </c>
    </row>
    <row r="2322" spans="1:36" ht="30" x14ac:dyDescent="0.25">
      <c r="A2322" s="1" t="s">
        <v>740</v>
      </c>
      <c r="B2322" s="4">
        <v>2022</v>
      </c>
      <c r="C2322" s="1" t="s">
        <v>90</v>
      </c>
      <c r="D2322" s="1" t="s">
        <v>1116</v>
      </c>
      <c r="E2322" s="1" t="s">
        <v>62</v>
      </c>
      <c r="F2322" s="4" t="s">
        <v>5377</v>
      </c>
      <c r="G2322" s="4">
        <v>33699</v>
      </c>
      <c r="H2322" s="4" t="s">
        <v>5378</v>
      </c>
      <c r="I2322" s="1"/>
      <c r="J2322" s="4" t="s">
        <v>2346</v>
      </c>
      <c r="K2322" s="4" t="s">
        <v>5379</v>
      </c>
      <c r="L2322" s="22" t="str">
        <f t="shared" si="425"/>
        <v>155</v>
      </c>
      <c r="M2322" s="22"/>
      <c r="Z2322">
        <f t="shared" si="426"/>
        <v>0</v>
      </c>
      <c r="AA2322">
        <f t="shared" si="427"/>
        <v>0</v>
      </c>
      <c r="AB2322">
        <f t="shared" si="428"/>
        <v>0</v>
      </c>
      <c r="AC2322">
        <f t="shared" si="429"/>
        <v>0</v>
      </c>
      <c r="AD2322">
        <f t="shared" si="430"/>
        <v>0</v>
      </c>
      <c r="AE2322">
        <f t="shared" si="431"/>
        <v>0</v>
      </c>
      <c r="AF2322">
        <f t="shared" si="432"/>
        <v>0</v>
      </c>
      <c r="AH2322">
        <f>SUM(table_2[[#This Row],[First dose, less than 21 days ago]:[Third dose or booster, at least 21 days ago]])</f>
        <v>0</v>
      </c>
      <c r="AI2322">
        <f>SUM(table_2[[#This Row],[Second dose, less than 21 days ago]:[Third dose or booster, at least 21 days ago]])</f>
        <v>0</v>
      </c>
      <c r="AJ2322">
        <f>table_2[[#This Row],[Third dose or booster, less than 21 days ago]]+table_2[[#This Row],[Third dose or booster, at least 21 days ago]]</f>
        <v>0</v>
      </c>
    </row>
    <row r="2323" spans="1:36" ht="30" x14ac:dyDescent="0.25">
      <c r="A2323" s="1" t="s">
        <v>740</v>
      </c>
      <c r="B2323" s="4">
        <v>2022</v>
      </c>
      <c r="C2323" s="1" t="s">
        <v>90</v>
      </c>
      <c r="D2323" s="1" t="s">
        <v>1116</v>
      </c>
      <c r="E2323" s="1" t="s">
        <v>66</v>
      </c>
      <c r="F2323" s="4" t="s">
        <v>1101</v>
      </c>
      <c r="G2323" s="4">
        <v>224</v>
      </c>
      <c r="H2323" s="4" t="s">
        <v>83</v>
      </c>
      <c r="I2323" s="1"/>
      <c r="J2323" s="4" t="s">
        <v>83</v>
      </c>
      <c r="K2323" s="4" t="s">
        <v>83</v>
      </c>
      <c r="L2323" s="22">
        <f t="shared" si="425"/>
        <v>1</v>
      </c>
      <c r="M2323" s="22"/>
      <c r="Z2323">
        <f t="shared" si="426"/>
        <v>0</v>
      </c>
      <c r="AA2323">
        <f t="shared" si="427"/>
        <v>0</v>
      </c>
      <c r="AB2323">
        <f t="shared" si="428"/>
        <v>0</v>
      </c>
      <c r="AC2323">
        <f t="shared" si="429"/>
        <v>0</v>
      </c>
      <c r="AD2323">
        <f t="shared" si="430"/>
        <v>0</v>
      </c>
      <c r="AE2323">
        <f t="shared" si="431"/>
        <v>0</v>
      </c>
      <c r="AF2323">
        <f t="shared" si="432"/>
        <v>0</v>
      </c>
      <c r="AH2323">
        <f>SUM(table_2[[#This Row],[First dose, less than 21 days ago]:[Third dose or booster, at least 21 days ago]])</f>
        <v>0</v>
      </c>
      <c r="AI2323">
        <f>SUM(table_2[[#This Row],[Second dose, less than 21 days ago]:[Third dose or booster, at least 21 days ago]])</f>
        <v>0</v>
      </c>
      <c r="AJ2323">
        <f>table_2[[#This Row],[Third dose or booster, less than 21 days ago]]+table_2[[#This Row],[Third dose or booster, at least 21 days ago]]</f>
        <v>0</v>
      </c>
    </row>
    <row r="2324" spans="1:36" ht="30" x14ac:dyDescent="0.25">
      <c r="A2324" s="1" t="s">
        <v>740</v>
      </c>
      <c r="B2324" s="4">
        <v>2022</v>
      </c>
      <c r="C2324" s="1" t="s">
        <v>90</v>
      </c>
      <c r="D2324" s="1" t="s">
        <v>1116</v>
      </c>
      <c r="E2324" s="1" t="s">
        <v>70</v>
      </c>
      <c r="F2324" s="4" t="s">
        <v>3373</v>
      </c>
      <c r="G2324" s="4">
        <v>5221</v>
      </c>
      <c r="H2324" s="4" t="s">
        <v>5380</v>
      </c>
      <c r="I2324" s="1"/>
      <c r="J2324" s="4" t="s">
        <v>5381</v>
      </c>
      <c r="K2324" s="4" t="s">
        <v>5382</v>
      </c>
      <c r="L2324" s="22" t="str">
        <f t="shared" si="425"/>
        <v>43</v>
      </c>
      <c r="M2324" s="22"/>
      <c r="Z2324">
        <f t="shared" si="426"/>
        <v>0</v>
      </c>
      <c r="AA2324">
        <f t="shared" si="427"/>
        <v>0</v>
      </c>
      <c r="AB2324">
        <f t="shared" si="428"/>
        <v>0</v>
      </c>
      <c r="AC2324">
        <f t="shared" si="429"/>
        <v>0</v>
      </c>
      <c r="AD2324">
        <f t="shared" si="430"/>
        <v>0</v>
      </c>
      <c r="AE2324">
        <f t="shared" si="431"/>
        <v>0</v>
      </c>
      <c r="AF2324">
        <f t="shared" si="432"/>
        <v>0</v>
      </c>
      <c r="AH2324">
        <f>SUM(table_2[[#This Row],[First dose, less than 21 days ago]:[Third dose or booster, at least 21 days ago]])</f>
        <v>0</v>
      </c>
      <c r="AI2324">
        <f>SUM(table_2[[#This Row],[Second dose, less than 21 days ago]:[Third dose or booster, at least 21 days ago]])</f>
        <v>0</v>
      </c>
      <c r="AJ2324">
        <f>table_2[[#This Row],[Third dose or booster, less than 21 days ago]]+table_2[[#This Row],[Third dose or booster, at least 21 days ago]]</f>
        <v>0</v>
      </c>
    </row>
    <row r="2325" spans="1:36" ht="30" x14ac:dyDescent="0.25">
      <c r="A2325" s="1" t="s">
        <v>740</v>
      </c>
      <c r="B2325" s="4">
        <v>2022</v>
      </c>
      <c r="C2325" s="1" t="s">
        <v>90</v>
      </c>
      <c r="D2325" s="1" t="s">
        <v>1116</v>
      </c>
      <c r="E2325" s="1" t="s">
        <v>74</v>
      </c>
      <c r="F2325" s="4" t="s">
        <v>1101</v>
      </c>
      <c r="G2325" s="4">
        <v>414</v>
      </c>
      <c r="H2325" s="4" t="s">
        <v>83</v>
      </c>
      <c r="I2325" s="1"/>
      <c r="J2325" s="4" t="s">
        <v>83</v>
      </c>
      <c r="K2325" s="4" t="s">
        <v>83</v>
      </c>
      <c r="L2325" s="22">
        <f t="shared" si="425"/>
        <v>1</v>
      </c>
      <c r="M2325" s="22"/>
      <c r="Z2325">
        <f t="shared" si="426"/>
        <v>0</v>
      </c>
      <c r="AA2325">
        <f t="shared" si="427"/>
        <v>0</v>
      </c>
      <c r="AB2325">
        <f t="shared" si="428"/>
        <v>0</v>
      </c>
      <c r="AC2325">
        <f t="shared" si="429"/>
        <v>0</v>
      </c>
      <c r="AD2325">
        <f t="shared" si="430"/>
        <v>0</v>
      </c>
      <c r="AE2325">
        <f t="shared" si="431"/>
        <v>0</v>
      </c>
      <c r="AF2325">
        <f t="shared" si="432"/>
        <v>0</v>
      </c>
      <c r="AH2325">
        <f>SUM(table_2[[#This Row],[First dose, less than 21 days ago]:[Third dose or booster, at least 21 days ago]])</f>
        <v>0</v>
      </c>
      <c r="AI2325">
        <f>SUM(table_2[[#This Row],[Second dose, less than 21 days ago]:[Third dose or booster, at least 21 days ago]])</f>
        <v>0</v>
      </c>
      <c r="AJ2325">
        <f>table_2[[#This Row],[Third dose or booster, less than 21 days ago]]+table_2[[#This Row],[Third dose or booster, at least 21 days ago]]</f>
        <v>0</v>
      </c>
    </row>
    <row r="2326" spans="1:36" ht="30" x14ac:dyDescent="0.25">
      <c r="A2326" s="1" t="s">
        <v>740</v>
      </c>
      <c r="B2326" s="4">
        <v>2022</v>
      </c>
      <c r="C2326" s="1" t="s">
        <v>90</v>
      </c>
      <c r="D2326" s="1" t="s">
        <v>1116</v>
      </c>
      <c r="E2326" s="1" t="s">
        <v>1102</v>
      </c>
      <c r="F2326" s="4" t="s">
        <v>4283</v>
      </c>
      <c r="G2326" s="4">
        <v>47223</v>
      </c>
      <c r="H2326" s="4" t="s">
        <v>5383</v>
      </c>
      <c r="I2326" s="1"/>
      <c r="J2326" s="4" t="s">
        <v>5384</v>
      </c>
      <c r="K2326" s="4" t="s">
        <v>5385</v>
      </c>
      <c r="L2326" s="22" t="str">
        <f t="shared" si="425"/>
        <v>326</v>
      </c>
      <c r="M2326" s="22"/>
      <c r="Z2326">
        <f t="shared" si="426"/>
        <v>0</v>
      </c>
      <c r="AA2326">
        <f t="shared" si="427"/>
        <v>0</v>
      </c>
      <c r="AB2326">
        <f t="shared" si="428"/>
        <v>0</v>
      </c>
      <c r="AC2326">
        <f t="shared" si="429"/>
        <v>0</v>
      </c>
      <c r="AD2326">
        <f t="shared" si="430"/>
        <v>0</v>
      </c>
      <c r="AE2326">
        <f t="shared" si="431"/>
        <v>0</v>
      </c>
      <c r="AF2326">
        <f t="shared" si="432"/>
        <v>0</v>
      </c>
      <c r="AH2326">
        <f>SUM(table_2[[#This Row],[First dose, less than 21 days ago]:[Third dose or booster, at least 21 days ago]])</f>
        <v>0</v>
      </c>
      <c r="AI2326">
        <f>SUM(table_2[[#This Row],[Second dose, less than 21 days ago]:[Third dose or booster, at least 21 days ago]])</f>
        <v>0</v>
      </c>
      <c r="AJ2326">
        <f>table_2[[#This Row],[Third dose or booster, less than 21 days ago]]+table_2[[#This Row],[Third dose or booster, at least 21 days ago]]</f>
        <v>0</v>
      </c>
    </row>
    <row r="2327" spans="1:36" ht="45" x14ac:dyDescent="0.25">
      <c r="A2327" s="1" t="s">
        <v>740</v>
      </c>
      <c r="B2327" s="4">
        <v>2022</v>
      </c>
      <c r="C2327" s="1" t="s">
        <v>90</v>
      </c>
      <c r="D2327" s="1" t="s">
        <v>1116</v>
      </c>
      <c r="E2327" s="1" t="s">
        <v>84</v>
      </c>
      <c r="F2327" s="4" t="s">
        <v>1371</v>
      </c>
      <c r="G2327" s="4">
        <v>3717</v>
      </c>
      <c r="H2327" s="4" t="s">
        <v>1458</v>
      </c>
      <c r="I2327" s="1" t="s">
        <v>234</v>
      </c>
      <c r="J2327" s="4" t="s">
        <v>2182</v>
      </c>
      <c r="K2327" s="4" t="s">
        <v>2785</v>
      </c>
      <c r="L2327" s="22" t="str">
        <f t="shared" si="425"/>
        <v>9</v>
      </c>
      <c r="M2327" s="22"/>
      <c r="Z2327">
        <f t="shared" si="426"/>
        <v>0</v>
      </c>
      <c r="AA2327">
        <f t="shared" si="427"/>
        <v>0</v>
      </c>
      <c r="AB2327">
        <f t="shared" si="428"/>
        <v>0</v>
      </c>
      <c r="AC2327">
        <f t="shared" si="429"/>
        <v>0</v>
      </c>
      <c r="AD2327">
        <f t="shared" si="430"/>
        <v>0</v>
      </c>
      <c r="AE2327">
        <f t="shared" si="431"/>
        <v>0</v>
      </c>
      <c r="AF2327">
        <f t="shared" si="432"/>
        <v>0</v>
      </c>
      <c r="AH2327">
        <f>SUM(table_2[[#This Row],[First dose, less than 21 days ago]:[Third dose or booster, at least 21 days ago]])</f>
        <v>0</v>
      </c>
      <c r="AI2327">
        <f>SUM(table_2[[#This Row],[Second dose, less than 21 days ago]:[Third dose or booster, at least 21 days ago]])</f>
        <v>0</v>
      </c>
      <c r="AJ2327">
        <f>table_2[[#This Row],[Third dose or booster, less than 21 days ago]]+table_2[[#This Row],[Third dose or booster, at least 21 days ago]]</f>
        <v>0</v>
      </c>
    </row>
    <row r="2328" spans="1:36" ht="45" x14ac:dyDescent="0.25">
      <c r="A2328" s="1" t="s">
        <v>740</v>
      </c>
      <c r="B2328" s="4">
        <v>2022</v>
      </c>
      <c r="C2328" s="1" t="s">
        <v>90</v>
      </c>
      <c r="D2328" s="1" t="s">
        <v>1116</v>
      </c>
      <c r="E2328" s="1" t="s">
        <v>85</v>
      </c>
      <c r="F2328" s="4" t="s">
        <v>5386</v>
      </c>
      <c r="G2328" s="4">
        <v>401033</v>
      </c>
      <c r="H2328" s="4" t="s">
        <v>5387</v>
      </c>
      <c r="I2328" s="1"/>
      <c r="J2328" s="4" t="s">
        <v>5388</v>
      </c>
      <c r="K2328" s="4" t="s">
        <v>3429</v>
      </c>
      <c r="L2328" s="22" t="str">
        <f t="shared" si="425"/>
        <v>1000</v>
      </c>
      <c r="M2328" s="22"/>
      <c r="Z2328">
        <f t="shared" si="426"/>
        <v>0</v>
      </c>
      <c r="AA2328">
        <f t="shared" si="427"/>
        <v>0</v>
      </c>
      <c r="AB2328">
        <f t="shared" si="428"/>
        <v>0</v>
      </c>
      <c r="AC2328">
        <f t="shared" si="429"/>
        <v>0</v>
      </c>
      <c r="AD2328">
        <f t="shared" si="430"/>
        <v>0</v>
      </c>
      <c r="AE2328">
        <f t="shared" si="431"/>
        <v>0</v>
      </c>
      <c r="AF2328">
        <f t="shared" si="432"/>
        <v>0</v>
      </c>
      <c r="AH2328">
        <f>SUM(table_2[[#This Row],[First dose, less than 21 days ago]:[Third dose or booster, at least 21 days ago]])</f>
        <v>0</v>
      </c>
      <c r="AI2328">
        <f>SUM(table_2[[#This Row],[Second dose, less than 21 days ago]:[Third dose or booster, at least 21 days ago]])</f>
        <v>0</v>
      </c>
      <c r="AJ2328">
        <f>table_2[[#This Row],[Third dose or booster, less than 21 days ago]]+table_2[[#This Row],[Third dose or booster, at least 21 days ago]]</f>
        <v>0</v>
      </c>
    </row>
    <row r="2329" spans="1:36" ht="30" x14ac:dyDescent="0.25">
      <c r="A2329" s="1" t="s">
        <v>740</v>
      </c>
      <c r="B2329" s="4">
        <v>2022</v>
      </c>
      <c r="C2329" s="1" t="s">
        <v>90</v>
      </c>
      <c r="D2329" s="1" t="s">
        <v>1132</v>
      </c>
      <c r="E2329" s="1" t="s">
        <v>62</v>
      </c>
      <c r="F2329" s="4" t="s">
        <v>1602</v>
      </c>
      <c r="G2329" s="4">
        <v>19187</v>
      </c>
      <c r="H2329" s="4" t="s">
        <v>5389</v>
      </c>
      <c r="I2329" s="1"/>
      <c r="J2329" s="4" t="s">
        <v>5390</v>
      </c>
      <c r="K2329" s="4" t="s">
        <v>5391</v>
      </c>
      <c r="L2329" s="22" t="str">
        <f t="shared" si="425"/>
        <v>221</v>
      </c>
      <c r="M2329" s="22"/>
      <c r="Z2329">
        <f t="shared" si="426"/>
        <v>0</v>
      </c>
      <c r="AA2329">
        <f t="shared" si="427"/>
        <v>0</v>
      </c>
      <c r="AB2329">
        <f t="shared" si="428"/>
        <v>0</v>
      </c>
      <c r="AC2329">
        <f t="shared" si="429"/>
        <v>0</v>
      </c>
      <c r="AD2329">
        <f t="shared" si="430"/>
        <v>0</v>
      </c>
      <c r="AE2329">
        <f t="shared" si="431"/>
        <v>0</v>
      </c>
      <c r="AF2329">
        <f t="shared" si="432"/>
        <v>0</v>
      </c>
      <c r="AH2329">
        <f>SUM(table_2[[#This Row],[First dose, less than 21 days ago]:[Third dose or booster, at least 21 days ago]])</f>
        <v>0</v>
      </c>
      <c r="AI2329">
        <f>SUM(table_2[[#This Row],[Second dose, less than 21 days ago]:[Third dose or booster, at least 21 days ago]])</f>
        <v>0</v>
      </c>
      <c r="AJ2329">
        <f>table_2[[#This Row],[Third dose or booster, less than 21 days ago]]+table_2[[#This Row],[Third dose or booster, at least 21 days ago]]</f>
        <v>0</v>
      </c>
    </row>
    <row r="2330" spans="1:36" ht="30" x14ac:dyDescent="0.25">
      <c r="A2330" s="1" t="s">
        <v>740</v>
      </c>
      <c r="B2330" s="4">
        <v>2022</v>
      </c>
      <c r="C2330" s="1" t="s">
        <v>90</v>
      </c>
      <c r="D2330" s="1" t="s">
        <v>1132</v>
      </c>
      <c r="E2330" s="1" t="s">
        <v>66</v>
      </c>
      <c r="F2330" s="4" t="s">
        <v>1101</v>
      </c>
      <c r="G2330" s="4">
        <v>82</v>
      </c>
      <c r="H2330" s="4" t="s">
        <v>83</v>
      </c>
      <c r="I2330" s="1"/>
      <c r="J2330" s="4" t="s">
        <v>83</v>
      </c>
      <c r="K2330" s="4" t="s">
        <v>83</v>
      </c>
      <c r="L2330" s="22">
        <f t="shared" si="425"/>
        <v>1</v>
      </c>
      <c r="M2330" s="22"/>
      <c r="Z2330">
        <f t="shared" si="426"/>
        <v>0</v>
      </c>
      <c r="AA2330">
        <f t="shared" si="427"/>
        <v>0</v>
      </c>
      <c r="AB2330">
        <f t="shared" si="428"/>
        <v>0</v>
      </c>
      <c r="AC2330">
        <f t="shared" si="429"/>
        <v>0</v>
      </c>
      <c r="AD2330">
        <f t="shared" si="430"/>
        <v>0</v>
      </c>
      <c r="AE2330">
        <f t="shared" si="431"/>
        <v>0</v>
      </c>
      <c r="AF2330">
        <f t="shared" si="432"/>
        <v>0</v>
      </c>
      <c r="AH2330">
        <f>SUM(table_2[[#This Row],[First dose, less than 21 days ago]:[Third dose or booster, at least 21 days ago]])</f>
        <v>0</v>
      </c>
      <c r="AI2330">
        <f>SUM(table_2[[#This Row],[Second dose, less than 21 days ago]:[Third dose or booster, at least 21 days ago]])</f>
        <v>0</v>
      </c>
      <c r="AJ2330">
        <f>table_2[[#This Row],[Third dose or booster, less than 21 days ago]]+table_2[[#This Row],[Third dose or booster, at least 21 days ago]]</f>
        <v>0</v>
      </c>
    </row>
    <row r="2331" spans="1:36" ht="30" x14ac:dyDescent="0.25">
      <c r="A2331" s="1" t="s">
        <v>740</v>
      </c>
      <c r="B2331" s="4">
        <v>2022</v>
      </c>
      <c r="C2331" s="1" t="s">
        <v>90</v>
      </c>
      <c r="D2331" s="1" t="s">
        <v>1132</v>
      </c>
      <c r="E2331" s="1" t="s">
        <v>70</v>
      </c>
      <c r="F2331" s="4" t="s">
        <v>2909</v>
      </c>
      <c r="G2331" s="4">
        <v>2478</v>
      </c>
      <c r="H2331" s="4" t="s">
        <v>5392</v>
      </c>
      <c r="I2331" s="1"/>
      <c r="J2331" s="4" t="s">
        <v>5393</v>
      </c>
      <c r="K2331" s="4" t="s">
        <v>5394</v>
      </c>
      <c r="L2331" s="22" t="str">
        <f t="shared" si="425"/>
        <v>63</v>
      </c>
      <c r="M2331" s="22"/>
      <c r="Z2331">
        <f t="shared" si="426"/>
        <v>0</v>
      </c>
      <c r="AA2331">
        <f t="shared" si="427"/>
        <v>0</v>
      </c>
      <c r="AB2331">
        <f t="shared" si="428"/>
        <v>0</v>
      </c>
      <c r="AC2331">
        <f t="shared" si="429"/>
        <v>0</v>
      </c>
      <c r="AD2331">
        <f t="shared" si="430"/>
        <v>0</v>
      </c>
      <c r="AE2331">
        <f t="shared" si="431"/>
        <v>0</v>
      </c>
      <c r="AF2331">
        <f t="shared" si="432"/>
        <v>0</v>
      </c>
      <c r="AH2331">
        <f>SUM(table_2[[#This Row],[First dose, less than 21 days ago]:[Third dose or booster, at least 21 days ago]])</f>
        <v>0</v>
      </c>
      <c r="AI2331">
        <f>SUM(table_2[[#This Row],[Second dose, less than 21 days ago]:[Third dose or booster, at least 21 days ago]])</f>
        <v>0</v>
      </c>
      <c r="AJ2331">
        <f>table_2[[#This Row],[Third dose or booster, less than 21 days ago]]+table_2[[#This Row],[Third dose or booster, at least 21 days ago]]</f>
        <v>0</v>
      </c>
    </row>
    <row r="2332" spans="1:36" ht="30" x14ac:dyDescent="0.25">
      <c r="A2332" s="1" t="s">
        <v>740</v>
      </c>
      <c r="B2332" s="4">
        <v>2022</v>
      </c>
      <c r="C2332" s="1" t="s">
        <v>90</v>
      </c>
      <c r="D2332" s="1" t="s">
        <v>1132</v>
      </c>
      <c r="E2332" s="1" t="s">
        <v>74</v>
      </c>
      <c r="F2332" s="4" t="s">
        <v>1101</v>
      </c>
      <c r="G2332" s="4">
        <v>169</v>
      </c>
      <c r="H2332" s="4" t="s">
        <v>83</v>
      </c>
      <c r="I2332" s="1"/>
      <c r="J2332" s="4" t="s">
        <v>83</v>
      </c>
      <c r="K2332" s="4" t="s">
        <v>83</v>
      </c>
      <c r="L2332" s="22">
        <f t="shared" si="425"/>
        <v>1</v>
      </c>
      <c r="M2332" s="22"/>
      <c r="Z2332">
        <f t="shared" si="426"/>
        <v>0</v>
      </c>
      <c r="AA2332">
        <f t="shared" si="427"/>
        <v>0</v>
      </c>
      <c r="AB2332">
        <f t="shared" si="428"/>
        <v>0</v>
      </c>
      <c r="AC2332">
        <f t="shared" si="429"/>
        <v>0</v>
      </c>
      <c r="AD2332">
        <f t="shared" si="430"/>
        <v>0</v>
      </c>
      <c r="AE2332">
        <f t="shared" si="431"/>
        <v>0</v>
      </c>
      <c r="AF2332">
        <f t="shared" si="432"/>
        <v>0</v>
      </c>
      <c r="AH2332">
        <f>SUM(table_2[[#This Row],[First dose, less than 21 days ago]:[Third dose or booster, at least 21 days ago]])</f>
        <v>0</v>
      </c>
      <c r="AI2332">
        <f>SUM(table_2[[#This Row],[Second dose, less than 21 days ago]:[Third dose or booster, at least 21 days ago]])</f>
        <v>0</v>
      </c>
      <c r="AJ2332">
        <f>table_2[[#This Row],[Third dose or booster, less than 21 days ago]]+table_2[[#This Row],[Third dose or booster, at least 21 days ago]]</f>
        <v>0</v>
      </c>
    </row>
    <row r="2333" spans="1:36" ht="30" x14ac:dyDescent="0.25">
      <c r="A2333" s="1" t="s">
        <v>740</v>
      </c>
      <c r="B2333" s="4">
        <v>2022</v>
      </c>
      <c r="C2333" s="1" t="s">
        <v>90</v>
      </c>
      <c r="D2333" s="1" t="s">
        <v>1132</v>
      </c>
      <c r="E2333" s="1" t="s">
        <v>1102</v>
      </c>
      <c r="F2333" s="4" t="s">
        <v>5395</v>
      </c>
      <c r="G2333" s="4">
        <v>21570</v>
      </c>
      <c r="H2333" s="4" t="s">
        <v>5396</v>
      </c>
      <c r="I2333" s="1"/>
      <c r="J2333" s="4" t="s">
        <v>5397</v>
      </c>
      <c r="K2333" s="4" t="s">
        <v>5398</v>
      </c>
      <c r="L2333" s="22" t="str">
        <f t="shared" si="425"/>
        <v>565</v>
      </c>
      <c r="M2333" s="22"/>
      <c r="Z2333">
        <f t="shared" si="426"/>
        <v>0</v>
      </c>
      <c r="AA2333">
        <f t="shared" si="427"/>
        <v>0</v>
      </c>
      <c r="AB2333">
        <f t="shared" si="428"/>
        <v>0</v>
      </c>
      <c r="AC2333">
        <f t="shared" si="429"/>
        <v>0</v>
      </c>
      <c r="AD2333">
        <f t="shared" si="430"/>
        <v>0</v>
      </c>
      <c r="AE2333">
        <f t="shared" si="431"/>
        <v>0</v>
      </c>
      <c r="AF2333">
        <f t="shared" si="432"/>
        <v>0</v>
      </c>
      <c r="AH2333">
        <f>SUM(table_2[[#This Row],[First dose, less than 21 days ago]:[Third dose or booster, at least 21 days ago]])</f>
        <v>0</v>
      </c>
      <c r="AI2333">
        <f>SUM(table_2[[#This Row],[Second dose, less than 21 days ago]:[Third dose or booster, at least 21 days ago]])</f>
        <v>0</v>
      </c>
      <c r="AJ2333">
        <f>table_2[[#This Row],[Third dose or booster, less than 21 days ago]]+table_2[[#This Row],[Third dose or booster, at least 21 days ago]]</f>
        <v>0</v>
      </c>
    </row>
    <row r="2334" spans="1:36" ht="45" x14ac:dyDescent="0.25">
      <c r="A2334" s="1" t="s">
        <v>740</v>
      </c>
      <c r="B2334" s="4">
        <v>2022</v>
      </c>
      <c r="C2334" s="1" t="s">
        <v>90</v>
      </c>
      <c r="D2334" s="1" t="s">
        <v>1132</v>
      </c>
      <c r="E2334" s="1" t="s">
        <v>84</v>
      </c>
      <c r="F2334" s="4" t="s">
        <v>1691</v>
      </c>
      <c r="G2334" s="4">
        <v>1624</v>
      </c>
      <c r="H2334" s="4" t="s">
        <v>2800</v>
      </c>
      <c r="I2334" s="1"/>
      <c r="J2334" s="4" t="s">
        <v>2801</v>
      </c>
      <c r="K2334" s="4" t="s">
        <v>2802</v>
      </c>
      <c r="L2334" s="22" t="str">
        <f t="shared" si="425"/>
        <v>22</v>
      </c>
      <c r="M2334" s="22"/>
      <c r="Z2334">
        <f t="shared" si="426"/>
        <v>0</v>
      </c>
      <c r="AA2334">
        <f t="shared" si="427"/>
        <v>0</v>
      </c>
      <c r="AB2334">
        <f t="shared" si="428"/>
        <v>0</v>
      </c>
      <c r="AC2334">
        <f t="shared" si="429"/>
        <v>0</v>
      </c>
      <c r="AD2334">
        <f t="shared" si="430"/>
        <v>0</v>
      </c>
      <c r="AE2334">
        <f t="shared" si="431"/>
        <v>0</v>
      </c>
      <c r="AF2334">
        <f t="shared" si="432"/>
        <v>0</v>
      </c>
      <c r="AH2334">
        <f>SUM(table_2[[#This Row],[First dose, less than 21 days ago]:[Third dose or booster, at least 21 days ago]])</f>
        <v>0</v>
      </c>
      <c r="AI2334">
        <f>SUM(table_2[[#This Row],[Second dose, less than 21 days ago]:[Third dose or booster, at least 21 days ago]])</f>
        <v>0</v>
      </c>
      <c r="AJ2334">
        <f>table_2[[#This Row],[Third dose or booster, less than 21 days ago]]+table_2[[#This Row],[Third dose or booster, at least 21 days ago]]</f>
        <v>0</v>
      </c>
    </row>
    <row r="2335" spans="1:36" ht="45" x14ac:dyDescent="0.25">
      <c r="A2335" s="1" t="s">
        <v>740</v>
      </c>
      <c r="B2335" s="4">
        <v>2022</v>
      </c>
      <c r="C2335" s="1" t="s">
        <v>90</v>
      </c>
      <c r="D2335" s="1" t="s">
        <v>1132</v>
      </c>
      <c r="E2335" s="1" t="s">
        <v>85</v>
      </c>
      <c r="F2335" s="4" t="s">
        <v>5399</v>
      </c>
      <c r="G2335" s="4">
        <v>363690</v>
      </c>
      <c r="H2335" s="4" t="s">
        <v>5400</v>
      </c>
      <c r="I2335" s="1"/>
      <c r="J2335" s="4" t="s">
        <v>5401</v>
      </c>
      <c r="K2335" s="4" t="s">
        <v>5402</v>
      </c>
      <c r="L2335" s="22" t="str">
        <f t="shared" si="425"/>
        <v>2443</v>
      </c>
      <c r="M2335" s="22"/>
      <c r="Z2335">
        <f t="shared" si="426"/>
        <v>0</v>
      </c>
      <c r="AA2335">
        <f t="shared" si="427"/>
        <v>0</v>
      </c>
      <c r="AB2335">
        <f t="shared" si="428"/>
        <v>0</v>
      </c>
      <c r="AC2335">
        <f t="shared" si="429"/>
        <v>0</v>
      </c>
      <c r="AD2335">
        <f t="shared" si="430"/>
        <v>0</v>
      </c>
      <c r="AE2335">
        <f t="shared" si="431"/>
        <v>0</v>
      </c>
      <c r="AF2335">
        <f t="shared" si="432"/>
        <v>0</v>
      </c>
      <c r="AH2335">
        <f>SUM(table_2[[#This Row],[First dose, less than 21 days ago]:[Third dose or booster, at least 21 days ago]])</f>
        <v>0</v>
      </c>
      <c r="AI2335">
        <f>SUM(table_2[[#This Row],[Second dose, less than 21 days ago]:[Third dose or booster, at least 21 days ago]])</f>
        <v>0</v>
      </c>
      <c r="AJ2335">
        <f>table_2[[#This Row],[Third dose or booster, less than 21 days ago]]+table_2[[#This Row],[Third dose or booster, at least 21 days ago]]</f>
        <v>0</v>
      </c>
    </row>
    <row r="2336" spans="1:36" ht="30" x14ac:dyDescent="0.25">
      <c r="A2336" s="1" t="s">
        <v>740</v>
      </c>
      <c r="B2336" s="4">
        <v>2022</v>
      </c>
      <c r="C2336" s="1" t="s">
        <v>90</v>
      </c>
      <c r="D2336" s="1" t="s">
        <v>1147</v>
      </c>
      <c r="E2336" s="1" t="s">
        <v>62</v>
      </c>
      <c r="F2336" s="4" t="s">
        <v>2773</v>
      </c>
      <c r="G2336" s="4">
        <v>9125</v>
      </c>
      <c r="H2336" s="4" t="s">
        <v>5403</v>
      </c>
      <c r="I2336" s="1"/>
      <c r="J2336" s="4" t="s">
        <v>5404</v>
      </c>
      <c r="K2336" s="4" t="s">
        <v>5405</v>
      </c>
      <c r="L2336" s="22" t="str">
        <f t="shared" si="425"/>
        <v>265</v>
      </c>
      <c r="M2336" s="22"/>
      <c r="Z2336">
        <f t="shared" si="426"/>
        <v>0</v>
      </c>
      <c r="AA2336">
        <f t="shared" si="427"/>
        <v>0</v>
      </c>
      <c r="AB2336">
        <f t="shared" si="428"/>
        <v>0</v>
      </c>
      <c r="AC2336">
        <f t="shared" si="429"/>
        <v>0</v>
      </c>
      <c r="AD2336">
        <f t="shared" si="430"/>
        <v>0</v>
      </c>
      <c r="AE2336">
        <f t="shared" si="431"/>
        <v>0</v>
      </c>
      <c r="AF2336">
        <f t="shared" si="432"/>
        <v>0</v>
      </c>
      <c r="AH2336">
        <f>SUM(table_2[[#This Row],[First dose, less than 21 days ago]:[Third dose or booster, at least 21 days ago]])</f>
        <v>0</v>
      </c>
      <c r="AI2336">
        <f>SUM(table_2[[#This Row],[Second dose, less than 21 days ago]:[Third dose or booster, at least 21 days ago]])</f>
        <v>0</v>
      </c>
      <c r="AJ2336">
        <f>table_2[[#This Row],[Third dose or booster, less than 21 days ago]]+table_2[[#This Row],[Third dose or booster, at least 21 days ago]]</f>
        <v>0</v>
      </c>
    </row>
    <row r="2337" spans="1:36" ht="30" x14ac:dyDescent="0.25">
      <c r="A2337" s="1" t="s">
        <v>740</v>
      </c>
      <c r="B2337" s="4">
        <v>2022</v>
      </c>
      <c r="C2337" s="1" t="s">
        <v>90</v>
      </c>
      <c r="D2337" s="1" t="s">
        <v>1147</v>
      </c>
      <c r="E2337" s="1" t="s">
        <v>66</v>
      </c>
      <c r="F2337" s="4" t="s">
        <v>1101</v>
      </c>
      <c r="G2337" s="4">
        <v>25</v>
      </c>
      <c r="H2337" s="4" t="s">
        <v>83</v>
      </c>
      <c r="I2337" s="1"/>
      <c r="J2337" s="4" t="s">
        <v>83</v>
      </c>
      <c r="K2337" s="4" t="s">
        <v>83</v>
      </c>
      <c r="L2337" s="22">
        <f t="shared" si="425"/>
        <v>1</v>
      </c>
      <c r="M2337" s="22"/>
      <c r="Z2337">
        <f t="shared" si="426"/>
        <v>0</v>
      </c>
      <c r="AA2337">
        <f t="shared" si="427"/>
        <v>0</v>
      </c>
      <c r="AB2337">
        <f t="shared" si="428"/>
        <v>0</v>
      </c>
      <c r="AC2337">
        <f t="shared" si="429"/>
        <v>0</v>
      </c>
      <c r="AD2337">
        <f t="shared" si="430"/>
        <v>0</v>
      </c>
      <c r="AE2337">
        <f t="shared" si="431"/>
        <v>0</v>
      </c>
      <c r="AF2337">
        <f t="shared" si="432"/>
        <v>0</v>
      </c>
      <c r="AH2337">
        <f>SUM(table_2[[#This Row],[First dose, less than 21 days ago]:[Third dose or booster, at least 21 days ago]])</f>
        <v>0</v>
      </c>
      <c r="AI2337">
        <f>SUM(table_2[[#This Row],[Second dose, less than 21 days ago]:[Third dose or booster, at least 21 days ago]])</f>
        <v>0</v>
      </c>
      <c r="AJ2337">
        <f>table_2[[#This Row],[Third dose or booster, less than 21 days ago]]+table_2[[#This Row],[Third dose or booster, at least 21 days ago]]</f>
        <v>0</v>
      </c>
    </row>
    <row r="2338" spans="1:36" ht="30" x14ac:dyDescent="0.25">
      <c r="A2338" s="1" t="s">
        <v>740</v>
      </c>
      <c r="B2338" s="4">
        <v>2022</v>
      </c>
      <c r="C2338" s="1" t="s">
        <v>90</v>
      </c>
      <c r="D2338" s="1" t="s">
        <v>1147</v>
      </c>
      <c r="E2338" s="1" t="s">
        <v>70</v>
      </c>
      <c r="F2338" s="4" t="s">
        <v>2601</v>
      </c>
      <c r="G2338" s="4">
        <v>1121</v>
      </c>
      <c r="H2338" s="4" t="s">
        <v>5406</v>
      </c>
      <c r="I2338" s="1"/>
      <c r="J2338" s="4" t="s">
        <v>5407</v>
      </c>
      <c r="K2338" s="4" t="s">
        <v>5408</v>
      </c>
      <c r="L2338" s="22" t="str">
        <f t="shared" si="425"/>
        <v>73</v>
      </c>
      <c r="M2338" s="22"/>
      <c r="Z2338">
        <f t="shared" si="426"/>
        <v>0</v>
      </c>
      <c r="AA2338">
        <f t="shared" si="427"/>
        <v>0</v>
      </c>
      <c r="AB2338">
        <f t="shared" si="428"/>
        <v>0</v>
      </c>
      <c r="AC2338">
        <f t="shared" si="429"/>
        <v>0</v>
      </c>
      <c r="AD2338">
        <f t="shared" si="430"/>
        <v>0</v>
      </c>
      <c r="AE2338">
        <f t="shared" si="431"/>
        <v>0</v>
      </c>
      <c r="AF2338">
        <f t="shared" si="432"/>
        <v>0</v>
      </c>
      <c r="AH2338">
        <f>SUM(table_2[[#This Row],[First dose, less than 21 days ago]:[Third dose or booster, at least 21 days ago]])</f>
        <v>0</v>
      </c>
      <c r="AI2338">
        <f>SUM(table_2[[#This Row],[Second dose, less than 21 days ago]:[Third dose or booster, at least 21 days ago]])</f>
        <v>0</v>
      </c>
      <c r="AJ2338">
        <f>table_2[[#This Row],[Third dose or booster, less than 21 days ago]]+table_2[[#This Row],[Third dose or booster, at least 21 days ago]]</f>
        <v>0</v>
      </c>
    </row>
    <row r="2339" spans="1:36" ht="30" x14ac:dyDescent="0.25">
      <c r="A2339" s="1" t="s">
        <v>740</v>
      </c>
      <c r="B2339" s="4">
        <v>2022</v>
      </c>
      <c r="C2339" s="1" t="s">
        <v>90</v>
      </c>
      <c r="D2339" s="1" t="s">
        <v>1147</v>
      </c>
      <c r="E2339" s="1" t="s">
        <v>74</v>
      </c>
      <c r="F2339" s="4" t="s">
        <v>1112</v>
      </c>
      <c r="G2339" s="4">
        <v>62</v>
      </c>
      <c r="H2339" s="4" t="s">
        <v>2815</v>
      </c>
      <c r="I2339" s="1" t="s">
        <v>234</v>
      </c>
      <c r="J2339" s="4" t="s">
        <v>2816</v>
      </c>
      <c r="K2339" s="4" t="s">
        <v>2817</v>
      </c>
      <c r="L2339" s="22" t="str">
        <f t="shared" si="425"/>
        <v>3</v>
      </c>
      <c r="M2339" s="22"/>
      <c r="Z2339">
        <f t="shared" si="426"/>
        <v>0</v>
      </c>
      <c r="AA2339">
        <f t="shared" si="427"/>
        <v>0</v>
      </c>
      <c r="AB2339">
        <f t="shared" si="428"/>
        <v>0</v>
      </c>
      <c r="AC2339">
        <f t="shared" si="429"/>
        <v>0</v>
      </c>
      <c r="AD2339">
        <f t="shared" si="430"/>
        <v>0</v>
      </c>
      <c r="AE2339">
        <f t="shared" si="431"/>
        <v>0</v>
      </c>
      <c r="AF2339">
        <f t="shared" si="432"/>
        <v>0</v>
      </c>
      <c r="AH2339">
        <f>SUM(table_2[[#This Row],[First dose, less than 21 days ago]:[Third dose or booster, at least 21 days ago]])</f>
        <v>0</v>
      </c>
      <c r="AI2339">
        <f>SUM(table_2[[#This Row],[Second dose, less than 21 days ago]:[Third dose or booster, at least 21 days ago]])</f>
        <v>0</v>
      </c>
      <c r="AJ2339">
        <f>table_2[[#This Row],[Third dose or booster, less than 21 days ago]]+table_2[[#This Row],[Third dose or booster, at least 21 days ago]]</f>
        <v>0</v>
      </c>
    </row>
    <row r="2340" spans="1:36" ht="30" x14ac:dyDescent="0.25">
      <c r="A2340" s="1" t="s">
        <v>740</v>
      </c>
      <c r="B2340" s="4">
        <v>2022</v>
      </c>
      <c r="C2340" s="1" t="s">
        <v>90</v>
      </c>
      <c r="D2340" s="1" t="s">
        <v>1147</v>
      </c>
      <c r="E2340" s="1" t="s">
        <v>1102</v>
      </c>
      <c r="F2340" s="4" t="s">
        <v>5409</v>
      </c>
      <c r="G2340" s="4">
        <v>9091</v>
      </c>
      <c r="H2340" s="4" t="s">
        <v>5410</v>
      </c>
      <c r="I2340" s="1"/>
      <c r="J2340" s="4" t="s">
        <v>5411</v>
      </c>
      <c r="K2340" s="4" t="s">
        <v>5412</v>
      </c>
      <c r="L2340" s="22" t="str">
        <f t="shared" si="425"/>
        <v>761</v>
      </c>
      <c r="M2340" s="22"/>
      <c r="Z2340">
        <f t="shared" si="426"/>
        <v>0</v>
      </c>
      <c r="AA2340">
        <f t="shared" si="427"/>
        <v>0</v>
      </c>
      <c r="AB2340">
        <f t="shared" si="428"/>
        <v>0</v>
      </c>
      <c r="AC2340">
        <f t="shared" si="429"/>
        <v>0</v>
      </c>
      <c r="AD2340">
        <f t="shared" si="430"/>
        <v>0</v>
      </c>
      <c r="AE2340">
        <f t="shared" si="431"/>
        <v>0</v>
      </c>
      <c r="AF2340">
        <f t="shared" si="432"/>
        <v>0</v>
      </c>
      <c r="AH2340">
        <f>SUM(table_2[[#This Row],[First dose, less than 21 days ago]:[Third dose or booster, at least 21 days ago]])</f>
        <v>0</v>
      </c>
      <c r="AI2340">
        <f>SUM(table_2[[#This Row],[Second dose, less than 21 days ago]:[Third dose or booster, at least 21 days ago]])</f>
        <v>0</v>
      </c>
      <c r="AJ2340">
        <f>table_2[[#This Row],[Third dose or booster, less than 21 days ago]]+table_2[[#This Row],[Third dose or booster, at least 21 days ago]]</f>
        <v>0</v>
      </c>
    </row>
    <row r="2341" spans="1:36" ht="45" x14ac:dyDescent="0.25">
      <c r="A2341" s="1" t="s">
        <v>740</v>
      </c>
      <c r="B2341" s="4">
        <v>2022</v>
      </c>
      <c r="C2341" s="1" t="s">
        <v>90</v>
      </c>
      <c r="D2341" s="1" t="s">
        <v>1147</v>
      </c>
      <c r="E2341" s="1" t="s">
        <v>84</v>
      </c>
      <c r="F2341" s="4" t="s">
        <v>1211</v>
      </c>
      <c r="G2341" s="4">
        <v>671</v>
      </c>
      <c r="H2341" s="4" t="s">
        <v>5413</v>
      </c>
      <c r="I2341" s="1"/>
      <c r="J2341" s="4" t="s">
        <v>5414</v>
      </c>
      <c r="K2341" s="4" t="s">
        <v>5415</v>
      </c>
      <c r="L2341" s="22" t="str">
        <f t="shared" si="425"/>
        <v>31</v>
      </c>
      <c r="M2341" s="22"/>
      <c r="Z2341">
        <f t="shared" si="426"/>
        <v>0</v>
      </c>
      <c r="AA2341">
        <f t="shared" si="427"/>
        <v>0</v>
      </c>
      <c r="AB2341">
        <f t="shared" si="428"/>
        <v>0</v>
      </c>
      <c r="AC2341">
        <f t="shared" si="429"/>
        <v>0</v>
      </c>
      <c r="AD2341">
        <f t="shared" si="430"/>
        <v>0</v>
      </c>
      <c r="AE2341">
        <f t="shared" si="431"/>
        <v>0</v>
      </c>
      <c r="AF2341">
        <f t="shared" si="432"/>
        <v>0</v>
      </c>
      <c r="AH2341">
        <f>SUM(table_2[[#This Row],[First dose, less than 21 days ago]:[Third dose or booster, at least 21 days ago]])</f>
        <v>0</v>
      </c>
      <c r="AI2341">
        <f>SUM(table_2[[#This Row],[Second dose, less than 21 days ago]:[Third dose or booster, at least 21 days ago]])</f>
        <v>0</v>
      </c>
      <c r="AJ2341">
        <f>table_2[[#This Row],[Third dose or booster, less than 21 days ago]]+table_2[[#This Row],[Third dose or booster, at least 21 days ago]]</f>
        <v>0</v>
      </c>
    </row>
    <row r="2342" spans="1:36" ht="45" x14ac:dyDescent="0.25">
      <c r="A2342" s="1" t="s">
        <v>740</v>
      </c>
      <c r="B2342" s="4">
        <v>2022</v>
      </c>
      <c r="C2342" s="1" t="s">
        <v>90</v>
      </c>
      <c r="D2342" s="1" t="s">
        <v>1147</v>
      </c>
      <c r="E2342" s="1" t="s">
        <v>85</v>
      </c>
      <c r="F2342" s="4" t="s">
        <v>5416</v>
      </c>
      <c r="G2342" s="4">
        <v>312284</v>
      </c>
      <c r="H2342" s="4" t="s">
        <v>5417</v>
      </c>
      <c r="I2342" s="1"/>
      <c r="J2342" s="4" t="s">
        <v>5418</v>
      </c>
      <c r="K2342" s="4" t="s">
        <v>5419</v>
      </c>
      <c r="L2342" s="22" t="str">
        <f t="shared" si="425"/>
        <v>6161</v>
      </c>
      <c r="M2342" s="22"/>
      <c r="Z2342">
        <f t="shared" si="426"/>
        <v>0</v>
      </c>
      <c r="AA2342">
        <f t="shared" si="427"/>
        <v>0</v>
      </c>
      <c r="AB2342">
        <f t="shared" si="428"/>
        <v>0</v>
      </c>
      <c r="AC2342">
        <f t="shared" si="429"/>
        <v>0</v>
      </c>
      <c r="AD2342">
        <f t="shared" si="430"/>
        <v>0</v>
      </c>
      <c r="AE2342">
        <f t="shared" si="431"/>
        <v>0</v>
      </c>
      <c r="AF2342">
        <f t="shared" si="432"/>
        <v>0</v>
      </c>
      <c r="AH2342">
        <f>SUM(table_2[[#This Row],[First dose, less than 21 days ago]:[Third dose or booster, at least 21 days ago]])</f>
        <v>0</v>
      </c>
      <c r="AI2342">
        <f>SUM(table_2[[#This Row],[Second dose, less than 21 days ago]:[Third dose or booster, at least 21 days ago]])</f>
        <v>0</v>
      </c>
      <c r="AJ2342">
        <f>table_2[[#This Row],[Third dose or booster, less than 21 days ago]]+table_2[[#This Row],[Third dose or booster, at least 21 days ago]]</f>
        <v>0</v>
      </c>
    </row>
    <row r="2343" spans="1:36" ht="30" x14ac:dyDescent="0.25">
      <c r="A2343" s="1" t="s">
        <v>740</v>
      </c>
      <c r="B2343" s="4">
        <v>2022</v>
      </c>
      <c r="C2343" s="1" t="s">
        <v>90</v>
      </c>
      <c r="D2343" s="1" t="s">
        <v>1162</v>
      </c>
      <c r="E2343" s="1" t="s">
        <v>62</v>
      </c>
      <c r="F2343" s="4" t="s">
        <v>2128</v>
      </c>
      <c r="G2343" s="4">
        <v>3580</v>
      </c>
      <c r="H2343" s="4" t="s">
        <v>5420</v>
      </c>
      <c r="I2343" s="1"/>
      <c r="J2343" s="4" t="s">
        <v>5421</v>
      </c>
      <c r="K2343" s="4" t="s">
        <v>5422</v>
      </c>
      <c r="L2343" s="22" t="str">
        <f t="shared" si="425"/>
        <v>282</v>
      </c>
      <c r="M2343" s="22"/>
      <c r="Z2343">
        <f t="shared" si="426"/>
        <v>0</v>
      </c>
      <c r="AA2343">
        <f t="shared" si="427"/>
        <v>0</v>
      </c>
      <c r="AB2343">
        <f t="shared" si="428"/>
        <v>0</v>
      </c>
      <c r="AC2343">
        <f t="shared" si="429"/>
        <v>0</v>
      </c>
      <c r="AD2343">
        <f t="shared" si="430"/>
        <v>0</v>
      </c>
      <c r="AE2343">
        <f t="shared" si="431"/>
        <v>0</v>
      </c>
      <c r="AF2343">
        <f t="shared" si="432"/>
        <v>0</v>
      </c>
      <c r="AH2343">
        <f>SUM(table_2[[#This Row],[First dose, less than 21 days ago]:[Third dose or booster, at least 21 days ago]])</f>
        <v>0</v>
      </c>
      <c r="AI2343">
        <f>SUM(table_2[[#This Row],[Second dose, less than 21 days ago]:[Third dose or booster, at least 21 days ago]])</f>
        <v>0</v>
      </c>
      <c r="AJ2343">
        <f>table_2[[#This Row],[Third dose or booster, less than 21 days ago]]+table_2[[#This Row],[Third dose or booster, at least 21 days ago]]</f>
        <v>0</v>
      </c>
    </row>
    <row r="2344" spans="1:36" ht="30" x14ac:dyDescent="0.25">
      <c r="A2344" s="1" t="s">
        <v>740</v>
      </c>
      <c r="B2344" s="4">
        <v>2022</v>
      </c>
      <c r="C2344" s="1" t="s">
        <v>90</v>
      </c>
      <c r="D2344" s="1" t="s">
        <v>1162</v>
      </c>
      <c r="E2344" s="1" t="s">
        <v>66</v>
      </c>
      <c r="F2344" s="4" t="s">
        <v>1101</v>
      </c>
      <c r="G2344" s="4">
        <v>12</v>
      </c>
      <c r="H2344" s="4" t="s">
        <v>83</v>
      </c>
      <c r="I2344" s="1"/>
      <c r="J2344" s="4" t="s">
        <v>83</v>
      </c>
      <c r="K2344" s="4" t="s">
        <v>83</v>
      </c>
      <c r="L2344" s="22">
        <f t="shared" si="425"/>
        <v>1</v>
      </c>
      <c r="M2344" s="22"/>
      <c r="Z2344">
        <f t="shared" si="426"/>
        <v>0</v>
      </c>
      <c r="AA2344">
        <f t="shared" si="427"/>
        <v>0</v>
      </c>
      <c r="AB2344">
        <f t="shared" si="428"/>
        <v>0</v>
      </c>
      <c r="AC2344">
        <f t="shared" si="429"/>
        <v>0</v>
      </c>
      <c r="AD2344">
        <f t="shared" si="430"/>
        <v>0</v>
      </c>
      <c r="AE2344">
        <f t="shared" si="431"/>
        <v>0</v>
      </c>
      <c r="AF2344">
        <f t="shared" si="432"/>
        <v>0</v>
      </c>
      <c r="AH2344">
        <f>SUM(table_2[[#This Row],[First dose, less than 21 days ago]:[Third dose or booster, at least 21 days ago]])</f>
        <v>0</v>
      </c>
      <c r="AI2344">
        <f>SUM(table_2[[#This Row],[Second dose, less than 21 days ago]:[Third dose or booster, at least 21 days ago]])</f>
        <v>0</v>
      </c>
      <c r="AJ2344">
        <f>table_2[[#This Row],[Third dose or booster, less than 21 days ago]]+table_2[[#This Row],[Third dose or booster, at least 21 days ago]]</f>
        <v>0</v>
      </c>
    </row>
    <row r="2345" spans="1:36" ht="30" x14ac:dyDescent="0.25">
      <c r="A2345" s="1" t="s">
        <v>740</v>
      </c>
      <c r="B2345" s="4">
        <v>2022</v>
      </c>
      <c r="C2345" s="1" t="s">
        <v>90</v>
      </c>
      <c r="D2345" s="1" t="s">
        <v>1162</v>
      </c>
      <c r="E2345" s="1" t="s">
        <v>70</v>
      </c>
      <c r="F2345" s="4" t="s">
        <v>2996</v>
      </c>
      <c r="G2345" s="4">
        <v>528</v>
      </c>
      <c r="H2345" s="4" t="s">
        <v>5423</v>
      </c>
      <c r="I2345" s="1"/>
      <c r="J2345" s="4" t="s">
        <v>5424</v>
      </c>
      <c r="K2345" s="4" t="s">
        <v>5425</v>
      </c>
      <c r="L2345" s="22" t="str">
        <f t="shared" si="425"/>
        <v>97</v>
      </c>
      <c r="M2345" s="22"/>
      <c r="Z2345">
        <f t="shared" si="426"/>
        <v>0</v>
      </c>
      <c r="AA2345">
        <f t="shared" si="427"/>
        <v>0</v>
      </c>
      <c r="AB2345">
        <f t="shared" si="428"/>
        <v>0</v>
      </c>
      <c r="AC2345">
        <f t="shared" si="429"/>
        <v>0</v>
      </c>
      <c r="AD2345">
        <f t="shared" si="430"/>
        <v>0</v>
      </c>
      <c r="AE2345">
        <f t="shared" si="431"/>
        <v>0</v>
      </c>
      <c r="AF2345">
        <f t="shared" si="432"/>
        <v>0</v>
      </c>
      <c r="AH2345">
        <f>SUM(table_2[[#This Row],[First dose, less than 21 days ago]:[Third dose or booster, at least 21 days ago]])</f>
        <v>0</v>
      </c>
      <c r="AI2345">
        <f>SUM(table_2[[#This Row],[Second dose, less than 21 days ago]:[Third dose or booster, at least 21 days ago]])</f>
        <v>0</v>
      </c>
      <c r="AJ2345">
        <f>table_2[[#This Row],[Third dose or booster, less than 21 days ago]]+table_2[[#This Row],[Third dose or booster, at least 21 days ago]]</f>
        <v>0</v>
      </c>
    </row>
    <row r="2346" spans="1:36" ht="30" x14ac:dyDescent="0.25">
      <c r="A2346" s="1" t="s">
        <v>740</v>
      </c>
      <c r="B2346" s="4">
        <v>2022</v>
      </c>
      <c r="C2346" s="1" t="s">
        <v>90</v>
      </c>
      <c r="D2346" s="1" t="s">
        <v>1162</v>
      </c>
      <c r="E2346" s="1" t="s">
        <v>74</v>
      </c>
      <c r="F2346" s="4" t="s">
        <v>1097</v>
      </c>
      <c r="G2346" s="4">
        <v>29</v>
      </c>
      <c r="H2346" s="4" t="s">
        <v>2835</v>
      </c>
      <c r="I2346" s="1" t="s">
        <v>234</v>
      </c>
      <c r="J2346" s="4" t="s">
        <v>2836</v>
      </c>
      <c r="K2346" s="4" t="s">
        <v>2837</v>
      </c>
      <c r="L2346" s="22" t="str">
        <f t="shared" si="425"/>
        <v>4</v>
      </c>
      <c r="M2346" s="22"/>
      <c r="Z2346">
        <f t="shared" si="426"/>
        <v>0</v>
      </c>
      <c r="AA2346">
        <f t="shared" si="427"/>
        <v>0</v>
      </c>
      <c r="AB2346">
        <f t="shared" si="428"/>
        <v>0</v>
      </c>
      <c r="AC2346">
        <f t="shared" si="429"/>
        <v>0</v>
      </c>
      <c r="AD2346">
        <f t="shared" si="430"/>
        <v>0</v>
      </c>
      <c r="AE2346">
        <f t="shared" si="431"/>
        <v>0</v>
      </c>
      <c r="AF2346">
        <f t="shared" si="432"/>
        <v>0</v>
      </c>
      <c r="AH2346">
        <f>SUM(table_2[[#This Row],[First dose, less than 21 days ago]:[Third dose or booster, at least 21 days ago]])</f>
        <v>0</v>
      </c>
      <c r="AI2346">
        <f>SUM(table_2[[#This Row],[Second dose, less than 21 days ago]:[Third dose or booster, at least 21 days ago]])</f>
        <v>0</v>
      </c>
      <c r="AJ2346">
        <f>table_2[[#This Row],[Third dose or booster, less than 21 days ago]]+table_2[[#This Row],[Third dose or booster, at least 21 days ago]]</f>
        <v>0</v>
      </c>
    </row>
    <row r="2347" spans="1:36" ht="30" x14ac:dyDescent="0.25">
      <c r="A2347" s="1" t="s">
        <v>740</v>
      </c>
      <c r="B2347" s="4">
        <v>2022</v>
      </c>
      <c r="C2347" s="1" t="s">
        <v>90</v>
      </c>
      <c r="D2347" s="1" t="s">
        <v>1162</v>
      </c>
      <c r="E2347" s="1" t="s">
        <v>1102</v>
      </c>
      <c r="F2347" s="4" t="s">
        <v>5426</v>
      </c>
      <c r="G2347" s="4">
        <v>4578</v>
      </c>
      <c r="H2347" s="4" t="s">
        <v>5427</v>
      </c>
      <c r="I2347" s="1"/>
      <c r="J2347" s="4" t="s">
        <v>5428</v>
      </c>
      <c r="K2347" s="4" t="s">
        <v>5429</v>
      </c>
      <c r="L2347" s="22" t="str">
        <f t="shared" si="425"/>
        <v>969</v>
      </c>
      <c r="M2347" s="22"/>
      <c r="Z2347">
        <f t="shared" si="426"/>
        <v>0</v>
      </c>
      <c r="AA2347">
        <f t="shared" si="427"/>
        <v>0</v>
      </c>
      <c r="AB2347">
        <f t="shared" si="428"/>
        <v>0</v>
      </c>
      <c r="AC2347">
        <f t="shared" si="429"/>
        <v>0</v>
      </c>
      <c r="AD2347">
        <f t="shared" si="430"/>
        <v>0</v>
      </c>
      <c r="AE2347">
        <f t="shared" si="431"/>
        <v>0</v>
      </c>
      <c r="AF2347">
        <f t="shared" si="432"/>
        <v>0</v>
      </c>
      <c r="AH2347">
        <f>SUM(table_2[[#This Row],[First dose, less than 21 days ago]:[Third dose or booster, at least 21 days ago]])</f>
        <v>0</v>
      </c>
      <c r="AI2347">
        <f>SUM(table_2[[#This Row],[Second dose, less than 21 days ago]:[Third dose or booster, at least 21 days ago]])</f>
        <v>0</v>
      </c>
      <c r="AJ2347">
        <f>table_2[[#This Row],[Third dose or booster, less than 21 days ago]]+table_2[[#This Row],[Third dose or booster, at least 21 days ago]]</f>
        <v>0</v>
      </c>
    </row>
    <row r="2348" spans="1:36" ht="45" x14ac:dyDescent="0.25">
      <c r="A2348" s="1" t="s">
        <v>740</v>
      </c>
      <c r="B2348" s="4">
        <v>2022</v>
      </c>
      <c r="C2348" s="1" t="s">
        <v>90</v>
      </c>
      <c r="D2348" s="1" t="s">
        <v>1162</v>
      </c>
      <c r="E2348" s="1" t="s">
        <v>84</v>
      </c>
      <c r="F2348" s="4" t="s">
        <v>1479</v>
      </c>
      <c r="G2348" s="4">
        <v>380</v>
      </c>
      <c r="H2348" s="4" t="s">
        <v>5430</v>
      </c>
      <c r="I2348" s="1"/>
      <c r="J2348" s="4" t="s">
        <v>5431</v>
      </c>
      <c r="K2348" s="4" t="s">
        <v>5432</v>
      </c>
      <c r="L2348" s="22" t="str">
        <f t="shared" si="425"/>
        <v>64</v>
      </c>
      <c r="M2348" s="22"/>
      <c r="Z2348">
        <f t="shared" si="426"/>
        <v>0</v>
      </c>
      <c r="AA2348">
        <f t="shared" si="427"/>
        <v>0</v>
      </c>
      <c r="AB2348">
        <f t="shared" si="428"/>
        <v>0</v>
      </c>
      <c r="AC2348">
        <f t="shared" si="429"/>
        <v>0</v>
      </c>
      <c r="AD2348">
        <f t="shared" si="430"/>
        <v>0</v>
      </c>
      <c r="AE2348">
        <f t="shared" si="431"/>
        <v>0</v>
      </c>
      <c r="AF2348">
        <f t="shared" si="432"/>
        <v>0</v>
      </c>
      <c r="AH2348">
        <f>SUM(table_2[[#This Row],[First dose, less than 21 days ago]:[Third dose or booster, at least 21 days ago]])</f>
        <v>0</v>
      </c>
      <c r="AI2348">
        <f>SUM(table_2[[#This Row],[Second dose, less than 21 days ago]:[Third dose or booster, at least 21 days ago]])</f>
        <v>0</v>
      </c>
      <c r="AJ2348">
        <f>table_2[[#This Row],[Third dose or booster, less than 21 days ago]]+table_2[[#This Row],[Third dose or booster, at least 21 days ago]]</f>
        <v>0</v>
      </c>
    </row>
    <row r="2349" spans="1:36" ht="45" x14ac:dyDescent="0.25">
      <c r="A2349" s="1" t="s">
        <v>740</v>
      </c>
      <c r="B2349" s="4">
        <v>2022</v>
      </c>
      <c r="C2349" s="1" t="s">
        <v>90</v>
      </c>
      <c r="D2349" s="1" t="s">
        <v>1162</v>
      </c>
      <c r="E2349" s="1" t="s">
        <v>85</v>
      </c>
      <c r="F2349" s="4" t="s">
        <v>5433</v>
      </c>
      <c r="G2349" s="4">
        <v>148662</v>
      </c>
      <c r="H2349" s="4" t="s">
        <v>5434</v>
      </c>
      <c r="I2349" s="1"/>
      <c r="J2349" s="4" t="s">
        <v>5435</v>
      </c>
      <c r="K2349" s="4" t="s">
        <v>5436</v>
      </c>
      <c r="L2349" s="22" t="str">
        <f t="shared" si="425"/>
        <v>9726</v>
      </c>
      <c r="M2349" s="22"/>
      <c r="Z2349">
        <f t="shared" si="426"/>
        <v>0</v>
      </c>
      <c r="AA2349">
        <f t="shared" si="427"/>
        <v>0</v>
      </c>
      <c r="AB2349">
        <f t="shared" si="428"/>
        <v>0</v>
      </c>
      <c r="AC2349">
        <f t="shared" si="429"/>
        <v>0</v>
      </c>
      <c r="AD2349">
        <f t="shared" si="430"/>
        <v>0</v>
      </c>
      <c r="AE2349">
        <f t="shared" si="431"/>
        <v>0</v>
      </c>
      <c r="AF2349">
        <f t="shared" si="432"/>
        <v>0</v>
      </c>
      <c r="AH2349">
        <f>SUM(table_2[[#This Row],[First dose, less than 21 days ago]:[Third dose or booster, at least 21 days ago]])</f>
        <v>0</v>
      </c>
      <c r="AI2349">
        <f>SUM(table_2[[#This Row],[Second dose, less than 21 days ago]:[Third dose or booster, at least 21 days ago]])</f>
        <v>0</v>
      </c>
      <c r="AJ2349">
        <f>table_2[[#This Row],[Third dose or booster, less than 21 days ago]]+table_2[[#This Row],[Third dose or booster, at least 21 days ago]]</f>
        <v>0</v>
      </c>
    </row>
    <row r="2350" spans="1:36" ht="30" x14ac:dyDescent="0.25">
      <c r="A2350" s="1" t="s">
        <v>740</v>
      </c>
      <c r="B2350" s="4">
        <v>2022</v>
      </c>
      <c r="C2350" s="1" t="s">
        <v>90</v>
      </c>
      <c r="D2350" s="1" t="s">
        <v>1183</v>
      </c>
      <c r="E2350" s="1" t="s">
        <v>62</v>
      </c>
      <c r="F2350" s="4" t="s">
        <v>2560</v>
      </c>
      <c r="G2350" s="4">
        <v>1031</v>
      </c>
      <c r="H2350" s="4" t="s">
        <v>5437</v>
      </c>
      <c r="I2350" s="1"/>
      <c r="J2350" s="4" t="s">
        <v>5438</v>
      </c>
      <c r="K2350" s="4" t="s">
        <v>5439</v>
      </c>
      <c r="L2350" s="22" t="str">
        <f t="shared" si="425"/>
        <v>210</v>
      </c>
      <c r="M2350" s="22"/>
      <c r="Z2350">
        <f t="shared" si="426"/>
        <v>0</v>
      </c>
      <c r="AA2350">
        <f t="shared" si="427"/>
        <v>0</v>
      </c>
      <c r="AB2350">
        <f t="shared" si="428"/>
        <v>0</v>
      </c>
      <c r="AC2350">
        <f t="shared" si="429"/>
        <v>0</v>
      </c>
      <c r="AD2350">
        <f t="shared" si="430"/>
        <v>0</v>
      </c>
      <c r="AE2350">
        <f t="shared" si="431"/>
        <v>0</v>
      </c>
      <c r="AF2350">
        <f t="shared" si="432"/>
        <v>0</v>
      </c>
      <c r="AH2350">
        <f>SUM(table_2[[#This Row],[First dose, less than 21 days ago]:[Third dose or booster, at least 21 days ago]])</f>
        <v>0</v>
      </c>
      <c r="AI2350">
        <f>SUM(table_2[[#This Row],[Second dose, less than 21 days ago]:[Third dose or booster, at least 21 days ago]])</f>
        <v>0</v>
      </c>
      <c r="AJ2350">
        <f>table_2[[#This Row],[Third dose or booster, less than 21 days ago]]+table_2[[#This Row],[Third dose or booster, at least 21 days ago]]</f>
        <v>0</v>
      </c>
    </row>
    <row r="2351" spans="1:36" ht="30" x14ac:dyDescent="0.25">
      <c r="A2351" s="1" t="s">
        <v>740</v>
      </c>
      <c r="B2351" s="4">
        <v>2022</v>
      </c>
      <c r="C2351" s="1" t="s">
        <v>90</v>
      </c>
      <c r="D2351" s="1" t="s">
        <v>1183</v>
      </c>
      <c r="E2351" s="1" t="s">
        <v>66</v>
      </c>
      <c r="F2351" s="4" t="s">
        <v>1097</v>
      </c>
      <c r="G2351" s="4">
        <v>4</v>
      </c>
      <c r="H2351" s="4" t="s">
        <v>2851</v>
      </c>
      <c r="I2351" s="1" t="s">
        <v>234</v>
      </c>
      <c r="J2351" s="4" t="s">
        <v>2852</v>
      </c>
      <c r="K2351" s="4" t="s">
        <v>2853</v>
      </c>
      <c r="L2351" s="22" t="str">
        <f t="shared" si="425"/>
        <v>4</v>
      </c>
      <c r="M2351" s="22"/>
      <c r="Z2351">
        <f t="shared" si="426"/>
        <v>0</v>
      </c>
      <c r="AA2351">
        <f t="shared" si="427"/>
        <v>0</v>
      </c>
      <c r="AB2351">
        <f t="shared" si="428"/>
        <v>0</v>
      </c>
      <c r="AC2351">
        <f t="shared" si="429"/>
        <v>0</v>
      </c>
      <c r="AD2351">
        <f t="shared" si="430"/>
        <v>0</v>
      </c>
      <c r="AE2351">
        <f t="shared" si="431"/>
        <v>0</v>
      </c>
      <c r="AF2351">
        <f t="shared" si="432"/>
        <v>0</v>
      </c>
      <c r="AH2351">
        <f>SUM(table_2[[#This Row],[First dose, less than 21 days ago]:[Third dose or booster, at least 21 days ago]])</f>
        <v>0</v>
      </c>
      <c r="AI2351">
        <f>SUM(table_2[[#This Row],[Second dose, less than 21 days ago]:[Third dose or booster, at least 21 days ago]])</f>
        <v>0</v>
      </c>
      <c r="AJ2351">
        <f>table_2[[#This Row],[Third dose or booster, less than 21 days ago]]+table_2[[#This Row],[Third dose or booster, at least 21 days ago]]</f>
        <v>0</v>
      </c>
    </row>
    <row r="2352" spans="1:36" ht="30" x14ac:dyDescent="0.25">
      <c r="A2352" s="1" t="s">
        <v>740</v>
      </c>
      <c r="B2352" s="4">
        <v>2022</v>
      </c>
      <c r="C2352" s="1" t="s">
        <v>90</v>
      </c>
      <c r="D2352" s="1" t="s">
        <v>1183</v>
      </c>
      <c r="E2352" s="1" t="s">
        <v>70</v>
      </c>
      <c r="F2352" s="4" t="s">
        <v>1573</v>
      </c>
      <c r="G2352" s="4">
        <v>175</v>
      </c>
      <c r="H2352" s="4" t="s">
        <v>5440</v>
      </c>
      <c r="I2352" s="1"/>
      <c r="J2352" s="4" t="s">
        <v>5441</v>
      </c>
      <c r="K2352" s="4" t="s">
        <v>5442</v>
      </c>
      <c r="L2352" s="22" t="str">
        <f t="shared" si="425"/>
        <v>54</v>
      </c>
      <c r="M2352" s="22"/>
      <c r="Z2352">
        <f t="shared" si="426"/>
        <v>0</v>
      </c>
      <c r="AA2352">
        <f t="shared" si="427"/>
        <v>0</v>
      </c>
      <c r="AB2352">
        <f t="shared" si="428"/>
        <v>0</v>
      </c>
      <c r="AC2352">
        <f t="shared" si="429"/>
        <v>0</v>
      </c>
      <c r="AD2352">
        <f t="shared" si="430"/>
        <v>0</v>
      </c>
      <c r="AE2352">
        <f t="shared" si="431"/>
        <v>0</v>
      </c>
      <c r="AF2352">
        <f t="shared" si="432"/>
        <v>0</v>
      </c>
      <c r="AH2352">
        <f>SUM(table_2[[#This Row],[First dose, less than 21 days ago]:[Third dose or booster, at least 21 days ago]])</f>
        <v>0</v>
      </c>
      <c r="AI2352">
        <f>SUM(table_2[[#This Row],[Second dose, less than 21 days ago]:[Third dose or booster, at least 21 days ago]])</f>
        <v>0</v>
      </c>
      <c r="AJ2352">
        <f>table_2[[#This Row],[Third dose or booster, less than 21 days ago]]+table_2[[#This Row],[Third dose or booster, at least 21 days ago]]</f>
        <v>0</v>
      </c>
    </row>
    <row r="2353" spans="1:36" ht="30" x14ac:dyDescent="0.25">
      <c r="A2353" s="1" t="s">
        <v>740</v>
      </c>
      <c r="B2353" s="4">
        <v>2022</v>
      </c>
      <c r="C2353" s="1" t="s">
        <v>90</v>
      </c>
      <c r="D2353" s="1" t="s">
        <v>1183</v>
      </c>
      <c r="E2353" s="1" t="s">
        <v>74</v>
      </c>
      <c r="F2353" s="4" t="s">
        <v>1097</v>
      </c>
      <c r="G2353" s="4">
        <v>10</v>
      </c>
      <c r="H2353" s="4" t="s">
        <v>5443</v>
      </c>
      <c r="I2353" s="1" t="s">
        <v>234</v>
      </c>
      <c r="J2353" s="4" t="s">
        <v>5444</v>
      </c>
      <c r="K2353" s="4" t="s">
        <v>5445</v>
      </c>
      <c r="L2353" s="22" t="str">
        <f t="shared" si="425"/>
        <v>4</v>
      </c>
      <c r="M2353" s="22"/>
      <c r="Z2353">
        <f t="shared" si="426"/>
        <v>0</v>
      </c>
      <c r="AA2353">
        <f t="shared" si="427"/>
        <v>0</v>
      </c>
      <c r="AB2353">
        <f t="shared" si="428"/>
        <v>0</v>
      </c>
      <c r="AC2353">
        <f t="shared" si="429"/>
        <v>0</v>
      </c>
      <c r="AD2353">
        <f t="shared" si="430"/>
        <v>0</v>
      </c>
      <c r="AE2353">
        <f t="shared" si="431"/>
        <v>0</v>
      </c>
      <c r="AF2353">
        <f t="shared" si="432"/>
        <v>0</v>
      </c>
      <c r="AH2353">
        <f>SUM(table_2[[#This Row],[First dose, less than 21 days ago]:[Third dose or booster, at least 21 days ago]])</f>
        <v>0</v>
      </c>
      <c r="AI2353">
        <f>SUM(table_2[[#This Row],[Second dose, less than 21 days ago]:[Third dose or booster, at least 21 days ago]])</f>
        <v>0</v>
      </c>
      <c r="AJ2353">
        <f>table_2[[#This Row],[Third dose or booster, less than 21 days ago]]+table_2[[#This Row],[Third dose or booster, at least 21 days ago]]</f>
        <v>0</v>
      </c>
    </row>
    <row r="2354" spans="1:36" ht="30" x14ac:dyDescent="0.25">
      <c r="A2354" s="1" t="s">
        <v>740</v>
      </c>
      <c r="B2354" s="4">
        <v>2022</v>
      </c>
      <c r="C2354" s="1" t="s">
        <v>90</v>
      </c>
      <c r="D2354" s="1" t="s">
        <v>1183</v>
      </c>
      <c r="E2354" s="1" t="s">
        <v>1102</v>
      </c>
      <c r="F2354" s="4" t="s">
        <v>5446</v>
      </c>
      <c r="G2354" s="4">
        <v>1369</v>
      </c>
      <c r="H2354" s="4" t="s">
        <v>5447</v>
      </c>
      <c r="I2354" s="1"/>
      <c r="J2354" s="4" t="s">
        <v>5448</v>
      </c>
      <c r="K2354" s="4" t="s">
        <v>5449</v>
      </c>
      <c r="L2354" s="22" t="str">
        <f t="shared" si="425"/>
        <v>572</v>
      </c>
      <c r="M2354" s="22"/>
      <c r="Z2354">
        <f t="shared" si="426"/>
        <v>0</v>
      </c>
      <c r="AA2354">
        <f t="shared" si="427"/>
        <v>0</v>
      </c>
      <c r="AB2354">
        <f t="shared" si="428"/>
        <v>0</v>
      </c>
      <c r="AC2354">
        <f t="shared" si="429"/>
        <v>0</v>
      </c>
      <c r="AD2354">
        <f t="shared" si="430"/>
        <v>0</v>
      </c>
      <c r="AE2354">
        <f t="shared" si="431"/>
        <v>0</v>
      </c>
      <c r="AF2354">
        <f t="shared" si="432"/>
        <v>0</v>
      </c>
      <c r="AH2354">
        <f>SUM(table_2[[#This Row],[First dose, less than 21 days ago]:[Third dose or booster, at least 21 days ago]])</f>
        <v>0</v>
      </c>
      <c r="AI2354">
        <f>SUM(table_2[[#This Row],[Second dose, less than 21 days ago]:[Third dose or booster, at least 21 days ago]])</f>
        <v>0</v>
      </c>
      <c r="AJ2354">
        <f>table_2[[#This Row],[Third dose or booster, less than 21 days ago]]+table_2[[#This Row],[Third dose or booster, at least 21 days ago]]</f>
        <v>0</v>
      </c>
    </row>
    <row r="2355" spans="1:36" ht="45" x14ac:dyDescent="0.25">
      <c r="A2355" s="1" t="s">
        <v>740</v>
      </c>
      <c r="B2355" s="4">
        <v>2022</v>
      </c>
      <c r="C2355" s="1" t="s">
        <v>90</v>
      </c>
      <c r="D2355" s="1" t="s">
        <v>1183</v>
      </c>
      <c r="E2355" s="1" t="s">
        <v>84</v>
      </c>
      <c r="F2355" s="4" t="s">
        <v>3344</v>
      </c>
      <c r="G2355" s="4">
        <v>141</v>
      </c>
      <c r="H2355" s="4" t="s">
        <v>5450</v>
      </c>
      <c r="I2355" s="1"/>
      <c r="J2355" s="4" t="s">
        <v>5451</v>
      </c>
      <c r="K2355" s="4" t="s">
        <v>5452</v>
      </c>
      <c r="L2355" s="22" t="str">
        <f t="shared" si="425"/>
        <v>44</v>
      </c>
      <c r="M2355" s="22"/>
      <c r="Z2355">
        <f t="shared" si="426"/>
        <v>0</v>
      </c>
      <c r="AA2355">
        <f t="shared" si="427"/>
        <v>0</v>
      </c>
      <c r="AB2355">
        <f t="shared" si="428"/>
        <v>0</v>
      </c>
      <c r="AC2355">
        <f t="shared" si="429"/>
        <v>0</v>
      </c>
      <c r="AD2355">
        <f t="shared" si="430"/>
        <v>0</v>
      </c>
      <c r="AE2355">
        <f t="shared" si="431"/>
        <v>0</v>
      </c>
      <c r="AF2355">
        <f t="shared" si="432"/>
        <v>0</v>
      </c>
      <c r="AH2355">
        <f>SUM(table_2[[#This Row],[First dose, less than 21 days ago]:[Third dose or booster, at least 21 days ago]])</f>
        <v>0</v>
      </c>
      <c r="AI2355">
        <f>SUM(table_2[[#This Row],[Second dose, less than 21 days ago]:[Third dose or booster, at least 21 days ago]])</f>
        <v>0</v>
      </c>
      <c r="AJ2355">
        <f>table_2[[#This Row],[Third dose or booster, less than 21 days ago]]+table_2[[#This Row],[Third dose or booster, at least 21 days ago]]</f>
        <v>0</v>
      </c>
    </row>
    <row r="2356" spans="1:36" ht="45" x14ac:dyDescent="0.25">
      <c r="A2356" s="1" t="s">
        <v>740</v>
      </c>
      <c r="B2356" s="4">
        <v>2022</v>
      </c>
      <c r="C2356" s="1" t="s">
        <v>90</v>
      </c>
      <c r="D2356" s="1" t="s">
        <v>1183</v>
      </c>
      <c r="E2356" s="1" t="s">
        <v>85</v>
      </c>
      <c r="F2356" s="4" t="s">
        <v>5453</v>
      </c>
      <c r="G2356" s="4">
        <v>32412</v>
      </c>
      <c r="H2356" s="4" t="s">
        <v>5454</v>
      </c>
      <c r="I2356" s="1"/>
      <c r="J2356" s="4" t="s">
        <v>5455</v>
      </c>
      <c r="K2356" s="4" t="s">
        <v>5456</v>
      </c>
      <c r="L2356" s="22" t="str">
        <f t="shared" si="425"/>
        <v>6537</v>
      </c>
      <c r="M2356" s="22"/>
      <c r="Z2356">
        <f t="shared" si="426"/>
        <v>0</v>
      </c>
      <c r="AA2356">
        <f t="shared" si="427"/>
        <v>0</v>
      </c>
      <c r="AB2356">
        <f t="shared" si="428"/>
        <v>0</v>
      </c>
      <c r="AC2356">
        <f t="shared" si="429"/>
        <v>0</v>
      </c>
      <c r="AD2356">
        <f t="shared" si="430"/>
        <v>0</v>
      </c>
      <c r="AE2356">
        <f t="shared" si="431"/>
        <v>0</v>
      </c>
      <c r="AF2356">
        <f t="shared" si="432"/>
        <v>0</v>
      </c>
      <c r="AH2356">
        <f>SUM(table_2[[#This Row],[First dose, less than 21 days ago]:[Third dose or booster, at least 21 days ago]])</f>
        <v>0</v>
      </c>
      <c r="AI2356">
        <f>SUM(table_2[[#This Row],[Second dose, less than 21 days ago]:[Third dose or booster, at least 21 days ago]])</f>
        <v>0</v>
      </c>
      <c r="AJ2356">
        <f>table_2[[#This Row],[Third dose or booster, less than 21 days ago]]+table_2[[#This Row],[Third dose or booster, at least 21 days ago]]</f>
        <v>0</v>
      </c>
    </row>
    <row r="2357" spans="1:36" ht="30" x14ac:dyDescent="0.25">
      <c r="A2357" s="1" t="s">
        <v>740</v>
      </c>
      <c r="B2357" s="4">
        <v>2022</v>
      </c>
      <c r="C2357" s="1" t="s">
        <v>109</v>
      </c>
      <c r="D2357" s="1" t="s">
        <v>1089</v>
      </c>
      <c r="E2357" s="1" t="s">
        <v>62</v>
      </c>
      <c r="F2357" s="4" t="s">
        <v>3344</v>
      </c>
      <c r="G2357" s="4">
        <v>183001</v>
      </c>
      <c r="H2357" s="4" t="s">
        <v>2752</v>
      </c>
      <c r="I2357" s="1"/>
      <c r="J2357" s="4" t="s">
        <v>5457</v>
      </c>
      <c r="K2357" s="4" t="s">
        <v>1444</v>
      </c>
      <c r="L2357" s="22" t="str">
        <f t="shared" si="425"/>
        <v>44</v>
      </c>
      <c r="M2357" s="22"/>
      <c r="Z2357">
        <f t="shared" si="426"/>
        <v>0</v>
      </c>
      <c r="AA2357">
        <f t="shared" si="427"/>
        <v>0</v>
      </c>
      <c r="AB2357">
        <f t="shared" si="428"/>
        <v>0</v>
      </c>
      <c r="AC2357">
        <f t="shared" si="429"/>
        <v>0</v>
      </c>
      <c r="AD2357">
        <f t="shared" si="430"/>
        <v>0</v>
      </c>
      <c r="AE2357">
        <f t="shared" si="431"/>
        <v>0</v>
      </c>
      <c r="AF2357">
        <f t="shared" si="432"/>
        <v>0</v>
      </c>
      <c r="AH2357">
        <f>SUM(table_2[[#This Row],[First dose, less than 21 days ago]:[Third dose or booster, at least 21 days ago]])</f>
        <v>0</v>
      </c>
      <c r="AI2357">
        <f>SUM(table_2[[#This Row],[Second dose, less than 21 days ago]:[Third dose or booster, at least 21 days ago]])</f>
        <v>0</v>
      </c>
      <c r="AJ2357">
        <f>table_2[[#This Row],[Third dose or booster, less than 21 days ago]]+table_2[[#This Row],[Third dose or booster, at least 21 days ago]]</f>
        <v>0</v>
      </c>
    </row>
    <row r="2358" spans="1:36" ht="30" x14ac:dyDescent="0.25">
      <c r="A2358" s="1" t="s">
        <v>740</v>
      </c>
      <c r="B2358" s="4">
        <v>2022</v>
      </c>
      <c r="C2358" s="1" t="s">
        <v>109</v>
      </c>
      <c r="D2358" s="1" t="s">
        <v>1089</v>
      </c>
      <c r="E2358" s="1" t="s">
        <v>66</v>
      </c>
      <c r="F2358" s="4" t="s">
        <v>1101</v>
      </c>
      <c r="G2358" s="4">
        <v>1471</v>
      </c>
      <c r="H2358" s="4" t="s">
        <v>83</v>
      </c>
      <c r="I2358" s="1"/>
      <c r="J2358" s="4" t="s">
        <v>83</v>
      </c>
      <c r="K2358" s="4" t="s">
        <v>83</v>
      </c>
      <c r="L2358" s="22">
        <f t="shared" si="425"/>
        <v>1</v>
      </c>
      <c r="M2358" s="22"/>
      <c r="Z2358">
        <f t="shared" si="426"/>
        <v>0</v>
      </c>
      <c r="AA2358">
        <f t="shared" si="427"/>
        <v>0</v>
      </c>
      <c r="AB2358">
        <f t="shared" si="428"/>
        <v>0</v>
      </c>
      <c r="AC2358">
        <f t="shared" si="429"/>
        <v>0</v>
      </c>
      <c r="AD2358">
        <f t="shared" si="430"/>
        <v>0</v>
      </c>
      <c r="AE2358">
        <f t="shared" si="431"/>
        <v>0</v>
      </c>
      <c r="AF2358">
        <f t="shared" si="432"/>
        <v>0</v>
      </c>
      <c r="AH2358">
        <f>SUM(table_2[[#This Row],[First dose, less than 21 days ago]:[Third dose or booster, at least 21 days ago]])</f>
        <v>0</v>
      </c>
      <c r="AI2358">
        <f>SUM(table_2[[#This Row],[Second dose, less than 21 days ago]:[Third dose or booster, at least 21 days ago]])</f>
        <v>0</v>
      </c>
      <c r="AJ2358">
        <f>table_2[[#This Row],[Third dose or booster, less than 21 days ago]]+table_2[[#This Row],[Third dose or booster, at least 21 days ago]]</f>
        <v>0</v>
      </c>
    </row>
    <row r="2359" spans="1:36" ht="30" x14ac:dyDescent="0.25">
      <c r="A2359" s="1" t="s">
        <v>740</v>
      </c>
      <c r="B2359" s="4">
        <v>2022</v>
      </c>
      <c r="C2359" s="1" t="s">
        <v>109</v>
      </c>
      <c r="D2359" s="1" t="s">
        <v>1089</v>
      </c>
      <c r="E2359" s="1" t="s">
        <v>70</v>
      </c>
      <c r="F2359" s="4" t="s">
        <v>2258</v>
      </c>
      <c r="G2359" s="4">
        <v>42486</v>
      </c>
      <c r="H2359" s="4" t="s">
        <v>1314</v>
      </c>
      <c r="I2359" s="1" t="s">
        <v>234</v>
      </c>
      <c r="J2359" s="4" t="s">
        <v>2461</v>
      </c>
      <c r="K2359" s="4" t="s">
        <v>1320</v>
      </c>
      <c r="L2359" s="22" t="str">
        <f t="shared" si="425"/>
        <v>16</v>
      </c>
      <c r="M2359" s="22"/>
      <c r="Z2359">
        <f t="shared" si="426"/>
        <v>0</v>
      </c>
      <c r="AA2359">
        <f t="shared" si="427"/>
        <v>0</v>
      </c>
      <c r="AB2359">
        <f t="shared" si="428"/>
        <v>0</v>
      </c>
      <c r="AC2359">
        <f t="shared" si="429"/>
        <v>0</v>
      </c>
      <c r="AD2359">
        <f t="shared" si="430"/>
        <v>0</v>
      </c>
      <c r="AE2359">
        <f t="shared" si="431"/>
        <v>0</v>
      </c>
      <c r="AF2359">
        <f t="shared" si="432"/>
        <v>0</v>
      </c>
      <c r="AH2359">
        <f>SUM(table_2[[#This Row],[First dose, less than 21 days ago]:[Third dose or booster, at least 21 days ago]])</f>
        <v>0</v>
      </c>
      <c r="AI2359">
        <f>SUM(table_2[[#This Row],[Second dose, less than 21 days ago]:[Third dose or booster, at least 21 days ago]])</f>
        <v>0</v>
      </c>
      <c r="AJ2359">
        <f>table_2[[#This Row],[Third dose or booster, less than 21 days ago]]+table_2[[#This Row],[Third dose or booster, at least 21 days ago]]</f>
        <v>0</v>
      </c>
    </row>
    <row r="2360" spans="1:36" ht="30" x14ac:dyDescent="0.25">
      <c r="A2360" s="1" t="s">
        <v>740</v>
      </c>
      <c r="B2360" s="4">
        <v>2022</v>
      </c>
      <c r="C2360" s="1" t="s">
        <v>109</v>
      </c>
      <c r="D2360" s="1" t="s">
        <v>1089</v>
      </c>
      <c r="E2360" s="1" t="s">
        <v>74</v>
      </c>
      <c r="F2360" s="4" t="s">
        <v>1101</v>
      </c>
      <c r="G2360" s="4">
        <v>3983</v>
      </c>
      <c r="H2360" s="4" t="s">
        <v>83</v>
      </c>
      <c r="I2360" s="1"/>
      <c r="J2360" s="4" t="s">
        <v>83</v>
      </c>
      <c r="K2360" s="4" t="s">
        <v>83</v>
      </c>
      <c r="L2360" s="22">
        <f t="shared" si="425"/>
        <v>1</v>
      </c>
      <c r="M2360" s="22"/>
      <c r="Z2360">
        <f t="shared" si="426"/>
        <v>0</v>
      </c>
      <c r="AA2360">
        <f t="shared" si="427"/>
        <v>0</v>
      </c>
      <c r="AB2360">
        <f t="shared" si="428"/>
        <v>0</v>
      </c>
      <c r="AC2360">
        <f t="shared" si="429"/>
        <v>0</v>
      </c>
      <c r="AD2360">
        <f t="shared" si="430"/>
        <v>0</v>
      </c>
      <c r="AE2360">
        <f t="shared" si="431"/>
        <v>0</v>
      </c>
      <c r="AF2360">
        <f t="shared" si="432"/>
        <v>0</v>
      </c>
      <c r="AH2360">
        <f>SUM(table_2[[#This Row],[First dose, less than 21 days ago]:[Third dose or booster, at least 21 days ago]])</f>
        <v>0</v>
      </c>
      <c r="AI2360">
        <f>SUM(table_2[[#This Row],[Second dose, less than 21 days ago]:[Third dose or booster, at least 21 days ago]])</f>
        <v>0</v>
      </c>
      <c r="AJ2360">
        <f>table_2[[#This Row],[Third dose or booster, less than 21 days ago]]+table_2[[#This Row],[Third dose or booster, at least 21 days ago]]</f>
        <v>0</v>
      </c>
    </row>
    <row r="2361" spans="1:36" ht="30" x14ac:dyDescent="0.25">
      <c r="A2361" s="1" t="s">
        <v>740</v>
      </c>
      <c r="B2361" s="4">
        <v>2022</v>
      </c>
      <c r="C2361" s="1" t="s">
        <v>109</v>
      </c>
      <c r="D2361" s="1" t="s">
        <v>1089</v>
      </c>
      <c r="E2361" s="1" t="s">
        <v>1102</v>
      </c>
      <c r="F2361" s="4" t="s">
        <v>2986</v>
      </c>
      <c r="G2361" s="4">
        <v>249654</v>
      </c>
      <c r="H2361" s="4" t="s">
        <v>488</v>
      </c>
      <c r="I2361" s="1"/>
      <c r="J2361" s="4" t="s">
        <v>5458</v>
      </c>
      <c r="K2361" s="4" t="s">
        <v>3694</v>
      </c>
      <c r="L2361" s="22" t="str">
        <f t="shared" si="425"/>
        <v>55</v>
      </c>
      <c r="M2361" s="22"/>
      <c r="Z2361">
        <f t="shared" si="426"/>
        <v>0</v>
      </c>
      <c r="AA2361">
        <f t="shared" si="427"/>
        <v>0</v>
      </c>
      <c r="AB2361">
        <f t="shared" si="428"/>
        <v>0</v>
      </c>
      <c r="AC2361">
        <f t="shared" si="429"/>
        <v>0</v>
      </c>
      <c r="AD2361">
        <f t="shared" si="430"/>
        <v>0</v>
      </c>
      <c r="AE2361">
        <f t="shared" si="431"/>
        <v>0</v>
      </c>
      <c r="AF2361">
        <f t="shared" si="432"/>
        <v>0</v>
      </c>
      <c r="AH2361">
        <f>SUM(table_2[[#This Row],[First dose, less than 21 days ago]:[Third dose or booster, at least 21 days ago]])</f>
        <v>0</v>
      </c>
      <c r="AI2361">
        <f>SUM(table_2[[#This Row],[Second dose, less than 21 days ago]:[Third dose or booster, at least 21 days ago]])</f>
        <v>0</v>
      </c>
      <c r="AJ2361">
        <f>table_2[[#This Row],[Third dose or booster, less than 21 days ago]]+table_2[[#This Row],[Third dose or booster, at least 21 days ago]]</f>
        <v>0</v>
      </c>
    </row>
    <row r="2362" spans="1:36" ht="45" x14ac:dyDescent="0.25">
      <c r="A2362" s="1" t="s">
        <v>740</v>
      </c>
      <c r="B2362" s="4">
        <v>2022</v>
      </c>
      <c r="C2362" s="1" t="s">
        <v>109</v>
      </c>
      <c r="D2362" s="1" t="s">
        <v>1089</v>
      </c>
      <c r="E2362" s="1" t="s">
        <v>84</v>
      </c>
      <c r="F2362" s="4" t="s">
        <v>1101</v>
      </c>
      <c r="G2362" s="4">
        <v>10340</v>
      </c>
      <c r="H2362" s="4" t="s">
        <v>83</v>
      </c>
      <c r="I2362" s="1"/>
      <c r="J2362" s="4" t="s">
        <v>83</v>
      </c>
      <c r="K2362" s="4" t="s">
        <v>83</v>
      </c>
      <c r="L2362" s="22">
        <f t="shared" si="425"/>
        <v>1</v>
      </c>
      <c r="M2362" s="22"/>
      <c r="Z2362">
        <f t="shared" si="426"/>
        <v>0</v>
      </c>
      <c r="AA2362">
        <f t="shared" si="427"/>
        <v>0</v>
      </c>
      <c r="AB2362">
        <f t="shared" si="428"/>
        <v>0</v>
      </c>
      <c r="AC2362">
        <f t="shared" si="429"/>
        <v>0</v>
      </c>
      <c r="AD2362">
        <f t="shared" si="430"/>
        <v>0</v>
      </c>
      <c r="AE2362">
        <f t="shared" si="431"/>
        <v>0</v>
      </c>
      <c r="AF2362">
        <f t="shared" si="432"/>
        <v>0</v>
      </c>
      <c r="AH2362">
        <f>SUM(table_2[[#This Row],[First dose, less than 21 days ago]:[Third dose or booster, at least 21 days ago]])</f>
        <v>0</v>
      </c>
      <c r="AI2362">
        <f>SUM(table_2[[#This Row],[Second dose, less than 21 days ago]:[Third dose or booster, at least 21 days ago]])</f>
        <v>0</v>
      </c>
      <c r="AJ2362">
        <f>table_2[[#This Row],[Third dose or booster, less than 21 days ago]]+table_2[[#This Row],[Third dose or booster, at least 21 days ago]]</f>
        <v>0</v>
      </c>
    </row>
    <row r="2363" spans="1:36" ht="45" x14ac:dyDescent="0.25">
      <c r="A2363" s="1" t="s">
        <v>740</v>
      </c>
      <c r="B2363" s="4">
        <v>2022</v>
      </c>
      <c r="C2363" s="1" t="s">
        <v>109</v>
      </c>
      <c r="D2363" s="1" t="s">
        <v>1089</v>
      </c>
      <c r="E2363" s="1" t="s">
        <v>85</v>
      </c>
      <c r="F2363" s="4" t="s">
        <v>2767</v>
      </c>
      <c r="G2363" s="4">
        <v>454768</v>
      </c>
      <c r="H2363" s="4" t="s">
        <v>1833</v>
      </c>
      <c r="I2363" s="1"/>
      <c r="J2363" s="4" t="s">
        <v>505</v>
      </c>
      <c r="K2363" s="4" t="s">
        <v>2460</v>
      </c>
      <c r="L2363" s="22" t="str">
        <f t="shared" si="425"/>
        <v>117</v>
      </c>
      <c r="M2363" s="22"/>
      <c r="Z2363">
        <f t="shared" si="426"/>
        <v>0</v>
      </c>
      <c r="AA2363">
        <f t="shared" si="427"/>
        <v>0</v>
      </c>
      <c r="AB2363">
        <f t="shared" si="428"/>
        <v>0</v>
      </c>
      <c r="AC2363">
        <f t="shared" si="429"/>
        <v>0</v>
      </c>
      <c r="AD2363">
        <f t="shared" si="430"/>
        <v>0</v>
      </c>
      <c r="AE2363">
        <f t="shared" si="431"/>
        <v>0</v>
      </c>
      <c r="AF2363">
        <f t="shared" si="432"/>
        <v>0</v>
      </c>
      <c r="AH2363">
        <f>SUM(table_2[[#This Row],[First dose, less than 21 days ago]:[Third dose or booster, at least 21 days ago]])</f>
        <v>0</v>
      </c>
      <c r="AI2363">
        <f>SUM(table_2[[#This Row],[Second dose, less than 21 days ago]:[Third dose or booster, at least 21 days ago]])</f>
        <v>0</v>
      </c>
      <c r="AJ2363">
        <f>table_2[[#This Row],[Third dose or booster, less than 21 days ago]]+table_2[[#This Row],[Third dose or booster, at least 21 days ago]]</f>
        <v>0</v>
      </c>
    </row>
    <row r="2364" spans="1:36" ht="30" x14ac:dyDescent="0.25">
      <c r="A2364" s="1" t="s">
        <v>740</v>
      </c>
      <c r="B2364" s="4">
        <v>2022</v>
      </c>
      <c r="C2364" s="1" t="s">
        <v>109</v>
      </c>
      <c r="D2364" s="1" t="s">
        <v>1104</v>
      </c>
      <c r="E2364" s="1" t="s">
        <v>62</v>
      </c>
      <c r="F2364" s="4" t="s">
        <v>1873</v>
      </c>
      <c r="G2364" s="4">
        <v>56331</v>
      </c>
      <c r="H2364" s="4" t="s">
        <v>5459</v>
      </c>
      <c r="I2364" s="1"/>
      <c r="J2364" s="4" t="s">
        <v>3124</v>
      </c>
      <c r="K2364" s="4" t="s">
        <v>5460</v>
      </c>
      <c r="L2364" s="22" t="str">
        <f t="shared" si="425"/>
        <v>58</v>
      </c>
      <c r="M2364" s="22"/>
      <c r="Z2364">
        <f t="shared" si="426"/>
        <v>0</v>
      </c>
      <c r="AA2364">
        <f t="shared" si="427"/>
        <v>0</v>
      </c>
      <c r="AB2364">
        <f t="shared" si="428"/>
        <v>0</v>
      </c>
      <c r="AC2364">
        <f t="shared" si="429"/>
        <v>0</v>
      </c>
      <c r="AD2364">
        <f t="shared" si="430"/>
        <v>0</v>
      </c>
      <c r="AE2364">
        <f t="shared" si="431"/>
        <v>0</v>
      </c>
      <c r="AF2364">
        <f t="shared" si="432"/>
        <v>0</v>
      </c>
      <c r="AH2364">
        <f>SUM(table_2[[#This Row],[First dose, less than 21 days ago]:[Third dose or booster, at least 21 days ago]])</f>
        <v>0</v>
      </c>
      <c r="AI2364">
        <f>SUM(table_2[[#This Row],[Second dose, less than 21 days ago]:[Third dose or booster, at least 21 days ago]])</f>
        <v>0</v>
      </c>
      <c r="AJ2364">
        <f>table_2[[#This Row],[Third dose or booster, less than 21 days ago]]+table_2[[#This Row],[Third dose or booster, at least 21 days ago]]</f>
        <v>0</v>
      </c>
    </row>
    <row r="2365" spans="1:36" ht="30" x14ac:dyDescent="0.25">
      <c r="A2365" s="1" t="s">
        <v>740</v>
      </c>
      <c r="B2365" s="4">
        <v>2022</v>
      </c>
      <c r="C2365" s="1" t="s">
        <v>109</v>
      </c>
      <c r="D2365" s="1" t="s">
        <v>1104</v>
      </c>
      <c r="E2365" s="1" t="s">
        <v>66</v>
      </c>
      <c r="F2365" s="4" t="s">
        <v>1101</v>
      </c>
      <c r="G2365" s="4">
        <v>165</v>
      </c>
      <c r="H2365" s="4" t="s">
        <v>83</v>
      </c>
      <c r="I2365" s="1"/>
      <c r="J2365" s="4" t="s">
        <v>83</v>
      </c>
      <c r="K2365" s="4" t="s">
        <v>83</v>
      </c>
      <c r="L2365" s="22">
        <f t="shared" si="425"/>
        <v>1</v>
      </c>
      <c r="M2365" s="22"/>
      <c r="Z2365">
        <f t="shared" si="426"/>
        <v>0</v>
      </c>
      <c r="AA2365">
        <f t="shared" si="427"/>
        <v>0</v>
      </c>
      <c r="AB2365">
        <f t="shared" si="428"/>
        <v>0</v>
      </c>
      <c r="AC2365">
        <f t="shared" si="429"/>
        <v>0</v>
      </c>
      <c r="AD2365">
        <f t="shared" si="430"/>
        <v>0</v>
      </c>
      <c r="AE2365">
        <f t="shared" si="431"/>
        <v>0</v>
      </c>
      <c r="AF2365">
        <f t="shared" si="432"/>
        <v>0</v>
      </c>
      <c r="AH2365">
        <f>SUM(table_2[[#This Row],[First dose, less than 21 days ago]:[Third dose or booster, at least 21 days ago]])</f>
        <v>0</v>
      </c>
      <c r="AI2365">
        <f>SUM(table_2[[#This Row],[Second dose, less than 21 days ago]:[Third dose or booster, at least 21 days ago]])</f>
        <v>0</v>
      </c>
      <c r="AJ2365">
        <f>table_2[[#This Row],[Third dose or booster, less than 21 days ago]]+table_2[[#This Row],[Third dose or booster, at least 21 days ago]]</f>
        <v>0</v>
      </c>
    </row>
    <row r="2366" spans="1:36" ht="30" x14ac:dyDescent="0.25">
      <c r="A2366" s="1" t="s">
        <v>740</v>
      </c>
      <c r="B2366" s="4">
        <v>2022</v>
      </c>
      <c r="C2366" s="1" t="s">
        <v>109</v>
      </c>
      <c r="D2366" s="1" t="s">
        <v>1104</v>
      </c>
      <c r="E2366" s="1" t="s">
        <v>70</v>
      </c>
      <c r="F2366" s="4" t="s">
        <v>1286</v>
      </c>
      <c r="G2366" s="4">
        <v>8700</v>
      </c>
      <c r="H2366" s="4" t="s">
        <v>2882</v>
      </c>
      <c r="I2366" s="1"/>
      <c r="J2366" s="4" t="s">
        <v>2883</v>
      </c>
      <c r="K2366" s="4" t="s">
        <v>2884</v>
      </c>
      <c r="L2366" s="22" t="str">
        <f t="shared" si="425"/>
        <v>25</v>
      </c>
      <c r="M2366" s="22"/>
      <c r="Z2366">
        <f t="shared" si="426"/>
        <v>0</v>
      </c>
      <c r="AA2366">
        <f t="shared" si="427"/>
        <v>0</v>
      </c>
      <c r="AB2366">
        <f t="shared" si="428"/>
        <v>0</v>
      </c>
      <c r="AC2366">
        <f t="shared" si="429"/>
        <v>0</v>
      </c>
      <c r="AD2366">
        <f t="shared" si="430"/>
        <v>0</v>
      </c>
      <c r="AE2366">
        <f t="shared" si="431"/>
        <v>0</v>
      </c>
      <c r="AF2366">
        <f t="shared" si="432"/>
        <v>0</v>
      </c>
      <c r="AH2366">
        <f>SUM(table_2[[#This Row],[First dose, less than 21 days ago]:[Third dose or booster, at least 21 days ago]])</f>
        <v>0</v>
      </c>
      <c r="AI2366">
        <f>SUM(table_2[[#This Row],[Second dose, less than 21 days ago]:[Third dose or booster, at least 21 days ago]])</f>
        <v>0</v>
      </c>
      <c r="AJ2366">
        <f>table_2[[#This Row],[Third dose or booster, less than 21 days ago]]+table_2[[#This Row],[Third dose or booster, at least 21 days ago]]</f>
        <v>0</v>
      </c>
    </row>
    <row r="2367" spans="1:36" ht="30" x14ac:dyDescent="0.25">
      <c r="A2367" s="1" t="s">
        <v>740</v>
      </c>
      <c r="B2367" s="4">
        <v>2022</v>
      </c>
      <c r="C2367" s="1" t="s">
        <v>109</v>
      </c>
      <c r="D2367" s="1" t="s">
        <v>1104</v>
      </c>
      <c r="E2367" s="1" t="s">
        <v>74</v>
      </c>
      <c r="F2367" s="4" t="s">
        <v>1101</v>
      </c>
      <c r="G2367" s="4">
        <v>582</v>
      </c>
      <c r="H2367" s="4" t="s">
        <v>83</v>
      </c>
      <c r="I2367" s="1"/>
      <c r="J2367" s="4" t="s">
        <v>83</v>
      </c>
      <c r="K2367" s="4" t="s">
        <v>83</v>
      </c>
      <c r="L2367" s="22">
        <f t="shared" si="425"/>
        <v>1</v>
      </c>
      <c r="M2367" s="22"/>
      <c r="Z2367">
        <f t="shared" si="426"/>
        <v>0</v>
      </c>
      <c r="AA2367">
        <f t="shared" si="427"/>
        <v>0</v>
      </c>
      <c r="AB2367">
        <f t="shared" si="428"/>
        <v>0</v>
      </c>
      <c r="AC2367">
        <f t="shared" si="429"/>
        <v>0</v>
      </c>
      <c r="AD2367">
        <f t="shared" si="430"/>
        <v>0</v>
      </c>
      <c r="AE2367">
        <f t="shared" si="431"/>
        <v>0</v>
      </c>
      <c r="AF2367">
        <f t="shared" si="432"/>
        <v>0</v>
      </c>
      <c r="AH2367">
        <f>SUM(table_2[[#This Row],[First dose, less than 21 days ago]:[Third dose or booster, at least 21 days ago]])</f>
        <v>0</v>
      </c>
      <c r="AI2367">
        <f>SUM(table_2[[#This Row],[Second dose, less than 21 days ago]:[Third dose or booster, at least 21 days ago]])</f>
        <v>0</v>
      </c>
      <c r="AJ2367">
        <f>table_2[[#This Row],[Third dose or booster, less than 21 days ago]]+table_2[[#This Row],[Third dose or booster, at least 21 days ago]]</f>
        <v>0</v>
      </c>
    </row>
    <row r="2368" spans="1:36" ht="30" x14ac:dyDescent="0.25">
      <c r="A2368" s="1" t="s">
        <v>740</v>
      </c>
      <c r="B2368" s="4">
        <v>2022</v>
      </c>
      <c r="C2368" s="1" t="s">
        <v>109</v>
      </c>
      <c r="D2368" s="1" t="s">
        <v>1104</v>
      </c>
      <c r="E2368" s="1" t="s">
        <v>1102</v>
      </c>
      <c r="F2368" s="4" t="s">
        <v>3790</v>
      </c>
      <c r="G2368" s="4">
        <v>72935</v>
      </c>
      <c r="H2368" s="4" t="s">
        <v>5461</v>
      </c>
      <c r="I2368" s="1"/>
      <c r="J2368" s="4" t="s">
        <v>664</v>
      </c>
      <c r="K2368" s="4" t="s">
        <v>5462</v>
      </c>
      <c r="L2368" s="22" t="str">
        <f t="shared" si="425"/>
        <v>105</v>
      </c>
      <c r="M2368" s="22"/>
      <c r="Z2368">
        <f t="shared" si="426"/>
        <v>0</v>
      </c>
      <c r="AA2368">
        <f t="shared" si="427"/>
        <v>0</v>
      </c>
      <c r="AB2368">
        <f t="shared" si="428"/>
        <v>0</v>
      </c>
      <c r="AC2368">
        <f t="shared" si="429"/>
        <v>0</v>
      </c>
      <c r="AD2368">
        <f t="shared" si="430"/>
        <v>0</v>
      </c>
      <c r="AE2368">
        <f t="shared" si="431"/>
        <v>0</v>
      </c>
      <c r="AF2368">
        <f t="shared" si="432"/>
        <v>0</v>
      </c>
      <c r="AH2368">
        <f>SUM(table_2[[#This Row],[First dose, less than 21 days ago]:[Third dose or booster, at least 21 days ago]])</f>
        <v>0</v>
      </c>
      <c r="AI2368">
        <f>SUM(table_2[[#This Row],[Second dose, less than 21 days ago]:[Third dose or booster, at least 21 days ago]])</f>
        <v>0</v>
      </c>
      <c r="AJ2368">
        <f>table_2[[#This Row],[Third dose or booster, less than 21 days ago]]+table_2[[#This Row],[Third dose or booster, at least 21 days ago]]</f>
        <v>0</v>
      </c>
    </row>
    <row r="2369" spans="1:36" ht="45" x14ac:dyDescent="0.25">
      <c r="A2369" s="1" t="s">
        <v>740</v>
      </c>
      <c r="B2369" s="4">
        <v>2022</v>
      </c>
      <c r="C2369" s="1" t="s">
        <v>109</v>
      </c>
      <c r="D2369" s="1" t="s">
        <v>1104</v>
      </c>
      <c r="E2369" s="1" t="s">
        <v>84</v>
      </c>
      <c r="F2369" s="4" t="s">
        <v>1112</v>
      </c>
      <c r="G2369" s="4">
        <v>2655</v>
      </c>
      <c r="H2369" s="4" t="s">
        <v>1209</v>
      </c>
      <c r="I2369" s="1" t="s">
        <v>234</v>
      </c>
      <c r="J2369" s="4" t="s">
        <v>2888</v>
      </c>
      <c r="K2369" s="4" t="s">
        <v>2889</v>
      </c>
      <c r="L2369" s="22" t="str">
        <f t="shared" si="425"/>
        <v>3</v>
      </c>
      <c r="M2369" s="22"/>
      <c r="Z2369">
        <f t="shared" si="426"/>
        <v>0</v>
      </c>
      <c r="AA2369">
        <f t="shared" si="427"/>
        <v>0</v>
      </c>
      <c r="AB2369">
        <f t="shared" si="428"/>
        <v>0</v>
      </c>
      <c r="AC2369">
        <f t="shared" si="429"/>
        <v>0</v>
      </c>
      <c r="AD2369">
        <f t="shared" si="430"/>
        <v>0</v>
      </c>
      <c r="AE2369">
        <f t="shared" si="431"/>
        <v>0</v>
      </c>
      <c r="AF2369">
        <f t="shared" si="432"/>
        <v>0</v>
      </c>
      <c r="AH2369">
        <f>SUM(table_2[[#This Row],[First dose, less than 21 days ago]:[Third dose or booster, at least 21 days ago]])</f>
        <v>0</v>
      </c>
      <c r="AI2369">
        <f>SUM(table_2[[#This Row],[Second dose, less than 21 days ago]:[Third dose or booster, at least 21 days ago]])</f>
        <v>0</v>
      </c>
      <c r="AJ2369">
        <f>table_2[[#This Row],[Third dose or booster, less than 21 days ago]]+table_2[[#This Row],[Third dose or booster, at least 21 days ago]]</f>
        <v>0</v>
      </c>
    </row>
    <row r="2370" spans="1:36" ht="45" x14ac:dyDescent="0.25">
      <c r="A2370" s="1" t="s">
        <v>740</v>
      </c>
      <c r="B2370" s="4">
        <v>2022</v>
      </c>
      <c r="C2370" s="1" t="s">
        <v>109</v>
      </c>
      <c r="D2370" s="1" t="s">
        <v>1104</v>
      </c>
      <c r="E2370" s="1" t="s">
        <v>85</v>
      </c>
      <c r="F2370" s="4" t="s">
        <v>2333</v>
      </c>
      <c r="G2370" s="4">
        <v>321369</v>
      </c>
      <c r="H2370" s="4" t="s">
        <v>3751</v>
      </c>
      <c r="I2370" s="1"/>
      <c r="J2370" s="4" t="s">
        <v>5463</v>
      </c>
      <c r="K2370" s="4" t="s">
        <v>5464</v>
      </c>
      <c r="L2370" s="22" t="str">
        <f t="shared" si="425"/>
        <v>279</v>
      </c>
      <c r="M2370" s="22"/>
      <c r="Z2370">
        <f t="shared" si="426"/>
        <v>0</v>
      </c>
      <c r="AA2370">
        <f t="shared" si="427"/>
        <v>0</v>
      </c>
      <c r="AB2370">
        <f t="shared" si="428"/>
        <v>0</v>
      </c>
      <c r="AC2370">
        <f t="shared" si="429"/>
        <v>0</v>
      </c>
      <c r="AD2370">
        <f t="shared" si="430"/>
        <v>0</v>
      </c>
      <c r="AE2370">
        <f t="shared" si="431"/>
        <v>0</v>
      </c>
      <c r="AF2370">
        <f t="shared" si="432"/>
        <v>0</v>
      </c>
      <c r="AH2370">
        <f>SUM(table_2[[#This Row],[First dose, less than 21 days ago]:[Third dose or booster, at least 21 days ago]])</f>
        <v>0</v>
      </c>
      <c r="AI2370">
        <f>SUM(table_2[[#This Row],[Second dose, less than 21 days ago]:[Third dose or booster, at least 21 days ago]])</f>
        <v>0</v>
      </c>
      <c r="AJ2370">
        <f>table_2[[#This Row],[Third dose or booster, less than 21 days ago]]+table_2[[#This Row],[Third dose or booster, at least 21 days ago]]</f>
        <v>0</v>
      </c>
    </row>
    <row r="2371" spans="1:36" ht="30" x14ac:dyDescent="0.25">
      <c r="A2371" s="1" t="s">
        <v>740</v>
      </c>
      <c r="B2371" s="4">
        <v>2022</v>
      </c>
      <c r="C2371" s="1" t="s">
        <v>109</v>
      </c>
      <c r="D2371" s="1" t="s">
        <v>1116</v>
      </c>
      <c r="E2371" s="1" t="s">
        <v>62</v>
      </c>
      <c r="F2371" s="4" t="s">
        <v>2433</v>
      </c>
      <c r="G2371" s="4">
        <v>37284</v>
      </c>
      <c r="H2371" s="4" t="s">
        <v>2473</v>
      </c>
      <c r="I2371" s="1"/>
      <c r="J2371" s="4" t="s">
        <v>5465</v>
      </c>
      <c r="K2371" s="4" t="s">
        <v>5466</v>
      </c>
      <c r="L2371" s="22" t="str">
        <f t="shared" si="425"/>
        <v>119</v>
      </c>
      <c r="M2371" s="22"/>
      <c r="Z2371">
        <f t="shared" si="426"/>
        <v>0</v>
      </c>
      <c r="AA2371">
        <f t="shared" si="427"/>
        <v>0</v>
      </c>
      <c r="AB2371">
        <f t="shared" si="428"/>
        <v>0</v>
      </c>
      <c r="AC2371">
        <f t="shared" si="429"/>
        <v>0</v>
      </c>
      <c r="AD2371">
        <f t="shared" si="430"/>
        <v>0</v>
      </c>
      <c r="AE2371">
        <f t="shared" si="431"/>
        <v>0</v>
      </c>
      <c r="AF2371">
        <f t="shared" si="432"/>
        <v>0</v>
      </c>
      <c r="AH2371">
        <f>SUM(table_2[[#This Row],[First dose, less than 21 days ago]:[Third dose or booster, at least 21 days ago]])</f>
        <v>0</v>
      </c>
      <c r="AI2371">
        <f>SUM(table_2[[#This Row],[Second dose, less than 21 days ago]:[Third dose or booster, at least 21 days ago]])</f>
        <v>0</v>
      </c>
      <c r="AJ2371">
        <f>table_2[[#This Row],[Third dose or booster, less than 21 days ago]]+table_2[[#This Row],[Third dose or booster, at least 21 days ago]]</f>
        <v>0</v>
      </c>
    </row>
    <row r="2372" spans="1:36" ht="30" x14ac:dyDescent="0.25">
      <c r="A2372" s="1" t="s">
        <v>740</v>
      </c>
      <c r="B2372" s="4">
        <v>2022</v>
      </c>
      <c r="C2372" s="1" t="s">
        <v>109</v>
      </c>
      <c r="D2372" s="1" t="s">
        <v>1116</v>
      </c>
      <c r="E2372" s="1" t="s">
        <v>66</v>
      </c>
      <c r="F2372" s="4" t="s">
        <v>1101</v>
      </c>
      <c r="G2372" s="4">
        <v>79</v>
      </c>
      <c r="H2372" s="4" t="s">
        <v>83</v>
      </c>
      <c r="I2372" s="1"/>
      <c r="J2372" s="4" t="s">
        <v>83</v>
      </c>
      <c r="K2372" s="4" t="s">
        <v>83</v>
      </c>
      <c r="L2372" s="22">
        <f t="shared" si="425"/>
        <v>1</v>
      </c>
      <c r="M2372" s="22"/>
      <c r="Z2372">
        <f t="shared" si="426"/>
        <v>0</v>
      </c>
      <c r="AA2372">
        <f t="shared" si="427"/>
        <v>0</v>
      </c>
      <c r="AB2372">
        <f t="shared" si="428"/>
        <v>0</v>
      </c>
      <c r="AC2372">
        <f t="shared" si="429"/>
        <v>0</v>
      </c>
      <c r="AD2372">
        <f t="shared" si="430"/>
        <v>0</v>
      </c>
      <c r="AE2372">
        <f t="shared" si="431"/>
        <v>0</v>
      </c>
      <c r="AF2372">
        <f t="shared" si="432"/>
        <v>0</v>
      </c>
      <c r="AH2372">
        <f>SUM(table_2[[#This Row],[First dose, less than 21 days ago]:[Third dose or booster, at least 21 days ago]])</f>
        <v>0</v>
      </c>
      <c r="AI2372">
        <f>SUM(table_2[[#This Row],[Second dose, less than 21 days ago]:[Third dose or booster, at least 21 days ago]])</f>
        <v>0</v>
      </c>
      <c r="AJ2372">
        <f>table_2[[#This Row],[Third dose or booster, less than 21 days ago]]+table_2[[#This Row],[Third dose or booster, at least 21 days ago]]</f>
        <v>0</v>
      </c>
    </row>
    <row r="2373" spans="1:36" ht="30" x14ac:dyDescent="0.25">
      <c r="A2373" s="1" t="s">
        <v>740</v>
      </c>
      <c r="B2373" s="4">
        <v>2022</v>
      </c>
      <c r="C2373" s="1" t="s">
        <v>109</v>
      </c>
      <c r="D2373" s="1" t="s">
        <v>1116</v>
      </c>
      <c r="E2373" s="1" t="s">
        <v>70</v>
      </c>
      <c r="F2373" s="4" t="s">
        <v>1712</v>
      </c>
      <c r="G2373" s="4">
        <v>5645</v>
      </c>
      <c r="H2373" s="4" t="s">
        <v>5467</v>
      </c>
      <c r="I2373" s="1"/>
      <c r="J2373" s="4" t="s">
        <v>5468</v>
      </c>
      <c r="K2373" s="4" t="s">
        <v>5469</v>
      </c>
      <c r="L2373" s="22" t="str">
        <f t="shared" ref="L2373:L2436" si="433">IF(F2373="&lt;3",1,F2373)</f>
        <v>48</v>
      </c>
      <c r="M2373" s="22"/>
      <c r="Z2373">
        <f t="shared" ref="Z2373:Z2436" si="434">N2420</f>
        <v>0</v>
      </c>
      <c r="AA2373">
        <f t="shared" ref="AA2373:AA2436" si="435">O2468</f>
        <v>0</v>
      </c>
      <c r="AB2373">
        <f t="shared" ref="AB2373:AB2436" si="436">P2468</f>
        <v>0</v>
      </c>
      <c r="AC2373">
        <f t="shared" ref="AC2373:AC2436" si="437">Q2468</f>
        <v>0</v>
      </c>
      <c r="AD2373">
        <f t="shared" ref="AD2373:AD2436" si="438">R2468</f>
        <v>0</v>
      </c>
      <c r="AE2373">
        <f t="shared" ref="AE2373:AE2436" si="439">S2468</f>
        <v>0</v>
      </c>
      <c r="AF2373">
        <f t="shared" ref="AF2373:AF2436" si="440">T2468</f>
        <v>0</v>
      </c>
      <c r="AH2373">
        <f>SUM(table_2[[#This Row],[First dose, less than 21 days ago]:[Third dose or booster, at least 21 days ago]])</f>
        <v>0</v>
      </c>
      <c r="AI2373">
        <f>SUM(table_2[[#This Row],[Second dose, less than 21 days ago]:[Third dose or booster, at least 21 days ago]])</f>
        <v>0</v>
      </c>
      <c r="AJ2373">
        <f>table_2[[#This Row],[Third dose or booster, less than 21 days ago]]+table_2[[#This Row],[Third dose or booster, at least 21 days ago]]</f>
        <v>0</v>
      </c>
    </row>
    <row r="2374" spans="1:36" ht="30" x14ac:dyDescent="0.25">
      <c r="A2374" s="1" t="s">
        <v>740</v>
      </c>
      <c r="B2374" s="4">
        <v>2022</v>
      </c>
      <c r="C2374" s="1" t="s">
        <v>109</v>
      </c>
      <c r="D2374" s="1" t="s">
        <v>1116</v>
      </c>
      <c r="E2374" s="1" t="s">
        <v>74</v>
      </c>
      <c r="F2374" s="4" t="s">
        <v>1101</v>
      </c>
      <c r="G2374" s="4">
        <v>315</v>
      </c>
      <c r="H2374" s="4" t="s">
        <v>83</v>
      </c>
      <c r="I2374" s="1"/>
      <c r="J2374" s="4" t="s">
        <v>83</v>
      </c>
      <c r="K2374" s="4" t="s">
        <v>83</v>
      </c>
      <c r="L2374" s="22">
        <f t="shared" si="433"/>
        <v>1</v>
      </c>
      <c r="M2374" s="22"/>
      <c r="Z2374">
        <f t="shared" si="434"/>
        <v>0</v>
      </c>
      <c r="AA2374">
        <f t="shared" si="435"/>
        <v>0</v>
      </c>
      <c r="AB2374">
        <f t="shared" si="436"/>
        <v>0</v>
      </c>
      <c r="AC2374">
        <f t="shared" si="437"/>
        <v>0</v>
      </c>
      <c r="AD2374">
        <f t="shared" si="438"/>
        <v>0</v>
      </c>
      <c r="AE2374">
        <f t="shared" si="439"/>
        <v>0</v>
      </c>
      <c r="AF2374">
        <f t="shared" si="440"/>
        <v>0</v>
      </c>
      <c r="AH2374">
        <f>SUM(table_2[[#This Row],[First dose, less than 21 days ago]:[Third dose or booster, at least 21 days ago]])</f>
        <v>0</v>
      </c>
      <c r="AI2374">
        <f>SUM(table_2[[#This Row],[Second dose, less than 21 days ago]:[Third dose or booster, at least 21 days ago]])</f>
        <v>0</v>
      </c>
      <c r="AJ2374">
        <f>table_2[[#This Row],[Third dose or booster, less than 21 days ago]]+table_2[[#This Row],[Third dose or booster, at least 21 days ago]]</f>
        <v>0</v>
      </c>
    </row>
    <row r="2375" spans="1:36" ht="30" x14ac:dyDescent="0.25">
      <c r="A2375" s="1" t="s">
        <v>740</v>
      </c>
      <c r="B2375" s="4">
        <v>2022</v>
      </c>
      <c r="C2375" s="1" t="s">
        <v>109</v>
      </c>
      <c r="D2375" s="1" t="s">
        <v>1116</v>
      </c>
      <c r="E2375" s="1" t="s">
        <v>1102</v>
      </c>
      <c r="F2375" s="4" t="s">
        <v>5470</v>
      </c>
      <c r="G2375" s="4">
        <v>50435</v>
      </c>
      <c r="H2375" s="4" t="s">
        <v>5471</v>
      </c>
      <c r="I2375" s="1"/>
      <c r="J2375" s="4" t="s">
        <v>5472</v>
      </c>
      <c r="K2375" s="4" t="s">
        <v>4709</v>
      </c>
      <c r="L2375" s="22" t="str">
        <f t="shared" si="433"/>
        <v>291</v>
      </c>
      <c r="M2375" s="22"/>
      <c r="Z2375">
        <f t="shared" si="434"/>
        <v>0</v>
      </c>
      <c r="AA2375">
        <f t="shared" si="435"/>
        <v>0</v>
      </c>
      <c r="AB2375">
        <f t="shared" si="436"/>
        <v>0</v>
      </c>
      <c r="AC2375">
        <f t="shared" si="437"/>
        <v>0</v>
      </c>
      <c r="AD2375">
        <f t="shared" si="438"/>
        <v>0</v>
      </c>
      <c r="AE2375">
        <f t="shared" si="439"/>
        <v>0</v>
      </c>
      <c r="AF2375">
        <f t="shared" si="440"/>
        <v>0</v>
      </c>
      <c r="AH2375">
        <f>SUM(table_2[[#This Row],[First dose, less than 21 days ago]:[Third dose or booster, at least 21 days ago]])</f>
        <v>0</v>
      </c>
      <c r="AI2375">
        <f>SUM(table_2[[#This Row],[Second dose, less than 21 days ago]:[Third dose or booster, at least 21 days ago]])</f>
        <v>0</v>
      </c>
      <c r="AJ2375">
        <f>table_2[[#This Row],[Third dose or booster, less than 21 days ago]]+table_2[[#This Row],[Third dose or booster, at least 21 days ago]]</f>
        <v>0</v>
      </c>
    </row>
    <row r="2376" spans="1:36" ht="45" x14ac:dyDescent="0.25">
      <c r="A2376" s="1" t="s">
        <v>740</v>
      </c>
      <c r="B2376" s="4">
        <v>2022</v>
      </c>
      <c r="C2376" s="1" t="s">
        <v>109</v>
      </c>
      <c r="D2376" s="1" t="s">
        <v>1116</v>
      </c>
      <c r="E2376" s="1" t="s">
        <v>84</v>
      </c>
      <c r="F2376" s="4" t="s">
        <v>1101</v>
      </c>
      <c r="G2376" s="4">
        <v>1725</v>
      </c>
      <c r="H2376" s="4" t="s">
        <v>83</v>
      </c>
      <c r="I2376" s="1"/>
      <c r="J2376" s="4" t="s">
        <v>83</v>
      </c>
      <c r="K2376" s="4" t="s">
        <v>83</v>
      </c>
      <c r="L2376" s="22">
        <f t="shared" si="433"/>
        <v>1</v>
      </c>
      <c r="M2376" s="22"/>
      <c r="Z2376">
        <f t="shared" si="434"/>
        <v>0</v>
      </c>
      <c r="AA2376">
        <f t="shared" si="435"/>
        <v>0</v>
      </c>
      <c r="AB2376">
        <f t="shared" si="436"/>
        <v>0</v>
      </c>
      <c r="AC2376">
        <f t="shared" si="437"/>
        <v>0</v>
      </c>
      <c r="AD2376">
        <f t="shared" si="438"/>
        <v>0</v>
      </c>
      <c r="AE2376">
        <f t="shared" si="439"/>
        <v>0</v>
      </c>
      <c r="AF2376">
        <f t="shared" si="440"/>
        <v>0</v>
      </c>
      <c r="AH2376">
        <f>SUM(table_2[[#This Row],[First dose, less than 21 days ago]:[Third dose or booster, at least 21 days ago]])</f>
        <v>0</v>
      </c>
      <c r="AI2376">
        <f>SUM(table_2[[#This Row],[Second dose, less than 21 days ago]:[Third dose or booster, at least 21 days ago]])</f>
        <v>0</v>
      </c>
      <c r="AJ2376">
        <f>table_2[[#This Row],[Third dose or booster, less than 21 days ago]]+table_2[[#This Row],[Third dose or booster, at least 21 days ago]]</f>
        <v>0</v>
      </c>
    </row>
    <row r="2377" spans="1:36" ht="45" x14ac:dyDescent="0.25">
      <c r="A2377" s="1" t="s">
        <v>740</v>
      </c>
      <c r="B2377" s="4">
        <v>2022</v>
      </c>
      <c r="C2377" s="1" t="s">
        <v>109</v>
      </c>
      <c r="D2377" s="1" t="s">
        <v>1116</v>
      </c>
      <c r="E2377" s="1" t="s">
        <v>85</v>
      </c>
      <c r="F2377" s="4" t="s">
        <v>5473</v>
      </c>
      <c r="G2377" s="4">
        <v>448449</v>
      </c>
      <c r="H2377" s="4" t="s">
        <v>5474</v>
      </c>
      <c r="I2377" s="1"/>
      <c r="J2377" s="4" t="s">
        <v>5272</v>
      </c>
      <c r="K2377" s="4" t="s">
        <v>5475</v>
      </c>
      <c r="L2377" s="22" t="str">
        <f t="shared" si="433"/>
        <v>1097</v>
      </c>
      <c r="M2377" s="22"/>
      <c r="Z2377">
        <f t="shared" si="434"/>
        <v>0</v>
      </c>
      <c r="AA2377">
        <f t="shared" si="435"/>
        <v>0</v>
      </c>
      <c r="AB2377">
        <f t="shared" si="436"/>
        <v>0</v>
      </c>
      <c r="AC2377">
        <f t="shared" si="437"/>
        <v>0</v>
      </c>
      <c r="AD2377">
        <f t="shared" si="438"/>
        <v>0</v>
      </c>
      <c r="AE2377">
        <f t="shared" si="439"/>
        <v>0</v>
      </c>
      <c r="AF2377">
        <f t="shared" si="440"/>
        <v>0</v>
      </c>
      <c r="AH2377">
        <f>SUM(table_2[[#This Row],[First dose, less than 21 days ago]:[Third dose or booster, at least 21 days ago]])</f>
        <v>0</v>
      </c>
      <c r="AI2377">
        <f>SUM(table_2[[#This Row],[Second dose, less than 21 days ago]:[Third dose or booster, at least 21 days ago]])</f>
        <v>0</v>
      </c>
      <c r="AJ2377">
        <f>table_2[[#This Row],[Third dose or booster, less than 21 days ago]]+table_2[[#This Row],[Third dose or booster, at least 21 days ago]]</f>
        <v>0</v>
      </c>
    </row>
    <row r="2378" spans="1:36" ht="30" x14ac:dyDescent="0.25">
      <c r="A2378" s="1" t="s">
        <v>740</v>
      </c>
      <c r="B2378" s="4">
        <v>2022</v>
      </c>
      <c r="C2378" s="1" t="s">
        <v>109</v>
      </c>
      <c r="D2378" s="1" t="s">
        <v>1132</v>
      </c>
      <c r="E2378" s="1" t="s">
        <v>62</v>
      </c>
      <c r="F2378" s="4" t="s">
        <v>4420</v>
      </c>
      <c r="G2378" s="4">
        <v>21284</v>
      </c>
      <c r="H2378" s="4" t="s">
        <v>5476</v>
      </c>
      <c r="I2378" s="1"/>
      <c r="J2378" s="4" t="s">
        <v>5477</v>
      </c>
      <c r="K2378" s="4" t="s">
        <v>5478</v>
      </c>
      <c r="L2378" s="22" t="str">
        <f t="shared" si="433"/>
        <v>207</v>
      </c>
      <c r="M2378" s="22"/>
      <c r="Z2378">
        <f t="shared" si="434"/>
        <v>0</v>
      </c>
      <c r="AA2378">
        <f t="shared" si="435"/>
        <v>0</v>
      </c>
      <c r="AB2378">
        <f t="shared" si="436"/>
        <v>0</v>
      </c>
      <c r="AC2378">
        <f t="shared" si="437"/>
        <v>0</v>
      </c>
      <c r="AD2378">
        <f t="shared" si="438"/>
        <v>0</v>
      </c>
      <c r="AE2378">
        <f t="shared" si="439"/>
        <v>0</v>
      </c>
      <c r="AF2378">
        <f t="shared" si="440"/>
        <v>0</v>
      </c>
      <c r="AH2378">
        <f>SUM(table_2[[#This Row],[First dose, less than 21 days ago]:[Third dose or booster, at least 21 days ago]])</f>
        <v>0</v>
      </c>
      <c r="AI2378">
        <f>SUM(table_2[[#This Row],[Second dose, less than 21 days ago]:[Third dose or booster, at least 21 days ago]])</f>
        <v>0</v>
      </c>
      <c r="AJ2378">
        <f>table_2[[#This Row],[Third dose or booster, less than 21 days ago]]+table_2[[#This Row],[Third dose or booster, at least 21 days ago]]</f>
        <v>0</v>
      </c>
    </row>
    <row r="2379" spans="1:36" ht="30" x14ac:dyDescent="0.25">
      <c r="A2379" s="1" t="s">
        <v>740</v>
      </c>
      <c r="B2379" s="4">
        <v>2022</v>
      </c>
      <c r="C2379" s="1" t="s">
        <v>109</v>
      </c>
      <c r="D2379" s="1" t="s">
        <v>1132</v>
      </c>
      <c r="E2379" s="1" t="s">
        <v>66</v>
      </c>
      <c r="F2379" s="4" t="s">
        <v>1101</v>
      </c>
      <c r="G2379" s="4">
        <v>34</v>
      </c>
      <c r="H2379" s="4" t="s">
        <v>83</v>
      </c>
      <c r="I2379" s="1"/>
      <c r="J2379" s="4" t="s">
        <v>83</v>
      </c>
      <c r="K2379" s="4" t="s">
        <v>83</v>
      </c>
      <c r="L2379" s="22">
        <f t="shared" si="433"/>
        <v>1</v>
      </c>
      <c r="M2379" s="22"/>
      <c r="Z2379">
        <f t="shared" si="434"/>
        <v>0</v>
      </c>
      <c r="AA2379">
        <f t="shared" si="435"/>
        <v>0</v>
      </c>
      <c r="AB2379">
        <f t="shared" si="436"/>
        <v>0</v>
      </c>
      <c r="AC2379">
        <f t="shared" si="437"/>
        <v>0</v>
      </c>
      <c r="AD2379">
        <f t="shared" si="438"/>
        <v>0</v>
      </c>
      <c r="AE2379">
        <f t="shared" si="439"/>
        <v>0</v>
      </c>
      <c r="AF2379">
        <f t="shared" si="440"/>
        <v>0</v>
      </c>
      <c r="AH2379">
        <f>SUM(table_2[[#This Row],[First dose, less than 21 days ago]:[Third dose or booster, at least 21 days ago]])</f>
        <v>0</v>
      </c>
      <c r="AI2379">
        <f>SUM(table_2[[#This Row],[Second dose, less than 21 days ago]:[Third dose or booster, at least 21 days ago]])</f>
        <v>0</v>
      </c>
      <c r="AJ2379">
        <f>table_2[[#This Row],[Third dose or booster, less than 21 days ago]]+table_2[[#This Row],[Third dose or booster, at least 21 days ago]]</f>
        <v>0</v>
      </c>
    </row>
    <row r="2380" spans="1:36" ht="30" x14ac:dyDescent="0.25">
      <c r="A2380" s="1" t="s">
        <v>740</v>
      </c>
      <c r="B2380" s="4">
        <v>2022</v>
      </c>
      <c r="C2380" s="1" t="s">
        <v>109</v>
      </c>
      <c r="D2380" s="1" t="s">
        <v>1132</v>
      </c>
      <c r="E2380" s="1" t="s">
        <v>70</v>
      </c>
      <c r="F2380" s="4" t="s">
        <v>1873</v>
      </c>
      <c r="G2380" s="4">
        <v>2692</v>
      </c>
      <c r="H2380" s="4" t="s">
        <v>5479</v>
      </c>
      <c r="I2380" s="1"/>
      <c r="J2380" s="4" t="s">
        <v>5480</v>
      </c>
      <c r="K2380" s="4" t="s">
        <v>5481</v>
      </c>
      <c r="L2380" s="22" t="str">
        <f t="shared" si="433"/>
        <v>58</v>
      </c>
      <c r="M2380" s="22"/>
      <c r="Z2380">
        <f t="shared" si="434"/>
        <v>0</v>
      </c>
      <c r="AA2380">
        <f t="shared" si="435"/>
        <v>0</v>
      </c>
      <c r="AB2380">
        <f t="shared" si="436"/>
        <v>0</v>
      </c>
      <c r="AC2380">
        <f t="shared" si="437"/>
        <v>0</v>
      </c>
      <c r="AD2380">
        <f t="shared" si="438"/>
        <v>0</v>
      </c>
      <c r="AE2380">
        <f t="shared" si="439"/>
        <v>0</v>
      </c>
      <c r="AF2380">
        <f t="shared" si="440"/>
        <v>0</v>
      </c>
      <c r="AH2380">
        <f>SUM(table_2[[#This Row],[First dose, less than 21 days ago]:[Third dose or booster, at least 21 days ago]])</f>
        <v>0</v>
      </c>
      <c r="AI2380">
        <f>SUM(table_2[[#This Row],[Second dose, less than 21 days ago]:[Third dose or booster, at least 21 days ago]])</f>
        <v>0</v>
      </c>
      <c r="AJ2380">
        <f>table_2[[#This Row],[Third dose or booster, less than 21 days ago]]+table_2[[#This Row],[Third dose or booster, at least 21 days ago]]</f>
        <v>0</v>
      </c>
    </row>
    <row r="2381" spans="1:36" ht="30" x14ac:dyDescent="0.25">
      <c r="A2381" s="1" t="s">
        <v>740</v>
      </c>
      <c r="B2381" s="4">
        <v>2022</v>
      </c>
      <c r="C2381" s="1" t="s">
        <v>109</v>
      </c>
      <c r="D2381" s="1" t="s">
        <v>1132</v>
      </c>
      <c r="E2381" s="1" t="s">
        <v>74</v>
      </c>
      <c r="F2381" s="4" t="s">
        <v>1101</v>
      </c>
      <c r="G2381" s="4">
        <v>126</v>
      </c>
      <c r="H2381" s="4" t="s">
        <v>83</v>
      </c>
      <c r="I2381" s="1"/>
      <c r="J2381" s="4" t="s">
        <v>83</v>
      </c>
      <c r="K2381" s="4" t="s">
        <v>83</v>
      </c>
      <c r="L2381" s="22">
        <f t="shared" si="433"/>
        <v>1</v>
      </c>
      <c r="M2381" s="22"/>
      <c r="Z2381">
        <f t="shared" si="434"/>
        <v>0</v>
      </c>
      <c r="AA2381">
        <f t="shared" si="435"/>
        <v>0</v>
      </c>
      <c r="AB2381">
        <f t="shared" si="436"/>
        <v>0</v>
      </c>
      <c r="AC2381">
        <f t="shared" si="437"/>
        <v>0</v>
      </c>
      <c r="AD2381">
        <f t="shared" si="438"/>
        <v>0</v>
      </c>
      <c r="AE2381">
        <f t="shared" si="439"/>
        <v>0</v>
      </c>
      <c r="AF2381">
        <f t="shared" si="440"/>
        <v>0</v>
      </c>
      <c r="AH2381">
        <f>SUM(table_2[[#This Row],[First dose, less than 21 days ago]:[Third dose or booster, at least 21 days ago]])</f>
        <v>0</v>
      </c>
      <c r="AI2381">
        <f>SUM(table_2[[#This Row],[Second dose, less than 21 days ago]:[Third dose or booster, at least 21 days ago]])</f>
        <v>0</v>
      </c>
      <c r="AJ2381">
        <f>table_2[[#This Row],[Third dose or booster, less than 21 days ago]]+table_2[[#This Row],[Third dose or booster, at least 21 days ago]]</f>
        <v>0</v>
      </c>
    </row>
    <row r="2382" spans="1:36" ht="30" x14ac:dyDescent="0.25">
      <c r="A2382" s="1" t="s">
        <v>740</v>
      </c>
      <c r="B2382" s="4">
        <v>2022</v>
      </c>
      <c r="C2382" s="1" t="s">
        <v>109</v>
      </c>
      <c r="D2382" s="1" t="s">
        <v>1132</v>
      </c>
      <c r="E2382" s="1" t="s">
        <v>1102</v>
      </c>
      <c r="F2382" s="4" t="s">
        <v>4061</v>
      </c>
      <c r="G2382" s="4">
        <v>23116</v>
      </c>
      <c r="H2382" s="4" t="s">
        <v>5482</v>
      </c>
      <c r="I2382" s="1"/>
      <c r="J2382" s="4" t="s">
        <v>5483</v>
      </c>
      <c r="K2382" s="4" t="s">
        <v>5484</v>
      </c>
      <c r="L2382" s="22" t="str">
        <f t="shared" si="433"/>
        <v>470</v>
      </c>
      <c r="M2382" s="22"/>
      <c r="Z2382">
        <f t="shared" si="434"/>
        <v>0</v>
      </c>
      <c r="AA2382">
        <f t="shared" si="435"/>
        <v>0</v>
      </c>
      <c r="AB2382">
        <f t="shared" si="436"/>
        <v>0</v>
      </c>
      <c r="AC2382">
        <f t="shared" si="437"/>
        <v>0</v>
      </c>
      <c r="AD2382">
        <f t="shared" si="438"/>
        <v>0</v>
      </c>
      <c r="AE2382">
        <f t="shared" si="439"/>
        <v>0</v>
      </c>
      <c r="AF2382">
        <f t="shared" si="440"/>
        <v>0</v>
      </c>
      <c r="AH2382">
        <f>SUM(table_2[[#This Row],[First dose, less than 21 days ago]:[Third dose or booster, at least 21 days ago]])</f>
        <v>0</v>
      </c>
      <c r="AI2382">
        <f>SUM(table_2[[#This Row],[Second dose, less than 21 days ago]:[Third dose or booster, at least 21 days ago]])</f>
        <v>0</v>
      </c>
      <c r="AJ2382">
        <f>table_2[[#This Row],[Third dose or booster, less than 21 days ago]]+table_2[[#This Row],[Third dose or booster, at least 21 days ago]]</f>
        <v>0</v>
      </c>
    </row>
    <row r="2383" spans="1:36" ht="45" x14ac:dyDescent="0.25">
      <c r="A2383" s="1" t="s">
        <v>740</v>
      </c>
      <c r="B2383" s="4">
        <v>2022</v>
      </c>
      <c r="C2383" s="1" t="s">
        <v>109</v>
      </c>
      <c r="D2383" s="1" t="s">
        <v>1132</v>
      </c>
      <c r="E2383" s="1" t="s">
        <v>84</v>
      </c>
      <c r="F2383" s="4" t="s">
        <v>1743</v>
      </c>
      <c r="G2383" s="4">
        <v>751</v>
      </c>
      <c r="H2383" s="4" t="s">
        <v>5485</v>
      </c>
      <c r="I2383" s="1" t="s">
        <v>234</v>
      </c>
      <c r="J2383" s="4" t="s">
        <v>5486</v>
      </c>
      <c r="K2383" s="4" t="s">
        <v>5487</v>
      </c>
      <c r="L2383" s="22" t="str">
        <f t="shared" si="433"/>
        <v>8</v>
      </c>
      <c r="M2383" s="22"/>
      <c r="Z2383">
        <f t="shared" si="434"/>
        <v>0</v>
      </c>
      <c r="AA2383">
        <f t="shared" si="435"/>
        <v>0</v>
      </c>
      <c r="AB2383">
        <f t="shared" si="436"/>
        <v>0</v>
      </c>
      <c r="AC2383">
        <f t="shared" si="437"/>
        <v>0</v>
      </c>
      <c r="AD2383">
        <f t="shared" si="438"/>
        <v>0</v>
      </c>
      <c r="AE2383">
        <f t="shared" si="439"/>
        <v>0</v>
      </c>
      <c r="AF2383">
        <f t="shared" si="440"/>
        <v>0</v>
      </c>
      <c r="AH2383">
        <f>SUM(table_2[[#This Row],[First dose, less than 21 days ago]:[Third dose or booster, at least 21 days ago]])</f>
        <v>0</v>
      </c>
      <c r="AI2383">
        <f>SUM(table_2[[#This Row],[Second dose, less than 21 days ago]:[Third dose or booster, at least 21 days ago]])</f>
        <v>0</v>
      </c>
      <c r="AJ2383">
        <f>table_2[[#This Row],[Third dose or booster, less than 21 days ago]]+table_2[[#This Row],[Third dose or booster, at least 21 days ago]]</f>
        <v>0</v>
      </c>
    </row>
    <row r="2384" spans="1:36" ht="45" x14ac:dyDescent="0.25">
      <c r="A2384" s="1" t="s">
        <v>740</v>
      </c>
      <c r="B2384" s="4">
        <v>2022</v>
      </c>
      <c r="C2384" s="1" t="s">
        <v>109</v>
      </c>
      <c r="D2384" s="1" t="s">
        <v>1132</v>
      </c>
      <c r="E2384" s="1" t="s">
        <v>85</v>
      </c>
      <c r="F2384" s="4" t="s">
        <v>5488</v>
      </c>
      <c r="G2384" s="4">
        <v>405343</v>
      </c>
      <c r="H2384" s="4" t="s">
        <v>5489</v>
      </c>
      <c r="I2384" s="1"/>
      <c r="J2384" s="4" t="s">
        <v>5490</v>
      </c>
      <c r="K2384" s="4" t="s">
        <v>4055</v>
      </c>
      <c r="L2384" s="22" t="str">
        <f t="shared" si="433"/>
        <v>2825</v>
      </c>
      <c r="M2384" s="22"/>
      <c r="Z2384">
        <f t="shared" si="434"/>
        <v>0</v>
      </c>
      <c r="AA2384">
        <f t="shared" si="435"/>
        <v>0</v>
      </c>
      <c r="AB2384">
        <f t="shared" si="436"/>
        <v>0</v>
      </c>
      <c r="AC2384">
        <f t="shared" si="437"/>
        <v>0</v>
      </c>
      <c r="AD2384">
        <f t="shared" si="438"/>
        <v>0</v>
      </c>
      <c r="AE2384">
        <f t="shared" si="439"/>
        <v>0</v>
      </c>
      <c r="AF2384">
        <f t="shared" si="440"/>
        <v>0</v>
      </c>
      <c r="AH2384">
        <f>SUM(table_2[[#This Row],[First dose, less than 21 days ago]:[Third dose or booster, at least 21 days ago]])</f>
        <v>0</v>
      </c>
      <c r="AI2384">
        <f>SUM(table_2[[#This Row],[Second dose, less than 21 days ago]:[Third dose or booster, at least 21 days ago]])</f>
        <v>0</v>
      </c>
      <c r="AJ2384">
        <f>table_2[[#This Row],[Third dose or booster, less than 21 days ago]]+table_2[[#This Row],[Third dose or booster, at least 21 days ago]]</f>
        <v>0</v>
      </c>
    </row>
    <row r="2385" spans="1:36" ht="30" x14ac:dyDescent="0.25">
      <c r="A2385" s="1" t="s">
        <v>740</v>
      </c>
      <c r="B2385" s="4">
        <v>2022</v>
      </c>
      <c r="C2385" s="1" t="s">
        <v>109</v>
      </c>
      <c r="D2385" s="1" t="s">
        <v>1147</v>
      </c>
      <c r="E2385" s="1" t="s">
        <v>62</v>
      </c>
      <c r="F2385" s="4" t="s">
        <v>5491</v>
      </c>
      <c r="G2385" s="4">
        <v>10133</v>
      </c>
      <c r="H2385" s="4" t="s">
        <v>5492</v>
      </c>
      <c r="I2385" s="1"/>
      <c r="J2385" s="4" t="s">
        <v>5493</v>
      </c>
      <c r="K2385" s="4" t="s">
        <v>5494</v>
      </c>
      <c r="L2385" s="22" t="str">
        <f t="shared" si="433"/>
        <v>280</v>
      </c>
      <c r="M2385" s="22"/>
      <c r="Z2385">
        <f t="shared" si="434"/>
        <v>0</v>
      </c>
      <c r="AA2385">
        <f t="shared" si="435"/>
        <v>0</v>
      </c>
      <c r="AB2385">
        <f t="shared" si="436"/>
        <v>0</v>
      </c>
      <c r="AC2385">
        <f t="shared" si="437"/>
        <v>0</v>
      </c>
      <c r="AD2385">
        <f t="shared" si="438"/>
        <v>0</v>
      </c>
      <c r="AE2385">
        <f t="shared" si="439"/>
        <v>0</v>
      </c>
      <c r="AF2385">
        <f t="shared" si="440"/>
        <v>0</v>
      </c>
      <c r="AH2385">
        <f>SUM(table_2[[#This Row],[First dose, less than 21 days ago]:[Third dose or booster, at least 21 days ago]])</f>
        <v>0</v>
      </c>
      <c r="AI2385">
        <f>SUM(table_2[[#This Row],[Second dose, less than 21 days ago]:[Third dose or booster, at least 21 days ago]])</f>
        <v>0</v>
      </c>
      <c r="AJ2385">
        <f>table_2[[#This Row],[Third dose or booster, less than 21 days ago]]+table_2[[#This Row],[Third dose or booster, at least 21 days ago]]</f>
        <v>0</v>
      </c>
    </row>
    <row r="2386" spans="1:36" ht="30" x14ac:dyDescent="0.25">
      <c r="A2386" s="1" t="s">
        <v>740</v>
      </c>
      <c r="B2386" s="4">
        <v>2022</v>
      </c>
      <c r="C2386" s="1" t="s">
        <v>109</v>
      </c>
      <c r="D2386" s="1" t="s">
        <v>1147</v>
      </c>
      <c r="E2386" s="1" t="s">
        <v>66</v>
      </c>
      <c r="F2386" s="4" t="s">
        <v>1101</v>
      </c>
      <c r="G2386" s="4">
        <v>13</v>
      </c>
      <c r="H2386" s="4" t="s">
        <v>83</v>
      </c>
      <c r="I2386" s="1"/>
      <c r="J2386" s="4" t="s">
        <v>83</v>
      </c>
      <c r="K2386" s="4" t="s">
        <v>83</v>
      </c>
      <c r="L2386" s="22">
        <f t="shared" si="433"/>
        <v>1</v>
      </c>
      <c r="M2386" s="22"/>
      <c r="Z2386">
        <f t="shared" si="434"/>
        <v>0</v>
      </c>
      <c r="AA2386">
        <f t="shared" si="435"/>
        <v>0</v>
      </c>
      <c r="AB2386">
        <f t="shared" si="436"/>
        <v>0</v>
      </c>
      <c r="AC2386">
        <f t="shared" si="437"/>
        <v>0</v>
      </c>
      <c r="AD2386">
        <f t="shared" si="438"/>
        <v>0</v>
      </c>
      <c r="AE2386">
        <f t="shared" si="439"/>
        <v>0</v>
      </c>
      <c r="AF2386">
        <f t="shared" si="440"/>
        <v>0</v>
      </c>
      <c r="AH2386">
        <f>SUM(table_2[[#This Row],[First dose, less than 21 days ago]:[Third dose or booster, at least 21 days ago]])</f>
        <v>0</v>
      </c>
      <c r="AI2386">
        <f>SUM(table_2[[#This Row],[Second dose, less than 21 days ago]:[Third dose or booster, at least 21 days ago]])</f>
        <v>0</v>
      </c>
      <c r="AJ2386">
        <f>table_2[[#This Row],[Third dose or booster, less than 21 days ago]]+table_2[[#This Row],[Third dose or booster, at least 21 days ago]]</f>
        <v>0</v>
      </c>
    </row>
    <row r="2387" spans="1:36" ht="30" x14ac:dyDescent="0.25">
      <c r="A2387" s="1" t="s">
        <v>740</v>
      </c>
      <c r="B2387" s="4">
        <v>2022</v>
      </c>
      <c r="C2387" s="1" t="s">
        <v>109</v>
      </c>
      <c r="D2387" s="1" t="s">
        <v>1147</v>
      </c>
      <c r="E2387" s="1" t="s">
        <v>70</v>
      </c>
      <c r="F2387" s="4" t="s">
        <v>2909</v>
      </c>
      <c r="G2387" s="4">
        <v>1208</v>
      </c>
      <c r="H2387" s="4" t="s">
        <v>5495</v>
      </c>
      <c r="I2387" s="1"/>
      <c r="J2387" s="4" t="s">
        <v>5496</v>
      </c>
      <c r="K2387" s="4" t="s">
        <v>5497</v>
      </c>
      <c r="L2387" s="22" t="str">
        <f t="shared" si="433"/>
        <v>63</v>
      </c>
      <c r="M2387" s="22"/>
      <c r="Z2387">
        <f t="shared" si="434"/>
        <v>0</v>
      </c>
      <c r="AA2387">
        <f t="shared" si="435"/>
        <v>0</v>
      </c>
      <c r="AB2387">
        <f t="shared" si="436"/>
        <v>0</v>
      </c>
      <c r="AC2387">
        <f t="shared" si="437"/>
        <v>0</v>
      </c>
      <c r="AD2387">
        <f t="shared" si="438"/>
        <v>0</v>
      </c>
      <c r="AE2387">
        <f t="shared" si="439"/>
        <v>0</v>
      </c>
      <c r="AF2387">
        <f t="shared" si="440"/>
        <v>0</v>
      </c>
      <c r="AH2387">
        <f>SUM(table_2[[#This Row],[First dose, less than 21 days ago]:[Third dose or booster, at least 21 days ago]])</f>
        <v>0</v>
      </c>
      <c r="AI2387">
        <f>SUM(table_2[[#This Row],[Second dose, less than 21 days ago]:[Third dose or booster, at least 21 days ago]])</f>
        <v>0</v>
      </c>
      <c r="AJ2387">
        <f>table_2[[#This Row],[Third dose or booster, less than 21 days ago]]+table_2[[#This Row],[Third dose or booster, at least 21 days ago]]</f>
        <v>0</v>
      </c>
    </row>
    <row r="2388" spans="1:36" ht="30" x14ac:dyDescent="0.25">
      <c r="A2388" s="1" t="s">
        <v>740</v>
      </c>
      <c r="B2388" s="4">
        <v>2022</v>
      </c>
      <c r="C2388" s="1" t="s">
        <v>109</v>
      </c>
      <c r="D2388" s="1" t="s">
        <v>1147</v>
      </c>
      <c r="E2388" s="1" t="s">
        <v>74</v>
      </c>
      <c r="F2388" s="4" t="s">
        <v>1101</v>
      </c>
      <c r="G2388" s="4">
        <v>48</v>
      </c>
      <c r="H2388" s="4" t="s">
        <v>83</v>
      </c>
      <c r="I2388" s="1"/>
      <c r="J2388" s="4" t="s">
        <v>83</v>
      </c>
      <c r="K2388" s="4" t="s">
        <v>83</v>
      </c>
      <c r="L2388" s="22">
        <f t="shared" si="433"/>
        <v>1</v>
      </c>
      <c r="M2388" s="22"/>
      <c r="Z2388">
        <f t="shared" si="434"/>
        <v>0</v>
      </c>
      <c r="AA2388">
        <f t="shared" si="435"/>
        <v>0</v>
      </c>
      <c r="AB2388">
        <f t="shared" si="436"/>
        <v>0</v>
      </c>
      <c r="AC2388">
        <f t="shared" si="437"/>
        <v>0</v>
      </c>
      <c r="AD2388">
        <f t="shared" si="438"/>
        <v>0</v>
      </c>
      <c r="AE2388">
        <f t="shared" si="439"/>
        <v>0</v>
      </c>
      <c r="AF2388">
        <f t="shared" si="440"/>
        <v>0</v>
      </c>
      <c r="AH2388">
        <f>SUM(table_2[[#This Row],[First dose, less than 21 days ago]:[Third dose or booster, at least 21 days ago]])</f>
        <v>0</v>
      </c>
      <c r="AI2388">
        <f>SUM(table_2[[#This Row],[Second dose, less than 21 days ago]:[Third dose or booster, at least 21 days ago]])</f>
        <v>0</v>
      </c>
      <c r="AJ2388">
        <f>table_2[[#This Row],[Third dose or booster, less than 21 days ago]]+table_2[[#This Row],[Third dose or booster, at least 21 days ago]]</f>
        <v>0</v>
      </c>
    </row>
    <row r="2389" spans="1:36" ht="30" x14ac:dyDescent="0.25">
      <c r="A2389" s="1" t="s">
        <v>740</v>
      </c>
      <c r="B2389" s="4">
        <v>2022</v>
      </c>
      <c r="C2389" s="1" t="s">
        <v>109</v>
      </c>
      <c r="D2389" s="1" t="s">
        <v>1147</v>
      </c>
      <c r="E2389" s="1" t="s">
        <v>1102</v>
      </c>
      <c r="F2389" s="4" t="s">
        <v>5498</v>
      </c>
      <c r="G2389" s="4">
        <v>9581</v>
      </c>
      <c r="H2389" s="4" t="s">
        <v>5499</v>
      </c>
      <c r="I2389" s="1"/>
      <c r="J2389" s="4" t="s">
        <v>5500</v>
      </c>
      <c r="K2389" s="4" t="s">
        <v>5501</v>
      </c>
      <c r="L2389" s="22" t="str">
        <f t="shared" si="433"/>
        <v>710</v>
      </c>
      <c r="M2389" s="22"/>
      <c r="Z2389">
        <f t="shared" si="434"/>
        <v>0</v>
      </c>
      <c r="AA2389">
        <f t="shared" si="435"/>
        <v>0</v>
      </c>
      <c r="AB2389">
        <f t="shared" si="436"/>
        <v>0</v>
      </c>
      <c r="AC2389">
        <f t="shared" si="437"/>
        <v>0</v>
      </c>
      <c r="AD2389">
        <f t="shared" si="438"/>
        <v>0</v>
      </c>
      <c r="AE2389">
        <f t="shared" si="439"/>
        <v>0</v>
      </c>
      <c r="AF2389">
        <f t="shared" si="440"/>
        <v>0</v>
      </c>
      <c r="AH2389">
        <f>SUM(table_2[[#This Row],[First dose, less than 21 days ago]:[Third dose or booster, at least 21 days ago]])</f>
        <v>0</v>
      </c>
      <c r="AI2389">
        <f>SUM(table_2[[#This Row],[Second dose, less than 21 days ago]:[Third dose or booster, at least 21 days ago]])</f>
        <v>0</v>
      </c>
      <c r="AJ2389">
        <f>table_2[[#This Row],[Third dose or booster, less than 21 days ago]]+table_2[[#This Row],[Third dose or booster, at least 21 days ago]]</f>
        <v>0</v>
      </c>
    </row>
    <row r="2390" spans="1:36" ht="45" x14ac:dyDescent="0.25">
      <c r="A2390" s="1" t="s">
        <v>740</v>
      </c>
      <c r="B2390" s="4">
        <v>2022</v>
      </c>
      <c r="C2390" s="1" t="s">
        <v>109</v>
      </c>
      <c r="D2390" s="1" t="s">
        <v>1147</v>
      </c>
      <c r="E2390" s="1" t="s">
        <v>84</v>
      </c>
      <c r="F2390" s="4" t="s">
        <v>1211</v>
      </c>
      <c r="G2390" s="4">
        <v>391</v>
      </c>
      <c r="H2390" s="4" t="s">
        <v>2933</v>
      </c>
      <c r="I2390" s="1"/>
      <c r="J2390" s="4" t="s">
        <v>2934</v>
      </c>
      <c r="K2390" s="4" t="s">
        <v>2935</v>
      </c>
      <c r="L2390" s="22" t="str">
        <f t="shared" si="433"/>
        <v>31</v>
      </c>
      <c r="M2390" s="22"/>
      <c r="Z2390">
        <f t="shared" si="434"/>
        <v>0</v>
      </c>
      <c r="AA2390">
        <f t="shared" si="435"/>
        <v>0</v>
      </c>
      <c r="AB2390">
        <f t="shared" si="436"/>
        <v>0</v>
      </c>
      <c r="AC2390">
        <f t="shared" si="437"/>
        <v>0</v>
      </c>
      <c r="AD2390">
        <f t="shared" si="438"/>
        <v>0</v>
      </c>
      <c r="AE2390">
        <f t="shared" si="439"/>
        <v>0</v>
      </c>
      <c r="AF2390">
        <f t="shared" si="440"/>
        <v>0</v>
      </c>
      <c r="AH2390">
        <f>SUM(table_2[[#This Row],[First dose, less than 21 days ago]:[Third dose or booster, at least 21 days ago]])</f>
        <v>0</v>
      </c>
      <c r="AI2390">
        <f>SUM(table_2[[#This Row],[Second dose, less than 21 days ago]:[Third dose or booster, at least 21 days ago]])</f>
        <v>0</v>
      </c>
      <c r="AJ2390">
        <f>table_2[[#This Row],[Third dose or booster, less than 21 days ago]]+table_2[[#This Row],[Third dose or booster, at least 21 days ago]]</f>
        <v>0</v>
      </c>
    </row>
    <row r="2391" spans="1:36" ht="45" x14ac:dyDescent="0.25">
      <c r="A2391" s="1" t="s">
        <v>740</v>
      </c>
      <c r="B2391" s="4">
        <v>2022</v>
      </c>
      <c r="C2391" s="1" t="s">
        <v>109</v>
      </c>
      <c r="D2391" s="1" t="s">
        <v>1147</v>
      </c>
      <c r="E2391" s="1" t="s">
        <v>85</v>
      </c>
      <c r="F2391" s="4" t="s">
        <v>5502</v>
      </c>
      <c r="G2391" s="4">
        <v>347203</v>
      </c>
      <c r="H2391" s="4" t="s">
        <v>5503</v>
      </c>
      <c r="I2391" s="1"/>
      <c r="J2391" s="4" t="s">
        <v>5504</v>
      </c>
      <c r="K2391" s="4" t="s">
        <v>5505</v>
      </c>
      <c r="L2391" s="22" t="str">
        <f t="shared" si="433"/>
        <v>7041</v>
      </c>
      <c r="M2391" s="22"/>
      <c r="Z2391">
        <f t="shared" si="434"/>
        <v>0</v>
      </c>
      <c r="AA2391">
        <f t="shared" si="435"/>
        <v>0</v>
      </c>
      <c r="AB2391">
        <f t="shared" si="436"/>
        <v>0</v>
      </c>
      <c r="AC2391">
        <f t="shared" si="437"/>
        <v>0</v>
      </c>
      <c r="AD2391">
        <f t="shared" si="438"/>
        <v>0</v>
      </c>
      <c r="AE2391">
        <f t="shared" si="439"/>
        <v>0</v>
      </c>
      <c r="AF2391">
        <f t="shared" si="440"/>
        <v>0</v>
      </c>
      <c r="AH2391">
        <f>SUM(table_2[[#This Row],[First dose, less than 21 days ago]:[Third dose or booster, at least 21 days ago]])</f>
        <v>0</v>
      </c>
      <c r="AI2391">
        <f>SUM(table_2[[#This Row],[Second dose, less than 21 days ago]:[Third dose or booster, at least 21 days ago]])</f>
        <v>0</v>
      </c>
      <c r="AJ2391">
        <f>table_2[[#This Row],[Third dose or booster, less than 21 days ago]]+table_2[[#This Row],[Third dose or booster, at least 21 days ago]]</f>
        <v>0</v>
      </c>
    </row>
    <row r="2392" spans="1:36" ht="30" x14ac:dyDescent="0.25">
      <c r="A2392" s="1" t="s">
        <v>740</v>
      </c>
      <c r="B2392" s="4">
        <v>2022</v>
      </c>
      <c r="C2392" s="1" t="s">
        <v>109</v>
      </c>
      <c r="D2392" s="1" t="s">
        <v>1162</v>
      </c>
      <c r="E2392" s="1" t="s">
        <v>62</v>
      </c>
      <c r="F2392" s="4" t="s">
        <v>2807</v>
      </c>
      <c r="G2392" s="4">
        <v>3945</v>
      </c>
      <c r="H2392" s="4" t="s">
        <v>5506</v>
      </c>
      <c r="I2392" s="1"/>
      <c r="J2392" s="4" t="s">
        <v>5507</v>
      </c>
      <c r="K2392" s="4" t="s">
        <v>5508</v>
      </c>
      <c r="L2392" s="22" t="str">
        <f t="shared" si="433"/>
        <v>324</v>
      </c>
      <c r="M2392" s="22"/>
      <c r="Z2392">
        <f t="shared" si="434"/>
        <v>0</v>
      </c>
      <c r="AA2392">
        <f t="shared" si="435"/>
        <v>0</v>
      </c>
      <c r="AB2392">
        <f t="shared" si="436"/>
        <v>0</v>
      </c>
      <c r="AC2392">
        <f t="shared" si="437"/>
        <v>0</v>
      </c>
      <c r="AD2392">
        <f t="shared" si="438"/>
        <v>0</v>
      </c>
      <c r="AE2392">
        <f t="shared" si="439"/>
        <v>0</v>
      </c>
      <c r="AF2392">
        <f t="shared" si="440"/>
        <v>0</v>
      </c>
      <c r="AH2392">
        <f>SUM(table_2[[#This Row],[First dose, less than 21 days ago]:[Third dose or booster, at least 21 days ago]])</f>
        <v>0</v>
      </c>
      <c r="AI2392">
        <f>SUM(table_2[[#This Row],[Second dose, less than 21 days ago]:[Third dose or booster, at least 21 days ago]])</f>
        <v>0</v>
      </c>
      <c r="AJ2392">
        <f>table_2[[#This Row],[Third dose or booster, less than 21 days ago]]+table_2[[#This Row],[Third dose or booster, at least 21 days ago]]</f>
        <v>0</v>
      </c>
    </row>
    <row r="2393" spans="1:36" ht="30" x14ac:dyDescent="0.25">
      <c r="A2393" s="1" t="s">
        <v>740</v>
      </c>
      <c r="B2393" s="4">
        <v>2022</v>
      </c>
      <c r="C2393" s="1" t="s">
        <v>109</v>
      </c>
      <c r="D2393" s="1" t="s">
        <v>1162</v>
      </c>
      <c r="E2393" s="1" t="s">
        <v>66</v>
      </c>
      <c r="F2393" s="4" t="s">
        <v>1101</v>
      </c>
      <c r="G2393" s="4">
        <v>8</v>
      </c>
      <c r="H2393" s="4" t="s">
        <v>83</v>
      </c>
      <c r="I2393" s="1"/>
      <c r="J2393" s="4" t="s">
        <v>83</v>
      </c>
      <c r="K2393" s="4" t="s">
        <v>83</v>
      </c>
      <c r="L2393" s="22">
        <f t="shared" si="433"/>
        <v>1</v>
      </c>
      <c r="M2393" s="22"/>
      <c r="Z2393">
        <f t="shared" si="434"/>
        <v>0</v>
      </c>
      <c r="AA2393">
        <f t="shared" si="435"/>
        <v>0</v>
      </c>
      <c r="AB2393">
        <f t="shared" si="436"/>
        <v>0</v>
      </c>
      <c r="AC2393">
        <f t="shared" si="437"/>
        <v>0</v>
      </c>
      <c r="AD2393">
        <f t="shared" si="438"/>
        <v>0</v>
      </c>
      <c r="AE2393">
        <f t="shared" si="439"/>
        <v>0</v>
      </c>
      <c r="AF2393">
        <f t="shared" si="440"/>
        <v>0</v>
      </c>
      <c r="AH2393">
        <f>SUM(table_2[[#This Row],[First dose, less than 21 days ago]:[Third dose or booster, at least 21 days ago]])</f>
        <v>0</v>
      </c>
      <c r="AI2393">
        <f>SUM(table_2[[#This Row],[Second dose, less than 21 days ago]:[Third dose or booster, at least 21 days ago]])</f>
        <v>0</v>
      </c>
      <c r="AJ2393">
        <f>table_2[[#This Row],[Third dose or booster, less than 21 days ago]]+table_2[[#This Row],[Third dose or booster, at least 21 days ago]]</f>
        <v>0</v>
      </c>
    </row>
    <row r="2394" spans="1:36" ht="30" x14ac:dyDescent="0.25">
      <c r="A2394" s="1" t="s">
        <v>740</v>
      </c>
      <c r="B2394" s="4">
        <v>2022</v>
      </c>
      <c r="C2394" s="1" t="s">
        <v>109</v>
      </c>
      <c r="D2394" s="1" t="s">
        <v>1162</v>
      </c>
      <c r="E2394" s="1" t="s">
        <v>70</v>
      </c>
      <c r="F2394" s="4" t="s">
        <v>2996</v>
      </c>
      <c r="G2394" s="4">
        <v>564</v>
      </c>
      <c r="H2394" s="4" t="s">
        <v>5509</v>
      </c>
      <c r="I2394" s="1"/>
      <c r="J2394" s="4" t="s">
        <v>5510</v>
      </c>
      <c r="K2394" s="4" t="s">
        <v>5511</v>
      </c>
      <c r="L2394" s="22" t="str">
        <f t="shared" si="433"/>
        <v>97</v>
      </c>
      <c r="M2394" s="22"/>
      <c r="Z2394">
        <f t="shared" si="434"/>
        <v>0</v>
      </c>
      <c r="AA2394">
        <f t="shared" si="435"/>
        <v>0</v>
      </c>
      <c r="AB2394">
        <f t="shared" si="436"/>
        <v>0</v>
      </c>
      <c r="AC2394">
        <f t="shared" si="437"/>
        <v>0</v>
      </c>
      <c r="AD2394">
        <f t="shared" si="438"/>
        <v>0</v>
      </c>
      <c r="AE2394">
        <f t="shared" si="439"/>
        <v>0</v>
      </c>
      <c r="AF2394">
        <f t="shared" si="440"/>
        <v>0</v>
      </c>
      <c r="AH2394">
        <f>SUM(table_2[[#This Row],[First dose, less than 21 days ago]:[Third dose or booster, at least 21 days ago]])</f>
        <v>0</v>
      </c>
      <c r="AI2394">
        <f>SUM(table_2[[#This Row],[Second dose, less than 21 days ago]:[Third dose or booster, at least 21 days ago]])</f>
        <v>0</v>
      </c>
      <c r="AJ2394">
        <f>table_2[[#This Row],[Third dose or booster, less than 21 days ago]]+table_2[[#This Row],[Third dose or booster, at least 21 days ago]]</f>
        <v>0</v>
      </c>
    </row>
    <row r="2395" spans="1:36" ht="30" x14ac:dyDescent="0.25">
      <c r="A2395" s="1" t="s">
        <v>740</v>
      </c>
      <c r="B2395" s="4">
        <v>2022</v>
      </c>
      <c r="C2395" s="1" t="s">
        <v>109</v>
      </c>
      <c r="D2395" s="1" t="s">
        <v>1162</v>
      </c>
      <c r="E2395" s="1" t="s">
        <v>74</v>
      </c>
      <c r="F2395" s="4" t="s">
        <v>1101</v>
      </c>
      <c r="G2395" s="4">
        <v>23</v>
      </c>
      <c r="H2395" s="4" t="s">
        <v>83</v>
      </c>
      <c r="I2395" s="1"/>
      <c r="J2395" s="4" t="s">
        <v>83</v>
      </c>
      <c r="K2395" s="4" t="s">
        <v>83</v>
      </c>
      <c r="L2395" s="22">
        <f t="shared" si="433"/>
        <v>1</v>
      </c>
      <c r="M2395" s="22"/>
      <c r="Z2395">
        <f t="shared" si="434"/>
        <v>0</v>
      </c>
      <c r="AA2395">
        <f t="shared" si="435"/>
        <v>0</v>
      </c>
      <c r="AB2395">
        <f t="shared" si="436"/>
        <v>0</v>
      </c>
      <c r="AC2395">
        <f t="shared" si="437"/>
        <v>0</v>
      </c>
      <c r="AD2395">
        <f t="shared" si="438"/>
        <v>0</v>
      </c>
      <c r="AE2395">
        <f t="shared" si="439"/>
        <v>0</v>
      </c>
      <c r="AF2395">
        <f t="shared" si="440"/>
        <v>0</v>
      </c>
      <c r="AH2395">
        <f>SUM(table_2[[#This Row],[First dose, less than 21 days ago]:[Third dose or booster, at least 21 days ago]])</f>
        <v>0</v>
      </c>
      <c r="AI2395">
        <f>SUM(table_2[[#This Row],[Second dose, less than 21 days ago]:[Third dose or booster, at least 21 days ago]])</f>
        <v>0</v>
      </c>
      <c r="AJ2395">
        <f>table_2[[#This Row],[Third dose or booster, less than 21 days ago]]+table_2[[#This Row],[Third dose or booster, at least 21 days ago]]</f>
        <v>0</v>
      </c>
    </row>
    <row r="2396" spans="1:36" ht="30" x14ac:dyDescent="0.25">
      <c r="A2396" s="1" t="s">
        <v>740</v>
      </c>
      <c r="B2396" s="4">
        <v>2022</v>
      </c>
      <c r="C2396" s="1" t="s">
        <v>109</v>
      </c>
      <c r="D2396" s="1" t="s">
        <v>1162</v>
      </c>
      <c r="E2396" s="1" t="s">
        <v>1102</v>
      </c>
      <c r="F2396" s="4" t="s">
        <v>5512</v>
      </c>
      <c r="G2396" s="4">
        <v>4756</v>
      </c>
      <c r="H2396" s="4" t="s">
        <v>5513</v>
      </c>
      <c r="I2396" s="1"/>
      <c r="J2396" s="4" t="s">
        <v>5514</v>
      </c>
      <c r="K2396" s="4" t="s">
        <v>5515</v>
      </c>
      <c r="L2396" s="22" t="str">
        <f t="shared" si="433"/>
        <v>877</v>
      </c>
      <c r="M2396" s="22"/>
      <c r="Z2396">
        <f t="shared" si="434"/>
        <v>0</v>
      </c>
      <c r="AA2396">
        <f t="shared" si="435"/>
        <v>0</v>
      </c>
      <c r="AB2396">
        <f t="shared" si="436"/>
        <v>0</v>
      </c>
      <c r="AC2396">
        <f t="shared" si="437"/>
        <v>0</v>
      </c>
      <c r="AD2396">
        <f t="shared" si="438"/>
        <v>0</v>
      </c>
      <c r="AE2396">
        <f t="shared" si="439"/>
        <v>0</v>
      </c>
      <c r="AF2396">
        <f t="shared" si="440"/>
        <v>0</v>
      </c>
      <c r="AH2396">
        <f>SUM(table_2[[#This Row],[First dose, less than 21 days ago]:[Third dose or booster, at least 21 days ago]])</f>
        <v>0</v>
      </c>
      <c r="AI2396">
        <f>SUM(table_2[[#This Row],[Second dose, less than 21 days ago]:[Third dose or booster, at least 21 days ago]])</f>
        <v>0</v>
      </c>
      <c r="AJ2396">
        <f>table_2[[#This Row],[Third dose or booster, less than 21 days ago]]+table_2[[#This Row],[Third dose or booster, at least 21 days ago]]</f>
        <v>0</v>
      </c>
    </row>
    <row r="2397" spans="1:36" ht="45" x14ac:dyDescent="0.25">
      <c r="A2397" s="1" t="s">
        <v>740</v>
      </c>
      <c r="B2397" s="4">
        <v>2022</v>
      </c>
      <c r="C2397" s="1" t="s">
        <v>109</v>
      </c>
      <c r="D2397" s="1" t="s">
        <v>1162</v>
      </c>
      <c r="E2397" s="1" t="s">
        <v>84</v>
      </c>
      <c r="F2397" s="4" t="s">
        <v>2156</v>
      </c>
      <c r="G2397" s="4">
        <v>201</v>
      </c>
      <c r="H2397" s="4" t="s">
        <v>5516</v>
      </c>
      <c r="I2397" s="1"/>
      <c r="J2397" s="4" t="s">
        <v>5517</v>
      </c>
      <c r="K2397" s="4" t="s">
        <v>5518</v>
      </c>
      <c r="L2397" s="22" t="str">
        <f t="shared" si="433"/>
        <v>26</v>
      </c>
      <c r="M2397" s="22"/>
      <c r="Z2397">
        <f t="shared" si="434"/>
        <v>0</v>
      </c>
      <c r="AA2397">
        <f t="shared" si="435"/>
        <v>0</v>
      </c>
      <c r="AB2397">
        <f t="shared" si="436"/>
        <v>0</v>
      </c>
      <c r="AC2397">
        <f t="shared" si="437"/>
        <v>0</v>
      </c>
      <c r="AD2397">
        <f t="shared" si="438"/>
        <v>0</v>
      </c>
      <c r="AE2397">
        <f t="shared" si="439"/>
        <v>0</v>
      </c>
      <c r="AF2397">
        <f t="shared" si="440"/>
        <v>0</v>
      </c>
      <c r="AH2397">
        <f>SUM(table_2[[#This Row],[First dose, less than 21 days ago]:[Third dose or booster, at least 21 days ago]])</f>
        <v>0</v>
      </c>
      <c r="AI2397">
        <f>SUM(table_2[[#This Row],[Second dose, less than 21 days ago]:[Third dose or booster, at least 21 days ago]])</f>
        <v>0</v>
      </c>
      <c r="AJ2397">
        <f>table_2[[#This Row],[Third dose or booster, less than 21 days ago]]+table_2[[#This Row],[Third dose or booster, at least 21 days ago]]</f>
        <v>0</v>
      </c>
    </row>
    <row r="2398" spans="1:36" ht="45" x14ac:dyDescent="0.25">
      <c r="A2398" s="1" t="s">
        <v>740</v>
      </c>
      <c r="B2398" s="4">
        <v>2022</v>
      </c>
      <c r="C2398" s="1" t="s">
        <v>109</v>
      </c>
      <c r="D2398" s="1" t="s">
        <v>1162</v>
      </c>
      <c r="E2398" s="1" t="s">
        <v>85</v>
      </c>
      <c r="F2398" s="4" t="s">
        <v>5519</v>
      </c>
      <c r="G2398" s="4">
        <v>165320</v>
      </c>
      <c r="H2398" s="4" t="s">
        <v>5520</v>
      </c>
      <c r="I2398" s="1"/>
      <c r="J2398" s="4" t="s">
        <v>5521</v>
      </c>
      <c r="K2398" s="4" t="s">
        <v>5522</v>
      </c>
      <c r="L2398" s="22" t="str">
        <f t="shared" si="433"/>
        <v>10712</v>
      </c>
      <c r="M2398" s="22"/>
      <c r="Z2398">
        <f t="shared" si="434"/>
        <v>0</v>
      </c>
      <c r="AA2398">
        <f t="shared" si="435"/>
        <v>0</v>
      </c>
      <c r="AB2398">
        <f t="shared" si="436"/>
        <v>0</v>
      </c>
      <c r="AC2398">
        <f t="shared" si="437"/>
        <v>0</v>
      </c>
      <c r="AD2398">
        <f t="shared" si="438"/>
        <v>0</v>
      </c>
      <c r="AE2398">
        <f t="shared" si="439"/>
        <v>0</v>
      </c>
      <c r="AF2398">
        <f t="shared" si="440"/>
        <v>0</v>
      </c>
      <c r="AH2398">
        <f>SUM(table_2[[#This Row],[First dose, less than 21 days ago]:[Third dose or booster, at least 21 days ago]])</f>
        <v>0</v>
      </c>
      <c r="AI2398">
        <f>SUM(table_2[[#This Row],[Second dose, less than 21 days ago]:[Third dose or booster, at least 21 days ago]])</f>
        <v>0</v>
      </c>
      <c r="AJ2398">
        <f>table_2[[#This Row],[Third dose or booster, less than 21 days ago]]+table_2[[#This Row],[Third dose or booster, at least 21 days ago]]</f>
        <v>0</v>
      </c>
    </row>
    <row r="2399" spans="1:36" ht="30" x14ac:dyDescent="0.25">
      <c r="A2399" s="1" t="s">
        <v>740</v>
      </c>
      <c r="B2399" s="4">
        <v>2022</v>
      </c>
      <c r="C2399" s="1" t="s">
        <v>109</v>
      </c>
      <c r="D2399" s="1" t="s">
        <v>1183</v>
      </c>
      <c r="E2399" s="1" t="s">
        <v>62</v>
      </c>
      <c r="F2399" s="4" t="s">
        <v>3133</v>
      </c>
      <c r="G2399" s="4">
        <v>1135</v>
      </c>
      <c r="H2399" s="4" t="s">
        <v>5523</v>
      </c>
      <c r="I2399" s="1"/>
      <c r="J2399" s="4" t="s">
        <v>5524</v>
      </c>
      <c r="K2399" s="4" t="s">
        <v>5525</v>
      </c>
      <c r="L2399" s="22" t="str">
        <f t="shared" si="433"/>
        <v>195</v>
      </c>
      <c r="M2399" s="22"/>
      <c r="Z2399">
        <f t="shared" si="434"/>
        <v>0</v>
      </c>
      <c r="AA2399">
        <f t="shared" si="435"/>
        <v>0</v>
      </c>
      <c r="AB2399">
        <f t="shared" si="436"/>
        <v>0</v>
      </c>
      <c r="AC2399">
        <f t="shared" si="437"/>
        <v>0</v>
      </c>
      <c r="AD2399">
        <f t="shared" si="438"/>
        <v>0</v>
      </c>
      <c r="AE2399">
        <f t="shared" si="439"/>
        <v>0</v>
      </c>
      <c r="AF2399">
        <f t="shared" si="440"/>
        <v>0</v>
      </c>
      <c r="AH2399">
        <f>SUM(table_2[[#This Row],[First dose, less than 21 days ago]:[Third dose or booster, at least 21 days ago]])</f>
        <v>0</v>
      </c>
      <c r="AI2399">
        <f>SUM(table_2[[#This Row],[Second dose, less than 21 days ago]:[Third dose or booster, at least 21 days ago]])</f>
        <v>0</v>
      </c>
      <c r="AJ2399">
        <f>table_2[[#This Row],[Third dose or booster, less than 21 days ago]]+table_2[[#This Row],[Third dose or booster, at least 21 days ago]]</f>
        <v>0</v>
      </c>
    </row>
    <row r="2400" spans="1:36" ht="30" x14ac:dyDescent="0.25">
      <c r="A2400" s="1" t="s">
        <v>740</v>
      </c>
      <c r="B2400" s="4">
        <v>2022</v>
      </c>
      <c r="C2400" s="1" t="s">
        <v>109</v>
      </c>
      <c r="D2400" s="1" t="s">
        <v>1183</v>
      </c>
      <c r="E2400" s="1" t="s">
        <v>66</v>
      </c>
      <c r="F2400" s="4" t="s">
        <v>1101</v>
      </c>
      <c r="G2400" s="4">
        <v>2</v>
      </c>
      <c r="H2400" s="4" t="s">
        <v>83</v>
      </c>
      <c r="I2400" s="1"/>
      <c r="J2400" s="4" t="s">
        <v>83</v>
      </c>
      <c r="K2400" s="4" t="s">
        <v>83</v>
      </c>
      <c r="L2400" s="22">
        <f t="shared" si="433"/>
        <v>1</v>
      </c>
      <c r="M2400" s="22"/>
      <c r="Z2400">
        <f t="shared" si="434"/>
        <v>0</v>
      </c>
      <c r="AA2400">
        <f t="shared" si="435"/>
        <v>0</v>
      </c>
      <c r="AB2400">
        <f t="shared" si="436"/>
        <v>0</v>
      </c>
      <c r="AC2400">
        <f t="shared" si="437"/>
        <v>0</v>
      </c>
      <c r="AD2400">
        <f t="shared" si="438"/>
        <v>0</v>
      </c>
      <c r="AE2400">
        <f t="shared" si="439"/>
        <v>0</v>
      </c>
      <c r="AF2400">
        <f t="shared" si="440"/>
        <v>0</v>
      </c>
      <c r="AH2400">
        <f>SUM(table_2[[#This Row],[First dose, less than 21 days ago]:[Third dose or booster, at least 21 days ago]])</f>
        <v>0</v>
      </c>
      <c r="AI2400">
        <f>SUM(table_2[[#This Row],[Second dose, less than 21 days ago]:[Third dose or booster, at least 21 days ago]])</f>
        <v>0</v>
      </c>
      <c r="AJ2400">
        <f>table_2[[#This Row],[Third dose or booster, less than 21 days ago]]+table_2[[#This Row],[Third dose or booster, at least 21 days ago]]</f>
        <v>0</v>
      </c>
    </row>
    <row r="2401" spans="1:36" ht="30" x14ac:dyDescent="0.25">
      <c r="A2401" s="1" t="s">
        <v>740</v>
      </c>
      <c r="B2401" s="4">
        <v>2022</v>
      </c>
      <c r="C2401" s="1" t="s">
        <v>109</v>
      </c>
      <c r="D2401" s="1" t="s">
        <v>1183</v>
      </c>
      <c r="E2401" s="1" t="s">
        <v>70</v>
      </c>
      <c r="F2401" s="4" t="s">
        <v>2760</v>
      </c>
      <c r="G2401" s="4">
        <v>187</v>
      </c>
      <c r="H2401" s="4" t="s">
        <v>5526</v>
      </c>
      <c r="I2401" s="1"/>
      <c r="J2401" s="4" t="s">
        <v>5527</v>
      </c>
      <c r="K2401" s="4" t="s">
        <v>5528</v>
      </c>
      <c r="L2401" s="22" t="str">
        <f t="shared" si="433"/>
        <v>57</v>
      </c>
      <c r="M2401" s="22"/>
      <c r="Z2401">
        <f t="shared" si="434"/>
        <v>0</v>
      </c>
      <c r="AA2401">
        <f t="shared" si="435"/>
        <v>0</v>
      </c>
      <c r="AB2401">
        <f t="shared" si="436"/>
        <v>0</v>
      </c>
      <c r="AC2401">
        <f t="shared" si="437"/>
        <v>0</v>
      </c>
      <c r="AD2401">
        <f t="shared" si="438"/>
        <v>0</v>
      </c>
      <c r="AE2401">
        <f t="shared" si="439"/>
        <v>0</v>
      </c>
      <c r="AF2401">
        <f t="shared" si="440"/>
        <v>0</v>
      </c>
      <c r="AH2401">
        <f>SUM(table_2[[#This Row],[First dose, less than 21 days ago]:[Third dose or booster, at least 21 days ago]])</f>
        <v>0</v>
      </c>
      <c r="AI2401">
        <f>SUM(table_2[[#This Row],[Second dose, less than 21 days ago]:[Third dose or booster, at least 21 days ago]])</f>
        <v>0</v>
      </c>
      <c r="AJ2401">
        <f>table_2[[#This Row],[Third dose or booster, less than 21 days ago]]+table_2[[#This Row],[Third dose or booster, at least 21 days ago]]</f>
        <v>0</v>
      </c>
    </row>
    <row r="2402" spans="1:36" ht="30" x14ac:dyDescent="0.25">
      <c r="A2402" s="1" t="s">
        <v>740</v>
      </c>
      <c r="B2402" s="4">
        <v>2022</v>
      </c>
      <c r="C2402" s="1" t="s">
        <v>109</v>
      </c>
      <c r="D2402" s="1" t="s">
        <v>1183</v>
      </c>
      <c r="E2402" s="1" t="s">
        <v>74</v>
      </c>
      <c r="F2402" s="4" t="s">
        <v>1101</v>
      </c>
      <c r="G2402" s="4">
        <v>7</v>
      </c>
      <c r="H2402" s="4" t="s">
        <v>83</v>
      </c>
      <c r="I2402" s="1"/>
      <c r="J2402" s="4" t="s">
        <v>83</v>
      </c>
      <c r="K2402" s="4" t="s">
        <v>83</v>
      </c>
      <c r="L2402" s="22">
        <f t="shared" si="433"/>
        <v>1</v>
      </c>
      <c r="M2402" s="22"/>
      <c r="Z2402">
        <f t="shared" si="434"/>
        <v>0</v>
      </c>
      <c r="AA2402">
        <f t="shared" si="435"/>
        <v>0</v>
      </c>
      <c r="AB2402">
        <f t="shared" si="436"/>
        <v>0</v>
      </c>
      <c r="AC2402">
        <f t="shared" si="437"/>
        <v>0</v>
      </c>
      <c r="AD2402">
        <f t="shared" si="438"/>
        <v>0</v>
      </c>
      <c r="AE2402">
        <f t="shared" si="439"/>
        <v>0</v>
      </c>
      <c r="AF2402">
        <f t="shared" si="440"/>
        <v>0</v>
      </c>
      <c r="AH2402">
        <f>SUM(table_2[[#This Row],[First dose, less than 21 days ago]:[Third dose or booster, at least 21 days ago]])</f>
        <v>0</v>
      </c>
      <c r="AI2402">
        <f>SUM(table_2[[#This Row],[Second dose, less than 21 days ago]:[Third dose or booster, at least 21 days ago]])</f>
        <v>0</v>
      </c>
      <c r="AJ2402">
        <f>table_2[[#This Row],[Third dose or booster, less than 21 days ago]]+table_2[[#This Row],[Third dose or booster, at least 21 days ago]]</f>
        <v>0</v>
      </c>
    </row>
    <row r="2403" spans="1:36" ht="30" x14ac:dyDescent="0.25">
      <c r="A2403" s="1" t="s">
        <v>740</v>
      </c>
      <c r="B2403" s="4">
        <v>2022</v>
      </c>
      <c r="C2403" s="1" t="s">
        <v>109</v>
      </c>
      <c r="D2403" s="1" t="s">
        <v>1183</v>
      </c>
      <c r="E2403" s="1" t="s">
        <v>1102</v>
      </c>
      <c r="F2403" s="4" t="s">
        <v>5529</v>
      </c>
      <c r="G2403" s="4">
        <v>1402</v>
      </c>
      <c r="H2403" s="4" t="s">
        <v>5530</v>
      </c>
      <c r="I2403" s="1"/>
      <c r="J2403" s="4" t="s">
        <v>5531</v>
      </c>
      <c r="K2403" s="4" t="s">
        <v>5532</v>
      </c>
      <c r="L2403" s="22" t="str">
        <f t="shared" si="433"/>
        <v>519</v>
      </c>
      <c r="M2403" s="22"/>
      <c r="Z2403">
        <f t="shared" si="434"/>
        <v>0</v>
      </c>
      <c r="AA2403">
        <f t="shared" si="435"/>
        <v>0</v>
      </c>
      <c r="AB2403">
        <f t="shared" si="436"/>
        <v>0</v>
      </c>
      <c r="AC2403">
        <f t="shared" si="437"/>
        <v>0</v>
      </c>
      <c r="AD2403">
        <f t="shared" si="438"/>
        <v>0</v>
      </c>
      <c r="AE2403">
        <f t="shared" si="439"/>
        <v>0</v>
      </c>
      <c r="AF2403">
        <f t="shared" si="440"/>
        <v>0</v>
      </c>
      <c r="AH2403">
        <f>SUM(table_2[[#This Row],[First dose, less than 21 days ago]:[Third dose or booster, at least 21 days ago]])</f>
        <v>0</v>
      </c>
      <c r="AI2403">
        <f>SUM(table_2[[#This Row],[Second dose, less than 21 days ago]:[Third dose or booster, at least 21 days ago]])</f>
        <v>0</v>
      </c>
      <c r="AJ2403">
        <f>table_2[[#This Row],[Third dose or booster, less than 21 days ago]]+table_2[[#This Row],[Third dose or booster, at least 21 days ago]]</f>
        <v>0</v>
      </c>
    </row>
    <row r="2404" spans="1:36" ht="45" x14ac:dyDescent="0.25">
      <c r="A2404" s="1" t="s">
        <v>740</v>
      </c>
      <c r="B2404" s="4">
        <v>2022</v>
      </c>
      <c r="C2404" s="1" t="s">
        <v>109</v>
      </c>
      <c r="D2404" s="1" t="s">
        <v>1183</v>
      </c>
      <c r="E2404" s="1" t="s">
        <v>84</v>
      </c>
      <c r="F2404" s="4" t="s">
        <v>2016</v>
      </c>
      <c r="G2404" s="4">
        <v>67</v>
      </c>
      <c r="H2404" s="4" t="s">
        <v>5533</v>
      </c>
      <c r="I2404" s="1"/>
      <c r="J2404" s="4" t="s">
        <v>5534</v>
      </c>
      <c r="K2404" s="4" t="s">
        <v>5535</v>
      </c>
      <c r="L2404" s="22" t="str">
        <f t="shared" si="433"/>
        <v>21</v>
      </c>
      <c r="M2404" s="22"/>
      <c r="Z2404">
        <f t="shared" si="434"/>
        <v>0</v>
      </c>
      <c r="AA2404">
        <f t="shared" si="435"/>
        <v>0</v>
      </c>
      <c r="AB2404">
        <f t="shared" si="436"/>
        <v>0</v>
      </c>
      <c r="AC2404">
        <f t="shared" si="437"/>
        <v>0</v>
      </c>
      <c r="AD2404">
        <f t="shared" si="438"/>
        <v>0</v>
      </c>
      <c r="AE2404">
        <f t="shared" si="439"/>
        <v>0</v>
      </c>
      <c r="AF2404">
        <f t="shared" si="440"/>
        <v>0</v>
      </c>
      <c r="AH2404">
        <f>SUM(table_2[[#This Row],[First dose, less than 21 days ago]:[Third dose or booster, at least 21 days ago]])</f>
        <v>0</v>
      </c>
      <c r="AI2404">
        <f>SUM(table_2[[#This Row],[Second dose, less than 21 days ago]:[Third dose or booster, at least 21 days ago]])</f>
        <v>0</v>
      </c>
      <c r="AJ2404">
        <f>table_2[[#This Row],[Third dose or booster, less than 21 days ago]]+table_2[[#This Row],[Third dose or booster, at least 21 days ago]]</f>
        <v>0</v>
      </c>
    </row>
    <row r="2405" spans="1:36" ht="45" x14ac:dyDescent="0.25">
      <c r="A2405" s="1" t="s">
        <v>740</v>
      </c>
      <c r="B2405" s="4">
        <v>2022</v>
      </c>
      <c r="C2405" s="1" t="s">
        <v>109</v>
      </c>
      <c r="D2405" s="1" t="s">
        <v>1183</v>
      </c>
      <c r="E2405" s="1" t="s">
        <v>85</v>
      </c>
      <c r="F2405" s="4" t="s">
        <v>5536</v>
      </c>
      <c r="G2405" s="4">
        <v>36163</v>
      </c>
      <c r="H2405" s="4" t="s">
        <v>5537</v>
      </c>
      <c r="I2405" s="1"/>
      <c r="J2405" s="4" t="s">
        <v>5538</v>
      </c>
      <c r="K2405" s="4" t="s">
        <v>5539</v>
      </c>
      <c r="L2405" s="22" t="str">
        <f t="shared" si="433"/>
        <v>7115</v>
      </c>
      <c r="M2405" s="22"/>
      <c r="Z2405">
        <f t="shared" si="434"/>
        <v>0</v>
      </c>
      <c r="AA2405">
        <f t="shared" si="435"/>
        <v>0</v>
      </c>
      <c r="AB2405">
        <f t="shared" si="436"/>
        <v>0</v>
      </c>
      <c r="AC2405">
        <f t="shared" si="437"/>
        <v>0</v>
      </c>
      <c r="AD2405">
        <f t="shared" si="438"/>
        <v>0</v>
      </c>
      <c r="AE2405">
        <f t="shared" si="439"/>
        <v>0</v>
      </c>
      <c r="AF2405">
        <f t="shared" si="440"/>
        <v>0</v>
      </c>
      <c r="AH2405">
        <f>SUM(table_2[[#This Row],[First dose, less than 21 days ago]:[Third dose or booster, at least 21 days ago]])</f>
        <v>0</v>
      </c>
      <c r="AI2405">
        <f>SUM(table_2[[#This Row],[Second dose, less than 21 days ago]:[Third dose or booster, at least 21 days ago]])</f>
        <v>0</v>
      </c>
      <c r="AJ2405">
        <f>table_2[[#This Row],[Third dose or booster, less than 21 days ago]]+table_2[[#This Row],[Third dose or booster, at least 21 days ago]]</f>
        <v>0</v>
      </c>
    </row>
    <row r="2406" spans="1:36" ht="30" x14ac:dyDescent="0.25">
      <c r="A2406" s="1" t="s">
        <v>740</v>
      </c>
      <c r="B2406" s="4">
        <v>2022</v>
      </c>
      <c r="C2406" s="1" t="s">
        <v>128</v>
      </c>
      <c r="D2406" s="1" t="s">
        <v>1089</v>
      </c>
      <c r="E2406" s="1" t="s">
        <v>62</v>
      </c>
      <c r="F2406" s="4" t="s">
        <v>1451</v>
      </c>
      <c r="G2406" s="4">
        <v>175810</v>
      </c>
      <c r="H2406" s="4" t="s">
        <v>3507</v>
      </c>
      <c r="I2406" s="1"/>
      <c r="J2406" s="4" t="s">
        <v>1696</v>
      </c>
      <c r="K2406" s="4" t="s">
        <v>3788</v>
      </c>
      <c r="L2406" s="22" t="str">
        <f t="shared" si="433"/>
        <v>33</v>
      </c>
      <c r="M2406" s="22"/>
      <c r="Z2406">
        <f t="shared" si="434"/>
        <v>0</v>
      </c>
      <c r="AA2406">
        <f t="shared" si="435"/>
        <v>0</v>
      </c>
      <c r="AB2406">
        <f t="shared" si="436"/>
        <v>0</v>
      </c>
      <c r="AC2406">
        <f t="shared" si="437"/>
        <v>0</v>
      </c>
      <c r="AD2406">
        <f t="shared" si="438"/>
        <v>0</v>
      </c>
      <c r="AE2406">
        <f t="shared" si="439"/>
        <v>0</v>
      </c>
      <c r="AF2406">
        <f t="shared" si="440"/>
        <v>0</v>
      </c>
      <c r="AH2406">
        <f>SUM(table_2[[#This Row],[First dose, less than 21 days ago]:[Third dose or booster, at least 21 days ago]])</f>
        <v>0</v>
      </c>
      <c r="AI2406">
        <f>SUM(table_2[[#This Row],[Second dose, less than 21 days ago]:[Third dose or booster, at least 21 days ago]])</f>
        <v>0</v>
      </c>
      <c r="AJ2406">
        <f>table_2[[#This Row],[Third dose or booster, less than 21 days ago]]+table_2[[#This Row],[Third dose or booster, at least 21 days ago]]</f>
        <v>0</v>
      </c>
    </row>
    <row r="2407" spans="1:36" ht="30" x14ac:dyDescent="0.25">
      <c r="A2407" s="1" t="s">
        <v>740</v>
      </c>
      <c r="B2407" s="4">
        <v>2022</v>
      </c>
      <c r="C2407" s="1" t="s">
        <v>128</v>
      </c>
      <c r="D2407" s="1" t="s">
        <v>1089</v>
      </c>
      <c r="E2407" s="1" t="s">
        <v>66</v>
      </c>
      <c r="F2407" s="4" t="s">
        <v>1101</v>
      </c>
      <c r="G2407" s="4">
        <v>933</v>
      </c>
      <c r="H2407" s="4" t="s">
        <v>83</v>
      </c>
      <c r="I2407" s="1"/>
      <c r="J2407" s="4" t="s">
        <v>83</v>
      </c>
      <c r="K2407" s="4" t="s">
        <v>83</v>
      </c>
      <c r="L2407" s="22">
        <f t="shared" si="433"/>
        <v>1</v>
      </c>
      <c r="M2407" s="22"/>
      <c r="Z2407">
        <f t="shared" si="434"/>
        <v>0</v>
      </c>
      <c r="AA2407">
        <f t="shared" si="435"/>
        <v>0</v>
      </c>
      <c r="AB2407">
        <f t="shared" si="436"/>
        <v>0</v>
      </c>
      <c r="AC2407">
        <f t="shared" si="437"/>
        <v>0</v>
      </c>
      <c r="AD2407">
        <f t="shared" si="438"/>
        <v>0</v>
      </c>
      <c r="AE2407">
        <f t="shared" si="439"/>
        <v>0</v>
      </c>
      <c r="AF2407">
        <f t="shared" si="440"/>
        <v>0</v>
      </c>
      <c r="AH2407">
        <f>SUM(table_2[[#This Row],[First dose, less than 21 days ago]:[Third dose or booster, at least 21 days ago]])</f>
        <v>0</v>
      </c>
      <c r="AI2407">
        <f>SUM(table_2[[#This Row],[Second dose, less than 21 days ago]:[Third dose or booster, at least 21 days ago]])</f>
        <v>0</v>
      </c>
      <c r="AJ2407">
        <f>table_2[[#This Row],[Third dose or booster, less than 21 days ago]]+table_2[[#This Row],[Third dose or booster, at least 21 days ago]]</f>
        <v>0</v>
      </c>
    </row>
    <row r="2408" spans="1:36" ht="30" x14ac:dyDescent="0.25">
      <c r="A2408" s="1" t="s">
        <v>740</v>
      </c>
      <c r="B2408" s="4">
        <v>2022</v>
      </c>
      <c r="C2408" s="1" t="s">
        <v>128</v>
      </c>
      <c r="D2408" s="1" t="s">
        <v>1089</v>
      </c>
      <c r="E2408" s="1" t="s">
        <v>70</v>
      </c>
      <c r="F2408" s="4" t="s">
        <v>1981</v>
      </c>
      <c r="G2408" s="4">
        <v>39111</v>
      </c>
      <c r="H2408" s="4" t="s">
        <v>2984</v>
      </c>
      <c r="I2408" s="1" t="s">
        <v>234</v>
      </c>
      <c r="J2408" s="4" t="s">
        <v>2985</v>
      </c>
      <c r="K2408" s="4" t="s">
        <v>510</v>
      </c>
      <c r="L2408" s="22" t="str">
        <f t="shared" si="433"/>
        <v>11</v>
      </c>
      <c r="M2408" s="22"/>
      <c r="Z2408">
        <f t="shared" si="434"/>
        <v>0</v>
      </c>
      <c r="AA2408">
        <f t="shared" si="435"/>
        <v>0</v>
      </c>
      <c r="AB2408">
        <f t="shared" si="436"/>
        <v>0</v>
      </c>
      <c r="AC2408">
        <f t="shared" si="437"/>
        <v>0</v>
      </c>
      <c r="AD2408">
        <f t="shared" si="438"/>
        <v>0</v>
      </c>
      <c r="AE2408">
        <f t="shared" si="439"/>
        <v>0</v>
      </c>
      <c r="AF2408">
        <f t="shared" si="440"/>
        <v>0</v>
      </c>
      <c r="AH2408">
        <f>SUM(table_2[[#This Row],[First dose, less than 21 days ago]:[Third dose or booster, at least 21 days ago]])</f>
        <v>0</v>
      </c>
      <c r="AI2408">
        <f>SUM(table_2[[#This Row],[Second dose, less than 21 days ago]:[Third dose or booster, at least 21 days ago]])</f>
        <v>0</v>
      </c>
      <c r="AJ2408">
        <f>table_2[[#This Row],[Third dose or booster, less than 21 days ago]]+table_2[[#This Row],[Third dose or booster, at least 21 days ago]]</f>
        <v>0</v>
      </c>
    </row>
    <row r="2409" spans="1:36" ht="30" x14ac:dyDescent="0.25">
      <c r="A2409" s="1" t="s">
        <v>740</v>
      </c>
      <c r="B2409" s="4">
        <v>2022</v>
      </c>
      <c r="C2409" s="1" t="s">
        <v>128</v>
      </c>
      <c r="D2409" s="1" t="s">
        <v>1089</v>
      </c>
      <c r="E2409" s="1" t="s">
        <v>74</v>
      </c>
      <c r="F2409" s="4" t="s">
        <v>1101</v>
      </c>
      <c r="G2409" s="4">
        <v>2835</v>
      </c>
      <c r="H2409" s="4" t="s">
        <v>83</v>
      </c>
      <c r="I2409" s="1"/>
      <c r="J2409" s="4" t="s">
        <v>83</v>
      </c>
      <c r="K2409" s="4" t="s">
        <v>83</v>
      </c>
      <c r="L2409" s="22">
        <f t="shared" si="433"/>
        <v>1</v>
      </c>
      <c r="M2409" s="22"/>
      <c r="Z2409">
        <f t="shared" si="434"/>
        <v>0</v>
      </c>
      <c r="AA2409">
        <f t="shared" si="435"/>
        <v>0</v>
      </c>
      <c r="AB2409">
        <f t="shared" si="436"/>
        <v>0</v>
      </c>
      <c r="AC2409">
        <f t="shared" si="437"/>
        <v>0</v>
      </c>
      <c r="AD2409">
        <f t="shared" si="438"/>
        <v>0</v>
      </c>
      <c r="AE2409">
        <f t="shared" si="439"/>
        <v>0</v>
      </c>
      <c r="AF2409">
        <f t="shared" si="440"/>
        <v>0</v>
      </c>
      <c r="AH2409">
        <f>SUM(table_2[[#This Row],[First dose, less than 21 days ago]:[Third dose or booster, at least 21 days ago]])</f>
        <v>0</v>
      </c>
      <c r="AI2409">
        <f>SUM(table_2[[#This Row],[Second dose, less than 21 days ago]:[Third dose or booster, at least 21 days ago]])</f>
        <v>0</v>
      </c>
      <c r="AJ2409">
        <f>table_2[[#This Row],[Third dose or booster, less than 21 days ago]]+table_2[[#This Row],[Third dose or booster, at least 21 days ago]]</f>
        <v>0</v>
      </c>
    </row>
    <row r="2410" spans="1:36" ht="30" x14ac:dyDescent="0.25">
      <c r="A2410" s="1" t="s">
        <v>740</v>
      </c>
      <c r="B2410" s="4">
        <v>2022</v>
      </c>
      <c r="C2410" s="1" t="s">
        <v>128</v>
      </c>
      <c r="D2410" s="1" t="s">
        <v>1089</v>
      </c>
      <c r="E2410" s="1" t="s">
        <v>1102</v>
      </c>
      <c r="F2410" s="4" t="s">
        <v>1545</v>
      </c>
      <c r="G2410" s="4">
        <v>236715</v>
      </c>
      <c r="H2410" s="4" t="s">
        <v>5540</v>
      </c>
      <c r="I2410" s="1"/>
      <c r="J2410" s="4" t="s">
        <v>5541</v>
      </c>
      <c r="K2410" s="4" t="s">
        <v>2874</v>
      </c>
      <c r="L2410" s="22" t="str">
        <f t="shared" si="433"/>
        <v>52</v>
      </c>
      <c r="M2410" s="22"/>
      <c r="Z2410">
        <f t="shared" si="434"/>
        <v>0</v>
      </c>
      <c r="AA2410">
        <f t="shared" si="435"/>
        <v>0</v>
      </c>
      <c r="AB2410">
        <f t="shared" si="436"/>
        <v>0</v>
      </c>
      <c r="AC2410">
        <f t="shared" si="437"/>
        <v>0</v>
      </c>
      <c r="AD2410">
        <f t="shared" si="438"/>
        <v>0</v>
      </c>
      <c r="AE2410">
        <f t="shared" si="439"/>
        <v>0</v>
      </c>
      <c r="AF2410">
        <f t="shared" si="440"/>
        <v>0</v>
      </c>
      <c r="AH2410">
        <f>SUM(table_2[[#This Row],[First dose, less than 21 days ago]:[Third dose or booster, at least 21 days ago]])</f>
        <v>0</v>
      </c>
      <c r="AI2410">
        <f>SUM(table_2[[#This Row],[Second dose, less than 21 days ago]:[Third dose or booster, at least 21 days ago]])</f>
        <v>0</v>
      </c>
      <c r="AJ2410">
        <f>table_2[[#This Row],[Third dose or booster, less than 21 days ago]]+table_2[[#This Row],[Third dose or booster, at least 21 days ago]]</f>
        <v>0</v>
      </c>
    </row>
    <row r="2411" spans="1:36" ht="45" x14ac:dyDescent="0.25">
      <c r="A2411" s="1" t="s">
        <v>740</v>
      </c>
      <c r="B2411" s="4">
        <v>2022</v>
      </c>
      <c r="C2411" s="1" t="s">
        <v>128</v>
      </c>
      <c r="D2411" s="1" t="s">
        <v>1089</v>
      </c>
      <c r="E2411" s="1" t="s">
        <v>84</v>
      </c>
      <c r="F2411" s="4" t="s">
        <v>1101</v>
      </c>
      <c r="G2411" s="4">
        <v>7414</v>
      </c>
      <c r="H2411" s="4" t="s">
        <v>83</v>
      </c>
      <c r="I2411" s="1"/>
      <c r="J2411" s="4" t="s">
        <v>83</v>
      </c>
      <c r="K2411" s="4" t="s">
        <v>83</v>
      </c>
      <c r="L2411" s="22">
        <f t="shared" si="433"/>
        <v>1</v>
      </c>
      <c r="M2411" s="22"/>
      <c r="Z2411">
        <f t="shared" si="434"/>
        <v>0</v>
      </c>
      <c r="AA2411">
        <f t="shared" si="435"/>
        <v>0</v>
      </c>
      <c r="AB2411">
        <f t="shared" si="436"/>
        <v>0</v>
      </c>
      <c r="AC2411">
        <f t="shared" si="437"/>
        <v>0</v>
      </c>
      <c r="AD2411">
        <f t="shared" si="438"/>
        <v>0</v>
      </c>
      <c r="AE2411">
        <f t="shared" si="439"/>
        <v>0</v>
      </c>
      <c r="AF2411">
        <f t="shared" si="440"/>
        <v>0</v>
      </c>
      <c r="AH2411">
        <f>SUM(table_2[[#This Row],[First dose, less than 21 days ago]:[Third dose or booster, at least 21 days ago]])</f>
        <v>0</v>
      </c>
      <c r="AI2411">
        <f>SUM(table_2[[#This Row],[Second dose, less than 21 days ago]:[Third dose or booster, at least 21 days ago]])</f>
        <v>0</v>
      </c>
      <c r="AJ2411">
        <f>table_2[[#This Row],[Third dose or booster, less than 21 days ago]]+table_2[[#This Row],[Third dose or booster, at least 21 days ago]]</f>
        <v>0</v>
      </c>
    </row>
    <row r="2412" spans="1:36" ht="45" x14ac:dyDescent="0.25">
      <c r="A2412" s="1" t="s">
        <v>740</v>
      </c>
      <c r="B2412" s="4">
        <v>2022</v>
      </c>
      <c r="C2412" s="1" t="s">
        <v>128</v>
      </c>
      <c r="D2412" s="1" t="s">
        <v>1089</v>
      </c>
      <c r="E2412" s="1" t="s">
        <v>85</v>
      </c>
      <c r="F2412" s="4" t="s">
        <v>2947</v>
      </c>
      <c r="G2412" s="4">
        <v>451823</v>
      </c>
      <c r="H2412" s="4" t="s">
        <v>563</v>
      </c>
      <c r="I2412" s="1"/>
      <c r="J2412" s="4" t="s">
        <v>5542</v>
      </c>
      <c r="K2412" s="4" t="s">
        <v>5543</v>
      </c>
      <c r="L2412" s="22" t="str">
        <f t="shared" si="433"/>
        <v>112</v>
      </c>
      <c r="M2412" s="22"/>
      <c r="Z2412">
        <f t="shared" si="434"/>
        <v>0</v>
      </c>
      <c r="AA2412">
        <f t="shared" si="435"/>
        <v>0</v>
      </c>
      <c r="AB2412">
        <f t="shared" si="436"/>
        <v>0</v>
      </c>
      <c r="AC2412">
        <f t="shared" si="437"/>
        <v>0</v>
      </c>
      <c r="AD2412">
        <f t="shared" si="438"/>
        <v>0</v>
      </c>
      <c r="AE2412">
        <f t="shared" si="439"/>
        <v>0</v>
      </c>
      <c r="AF2412">
        <f t="shared" si="440"/>
        <v>0</v>
      </c>
      <c r="AH2412">
        <f>SUM(table_2[[#This Row],[First dose, less than 21 days ago]:[Third dose or booster, at least 21 days ago]])</f>
        <v>0</v>
      </c>
      <c r="AI2412">
        <f>SUM(table_2[[#This Row],[Second dose, less than 21 days ago]:[Third dose or booster, at least 21 days ago]])</f>
        <v>0</v>
      </c>
      <c r="AJ2412">
        <f>table_2[[#This Row],[Third dose or booster, less than 21 days ago]]+table_2[[#This Row],[Third dose or booster, at least 21 days ago]]</f>
        <v>0</v>
      </c>
    </row>
    <row r="2413" spans="1:36" ht="30" x14ac:dyDescent="0.25">
      <c r="A2413" s="1" t="s">
        <v>740</v>
      </c>
      <c r="B2413" s="4">
        <v>2022</v>
      </c>
      <c r="C2413" s="1" t="s">
        <v>128</v>
      </c>
      <c r="D2413" s="1" t="s">
        <v>1104</v>
      </c>
      <c r="E2413" s="1" t="s">
        <v>62</v>
      </c>
      <c r="F2413" s="4" t="s">
        <v>3750</v>
      </c>
      <c r="G2413" s="4">
        <v>54593</v>
      </c>
      <c r="H2413" s="4" t="s">
        <v>5544</v>
      </c>
      <c r="I2413" s="1"/>
      <c r="J2413" s="4" t="s">
        <v>1568</v>
      </c>
      <c r="K2413" s="4" t="s">
        <v>5545</v>
      </c>
      <c r="L2413" s="22" t="str">
        <f t="shared" si="433"/>
        <v>46</v>
      </c>
      <c r="M2413" s="22"/>
      <c r="Z2413">
        <f t="shared" si="434"/>
        <v>0</v>
      </c>
      <c r="AA2413">
        <f t="shared" si="435"/>
        <v>0</v>
      </c>
      <c r="AB2413">
        <f t="shared" si="436"/>
        <v>0</v>
      </c>
      <c r="AC2413">
        <f t="shared" si="437"/>
        <v>0</v>
      </c>
      <c r="AD2413">
        <f t="shared" si="438"/>
        <v>0</v>
      </c>
      <c r="AE2413">
        <f t="shared" si="439"/>
        <v>0</v>
      </c>
      <c r="AF2413">
        <f t="shared" si="440"/>
        <v>0</v>
      </c>
      <c r="AH2413">
        <f>SUM(table_2[[#This Row],[First dose, less than 21 days ago]:[Third dose or booster, at least 21 days ago]])</f>
        <v>0</v>
      </c>
      <c r="AI2413">
        <f>SUM(table_2[[#This Row],[Second dose, less than 21 days ago]:[Third dose or booster, at least 21 days ago]])</f>
        <v>0</v>
      </c>
      <c r="AJ2413">
        <f>table_2[[#This Row],[Third dose or booster, less than 21 days ago]]+table_2[[#This Row],[Third dose or booster, at least 21 days ago]]</f>
        <v>0</v>
      </c>
    </row>
    <row r="2414" spans="1:36" ht="30" x14ac:dyDescent="0.25">
      <c r="A2414" s="1" t="s">
        <v>740</v>
      </c>
      <c r="B2414" s="4">
        <v>2022</v>
      </c>
      <c r="C2414" s="1" t="s">
        <v>128</v>
      </c>
      <c r="D2414" s="1" t="s">
        <v>1104</v>
      </c>
      <c r="E2414" s="1" t="s">
        <v>66</v>
      </c>
      <c r="F2414" s="4" t="s">
        <v>1101</v>
      </c>
      <c r="G2414" s="4">
        <v>99</v>
      </c>
      <c r="H2414" s="4" t="s">
        <v>83</v>
      </c>
      <c r="I2414" s="1"/>
      <c r="J2414" s="4" t="s">
        <v>83</v>
      </c>
      <c r="K2414" s="4" t="s">
        <v>83</v>
      </c>
      <c r="L2414" s="22">
        <f t="shared" si="433"/>
        <v>1</v>
      </c>
      <c r="M2414" s="22"/>
      <c r="Z2414">
        <f t="shared" si="434"/>
        <v>0</v>
      </c>
      <c r="AA2414">
        <f t="shared" si="435"/>
        <v>0</v>
      </c>
      <c r="AB2414">
        <f t="shared" si="436"/>
        <v>0</v>
      </c>
      <c r="AC2414">
        <f t="shared" si="437"/>
        <v>0</v>
      </c>
      <c r="AD2414">
        <f t="shared" si="438"/>
        <v>0</v>
      </c>
      <c r="AE2414">
        <f t="shared" si="439"/>
        <v>0</v>
      </c>
      <c r="AF2414">
        <f t="shared" si="440"/>
        <v>0</v>
      </c>
      <c r="AH2414">
        <f>SUM(table_2[[#This Row],[First dose, less than 21 days ago]:[Third dose or booster, at least 21 days ago]])</f>
        <v>0</v>
      </c>
      <c r="AI2414">
        <f>SUM(table_2[[#This Row],[Second dose, less than 21 days ago]:[Third dose or booster, at least 21 days ago]])</f>
        <v>0</v>
      </c>
      <c r="AJ2414">
        <f>table_2[[#This Row],[Third dose or booster, less than 21 days ago]]+table_2[[#This Row],[Third dose or booster, at least 21 days ago]]</f>
        <v>0</v>
      </c>
    </row>
    <row r="2415" spans="1:36" ht="30" x14ac:dyDescent="0.25">
      <c r="A2415" s="1" t="s">
        <v>740</v>
      </c>
      <c r="B2415" s="4">
        <v>2022</v>
      </c>
      <c r="C2415" s="1" t="s">
        <v>128</v>
      </c>
      <c r="D2415" s="1" t="s">
        <v>1104</v>
      </c>
      <c r="E2415" s="1" t="s">
        <v>70</v>
      </c>
      <c r="F2415" s="4" t="s">
        <v>2621</v>
      </c>
      <c r="G2415" s="4">
        <v>8087</v>
      </c>
      <c r="H2415" s="4" t="s">
        <v>5546</v>
      </c>
      <c r="I2415" s="1"/>
      <c r="J2415" s="4" t="s">
        <v>3822</v>
      </c>
      <c r="K2415" s="4" t="s">
        <v>3703</v>
      </c>
      <c r="L2415" s="22" t="str">
        <f t="shared" si="433"/>
        <v>24</v>
      </c>
      <c r="M2415" s="22"/>
      <c r="Z2415">
        <f t="shared" si="434"/>
        <v>0</v>
      </c>
      <c r="AA2415">
        <f t="shared" si="435"/>
        <v>0</v>
      </c>
      <c r="AB2415">
        <f t="shared" si="436"/>
        <v>0</v>
      </c>
      <c r="AC2415">
        <f t="shared" si="437"/>
        <v>0</v>
      </c>
      <c r="AD2415">
        <f t="shared" si="438"/>
        <v>0</v>
      </c>
      <c r="AE2415">
        <f t="shared" si="439"/>
        <v>0</v>
      </c>
      <c r="AF2415">
        <f t="shared" si="440"/>
        <v>0</v>
      </c>
      <c r="AH2415">
        <f>SUM(table_2[[#This Row],[First dose, less than 21 days ago]:[Third dose or booster, at least 21 days ago]])</f>
        <v>0</v>
      </c>
      <c r="AI2415">
        <f>SUM(table_2[[#This Row],[Second dose, less than 21 days ago]:[Third dose or booster, at least 21 days ago]])</f>
        <v>0</v>
      </c>
      <c r="AJ2415">
        <f>table_2[[#This Row],[Third dose or booster, less than 21 days ago]]+table_2[[#This Row],[Third dose or booster, at least 21 days ago]]</f>
        <v>0</v>
      </c>
    </row>
    <row r="2416" spans="1:36" ht="30" x14ac:dyDescent="0.25">
      <c r="A2416" s="1" t="s">
        <v>740</v>
      </c>
      <c r="B2416" s="4">
        <v>2022</v>
      </c>
      <c r="C2416" s="1" t="s">
        <v>128</v>
      </c>
      <c r="D2416" s="1" t="s">
        <v>1104</v>
      </c>
      <c r="E2416" s="1" t="s">
        <v>74</v>
      </c>
      <c r="F2416" s="4" t="s">
        <v>1101</v>
      </c>
      <c r="G2416" s="4">
        <v>359</v>
      </c>
      <c r="H2416" s="4" t="s">
        <v>83</v>
      </c>
      <c r="I2416" s="1"/>
      <c r="J2416" s="4" t="s">
        <v>83</v>
      </c>
      <c r="K2416" s="4" t="s">
        <v>83</v>
      </c>
      <c r="L2416" s="22">
        <f t="shared" si="433"/>
        <v>1</v>
      </c>
      <c r="M2416" s="22"/>
      <c r="Z2416">
        <f t="shared" si="434"/>
        <v>0</v>
      </c>
      <c r="AA2416">
        <f t="shared" si="435"/>
        <v>0</v>
      </c>
      <c r="AB2416">
        <f t="shared" si="436"/>
        <v>0</v>
      </c>
      <c r="AC2416">
        <f t="shared" si="437"/>
        <v>0</v>
      </c>
      <c r="AD2416">
        <f t="shared" si="438"/>
        <v>0</v>
      </c>
      <c r="AE2416">
        <f t="shared" si="439"/>
        <v>0</v>
      </c>
      <c r="AF2416">
        <f t="shared" si="440"/>
        <v>0</v>
      </c>
      <c r="AH2416">
        <f>SUM(table_2[[#This Row],[First dose, less than 21 days ago]:[Third dose or booster, at least 21 days ago]])</f>
        <v>0</v>
      </c>
      <c r="AI2416">
        <f>SUM(table_2[[#This Row],[Second dose, less than 21 days ago]:[Third dose or booster, at least 21 days ago]])</f>
        <v>0</v>
      </c>
      <c r="AJ2416">
        <f>table_2[[#This Row],[Third dose or booster, less than 21 days ago]]+table_2[[#This Row],[Third dose or booster, at least 21 days ago]]</f>
        <v>0</v>
      </c>
    </row>
    <row r="2417" spans="1:36" ht="30" x14ac:dyDescent="0.25">
      <c r="A2417" s="1" t="s">
        <v>740</v>
      </c>
      <c r="B2417" s="4">
        <v>2022</v>
      </c>
      <c r="C2417" s="1" t="s">
        <v>128</v>
      </c>
      <c r="D2417" s="1" t="s">
        <v>1104</v>
      </c>
      <c r="E2417" s="1" t="s">
        <v>1102</v>
      </c>
      <c r="F2417" s="4" t="s">
        <v>3044</v>
      </c>
      <c r="G2417" s="4">
        <v>68890</v>
      </c>
      <c r="H2417" s="4" t="s">
        <v>5547</v>
      </c>
      <c r="I2417" s="1"/>
      <c r="J2417" s="4" t="s">
        <v>669</v>
      </c>
      <c r="K2417" s="4" t="s">
        <v>5548</v>
      </c>
      <c r="L2417" s="22" t="str">
        <f t="shared" si="433"/>
        <v>92</v>
      </c>
      <c r="M2417" s="22"/>
      <c r="Z2417">
        <f t="shared" si="434"/>
        <v>0</v>
      </c>
      <c r="AA2417">
        <f t="shared" si="435"/>
        <v>0</v>
      </c>
      <c r="AB2417">
        <f t="shared" si="436"/>
        <v>0</v>
      </c>
      <c r="AC2417">
        <f t="shared" si="437"/>
        <v>0</v>
      </c>
      <c r="AD2417">
        <f t="shared" si="438"/>
        <v>0</v>
      </c>
      <c r="AE2417">
        <f t="shared" si="439"/>
        <v>0</v>
      </c>
      <c r="AF2417">
        <f t="shared" si="440"/>
        <v>0</v>
      </c>
      <c r="AH2417">
        <f>SUM(table_2[[#This Row],[First dose, less than 21 days ago]:[Third dose or booster, at least 21 days ago]])</f>
        <v>0</v>
      </c>
      <c r="AI2417">
        <f>SUM(table_2[[#This Row],[Second dose, less than 21 days ago]:[Third dose or booster, at least 21 days ago]])</f>
        <v>0</v>
      </c>
      <c r="AJ2417">
        <f>table_2[[#This Row],[Third dose or booster, less than 21 days ago]]+table_2[[#This Row],[Third dose or booster, at least 21 days ago]]</f>
        <v>0</v>
      </c>
    </row>
    <row r="2418" spans="1:36" ht="45" x14ac:dyDescent="0.25">
      <c r="A2418" s="1" t="s">
        <v>740</v>
      </c>
      <c r="B2418" s="4">
        <v>2022</v>
      </c>
      <c r="C2418" s="1" t="s">
        <v>128</v>
      </c>
      <c r="D2418" s="1" t="s">
        <v>1104</v>
      </c>
      <c r="E2418" s="1" t="s">
        <v>84</v>
      </c>
      <c r="F2418" s="4" t="s">
        <v>1101</v>
      </c>
      <c r="G2418" s="4">
        <v>1746</v>
      </c>
      <c r="H2418" s="4" t="s">
        <v>83</v>
      </c>
      <c r="I2418" s="1"/>
      <c r="J2418" s="4" t="s">
        <v>83</v>
      </c>
      <c r="K2418" s="4" t="s">
        <v>83</v>
      </c>
      <c r="L2418" s="22">
        <f t="shared" si="433"/>
        <v>1</v>
      </c>
      <c r="M2418" s="22"/>
      <c r="Z2418">
        <f t="shared" si="434"/>
        <v>0</v>
      </c>
      <c r="AA2418">
        <f t="shared" si="435"/>
        <v>0</v>
      </c>
      <c r="AB2418">
        <f t="shared" si="436"/>
        <v>0</v>
      </c>
      <c r="AC2418">
        <f t="shared" si="437"/>
        <v>0</v>
      </c>
      <c r="AD2418">
        <f t="shared" si="438"/>
        <v>0</v>
      </c>
      <c r="AE2418">
        <f t="shared" si="439"/>
        <v>0</v>
      </c>
      <c r="AF2418">
        <f t="shared" si="440"/>
        <v>0</v>
      </c>
      <c r="AH2418">
        <f>SUM(table_2[[#This Row],[First dose, less than 21 days ago]:[Third dose or booster, at least 21 days ago]])</f>
        <v>0</v>
      </c>
      <c r="AI2418">
        <f>SUM(table_2[[#This Row],[Second dose, less than 21 days ago]:[Third dose or booster, at least 21 days ago]])</f>
        <v>0</v>
      </c>
      <c r="AJ2418">
        <f>table_2[[#This Row],[Third dose or booster, less than 21 days ago]]+table_2[[#This Row],[Third dose or booster, at least 21 days ago]]</f>
        <v>0</v>
      </c>
    </row>
    <row r="2419" spans="1:36" ht="45" x14ac:dyDescent="0.25">
      <c r="A2419" s="1" t="s">
        <v>740</v>
      </c>
      <c r="B2419" s="4">
        <v>2022</v>
      </c>
      <c r="C2419" s="1" t="s">
        <v>128</v>
      </c>
      <c r="D2419" s="1" t="s">
        <v>1104</v>
      </c>
      <c r="E2419" s="1" t="s">
        <v>85</v>
      </c>
      <c r="F2419" s="4" t="s">
        <v>2773</v>
      </c>
      <c r="G2419" s="4">
        <v>313419</v>
      </c>
      <c r="H2419" s="4" t="s">
        <v>3124</v>
      </c>
      <c r="I2419" s="1"/>
      <c r="J2419" s="4" t="s">
        <v>5549</v>
      </c>
      <c r="K2419" s="4" t="s">
        <v>5550</v>
      </c>
      <c r="L2419" s="22" t="str">
        <f t="shared" si="433"/>
        <v>265</v>
      </c>
      <c r="M2419" s="22"/>
      <c r="Z2419">
        <f t="shared" si="434"/>
        <v>0</v>
      </c>
      <c r="AA2419">
        <f t="shared" si="435"/>
        <v>0</v>
      </c>
      <c r="AB2419">
        <f t="shared" si="436"/>
        <v>0</v>
      </c>
      <c r="AC2419">
        <f t="shared" si="437"/>
        <v>0</v>
      </c>
      <c r="AD2419">
        <f t="shared" si="438"/>
        <v>0</v>
      </c>
      <c r="AE2419">
        <f t="shared" si="439"/>
        <v>0</v>
      </c>
      <c r="AF2419">
        <f t="shared" si="440"/>
        <v>0</v>
      </c>
      <c r="AH2419">
        <f>SUM(table_2[[#This Row],[First dose, less than 21 days ago]:[Third dose or booster, at least 21 days ago]])</f>
        <v>0</v>
      </c>
      <c r="AI2419">
        <f>SUM(table_2[[#This Row],[Second dose, less than 21 days ago]:[Third dose or booster, at least 21 days ago]])</f>
        <v>0</v>
      </c>
      <c r="AJ2419">
        <f>table_2[[#This Row],[Third dose or booster, less than 21 days ago]]+table_2[[#This Row],[Third dose or booster, at least 21 days ago]]</f>
        <v>0</v>
      </c>
    </row>
    <row r="2420" spans="1:36" ht="30" x14ac:dyDescent="0.25">
      <c r="A2420" s="1" t="s">
        <v>740</v>
      </c>
      <c r="B2420" s="4">
        <v>2022</v>
      </c>
      <c r="C2420" s="1" t="s">
        <v>128</v>
      </c>
      <c r="D2420" s="1" t="s">
        <v>1116</v>
      </c>
      <c r="E2420" s="1" t="s">
        <v>62</v>
      </c>
      <c r="F2420" s="4" t="s">
        <v>3805</v>
      </c>
      <c r="G2420" s="4">
        <v>36115</v>
      </c>
      <c r="H2420" s="4" t="s">
        <v>4203</v>
      </c>
      <c r="I2420" s="1"/>
      <c r="J2420" s="4" t="s">
        <v>5551</v>
      </c>
      <c r="K2420" s="4" t="s">
        <v>5552</v>
      </c>
      <c r="L2420" s="22" t="str">
        <f t="shared" si="433"/>
        <v>132</v>
      </c>
      <c r="M2420" s="22"/>
      <c r="Z2420">
        <f t="shared" si="434"/>
        <v>0</v>
      </c>
      <c r="AA2420">
        <f t="shared" si="435"/>
        <v>0</v>
      </c>
      <c r="AB2420">
        <f t="shared" si="436"/>
        <v>0</v>
      </c>
      <c r="AC2420">
        <f t="shared" si="437"/>
        <v>0</v>
      </c>
      <c r="AD2420">
        <f t="shared" si="438"/>
        <v>0</v>
      </c>
      <c r="AE2420">
        <f t="shared" si="439"/>
        <v>0</v>
      </c>
      <c r="AF2420">
        <f t="shared" si="440"/>
        <v>0</v>
      </c>
      <c r="AH2420">
        <f>SUM(table_2[[#This Row],[First dose, less than 21 days ago]:[Third dose or booster, at least 21 days ago]])</f>
        <v>0</v>
      </c>
      <c r="AI2420">
        <f>SUM(table_2[[#This Row],[Second dose, less than 21 days ago]:[Third dose or booster, at least 21 days ago]])</f>
        <v>0</v>
      </c>
      <c r="AJ2420">
        <f>table_2[[#This Row],[Third dose or booster, less than 21 days ago]]+table_2[[#This Row],[Third dose or booster, at least 21 days ago]]</f>
        <v>0</v>
      </c>
    </row>
    <row r="2421" spans="1:36" ht="30" x14ac:dyDescent="0.25">
      <c r="A2421" s="1" t="s">
        <v>740</v>
      </c>
      <c r="B2421" s="4">
        <v>2022</v>
      </c>
      <c r="C2421" s="1" t="s">
        <v>128</v>
      </c>
      <c r="D2421" s="1" t="s">
        <v>1116</v>
      </c>
      <c r="E2421" s="1" t="s">
        <v>66</v>
      </c>
      <c r="F2421" s="4" t="s">
        <v>1101</v>
      </c>
      <c r="G2421" s="4">
        <v>50</v>
      </c>
      <c r="H2421" s="4" t="s">
        <v>83</v>
      </c>
      <c r="I2421" s="1"/>
      <c r="J2421" s="4" t="s">
        <v>83</v>
      </c>
      <c r="K2421" s="4" t="s">
        <v>83</v>
      </c>
      <c r="L2421" s="22">
        <f t="shared" si="433"/>
        <v>1</v>
      </c>
      <c r="M2421" s="22"/>
      <c r="Z2421">
        <f t="shared" si="434"/>
        <v>0</v>
      </c>
      <c r="AA2421">
        <f t="shared" si="435"/>
        <v>0</v>
      </c>
      <c r="AB2421">
        <f t="shared" si="436"/>
        <v>0</v>
      </c>
      <c r="AC2421">
        <f t="shared" si="437"/>
        <v>0</v>
      </c>
      <c r="AD2421">
        <f t="shared" si="438"/>
        <v>0</v>
      </c>
      <c r="AE2421">
        <f t="shared" si="439"/>
        <v>0</v>
      </c>
      <c r="AF2421">
        <f t="shared" si="440"/>
        <v>0</v>
      </c>
      <c r="AH2421">
        <f>SUM(table_2[[#This Row],[First dose, less than 21 days ago]:[Third dose or booster, at least 21 days ago]])</f>
        <v>0</v>
      </c>
      <c r="AI2421">
        <f>SUM(table_2[[#This Row],[Second dose, less than 21 days ago]:[Third dose or booster, at least 21 days ago]])</f>
        <v>0</v>
      </c>
      <c r="AJ2421">
        <f>table_2[[#This Row],[Third dose or booster, less than 21 days ago]]+table_2[[#This Row],[Third dose or booster, at least 21 days ago]]</f>
        <v>0</v>
      </c>
    </row>
    <row r="2422" spans="1:36" ht="30" x14ac:dyDescent="0.25">
      <c r="A2422" s="1" t="s">
        <v>740</v>
      </c>
      <c r="B2422" s="4">
        <v>2022</v>
      </c>
      <c r="C2422" s="1" t="s">
        <v>128</v>
      </c>
      <c r="D2422" s="1" t="s">
        <v>1116</v>
      </c>
      <c r="E2422" s="1" t="s">
        <v>70</v>
      </c>
      <c r="F2422" s="4" t="s">
        <v>2302</v>
      </c>
      <c r="G2422" s="4">
        <v>5271</v>
      </c>
      <c r="H2422" s="4" t="s">
        <v>5553</v>
      </c>
      <c r="I2422" s="1"/>
      <c r="J2422" s="4" t="s">
        <v>5554</v>
      </c>
      <c r="K2422" s="4" t="s">
        <v>5555</v>
      </c>
      <c r="L2422" s="22" t="str">
        <f t="shared" si="433"/>
        <v>34</v>
      </c>
      <c r="M2422" s="22"/>
      <c r="Z2422">
        <f t="shared" si="434"/>
        <v>0</v>
      </c>
      <c r="AA2422">
        <f t="shared" si="435"/>
        <v>0</v>
      </c>
      <c r="AB2422">
        <f t="shared" si="436"/>
        <v>0</v>
      </c>
      <c r="AC2422">
        <f t="shared" si="437"/>
        <v>0</v>
      </c>
      <c r="AD2422">
        <f t="shared" si="438"/>
        <v>0</v>
      </c>
      <c r="AE2422">
        <f t="shared" si="439"/>
        <v>0</v>
      </c>
      <c r="AF2422">
        <f t="shared" si="440"/>
        <v>0</v>
      </c>
      <c r="AH2422">
        <f>SUM(table_2[[#This Row],[First dose, less than 21 days ago]:[Third dose or booster, at least 21 days ago]])</f>
        <v>0</v>
      </c>
      <c r="AI2422">
        <f>SUM(table_2[[#This Row],[Second dose, less than 21 days ago]:[Third dose or booster, at least 21 days ago]])</f>
        <v>0</v>
      </c>
      <c r="AJ2422">
        <f>table_2[[#This Row],[Third dose or booster, less than 21 days ago]]+table_2[[#This Row],[Third dose or booster, at least 21 days ago]]</f>
        <v>0</v>
      </c>
    </row>
    <row r="2423" spans="1:36" ht="30" x14ac:dyDescent="0.25">
      <c r="A2423" s="1" t="s">
        <v>740</v>
      </c>
      <c r="B2423" s="4">
        <v>2022</v>
      </c>
      <c r="C2423" s="1" t="s">
        <v>128</v>
      </c>
      <c r="D2423" s="1" t="s">
        <v>1116</v>
      </c>
      <c r="E2423" s="1" t="s">
        <v>74</v>
      </c>
      <c r="F2423" s="4" t="s">
        <v>1101</v>
      </c>
      <c r="G2423" s="4">
        <v>196</v>
      </c>
      <c r="H2423" s="4" t="s">
        <v>83</v>
      </c>
      <c r="I2423" s="1"/>
      <c r="J2423" s="4" t="s">
        <v>83</v>
      </c>
      <c r="K2423" s="4" t="s">
        <v>83</v>
      </c>
      <c r="L2423" s="22">
        <f t="shared" si="433"/>
        <v>1</v>
      </c>
      <c r="M2423" s="22"/>
      <c r="Z2423">
        <f t="shared" si="434"/>
        <v>0</v>
      </c>
      <c r="AA2423">
        <f t="shared" si="435"/>
        <v>0</v>
      </c>
      <c r="AB2423">
        <f t="shared" si="436"/>
        <v>0</v>
      </c>
      <c r="AC2423">
        <f t="shared" si="437"/>
        <v>0</v>
      </c>
      <c r="AD2423">
        <f t="shared" si="438"/>
        <v>0</v>
      </c>
      <c r="AE2423">
        <f t="shared" si="439"/>
        <v>0</v>
      </c>
      <c r="AF2423">
        <f t="shared" si="440"/>
        <v>0</v>
      </c>
      <c r="AH2423">
        <f>SUM(table_2[[#This Row],[First dose, less than 21 days ago]:[Third dose or booster, at least 21 days ago]])</f>
        <v>0</v>
      </c>
      <c r="AI2423">
        <f>SUM(table_2[[#This Row],[Second dose, less than 21 days ago]:[Third dose or booster, at least 21 days ago]])</f>
        <v>0</v>
      </c>
      <c r="AJ2423">
        <f>table_2[[#This Row],[Third dose or booster, less than 21 days ago]]+table_2[[#This Row],[Third dose or booster, at least 21 days ago]]</f>
        <v>0</v>
      </c>
    </row>
    <row r="2424" spans="1:36" ht="30" x14ac:dyDescent="0.25">
      <c r="A2424" s="1" t="s">
        <v>740</v>
      </c>
      <c r="B2424" s="4">
        <v>2022</v>
      </c>
      <c r="C2424" s="1" t="s">
        <v>128</v>
      </c>
      <c r="D2424" s="1" t="s">
        <v>1116</v>
      </c>
      <c r="E2424" s="1" t="s">
        <v>1102</v>
      </c>
      <c r="F2424" s="4" t="s">
        <v>5556</v>
      </c>
      <c r="G2424" s="4">
        <v>47657</v>
      </c>
      <c r="H2424" s="4" t="s">
        <v>5557</v>
      </c>
      <c r="I2424" s="1"/>
      <c r="J2424" s="4" t="s">
        <v>5558</v>
      </c>
      <c r="K2424" s="4" t="s">
        <v>5559</v>
      </c>
      <c r="L2424" s="22" t="str">
        <f t="shared" si="433"/>
        <v>259</v>
      </c>
      <c r="M2424" s="22"/>
      <c r="Z2424">
        <f t="shared" si="434"/>
        <v>0</v>
      </c>
      <c r="AA2424">
        <f t="shared" si="435"/>
        <v>0</v>
      </c>
      <c r="AB2424">
        <f t="shared" si="436"/>
        <v>0</v>
      </c>
      <c r="AC2424">
        <f t="shared" si="437"/>
        <v>0</v>
      </c>
      <c r="AD2424">
        <f t="shared" si="438"/>
        <v>0</v>
      </c>
      <c r="AE2424">
        <f t="shared" si="439"/>
        <v>0</v>
      </c>
      <c r="AF2424">
        <f t="shared" si="440"/>
        <v>0</v>
      </c>
      <c r="AH2424">
        <f>SUM(table_2[[#This Row],[First dose, less than 21 days ago]:[Third dose or booster, at least 21 days ago]])</f>
        <v>0</v>
      </c>
      <c r="AI2424">
        <f>SUM(table_2[[#This Row],[Second dose, less than 21 days ago]:[Third dose or booster, at least 21 days ago]])</f>
        <v>0</v>
      </c>
      <c r="AJ2424">
        <f>table_2[[#This Row],[Third dose or booster, less than 21 days ago]]+table_2[[#This Row],[Third dose or booster, at least 21 days ago]]</f>
        <v>0</v>
      </c>
    </row>
    <row r="2425" spans="1:36" ht="45" x14ac:dyDescent="0.25">
      <c r="A2425" s="1" t="s">
        <v>740</v>
      </c>
      <c r="B2425" s="4">
        <v>2022</v>
      </c>
      <c r="C2425" s="1" t="s">
        <v>128</v>
      </c>
      <c r="D2425" s="1" t="s">
        <v>1116</v>
      </c>
      <c r="E2425" s="1" t="s">
        <v>84</v>
      </c>
      <c r="F2425" s="4" t="s">
        <v>1112</v>
      </c>
      <c r="G2425" s="4">
        <v>1168</v>
      </c>
      <c r="H2425" s="4" t="s">
        <v>3017</v>
      </c>
      <c r="I2425" s="1" t="s">
        <v>234</v>
      </c>
      <c r="J2425" s="4" t="s">
        <v>3018</v>
      </c>
      <c r="K2425" s="4" t="s">
        <v>3019</v>
      </c>
      <c r="L2425" s="22" t="str">
        <f t="shared" si="433"/>
        <v>3</v>
      </c>
      <c r="M2425" s="22"/>
      <c r="Z2425">
        <f t="shared" si="434"/>
        <v>0</v>
      </c>
      <c r="AA2425">
        <f t="shared" si="435"/>
        <v>0</v>
      </c>
      <c r="AB2425">
        <f t="shared" si="436"/>
        <v>0</v>
      </c>
      <c r="AC2425">
        <f t="shared" si="437"/>
        <v>0</v>
      </c>
      <c r="AD2425">
        <f t="shared" si="438"/>
        <v>0</v>
      </c>
      <c r="AE2425">
        <f t="shared" si="439"/>
        <v>0</v>
      </c>
      <c r="AF2425">
        <f t="shared" si="440"/>
        <v>0</v>
      </c>
      <c r="AH2425">
        <f>SUM(table_2[[#This Row],[First dose, less than 21 days ago]:[Third dose or booster, at least 21 days ago]])</f>
        <v>0</v>
      </c>
      <c r="AI2425">
        <f>SUM(table_2[[#This Row],[Second dose, less than 21 days ago]:[Third dose or booster, at least 21 days ago]])</f>
        <v>0</v>
      </c>
      <c r="AJ2425">
        <f>table_2[[#This Row],[Third dose or booster, less than 21 days ago]]+table_2[[#This Row],[Third dose or booster, at least 21 days ago]]</f>
        <v>0</v>
      </c>
    </row>
    <row r="2426" spans="1:36" ht="45" x14ac:dyDescent="0.25">
      <c r="A2426" s="1" t="s">
        <v>740</v>
      </c>
      <c r="B2426" s="4">
        <v>2022</v>
      </c>
      <c r="C2426" s="1" t="s">
        <v>128</v>
      </c>
      <c r="D2426" s="1" t="s">
        <v>1116</v>
      </c>
      <c r="E2426" s="1" t="s">
        <v>85</v>
      </c>
      <c r="F2426" s="4" t="s">
        <v>5560</v>
      </c>
      <c r="G2426" s="4">
        <v>435493</v>
      </c>
      <c r="H2426" s="4" t="s">
        <v>1333</v>
      </c>
      <c r="I2426" s="1"/>
      <c r="J2426" s="4" t="s">
        <v>5561</v>
      </c>
      <c r="K2426" s="4" t="s">
        <v>5562</v>
      </c>
      <c r="L2426" s="22" t="str">
        <f t="shared" si="433"/>
        <v>1090</v>
      </c>
      <c r="M2426" s="22"/>
      <c r="Z2426">
        <f t="shared" si="434"/>
        <v>0</v>
      </c>
      <c r="AA2426">
        <f t="shared" si="435"/>
        <v>0</v>
      </c>
      <c r="AB2426">
        <f t="shared" si="436"/>
        <v>0</v>
      </c>
      <c r="AC2426">
        <f t="shared" si="437"/>
        <v>0</v>
      </c>
      <c r="AD2426">
        <f t="shared" si="438"/>
        <v>0</v>
      </c>
      <c r="AE2426">
        <f t="shared" si="439"/>
        <v>0</v>
      </c>
      <c r="AF2426">
        <f t="shared" si="440"/>
        <v>0</v>
      </c>
      <c r="AH2426">
        <f>SUM(table_2[[#This Row],[First dose, less than 21 days ago]:[Third dose or booster, at least 21 days ago]])</f>
        <v>0</v>
      </c>
      <c r="AI2426">
        <f>SUM(table_2[[#This Row],[Second dose, less than 21 days ago]:[Third dose or booster, at least 21 days ago]])</f>
        <v>0</v>
      </c>
      <c r="AJ2426">
        <f>table_2[[#This Row],[Third dose or booster, less than 21 days ago]]+table_2[[#This Row],[Third dose or booster, at least 21 days ago]]</f>
        <v>0</v>
      </c>
    </row>
    <row r="2427" spans="1:36" ht="30" x14ac:dyDescent="0.25">
      <c r="A2427" s="1" t="s">
        <v>740</v>
      </c>
      <c r="B2427" s="4">
        <v>2022</v>
      </c>
      <c r="C2427" s="1" t="s">
        <v>128</v>
      </c>
      <c r="D2427" s="1" t="s">
        <v>1132</v>
      </c>
      <c r="E2427" s="1" t="s">
        <v>62</v>
      </c>
      <c r="F2427" s="4" t="s">
        <v>5211</v>
      </c>
      <c r="G2427" s="4">
        <v>20677</v>
      </c>
      <c r="H2427" s="4" t="s">
        <v>4183</v>
      </c>
      <c r="I2427" s="1"/>
      <c r="J2427" s="4" t="s">
        <v>5563</v>
      </c>
      <c r="K2427" s="4" t="s">
        <v>5564</v>
      </c>
      <c r="L2427" s="22" t="str">
        <f t="shared" si="433"/>
        <v>186</v>
      </c>
      <c r="M2427" s="22"/>
      <c r="Z2427">
        <f t="shared" si="434"/>
        <v>0</v>
      </c>
      <c r="AA2427">
        <f t="shared" si="435"/>
        <v>0</v>
      </c>
      <c r="AB2427">
        <f t="shared" si="436"/>
        <v>0</v>
      </c>
      <c r="AC2427">
        <f t="shared" si="437"/>
        <v>0</v>
      </c>
      <c r="AD2427">
        <f t="shared" si="438"/>
        <v>0</v>
      </c>
      <c r="AE2427">
        <f t="shared" si="439"/>
        <v>0</v>
      </c>
      <c r="AF2427">
        <f t="shared" si="440"/>
        <v>0</v>
      </c>
      <c r="AH2427">
        <f>SUM(table_2[[#This Row],[First dose, less than 21 days ago]:[Third dose or booster, at least 21 days ago]])</f>
        <v>0</v>
      </c>
      <c r="AI2427">
        <f>SUM(table_2[[#This Row],[Second dose, less than 21 days ago]:[Third dose or booster, at least 21 days ago]])</f>
        <v>0</v>
      </c>
      <c r="AJ2427">
        <f>table_2[[#This Row],[Third dose or booster, less than 21 days ago]]+table_2[[#This Row],[Third dose or booster, at least 21 days ago]]</f>
        <v>0</v>
      </c>
    </row>
    <row r="2428" spans="1:36" ht="30" x14ac:dyDescent="0.25">
      <c r="A2428" s="1" t="s">
        <v>740</v>
      </c>
      <c r="B2428" s="4">
        <v>2022</v>
      </c>
      <c r="C2428" s="1" t="s">
        <v>128</v>
      </c>
      <c r="D2428" s="1" t="s">
        <v>1132</v>
      </c>
      <c r="E2428" s="1" t="s">
        <v>66</v>
      </c>
      <c r="F2428" s="4" t="s">
        <v>1101</v>
      </c>
      <c r="G2428" s="4">
        <v>21</v>
      </c>
      <c r="H2428" s="4" t="s">
        <v>83</v>
      </c>
      <c r="I2428" s="1"/>
      <c r="J2428" s="4" t="s">
        <v>83</v>
      </c>
      <c r="K2428" s="4" t="s">
        <v>83</v>
      </c>
      <c r="L2428" s="22">
        <f t="shared" si="433"/>
        <v>1</v>
      </c>
      <c r="M2428" s="22"/>
      <c r="Z2428">
        <f t="shared" si="434"/>
        <v>0</v>
      </c>
      <c r="AA2428">
        <f t="shared" si="435"/>
        <v>0</v>
      </c>
      <c r="AB2428">
        <f t="shared" si="436"/>
        <v>0</v>
      </c>
      <c r="AC2428">
        <f t="shared" si="437"/>
        <v>0</v>
      </c>
      <c r="AD2428">
        <f t="shared" si="438"/>
        <v>0</v>
      </c>
      <c r="AE2428">
        <f t="shared" si="439"/>
        <v>0</v>
      </c>
      <c r="AF2428">
        <f t="shared" si="440"/>
        <v>0</v>
      </c>
      <c r="AH2428">
        <f>SUM(table_2[[#This Row],[First dose, less than 21 days ago]:[Third dose or booster, at least 21 days ago]])</f>
        <v>0</v>
      </c>
      <c r="AI2428">
        <f>SUM(table_2[[#This Row],[Second dose, less than 21 days ago]:[Third dose or booster, at least 21 days ago]])</f>
        <v>0</v>
      </c>
      <c r="AJ2428">
        <f>table_2[[#This Row],[Third dose or booster, less than 21 days ago]]+table_2[[#This Row],[Third dose or booster, at least 21 days ago]]</f>
        <v>0</v>
      </c>
    </row>
    <row r="2429" spans="1:36" ht="30" x14ac:dyDescent="0.25">
      <c r="A2429" s="1" t="s">
        <v>740</v>
      </c>
      <c r="B2429" s="4">
        <v>2022</v>
      </c>
      <c r="C2429" s="1" t="s">
        <v>128</v>
      </c>
      <c r="D2429" s="1" t="s">
        <v>1132</v>
      </c>
      <c r="E2429" s="1" t="s">
        <v>70</v>
      </c>
      <c r="F2429" s="4" t="s">
        <v>1121</v>
      </c>
      <c r="G2429" s="4">
        <v>2535</v>
      </c>
      <c r="H2429" s="4" t="s">
        <v>5565</v>
      </c>
      <c r="I2429" s="1"/>
      <c r="J2429" s="4" t="s">
        <v>5566</v>
      </c>
      <c r="K2429" s="4" t="s">
        <v>381</v>
      </c>
      <c r="L2429" s="22" t="str">
        <f t="shared" si="433"/>
        <v>56</v>
      </c>
      <c r="M2429" s="22"/>
      <c r="Z2429">
        <f t="shared" si="434"/>
        <v>0</v>
      </c>
      <c r="AA2429">
        <f t="shared" si="435"/>
        <v>0</v>
      </c>
      <c r="AB2429">
        <f t="shared" si="436"/>
        <v>0</v>
      </c>
      <c r="AC2429">
        <f t="shared" si="437"/>
        <v>0</v>
      </c>
      <c r="AD2429">
        <f t="shared" si="438"/>
        <v>0</v>
      </c>
      <c r="AE2429">
        <f t="shared" si="439"/>
        <v>0</v>
      </c>
      <c r="AF2429">
        <f t="shared" si="440"/>
        <v>0</v>
      </c>
      <c r="AH2429">
        <f>SUM(table_2[[#This Row],[First dose, less than 21 days ago]:[Third dose or booster, at least 21 days ago]])</f>
        <v>0</v>
      </c>
      <c r="AI2429">
        <f>SUM(table_2[[#This Row],[Second dose, less than 21 days ago]:[Third dose or booster, at least 21 days ago]])</f>
        <v>0</v>
      </c>
      <c r="AJ2429">
        <f>table_2[[#This Row],[Third dose or booster, less than 21 days ago]]+table_2[[#This Row],[Third dose or booster, at least 21 days ago]]</f>
        <v>0</v>
      </c>
    </row>
    <row r="2430" spans="1:36" ht="30" x14ac:dyDescent="0.25">
      <c r="A2430" s="1" t="s">
        <v>740</v>
      </c>
      <c r="B2430" s="4">
        <v>2022</v>
      </c>
      <c r="C2430" s="1" t="s">
        <v>128</v>
      </c>
      <c r="D2430" s="1" t="s">
        <v>1132</v>
      </c>
      <c r="E2430" s="1" t="s">
        <v>74</v>
      </c>
      <c r="F2430" s="4" t="s">
        <v>1101</v>
      </c>
      <c r="G2430" s="4">
        <v>79</v>
      </c>
      <c r="H2430" s="4" t="s">
        <v>83</v>
      </c>
      <c r="I2430" s="1"/>
      <c r="J2430" s="4" t="s">
        <v>83</v>
      </c>
      <c r="K2430" s="4" t="s">
        <v>83</v>
      </c>
      <c r="L2430" s="22">
        <f t="shared" si="433"/>
        <v>1</v>
      </c>
      <c r="M2430" s="22"/>
      <c r="Z2430">
        <f t="shared" si="434"/>
        <v>0</v>
      </c>
      <c r="AA2430">
        <f t="shared" si="435"/>
        <v>0</v>
      </c>
      <c r="AB2430">
        <f t="shared" si="436"/>
        <v>0</v>
      </c>
      <c r="AC2430">
        <f t="shared" si="437"/>
        <v>0</v>
      </c>
      <c r="AD2430">
        <f t="shared" si="438"/>
        <v>0</v>
      </c>
      <c r="AE2430">
        <f t="shared" si="439"/>
        <v>0</v>
      </c>
      <c r="AF2430">
        <f t="shared" si="440"/>
        <v>0</v>
      </c>
      <c r="AH2430">
        <f>SUM(table_2[[#This Row],[First dose, less than 21 days ago]:[Third dose or booster, at least 21 days ago]])</f>
        <v>0</v>
      </c>
      <c r="AI2430">
        <f>SUM(table_2[[#This Row],[Second dose, less than 21 days ago]:[Third dose or booster, at least 21 days ago]])</f>
        <v>0</v>
      </c>
      <c r="AJ2430">
        <f>table_2[[#This Row],[Third dose or booster, less than 21 days ago]]+table_2[[#This Row],[Third dose or booster, at least 21 days ago]]</f>
        <v>0</v>
      </c>
    </row>
    <row r="2431" spans="1:36" ht="30" x14ac:dyDescent="0.25">
      <c r="A2431" s="1" t="s">
        <v>740</v>
      </c>
      <c r="B2431" s="4">
        <v>2022</v>
      </c>
      <c r="C2431" s="1" t="s">
        <v>128</v>
      </c>
      <c r="D2431" s="1" t="s">
        <v>1132</v>
      </c>
      <c r="E2431" s="1" t="s">
        <v>1102</v>
      </c>
      <c r="F2431" s="4" t="s">
        <v>2940</v>
      </c>
      <c r="G2431" s="4">
        <v>21964</v>
      </c>
      <c r="H2431" s="4" t="s">
        <v>5567</v>
      </c>
      <c r="I2431" s="1"/>
      <c r="J2431" s="4" t="s">
        <v>5568</v>
      </c>
      <c r="K2431" s="4" t="s">
        <v>5569</v>
      </c>
      <c r="L2431" s="22" t="str">
        <f t="shared" si="433"/>
        <v>383</v>
      </c>
      <c r="M2431" s="22"/>
      <c r="Z2431">
        <f t="shared" si="434"/>
        <v>0</v>
      </c>
      <c r="AA2431">
        <f t="shared" si="435"/>
        <v>0</v>
      </c>
      <c r="AB2431">
        <f t="shared" si="436"/>
        <v>0</v>
      </c>
      <c r="AC2431">
        <f t="shared" si="437"/>
        <v>0</v>
      </c>
      <c r="AD2431">
        <f t="shared" si="438"/>
        <v>0</v>
      </c>
      <c r="AE2431">
        <f t="shared" si="439"/>
        <v>0</v>
      </c>
      <c r="AF2431">
        <f t="shared" si="440"/>
        <v>0</v>
      </c>
      <c r="AH2431">
        <f>SUM(table_2[[#This Row],[First dose, less than 21 days ago]:[Third dose or booster, at least 21 days ago]])</f>
        <v>0</v>
      </c>
      <c r="AI2431">
        <f>SUM(table_2[[#This Row],[Second dose, less than 21 days ago]:[Third dose or booster, at least 21 days ago]])</f>
        <v>0</v>
      </c>
      <c r="AJ2431">
        <f>table_2[[#This Row],[Third dose or booster, less than 21 days ago]]+table_2[[#This Row],[Third dose or booster, at least 21 days ago]]</f>
        <v>0</v>
      </c>
    </row>
    <row r="2432" spans="1:36" ht="45" x14ac:dyDescent="0.25">
      <c r="A2432" s="1" t="s">
        <v>740</v>
      </c>
      <c r="B2432" s="4">
        <v>2022</v>
      </c>
      <c r="C2432" s="1" t="s">
        <v>128</v>
      </c>
      <c r="D2432" s="1" t="s">
        <v>1132</v>
      </c>
      <c r="E2432" s="1" t="s">
        <v>84</v>
      </c>
      <c r="F2432" s="4" t="s">
        <v>1743</v>
      </c>
      <c r="G2432" s="4">
        <v>494</v>
      </c>
      <c r="H2432" s="4" t="s">
        <v>3034</v>
      </c>
      <c r="I2432" s="1" t="s">
        <v>234</v>
      </c>
      <c r="J2432" s="4" t="s">
        <v>3035</v>
      </c>
      <c r="K2432" s="4" t="s">
        <v>3036</v>
      </c>
      <c r="L2432" s="22" t="str">
        <f t="shared" si="433"/>
        <v>8</v>
      </c>
      <c r="M2432" s="22"/>
      <c r="Z2432">
        <f t="shared" si="434"/>
        <v>0</v>
      </c>
      <c r="AA2432">
        <f t="shared" si="435"/>
        <v>0</v>
      </c>
      <c r="AB2432">
        <f t="shared" si="436"/>
        <v>0</v>
      </c>
      <c r="AC2432">
        <f t="shared" si="437"/>
        <v>0</v>
      </c>
      <c r="AD2432">
        <f t="shared" si="438"/>
        <v>0</v>
      </c>
      <c r="AE2432">
        <f t="shared" si="439"/>
        <v>0</v>
      </c>
      <c r="AF2432">
        <f t="shared" si="440"/>
        <v>0</v>
      </c>
      <c r="AH2432">
        <f>SUM(table_2[[#This Row],[First dose, less than 21 days ago]:[Third dose or booster, at least 21 days ago]])</f>
        <v>0</v>
      </c>
      <c r="AI2432">
        <f>SUM(table_2[[#This Row],[Second dose, less than 21 days ago]:[Third dose or booster, at least 21 days ago]])</f>
        <v>0</v>
      </c>
      <c r="AJ2432">
        <f>table_2[[#This Row],[Third dose or booster, less than 21 days ago]]+table_2[[#This Row],[Third dose or booster, at least 21 days ago]]</f>
        <v>0</v>
      </c>
    </row>
    <row r="2433" spans="1:36" ht="45" x14ac:dyDescent="0.25">
      <c r="A2433" s="1" t="s">
        <v>740</v>
      </c>
      <c r="B2433" s="4">
        <v>2022</v>
      </c>
      <c r="C2433" s="1" t="s">
        <v>128</v>
      </c>
      <c r="D2433" s="1" t="s">
        <v>1132</v>
      </c>
      <c r="E2433" s="1" t="s">
        <v>85</v>
      </c>
      <c r="F2433" s="4" t="s">
        <v>5570</v>
      </c>
      <c r="G2433" s="4">
        <v>393938</v>
      </c>
      <c r="H2433" s="4" t="s">
        <v>5571</v>
      </c>
      <c r="I2433" s="1"/>
      <c r="J2433" s="4" t="s">
        <v>5572</v>
      </c>
      <c r="K2433" s="4" t="s">
        <v>5573</v>
      </c>
      <c r="L2433" s="22" t="str">
        <f t="shared" si="433"/>
        <v>2701</v>
      </c>
      <c r="M2433" s="22"/>
      <c r="Z2433">
        <f t="shared" si="434"/>
        <v>0</v>
      </c>
      <c r="AA2433">
        <f t="shared" si="435"/>
        <v>0</v>
      </c>
      <c r="AB2433">
        <f t="shared" si="436"/>
        <v>0</v>
      </c>
      <c r="AC2433">
        <f t="shared" si="437"/>
        <v>0</v>
      </c>
      <c r="AD2433">
        <f t="shared" si="438"/>
        <v>0</v>
      </c>
      <c r="AE2433">
        <f t="shared" si="439"/>
        <v>0</v>
      </c>
      <c r="AF2433">
        <f t="shared" si="440"/>
        <v>0</v>
      </c>
      <c r="AH2433">
        <f>SUM(table_2[[#This Row],[First dose, less than 21 days ago]:[Third dose or booster, at least 21 days ago]])</f>
        <v>0</v>
      </c>
      <c r="AI2433">
        <f>SUM(table_2[[#This Row],[Second dose, less than 21 days ago]:[Third dose or booster, at least 21 days ago]])</f>
        <v>0</v>
      </c>
      <c r="AJ2433">
        <f>table_2[[#This Row],[Third dose or booster, less than 21 days ago]]+table_2[[#This Row],[Third dose or booster, at least 21 days ago]]</f>
        <v>0</v>
      </c>
    </row>
    <row r="2434" spans="1:36" ht="30" x14ac:dyDescent="0.25">
      <c r="A2434" s="1" t="s">
        <v>740</v>
      </c>
      <c r="B2434" s="4">
        <v>2022</v>
      </c>
      <c r="C2434" s="1" t="s">
        <v>128</v>
      </c>
      <c r="D2434" s="1" t="s">
        <v>1147</v>
      </c>
      <c r="E2434" s="1" t="s">
        <v>62</v>
      </c>
      <c r="F2434" s="4" t="s">
        <v>5574</v>
      </c>
      <c r="G2434" s="4">
        <v>9845</v>
      </c>
      <c r="H2434" s="4" t="s">
        <v>5575</v>
      </c>
      <c r="I2434" s="1"/>
      <c r="J2434" s="4" t="s">
        <v>5576</v>
      </c>
      <c r="K2434" s="4" t="s">
        <v>5577</v>
      </c>
      <c r="L2434" s="22" t="str">
        <f t="shared" si="433"/>
        <v>246</v>
      </c>
      <c r="M2434" s="22"/>
      <c r="Z2434">
        <f t="shared" si="434"/>
        <v>0</v>
      </c>
      <c r="AA2434">
        <f t="shared" si="435"/>
        <v>0</v>
      </c>
      <c r="AB2434">
        <f t="shared" si="436"/>
        <v>0</v>
      </c>
      <c r="AC2434">
        <f t="shared" si="437"/>
        <v>0</v>
      </c>
      <c r="AD2434">
        <f t="shared" si="438"/>
        <v>0</v>
      </c>
      <c r="AE2434">
        <f t="shared" si="439"/>
        <v>0</v>
      </c>
      <c r="AF2434">
        <f t="shared" si="440"/>
        <v>0</v>
      </c>
      <c r="AH2434">
        <f>SUM(table_2[[#This Row],[First dose, less than 21 days ago]:[Third dose or booster, at least 21 days ago]])</f>
        <v>0</v>
      </c>
      <c r="AI2434">
        <f>SUM(table_2[[#This Row],[Second dose, less than 21 days ago]:[Third dose or booster, at least 21 days ago]])</f>
        <v>0</v>
      </c>
      <c r="AJ2434">
        <f>table_2[[#This Row],[Third dose or booster, less than 21 days ago]]+table_2[[#This Row],[Third dose or booster, at least 21 days ago]]</f>
        <v>0</v>
      </c>
    </row>
    <row r="2435" spans="1:36" ht="30" x14ac:dyDescent="0.25">
      <c r="A2435" s="1" t="s">
        <v>740</v>
      </c>
      <c r="B2435" s="4">
        <v>2022</v>
      </c>
      <c r="C2435" s="1" t="s">
        <v>128</v>
      </c>
      <c r="D2435" s="1" t="s">
        <v>1147</v>
      </c>
      <c r="E2435" s="1" t="s">
        <v>66</v>
      </c>
      <c r="F2435" s="4" t="s">
        <v>1101</v>
      </c>
      <c r="G2435" s="4">
        <v>11</v>
      </c>
      <c r="H2435" s="4" t="s">
        <v>83</v>
      </c>
      <c r="I2435" s="1"/>
      <c r="J2435" s="4" t="s">
        <v>83</v>
      </c>
      <c r="K2435" s="4" t="s">
        <v>83</v>
      </c>
      <c r="L2435" s="22">
        <f t="shared" si="433"/>
        <v>1</v>
      </c>
      <c r="M2435" s="22"/>
      <c r="Z2435">
        <f t="shared" si="434"/>
        <v>0</v>
      </c>
      <c r="AA2435">
        <f t="shared" si="435"/>
        <v>0</v>
      </c>
      <c r="AB2435">
        <f t="shared" si="436"/>
        <v>0</v>
      </c>
      <c r="AC2435">
        <f t="shared" si="437"/>
        <v>0</v>
      </c>
      <c r="AD2435">
        <f t="shared" si="438"/>
        <v>0</v>
      </c>
      <c r="AE2435">
        <f t="shared" si="439"/>
        <v>0</v>
      </c>
      <c r="AF2435">
        <f t="shared" si="440"/>
        <v>0</v>
      </c>
      <c r="AH2435">
        <f>SUM(table_2[[#This Row],[First dose, less than 21 days ago]:[Third dose or booster, at least 21 days ago]])</f>
        <v>0</v>
      </c>
      <c r="AI2435">
        <f>SUM(table_2[[#This Row],[Second dose, less than 21 days ago]:[Third dose or booster, at least 21 days ago]])</f>
        <v>0</v>
      </c>
      <c r="AJ2435">
        <f>table_2[[#This Row],[Third dose or booster, less than 21 days ago]]+table_2[[#This Row],[Third dose or booster, at least 21 days ago]]</f>
        <v>0</v>
      </c>
    </row>
    <row r="2436" spans="1:36" ht="30" x14ac:dyDescent="0.25">
      <c r="A2436" s="1" t="s">
        <v>740</v>
      </c>
      <c r="B2436" s="4">
        <v>2022</v>
      </c>
      <c r="C2436" s="1" t="s">
        <v>128</v>
      </c>
      <c r="D2436" s="1" t="s">
        <v>1147</v>
      </c>
      <c r="E2436" s="1" t="s">
        <v>70</v>
      </c>
      <c r="F2436" s="4" t="s">
        <v>3602</v>
      </c>
      <c r="G2436" s="4">
        <v>1140</v>
      </c>
      <c r="H2436" s="4" t="s">
        <v>5578</v>
      </c>
      <c r="I2436" s="1"/>
      <c r="J2436" s="4" t="s">
        <v>5579</v>
      </c>
      <c r="K2436" s="4" t="s">
        <v>5580</v>
      </c>
      <c r="L2436" s="22" t="str">
        <f t="shared" si="433"/>
        <v>80</v>
      </c>
      <c r="M2436" s="22"/>
      <c r="Z2436">
        <f t="shared" si="434"/>
        <v>0</v>
      </c>
      <c r="AA2436">
        <f t="shared" si="435"/>
        <v>0</v>
      </c>
      <c r="AB2436">
        <f t="shared" si="436"/>
        <v>0</v>
      </c>
      <c r="AC2436">
        <f t="shared" si="437"/>
        <v>0</v>
      </c>
      <c r="AD2436">
        <f t="shared" si="438"/>
        <v>0</v>
      </c>
      <c r="AE2436">
        <f t="shared" si="439"/>
        <v>0</v>
      </c>
      <c r="AF2436">
        <f t="shared" si="440"/>
        <v>0</v>
      </c>
      <c r="AH2436">
        <f>SUM(table_2[[#This Row],[First dose, less than 21 days ago]:[Third dose or booster, at least 21 days ago]])</f>
        <v>0</v>
      </c>
      <c r="AI2436">
        <f>SUM(table_2[[#This Row],[Second dose, less than 21 days ago]:[Third dose or booster, at least 21 days ago]])</f>
        <v>0</v>
      </c>
      <c r="AJ2436">
        <f>table_2[[#This Row],[Third dose or booster, less than 21 days ago]]+table_2[[#This Row],[Third dose or booster, at least 21 days ago]]</f>
        <v>0</v>
      </c>
    </row>
    <row r="2437" spans="1:36" ht="30" x14ac:dyDescent="0.25">
      <c r="A2437" s="1" t="s">
        <v>740</v>
      </c>
      <c r="B2437" s="4">
        <v>2022</v>
      </c>
      <c r="C2437" s="1" t="s">
        <v>128</v>
      </c>
      <c r="D2437" s="1" t="s">
        <v>1147</v>
      </c>
      <c r="E2437" s="1" t="s">
        <v>74</v>
      </c>
      <c r="F2437" s="4" t="s">
        <v>1112</v>
      </c>
      <c r="G2437" s="4">
        <v>31</v>
      </c>
      <c r="H2437" s="4" t="s">
        <v>3048</v>
      </c>
      <c r="I2437" s="1" t="s">
        <v>234</v>
      </c>
      <c r="J2437" s="4" t="s">
        <v>3049</v>
      </c>
      <c r="K2437" s="4" t="s">
        <v>3050</v>
      </c>
      <c r="L2437" s="22" t="str">
        <f t="shared" ref="L2437:L2503" si="441">IF(F2437="&lt;3",1,F2437)</f>
        <v>3</v>
      </c>
      <c r="M2437" s="22"/>
      <c r="Z2437">
        <f t="shared" ref="Z2437:Z2500" si="442">N2484</f>
        <v>0</v>
      </c>
      <c r="AA2437">
        <f t="shared" ref="AA2437:AA2500" si="443">O2532</f>
        <v>0</v>
      </c>
      <c r="AB2437">
        <f t="shared" ref="AB2437:AB2500" si="444">P2532</f>
        <v>0</v>
      </c>
      <c r="AC2437">
        <f t="shared" ref="AC2437:AC2500" si="445">Q2532</f>
        <v>0</v>
      </c>
      <c r="AD2437">
        <f t="shared" ref="AD2437:AD2500" si="446">R2532</f>
        <v>0</v>
      </c>
      <c r="AE2437">
        <f t="shared" ref="AE2437:AE2500" si="447">S2532</f>
        <v>0</v>
      </c>
      <c r="AF2437">
        <f t="shared" ref="AF2437:AF2500" si="448">T2532</f>
        <v>0</v>
      </c>
      <c r="AH2437">
        <f>SUM(table_2[[#This Row],[First dose, less than 21 days ago]:[Third dose or booster, at least 21 days ago]])</f>
        <v>0</v>
      </c>
      <c r="AI2437">
        <f>SUM(table_2[[#This Row],[Second dose, less than 21 days ago]:[Third dose or booster, at least 21 days ago]])</f>
        <v>0</v>
      </c>
      <c r="AJ2437">
        <f>table_2[[#This Row],[Third dose or booster, less than 21 days ago]]+table_2[[#This Row],[Third dose or booster, at least 21 days ago]]</f>
        <v>0</v>
      </c>
    </row>
    <row r="2438" spans="1:36" ht="30" x14ac:dyDescent="0.25">
      <c r="A2438" s="1" t="s">
        <v>740</v>
      </c>
      <c r="B2438" s="4">
        <v>2022</v>
      </c>
      <c r="C2438" s="1" t="s">
        <v>128</v>
      </c>
      <c r="D2438" s="1" t="s">
        <v>1147</v>
      </c>
      <c r="E2438" s="1" t="s">
        <v>1102</v>
      </c>
      <c r="F2438" s="4" t="s">
        <v>3715</v>
      </c>
      <c r="G2438" s="4">
        <v>8844</v>
      </c>
      <c r="H2438" s="4" t="s">
        <v>5581</v>
      </c>
      <c r="I2438" s="1"/>
      <c r="J2438" s="4" t="s">
        <v>5582</v>
      </c>
      <c r="K2438" s="4" t="s">
        <v>5583</v>
      </c>
      <c r="L2438" s="22" t="str">
        <f t="shared" si="441"/>
        <v>586</v>
      </c>
      <c r="M2438" s="22"/>
      <c r="Z2438">
        <f t="shared" si="442"/>
        <v>0</v>
      </c>
      <c r="AA2438">
        <f t="shared" si="443"/>
        <v>0</v>
      </c>
      <c r="AB2438">
        <f t="shared" si="444"/>
        <v>0</v>
      </c>
      <c r="AC2438">
        <f t="shared" si="445"/>
        <v>0</v>
      </c>
      <c r="AD2438">
        <f t="shared" si="446"/>
        <v>0</v>
      </c>
      <c r="AE2438">
        <f t="shared" si="447"/>
        <v>0</v>
      </c>
      <c r="AF2438">
        <f t="shared" si="448"/>
        <v>0</v>
      </c>
      <c r="AH2438">
        <f>SUM(table_2[[#This Row],[First dose, less than 21 days ago]:[Third dose or booster, at least 21 days ago]])</f>
        <v>0</v>
      </c>
      <c r="AI2438">
        <f>SUM(table_2[[#This Row],[Second dose, less than 21 days ago]:[Third dose or booster, at least 21 days ago]])</f>
        <v>0</v>
      </c>
      <c r="AJ2438">
        <f>table_2[[#This Row],[Third dose or booster, less than 21 days ago]]+table_2[[#This Row],[Third dose or booster, at least 21 days ago]]</f>
        <v>0</v>
      </c>
    </row>
    <row r="2439" spans="1:36" ht="45" x14ac:dyDescent="0.25">
      <c r="A2439" s="1" t="s">
        <v>740</v>
      </c>
      <c r="B2439" s="4">
        <v>2022</v>
      </c>
      <c r="C2439" s="1" t="s">
        <v>128</v>
      </c>
      <c r="D2439" s="1" t="s">
        <v>1147</v>
      </c>
      <c r="E2439" s="1" t="s">
        <v>84</v>
      </c>
      <c r="F2439" s="4" t="s">
        <v>1350</v>
      </c>
      <c r="G2439" s="4">
        <v>331</v>
      </c>
      <c r="H2439" s="4" t="s">
        <v>3055</v>
      </c>
      <c r="I2439" s="1" t="s">
        <v>234</v>
      </c>
      <c r="J2439" s="4" t="s">
        <v>3056</v>
      </c>
      <c r="K2439" s="4" t="s">
        <v>3057</v>
      </c>
      <c r="L2439" s="22" t="str">
        <f t="shared" si="441"/>
        <v>10</v>
      </c>
      <c r="M2439" s="22"/>
      <c r="Z2439">
        <f t="shared" si="442"/>
        <v>0</v>
      </c>
      <c r="AA2439">
        <f t="shared" si="443"/>
        <v>0</v>
      </c>
      <c r="AB2439">
        <f t="shared" si="444"/>
        <v>0</v>
      </c>
      <c r="AC2439">
        <f t="shared" si="445"/>
        <v>0</v>
      </c>
      <c r="AD2439">
        <f t="shared" si="446"/>
        <v>0</v>
      </c>
      <c r="AE2439">
        <f t="shared" si="447"/>
        <v>0</v>
      </c>
      <c r="AF2439">
        <f t="shared" si="448"/>
        <v>0</v>
      </c>
      <c r="AH2439">
        <f>SUM(table_2[[#This Row],[First dose, less than 21 days ago]:[Third dose or booster, at least 21 days ago]])</f>
        <v>0</v>
      </c>
      <c r="AI2439">
        <f>SUM(table_2[[#This Row],[Second dose, less than 21 days ago]:[Third dose or booster, at least 21 days ago]])</f>
        <v>0</v>
      </c>
      <c r="AJ2439">
        <f>table_2[[#This Row],[Third dose or booster, less than 21 days ago]]+table_2[[#This Row],[Third dose or booster, at least 21 days ago]]</f>
        <v>0</v>
      </c>
    </row>
    <row r="2440" spans="1:36" ht="45" x14ac:dyDescent="0.25">
      <c r="A2440" s="1" t="s">
        <v>740</v>
      </c>
      <c r="B2440" s="4">
        <v>2022</v>
      </c>
      <c r="C2440" s="1" t="s">
        <v>128</v>
      </c>
      <c r="D2440" s="1" t="s">
        <v>1147</v>
      </c>
      <c r="E2440" s="1" t="s">
        <v>85</v>
      </c>
      <c r="F2440" s="4" t="s">
        <v>5584</v>
      </c>
      <c r="G2440" s="4">
        <v>336955</v>
      </c>
      <c r="H2440" s="4" t="s">
        <v>5585</v>
      </c>
      <c r="I2440" s="1"/>
      <c r="J2440" s="4" t="s">
        <v>992</v>
      </c>
      <c r="K2440" s="4" t="s">
        <v>5586</v>
      </c>
      <c r="L2440" s="22" t="str">
        <f t="shared" si="441"/>
        <v>6862</v>
      </c>
      <c r="M2440" s="22"/>
      <c r="Z2440">
        <f t="shared" si="442"/>
        <v>0</v>
      </c>
      <c r="AA2440">
        <f t="shared" si="443"/>
        <v>0</v>
      </c>
      <c r="AB2440">
        <f t="shared" si="444"/>
        <v>0</v>
      </c>
      <c r="AC2440">
        <f t="shared" si="445"/>
        <v>0</v>
      </c>
      <c r="AD2440">
        <f t="shared" si="446"/>
        <v>0</v>
      </c>
      <c r="AE2440">
        <f t="shared" si="447"/>
        <v>0</v>
      </c>
      <c r="AF2440">
        <f t="shared" si="448"/>
        <v>0</v>
      </c>
      <c r="AH2440">
        <f>SUM(table_2[[#This Row],[First dose, less than 21 days ago]:[Third dose or booster, at least 21 days ago]])</f>
        <v>0</v>
      </c>
      <c r="AI2440">
        <f>SUM(table_2[[#This Row],[Second dose, less than 21 days ago]:[Third dose or booster, at least 21 days ago]])</f>
        <v>0</v>
      </c>
      <c r="AJ2440">
        <f>table_2[[#This Row],[Third dose or booster, less than 21 days ago]]+table_2[[#This Row],[Third dose or booster, at least 21 days ago]]</f>
        <v>0</v>
      </c>
    </row>
    <row r="2441" spans="1:36" ht="30" x14ac:dyDescent="0.25">
      <c r="A2441" s="1" t="s">
        <v>740</v>
      </c>
      <c r="B2441" s="4">
        <v>2022</v>
      </c>
      <c r="C2441" s="1" t="s">
        <v>128</v>
      </c>
      <c r="D2441" s="1" t="s">
        <v>1162</v>
      </c>
      <c r="E2441" s="1" t="s">
        <v>62</v>
      </c>
      <c r="F2441" s="4" t="s">
        <v>5470</v>
      </c>
      <c r="G2441" s="4">
        <v>3803</v>
      </c>
      <c r="H2441" s="4" t="s">
        <v>5587</v>
      </c>
      <c r="I2441" s="1"/>
      <c r="J2441" s="4" t="s">
        <v>5588</v>
      </c>
      <c r="K2441" s="4" t="s">
        <v>5589</v>
      </c>
      <c r="L2441" s="22" t="str">
        <f t="shared" si="441"/>
        <v>291</v>
      </c>
      <c r="M2441" s="22"/>
      <c r="Z2441">
        <f t="shared" si="442"/>
        <v>0</v>
      </c>
      <c r="AA2441">
        <f t="shared" si="443"/>
        <v>0</v>
      </c>
      <c r="AB2441">
        <f t="shared" si="444"/>
        <v>0</v>
      </c>
      <c r="AC2441">
        <f t="shared" si="445"/>
        <v>0</v>
      </c>
      <c r="AD2441">
        <f t="shared" si="446"/>
        <v>0</v>
      </c>
      <c r="AE2441">
        <f t="shared" si="447"/>
        <v>0</v>
      </c>
      <c r="AF2441">
        <f t="shared" si="448"/>
        <v>0</v>
      </c>
      <c r="AH2441">
        <f>SUM(table_2[[#This Row],[First dose, less than 21 days ago]:[Third dose or booster, at least 21 days ago]])</f>
        <v>0</v>
      </c>
      <c r="AI2441">
        <f>SUM(table_2[[#This Row],[Second dose, less than 21 days ago]:[Third dose or booster, at least 21 days ago]])</f>
        <v>0</v>
      </c>
      <c r="AJ2441">
        <f>table_2[[#This Row],[Third dose or booster, less than 21 days ago]]+table_2[[#This Row],[Third dose or booster, at least 21 days ago]]</f>
        <v>0</v>
      </c>
    </row>
    <row r="2442" spans="1:36" ht="30" x14ac:dyDescent="0.25">
      <c r="A2442" s="1" t="s">
        <v>740</v>
      </c>
      <c r="B2442" s="4">
        <v>2022</v>
      </c>
      <c r="C2442" s="1" t="s">
        <v>128</v>
      </c>
      <c r="D2442" s="1" t="s">
        <v>1162</v>
      </c>
      <c r="E2442" s="1" t="s">
        <v>66</v>
      </c>
      <c r="F2442" s="4" t="s">
        <v>1097</v>
      </c>
      <c r="G2442" s="4">
        <v>7</v>
      </c>
      <c r="H2442" s="4" t="s">
        <v>5590</v>
      </c>
      <c r="I2442" s="1" t="s">
        <v>234</v>
      </c>
      <c r="J2442" s="4" t="s">
        <v>5591</v>
      </c>
      <c r="K2442" s="4" t="s">
        <v>5592</v>
      </c>
      <c r="L2442" s="22" t="str">
        <f t="shared" si="441"/>
        <v>4</v>
      </c>
      <c r="M2442" s="22"/>
      <c r="Z2442">
        <f t="shared" si="442"/>
        <v>0</v>
      </c>
      <c r="AA2442">
        <f t="shared" si="443"/>
        <v>0</v>
      </c>
      <c r="AB2442">
        <f t="shared" si="444"/>
        <v>0</v>
      </c>
      <c r="AC2442">
        <f t="shared" si="445"/>
        <v>0</v>
      </c>
      <c r="AD2442">
        <f t="shared" si="446"/>
        <v>0</v>
      </c>
      <c r="AE2442">
        <f t="shared" si="447"/>
        <v>0</v>
      </c>
      <c r="AF2442">
        <f t="shared" si="448"/>
        <v>0</v>
      </c>
      <c r="AH2442">
        <f>SUM(table_2[[#This Row],[First dose, less than 21 days ago]:[Third dose or booster, at least 21 days ago]])</f>
        <v>0</v>
      </c>
      <c r="AI2442">
        <f>SUM(table_2[[#This Row],[Second dose, less than 21 days ago]:[Third dose or booster, at least 21 days ago]])</f>
        <v>0</v>
      </c>
      <c r="AJ2442">
        <f>table_2[[#This Row],[Third dose or booster, less than 21 days ago]]+table_2[[#This Row],[Third dose or booster, at least 21 days ago]]</f>
        <v>0</v>
      </c>
    </row>
    <row r="2443" spans="1:36" ht="30" x14ac:dyDescent="0.25">
      <c r="A2443" s="1" t="s">
        <v>740</v>
      </c>
      <c r="B2443" s="4">
        <v>2022</v>
      </c>
      <c r="C2443" s="1" t="s">
        <v>128</v>
      </c>
      <c r="D2443" s="1" t="s">
        <v>1162</v>
      </c>
      <c r="E2443" s="1" t="s">
        <v>70</v>
      </c>
      <c r="F2443" s="4" t="s">
        <v>707</v>
      </c>
      <c r="G2443" s="4">
        <v>528</v>
      </c>
      <c r="H2443" s="4" t="s">
        <v>5593</v>
      </c>
      <c r="I2443" s="1"/>
      <c r="J2443" s="4" t="s">
        <v>5594</v>
      </c>
      <c r="K2443" s="4" t="s">
        <v>5595</v>
      </c>
      <c r="L2443" s="22" t="str">
        <f t="shared" si="441"/>
        <v>77</v>
      </c>
      <c r="M2443" s="22"/>
      <c r="Z2443">
        <f t="shared" si="442"/>
        <v>0</v>
      </c>
      <c r="AA2443">
        <f t="shared" si="443"/>
        <v>0</v>
      </c>
      <c r="AB2443">
        <f t="shared" si="444"/>
        <v>0</v>
      </c>
      <c r="AC2443">
        <f t="shared" si="445"/>
        <v>0</v>
      </c>
      <c r="AD2443">
        <f t="shared" si="446"/>
        <v>0</v>
      </c>
      <c r="AE2443">
        <f t="shared" si="447"/>
        <v>0</v>
      </c>
      <c r="AF2443">
        <f t="shared" si="448"/>
        <v>0</v>
      </c>
      <c r="AH2443">
        <f>SUM(table_2[[#This Row],[First dose, less than 21 days ago]:[Third dose or booster, at least 21 days ago]])</f>
        <v>0</v>
      </c>
      <c r="AI2443">
        <f>SUM(table_2[[#This Row],[Second dose, less than 21 days ago]:[Third dose or booster, at least 21 days ago]])</f>
        <v>0</v>
      </c>
      <c r="AJ2443">
        <f>table_2[[#This Row],[Third dose or booster, less than 21 days ago]]+table_2[[#This Row],[Third dose or booster, at least 21 days ago]]</f>
        <v>0</v>
      </c>
    </row>
    <row r="2444" spans="1:36" ht="30" x14ac:dyDescent="0.25">
      <c r="A2444" s="1" t="s">
        <v>740</v>
      </c>
      <c r="B2444" s="4">
        <v>2022</v>
      </c>
      <c r="C2444" s="1" t="s">
        <v>128</v>
      </c>
      <c r="D2444" s="1" t="s">
        <v>1162</v>
      </c>
      <c r="E2444" s="1" t="s">
        <v>74</v>
      </c>
      <c r="F2444" s="4" t="s">
        <v>1097</v>
      </c>
      <c r="G2444" s="4">
        <v>15</v>
      </c>
      <c r="H2444" s="4" t="s">
        <v>3072</v>
      </c>
      <c r="I2444" s="1" t="s">
        <v>234</v>
      </c>
      <c r="J2444" s="4" t="s">
        <v>3073</v>
      </c>
      <c r="K2444" s="4" t="s">
        <v>3074</v>
      </c>
      <c r="L2444" s="22" t="str">
        <f t="shared" si="441"/>
        <v>4</v>
      </c>
      <c r="M2444" s="22"/>
      <c r="Z2444">
        <f t="shared" si="442"/>
        <v>0</v>
      </c>
      <c r="AA2444">
        <f t="shared" si="443"/>
        <v>0</v>
      </c>
      <c r="AB2444">
        <f t="shared" si="444"/>
        <v>0</v>
      </c>
      <c r="AC2444">
        <f t="shared" si="445"/>
        <v>0</v>
      </c>
      <c r="AD2444">
        <f t="shared" si="446"/>
        <v>0</v>
      </c>
      <c r="AE2444">
        <f t="shared" si="447"/>
        <v>0</v>
      </c>
      <c r="AF2444">
        <f t="shared" si="448"/>
        <v>0</v>
      </c>
      <c r="AH2444">
        <f>SUM(table_2[[#This Row],[First dose, less than 21 days ago]:[Third dose or booster, at least 21 days ago]])</f>
        <v>0</v>
      </c>
      <c r="AI2444">
        <f>SUM(table_2[[#This Row],[Second dose, less than 21 days ago]:[Third dose or booster, at least 21 days ago]])</f>
        <v>0</v>
      </c>
      <c r="AJ2444">
        <f>table_2[[#This Row],[Third dose or booster, less than 21 days ago]]+table_2[[#This Row],[Third dose or booster, at least 21 days ago]]</f>
        <v>0</v>
      </c>
    </row>
    <row r="2445" spans="1:36" ht="30" x14ac:dyDescent="0.25">
      <c r="A2445" s="1" t="s">
        <v>740</v>
      </c>
      <c r="B2445" s="4">
        <v>2022</v>
      </c>
      <c r="C2445" s="1" t="s">
        <v>128</v>
      </c>
      <c r="D2445" s="1" t="s">
        <v>1162</v>
      </c>
      <c r="E2445" s="1" t="s">
        <v>1102</v>
      </c>
      <c r="F2445" s="4" t="s">
        <v>5596</v>
      </c>
      <c r="G2445" s="4">
        <v>4227</v>
      </c>
      <c r="H2445" s="4" t="s">
        <v>5597</v>
      </c>
      <c r="I2445" s="1"/>
      <c r="J2445" s="4" t="s">
        <v>5598</v>
      </c>
      <c r="K2445" s="4" t="s">
        <v>5599</v>
      </c>
      <c r="L2445" s="22" t="str">
        <f t="shared" si="441"/>
        <v>671</v>
      </c>
      <c r="M2445" s="22"/>
      <c r="Z2445">
        <f t="shared" si="442"/>
        <v>0</v>
      </c>
      <c r="AA2445">
        <f t="shared" si="443"/>
        <v>0</v>
      </c>
      <c r="AB2445">
        <f t="shared" si="444"/>
        <v>0</v>
      </c>
      <c r="AC2445">
        <f t="shared" si="445"/>
        <v>0</v>
      </c>
      <c r="AD2445">
        <f t="shared" si="446"/>
        <v>0</v>
      </c>
      <c r="AE2445">
        <f t="shared" si="447"/>
        <v>0</v>
      </c>
      <c r="AF2445">
        <f t="shared" si="448"/>
        <v>0</v>
      </c>
      <c r="AH2445">
        <f>SUM(table_2[[#This Row],[First dose, less than 21 days ago]:[Third dose or booster, at least 21 days ago]])</f>
        <v>0</v>
      </c>
      <c r="AI2445">
        <f>SUM(table_2[[#This Row],[Second dose, less than 21 days ago]:[Third dose or booster, at least 21 days ago]])</f>
        <v>0</v>
      </c>
      <c r="AJ2445">
        <f>table_2[[#This Row],[Third dose or booster, less than 21 days ago]]+table_2[[#This Row],[Third dose or booster, at least 21 days ago]]</f>
        <v>0</v>
      </c>
    </row>
    <row r="2446" spans="1:36" ht="45" x14ac:dyDescent="0.25">
      <c r="A2446" s="1" t="s">
        <v>740</v>
      </c>
      <c r="B2446" s="4">
        <v>2022</v>
      </c>
      <c r="C2446" s="1" t="s">
        <v>128</v>
      </c>
      <c r="D2446" s="1" t="s">
        <v>1162</v>
      </c>
      <c r="E2446" s="1" t="s">
        <v>84</v>
      </c>
      <c r="F2446" s="4" t="s">
        <v>1317</v>
      </c>
      <c r="G2446" s="4">
        <v>262</v>
      </c>
      <c r="H2446" s="4" t="s">
        <v>5600</v>
      </c>
      <c r="I2446" s="1"/>
      <c r="J2446" s="4" t="s">
        <v>5601</v>
      </c>
      <c r="K2446" s="4" t="s">
        <v>5602</v>
      </c>
      <c r="L2446" s="22" t="str">
        <f t="shared" si="441"/>
        <v>37</v>
      </c>
      <c r="M2446" s="22"/>
      <c r="Z2446">
        <f t="shared" si="442"/>
        <v>0</v>
      </c>
      <c r="AA2446">
        <f t="shared" si="443"/>
        <v>0</v>
      </c>
      <c r="AB2446">
        <f t="shared" si="444"/>
        <v>0</v>
      </c>
      <c r="AC2446">
        <f t="shared" si="445"/>
        <v>0</v>
      </c>
      <c r="AD2446">
        <f t="shared" si="446"/>
        <v>0</v>
      </c>
      <c r="AE2446">
        <f t="shared" si="447"/>
        <v>0</v>
      </c>
      <c r="AF2446">
        <f t="shared" si="448"/>
        <v>0</v>
      </c>
      <c r="AH2446">
        <f>SUM(table_2[[#This Row],[First dose, less than 21 days ago]:[Third dose or booster, at least 21 days ago]])</f>
        <v>0</v>
      </c>
      <c r="AI2446">
        <f>SUM(table_2[[#This Row],[Second dose, less than 21 days ago]:[Third dose or booster, at least 21 days ago]])</f>
        <v>0</v>
      </c>
      <c r="AJ2446">
        <f>table_2[[#This Row],[Third dose or booster, less than 21 days ago]]+table_2[[#This Row],[Third dose or booster, at least 21 days ago]]</f>
        <v>0</v>
      </c>
    </row>
    <row r="2447" spans="1:36" ht="45" x14ac:dyDescent="0.25">
      <c r="A2447" s="1" t="s">
        <v>740</v>
      </c>
      <c r="B2447" s="4">
        <v>2022</v>
      </c>
      <c r="C2447" s="1" t="s">
        <v>128</v>
      </c>
      <c r="D2447" s="1" t="s">
        <v>1162</v>
      </c>
      <c r="E2447" s="1" t="s">
        <v>85</v>
      </c>
      <c r="F2447" s="4" t="s">
        <v>5603</v>
      </c>
      <c r="G2447" s="4">
        <v>160660</v>
      </c>
      <c r="H2447" s="4" t="s">
        <v>5604</v>
      </c>
      <c r="I2447" s="1"/>
      <c r="J2447" s="4" t="s">
        <v>5605</v>
      </c>
      <c r="K2447" s="4" t="s">
        <v>5606</v>
      </c>
      <c r="L2447" s="22" t="str">
        <f t="shared" si="441"/>
        <v>10641</v>
      </c>
      <c r="M2447" s="22"/>
      <c r="Z2447">
        <f t="shared" si="442"/>
        <v>0</v>
      </c>
      <c r="AA2447">
        <f t="shared" si="443"/>
        <v>0</v>
      </c>
      <c r="AB2447">
        <f t="shared" si="444"/>
        <v>0</v>
      </c>
      <c r="AC2447">
        <f t="shared" si="445"/>
        <v>0</v>
      </c>
      <c r="AD2447">
        <f t="shared" si="446"/>
        <v>0</v>
      </c>
      <c r="AE2447">
        <f t="shared" si="447"/>
        <v>0</v>
      </c>
      <c r="AF2447">
        <f t="shared" si="448"/>
        <v>0</v>
      </c>
      <c r="AH2447">
        <f>SUM(table_2[[#This Row],[First dose, less than 21 days ago]:[Third dose or booster, at least 21 days ago]])</f>
        <v>0</v>
      </c>
      <c r="AI2447">
        <f>SUM(table_2[[#This Row],[Second dose, less than 21 days ago]:[Third dose or booster, at least 21 days ago]])</f>
        <v>0</v>
      </c>
      <c r="AJ2447">
        <f>table_2[[#This Row],[Third dose or booster, less than 21 days ago]]+table_2[[#This Row],[Third dose or booster, at least 21 days ago]]</f>
        <v>0</v>
      </c>
    </row>
    <row r="2448" spans="1:36" ht="30" x14ac:dyDescent="0.25">
      <c r="A2448" s="1" t="s">
        <v>740</v>
      </c>
      <c r="B2448" s="4">
        <v>2022</v>
      </c>
      <c r="C2448" s="1" t="s">
        <v>128</v>
      </c>
      <c r="D2448" s="1" t="s">
        <v>1183</v>
      </c>
      <c r="E2448" s="1" t="s">
        <v>62</v>
      </c>
      <c r="F2448" s="4" t="s">
        <v>5607</v>
      </c>
      <c r="G2448" s="4">
        <v>1094</v>
      </c>
      <c r="H2448" s="4" t="s">
        <v>5608</v>
      </c>
      <c r="I2448" s="1"/>
      <c r="J2448" s="4" t="s">
        <v>5609</v>
      </c>
      <c r="K2448" s="4" t="s">
        <v>5610</v>
      </c>
      <c r="L2448" s="22" t="str">
        <f t="shared" si="441"/>
        <v>198</v>
      </c>
      <c r="M2448" s="22"/>
      <c r="Z2448">
        <f t="shared" si="442"/>
        <v>0</v>
      </c>
      <c r="AA2448">
        <f t="shared" si="443"/>
        <v>0</v>
      </c>
      <c r="AB2448">
        <f t="shared" si="444"/>
        <v>0</v>
      </c>
      <c r="AC2448">
        <f t="shared" si="445"/>
        <v>0</v>
      </c>
      <c r="AD2448">
        <f t="shared" si="446"/>
        <v>0</v>
      </c>
      <c r="AE2448">
        <f t="shared" si="447"/>
        <v>0</v>
      </c>
      <c r="AF2448">
        <f t="shared" si="448"/>
        <v>0</v>
      </c>
      <c r="AH2448">
        <f>SUM(table_2[[#This Row],[First dose, less than 21 days ago]:[Third dose or booster, at least 21 days ago]])</f>
        <v>0</v>
      </c>
      <c r="AI2448">
        <f>SUM(table_2[[#This Row],[Second dose, less than 21 days ago]:[Third dose or booster, at least 21 days ago]])</f>
        <v>0</v>
      </c>
      <c r="AJ2448">
        <f>table_2[[#This Row],[Third dose or booster, less than 21 days ago]]+table_2[[#This Row],[Third dose or booster, at least 21 days ago]]</f>
        <v>0</v>
      </c>
    </row>
    <row r="2449" spans="1:36" ht="30" x14ac:dyDescent="0.25">
      <c r="A2449" s="1" t="s">
        <v>740</v>
      </c>
      <c r="B2449" s="4">
        <v>2022</v>
      </c>
      <c r="C2449" s="1" t="s">
        <v>128</v>
      </c>
      <c r="D2449" s="1" t="s">
        <v>1183</v>
      </c>
      <c r="E2449" s="1" t="s">
        <v>66</v>
      </c>
      <c r="F2449" s="4" t="s">
        <v>1112</v>
      </c>
      <c r="G2449" s="4">
        <v>2</v>
      </c>
      <c r="H2449" s="4" t="s">
        <v>3090</v>
      </c>
      <c r="I2449" s="1" t="s">
        <v>234</v>
      </c>
      <c r="J2449" s="4" t="s">
        <v>3091</v>
      </c>
      <c r="K2449" s="4" t="s">
        <v>3092</v>
      </c>
      <c r="L2449" s="22" t="str">
        <f t="shared" si="441"/>
        <v>3</v>
      </c>
      <c r="M2449" s="22"/>
      <c r="Z2449">
        <f t="shared" si="442"/>
        <v>0</v>
      </c>
      <c r="AA2449">
        <f t="shared" si="443"/>
        <v>0</v>
      </c>
      <c r="AB2449">
        <f t="shared" si="444"/>
        <v>0</v>
      </c>
      <c r="AC2449">
        <f t="shared" si="445"/>
        <v>0</v>
      </c>
      <c r="AD2449">
        <f t="shared" si="446"/>
        <v>0</v>
      </c>
      <c r="AE2449">
        <f t="shared" si="447"/>
        <v>0</v>
      </c>
      <c r="AF2449">
        <f t="shared" si="448"/>
        <v>0</v>
      </c>
      <c r="AH2449">
        <f>SUM(table_2[[#This Row],[First dose, less than 21 days ago]:[Third dose or booster, at least 21 days ago]])</f>
        <v>0</v>
      </c>
      <c r="AI2449">
        <f>SUM(table_2[[#This Row],[Second dose, less than 21 days ago]:[Third dose or booster, at least 21 days ago]])</f>
        <v>0</v>
      </c>
      <c r="AJ2449">
        <f>table_2[[#This Row],[Third dose or booster, less than 21 days ago]]+table_2[[#This Row],[Third dose or booster, at least 21 days ago]]</f>
        <v>0</v>
      </c>
    </row>
    <row r="2450" spans="1:36" ht="30" x14ac:dyDescent="0.25">
      <c r="A2450" s="1" t="s">
        <v>740</v>
      </c>
      <c r="B2450" s="4">
        <v>2022</v>
      </c>
      <c r="C2450" s="1" t="s">
        <v>128</v>
      </c>
      <c r="D2450" s="1" t="s">
        <v>1183</v>
      </c>
      <c r="E2450" s="1" t="s">
        <v>70</v>
      </c>
      <c r="F2450" s="4" t="s">
        <v>3549</v>
      </c>
      <c r="G2450" s="4">
        <v>172</v>
      </c>
      <c r="H2450" s="4" t="s">
        <v>5611</v>
      </c>
      <c r="I2450" s="1"/>
      <c r="J2450" s="4" t="s">
        <v>5612</v>
      </c>
      <c r="K2450" s="4" t="s">
        <v>5613</v>
      </c>
      <c r="L2450" s="22" t="str">
        <f t="shared" si="441"/>
        <v>59</v>
      </c>
      <c r="M2450" s="22"/>
      <c r="Z2450">
        <f t="shared" si="442"/>
        <v>0</v>
      </c>
      <c r="AA2450">
        <f t="shared" si="443"/>
        <v>0</v>
      </c>
      <c r="AB2450">
        <f t="shared" si="444"/>
        <v>0</v>
      </c>
      <c r="AC2450">
        <f t="shared" si="445"/>
        <v>0</v>
      </c>
      <c r="AD2450">
        <f t="shared" si="446"/>
        <v>0</v>
      </c>
      <c r="AE2450">
        <f t="shared" si="447"/>
        <v>0</v>
      </c>
      <c r="AF2450">
        <f t="shared" si="448"/>
        <v>0</v>
      </c>
      <c r="AH2450">
        <f>SUM(table_2[[#This Row],[First dose, less than 21 days ago]:[Third dose or booster, at least 21 days ago]])</f>
        <v>0</v>
      </c>
      <c r="AI2450">
        <f>SUM(table_2[[#This Row],[Second dose, less than 21 days ago]:[Third dose or booster, at least 21 days ago]])</f>
        <v>0</v>
      </c>
      <c r="AJ2450">
        <f>table_2[[#This Row],[Third dose or booster, less than 21 days ago]]+table_2[[#This Row],[Third dose or booster, at least 21 days ago]]</f>
        <v>0</v>
      </c>
    </row>
    <row r="2451" spans="1:36" ht="30" x14ac:dyDescent="0.25">
      <c r="A2451" s="1" t="s">
        <v>740</v>
      </c>
      <c r="B2451" s="4">
        <v>2022</v>
      </c>
      <c r="C2451" s="1" t="s">
        <v>128</v>
      </c>
      <c r="D2451" s="1" t="s">
        <v>1183</v>
      </c>
      <c r="E2451" s="1" t="s">
        <v>74</v>
      </c>
      <c r="F2451" s="4" t="s">
        <v>1097</v>
      </c>
      <c r="G2451" s="4">
        <v>6</v>
      </c>
      <c r="H2451" s="4" t="s">
        <v>3096</v>
      </c>
      <c r="I2451" s="1" t="s">
        <v>234</v>
      </c>
      <c r="J2451" s="4" t="s">
        <v>3097</v>
      </c>
      <c r="K2451" s="4" t="s">
        <v>3098</v>
      </c>
      <c r="L2451" s="22" t="str">
        <f t="shared" si="441"/>
        <v>4</v>
      </c>
      <c r="M2451" s="22"/>
      <c r="Z2451">
        <f t="shared" si="442"/>
        <v>0</v>
      </c>
      <c r="AA2451">
        <f t="shared" si="443"/>
        <v>0</v>
      </c>
      <c r="AB2451">
        <f t="shared" si="444"/>
        <v>0</v>
      </c>
      <c r="AC2451">
        <f t="shared" si="445"/>
        <v>0</v>
      </c>
      <c r="AD2451">
        <f t="shared" si="446"/>
        <v>0</v>
      </c>
      <c r="AE2451">
        <f t="shared" si="447"/>
        <v>0</v>
      </c>
      <c r="AF2451">
        <f t="shared" si="448"/>
        <v>0</v>
      </c>
      <c r="AH2451">
        <f>SUM(table_2[[#This Row],[First dose, less than 21 days ago]:[Third dose or booster, at least 21 days ago]])</f>
        <v>0</v>
      </c>
      <c r="AI2451">
        <f>SUM(table_2[[#This Row],[Second dose, less than 21 days ago]:[Third dose or booster, at least 21 days ago]])</f>
        <v>0</v>
      </c>
      <c r="AJ2451">
        <f>table_2[[#This Row],[Third dose or booster, less than 21 days ago]]+table_2[[#This Row],[Third dose or booster, at least 21 days ago]]</f>
        <v>0</v>
      </c>
    </row>
    <row r="2452" spans="1:36" ht="30" x14ac:dyDescent="0.25">
      <c r="A2452" s="1" t="s">
        <v>740</v>
      </c>
      <c r="B2452" s="4">
        <v>2022</v>
      </c>
      <c r="C2452" s="1" t="s">
        <v>128</v>
      </c>
      <c r="D2452" s="1" t="s">
        <v>1183</v>
      </c>
      <c r="E2452" s="1" t="s">
        <v>1102</v>
      </c>
      <c r="F2452" s="4" t="s">
        <v>4432</v>
      </c>
      <c r="G2452" s="4">
        <v>1227</v>
      </c>
      <c r="H2452" s="4" t="s">
        <v>5614</v>
      </c>
      <c r="I2452" s="1"/>
      <c r="J2452" s="4" t="s">
        <v>5615</v>
      </c>
      <c r="K2452" s="4" t="s">
        <v>5616</v>
      </c>
      <c r="L2452" s="22" t="str">
        <f t="shared" si="441"/>
        <v>416</v>
      </c>
      <c r="M2452" s="22"/>
      <c r="Z2452">
        <f t="shared" si="442"/>
        <v>0</v>
      </c>
      <c r="AA2452">
        <f t="shared" si="443"/>
        <v>0</v>
      </c>
      <c r="AB2452">
        <f t="shared" si="444"/>
        <v>0</v>
      </c>
      <c r="AC2452">
        <f t="shared" si="445"/>
        <v>0</v>
      </c>
      <c r="AD2452">
        <f t="shared" si="446"/>
        <v>0</v>
      </c>
      <c r="AE2452">
        <f t="shared" si="447"/>
        <v>0</v>
      </c>
      <c r="AF2452">
        <f t="shared" si="448"/>
        <v>0</v>
      </c>
      <c r="AH2452">
        <f>SUM(table_2[[#This Row],[First dose, less than 21 days ago]:[Third dose or booster, at least 21 days ago]])</f>
        <v>0</v>
      </c>
      <c r="AI2452">
        <f>SUM(table_2[[#This Row],[Second dose, less than 21 days ago]:[Third dose or booster, at least 21 days ago]])</f>
        <v>0</v>
      </c>
      <c r="AJ2452">
        <f>table_2[[#This Row],[Third dose or booster, less than 21 days ago]]+table_2[[#This Row],[Third dose or booster, at least 21 days ago]]</f>
        <v>0</v>
      </c>
    </row>
    <row r="2453" spans="1:36" ht="45" x14ac:dyDescent="0.25">
      <c r="A2453" s="1" t="s">
        <v>740</v>
      </c>
      <c r="B2453" s="4">
        <v>2022</v>
      </c>
      <c r="C2453" s="1" t="s">
        <v>128</v>
      </c>
      <c r="D2453" s="1" t="s">
        <v>1183</v>
      </c>
      <c r="E2453" s="1" t="s">
        <v>84</v>
      </c>
      <c r="F2453" s="4" t="s">
        <v>2456</v>
      </c>
      <c r="G2453" s="4">
        <v>93</v>
      </c>
      <c r="H2453" s="4" t="s">
        <v>3102</v>
      </c>
      <c r="I2453" s="1"/>
      <c r="J2453" s="4" t="s">
        <v>3103</v>
      </c>
      <c r="K2453" s="4" t="s">
        <v>3104</v>
      </c>
      <c r="L2453" s="22" t="str">
        <f t="shared" si="441"/>
        <v>23</v>
      </c>
      <c r="M2453" s="22"/>
      <c r="Z2453">
        <f t="shared" si="442"/>
        <v>0</v>
      </c>
      <c r="AA2453">
        <f t="shared" si="443"/>
        <v>0</v>
      </c>
      <c r="AB2453">
        <f t="shared" si="444"/>
        <v>0</v>
      </c>
      <c r="AC2453">
        <f t="shared" si="445"/>
        <v>0</v>
      </c>
      <c r="AD2453">
        <f t="shared" si="446"/>
        <v>0</v>
      </c>
      <c r="AE2453">
        <f t="shared" si="447"/>
        <v>0</v>
      </c>
      <c r="AF2453">
        <f t="shared" si="448"/>
        <v>0</v>
      </c>
      <c r="AH2453">
        <f>SUM(table_2[[#This Row],[First dose, less than 21 days ago]:[Third dose or booster, at least 21 days ago]])</f>
        <v>0</v>
      </c>
      <c r="AI2453">
        <f>SUM(table_2[[#This Row],[Second dose, less than 21 days ago]:[Third dose or booster, at least 21 days ago]])</f>
        <v>0</v>
      </c>
      <c r="AJ2453">
        <f>table_2[[#This Row],[Third dose or booster, less than 21 days ago]]+table_2[[#This Row],[Third dose or booster, at least 21 days ago]]</f>
        <v>0</v>
      </c>
    </row>
    <row r="2454" spans="1:36" ht="45" x14ac:dyDescent="0.25">
      <c r="A2454" s="1" t="s">
        <v>740</v>
      </c>
      <c r="B2454" s="4">
        <v>2022</v>
      </c>
      <c r="C2454" s="1" t="s">
        <v>128</v>
      </c>
      <c r="D2454" s="1" t="s">
        <v>1183</v>
      </c>
      <c r="E2454" s="1" t="s">
        <v>85</v>
      </c>
      <c r="F2454" s="4" t="s">
        <v>5617</v>
      </c>
      <c r="G2454" s="4">
        <v>35211</v>
      </c>
      <c r="H2454" s="4" t="s">
        <v>5618</v>
      </c>
      <c r="I2454" s="1"/>
      <c r="J2454" s="4" t="s">
        <v>5619</v>
      </c>
      <c r="K2454" s="4" t="s">
        <v>5620</v>
      </c>
      <c r="L2454" s="22" t="str">
        <f t="shared" si="441"/>
        <v>6936</v>
      </c>
      <c r="M2454" s="22"/>
      <c r="Z2454">
        <f t="shared" si="442"/>
        <v>0</v>
      </c>
      <c r="AA2454">
        <f t="shared" si="443"/>
        <v>0</v>
      </c>
      <c r="AB2454">
        <f t="shared" si="444"/>
        <v>0</v>
      </c>
      <c r="AC2454">
        <f t="shared" si="445"/>
        <v>0</v>
      </c>
      <c r="AD2454">
        <f t="shared" si="446"/>
        <v>0</v>
      </c>
      <c r="AE2454">
        <f t="shared" si="447"/>
        <v>0</v>
      </c>
      <c r="AF2454">
        <f t="shared" si="448"/>
        <v>0</v>
      </c>
      <c r="AH2454">
        <f>SUM(table_2[[#This Row],[First dose, less than 21 days ago]:[Third dose or booster, at least 21 days ago]])</f>
        <v>0</v>
      </c>
      <c r="AI2454">
        <f>SUM(table_2[[#This Row],[Second dose, less than 21 days ago]:[Third dose or booster, at least 21 days ago]])</f>
        <v>0</v>
      </c>
      <c r="AJ2454">
        <f>table_2[[#This Row],[Third dose or booster, less than 21 days ago]]+table_2[[#This Row],[Third dose or booster, at least 21 days ago]]</f>
        <v>0</v>
      </c>
    </row>
    <row r="2455" spans="1:36" ht="30" x14ac:dyDescent="0.25">
      <c r="A2455" s="1" t="s">
        <v>740</v>
      </c>
      <c r="B2455" s="4">
        <v>2022</v>
      </c>
      <c r="C2455" s="1" t="s">
        <v>147</v>
      </c>
      <c r="D2455" s="1" t="s">
        <v>1089</v>
      </c>
      <c r="E2455" s="1" t="s">
        <v>62</v>
      </c>
      <c r="F2455" s="4" t="s">
        <v>2621</v>
      </c>
      <c r="G2455" s="4">
        <v>180720</v>
      </c>
      <c r="H2455" s="4" t="s">
        <v>2463</v>
      </c>
      <c r="I2455" s="1"/>
      <c r="J2455" s="4" t="s">
        <v>5621</v>
      </c>
      <c r="K2455" s="4" t="s">
        <v>5622</v>
      </c>
      <c r="L2455" s="22" t="str">
        <f t="shared" si="441"/>
        <v>24</v>
      </c>
      <c r="M2455" s="22"/>
      <c r="Z2455">
        <f t="shared" si="442"/>
        <v>0</v>
      </c>
      <c r="AA2455">
        <f t="shared" si="443"/>
        <v>0</v>
      </c>
      <c r="AB2455">
        <f t="shared" si="444"/>
        <v>0</v>
      </c>
      <c r="AC2455">
        <f t="shared" si="445"/>
        <v>0</v>
      </c>
      <c r="AD2455">
        <f t="shared" si="446"/>
        <v>0</v>
      </c>
      <c r="AE2455">
        <f t="shared" si="447"/>
        <v>0</v>
      </c>
      <c r="AF2455">
        <f t="shared" si="448"/>
        <v>0</v>
      </c>
      <c r="AH2455">
        <f>SUM(table_2[[#This Row],[First dose, less than 21 days ago]:[Third dose or booster, at least 21 days ago]])</f>
        <v>0</v>
      </c>
      <c r="AI2455">
        <f>SUM(table_2[[#This Row],[Second dose, less than 21 days ago]:[Third dose or booster, at least 21 days ago]])</f>
        <v>0</v>
      </c>
      <c r="AJ2455">
        <f>table_2[[#This Row],[Third dose or booster, less than 21 days ago]]+table_2[[#This Row],[Third dose or booster, at least 21 days ago]]</f>
        <v>0</v>
      </c>
    </row>
    <row r="2456" spans="1:36" ht="30" x14ac:dyDescent="0.25">
      <c r="A2456" s="1" t="s">
        <v>740</v>
      </c>
      <c r="B2456" s="4">
        <v>2022</v>
      </c>
      <c r="C2456" s="1" t="s">
        <v>147</v>
      </c>
      <c r="D2456" s="1" t="s">
        <v>1089</v>
      </c>
      <c r="E2456" s="1" t="s">
        <v>66</v>
      </c>
      <c r="F2456" s="4" t="s">
        <v>1101</v>
      </c>
      <c r="G2456" s="4">
        <v>760</v>
      </c>
      <c r="H2456" s="4" t="s">
        <v>83</v>
      </c>
      <c r="I2456" s="1"/>
      <c r="J2456" s="4" t="s">
        <v>83</v>
      </c>
      <c r="K2456" s="4" t="s">
        <v>83</v>
      </c>
      <c r="L2456" s="22">
        <f t="shared" si="441"/>
        <v>1</v>
      </c>
      <c r="M2456" s="22"/>
      <c r="Z2456">
        <f t="shared" si="442"/>
        <v>0</v>
      </c>
      <c r="AA2456">
        <f t="shared" si="443"/>
        <v>0</v>
      </c>
      <c r="AB2456">
        <f t="shared" si="444"/>
        <v>0</v>
      </c>
      <c r="AC2456">
        <f t="shared" si="445"/>
        <v>0</v>
      </c>
      <c r="AD2456">
        <f t="shared" si="446"/>
        <v>0</v>
      </c>
      <c r="AE2456">
        <f t="shared" si="447"/>
        <v>0</v>
      </c>
      <c r="AF2456">
        <f t="shared" si="448"/>
        <v>0</v>
      </c>
      <c r="AH2456">
        <f>SUM(table_2[[#This Row],[First dose, less than 21 days ago]:[Third dose or booster, at least 21 days ago]])</f>
        <v>0</v>
      </c>
      <c r="AI2456">
        <f>SUM(table_2[[#This Row],[Second dose, less than 21 days ago]:[Third dose or booster, at least 21 days ago]])</f>
        <v>0</v>
      </c>
      <c r="AJ2456">
        <f>table_2[[#This Row],[Third dose or booster, less than 21 days ago]]+table_2[[#This Row],[Third dose or booster, at least 21 days ago]]</f>
        <v>0</v>
      </c>
    </row>
    <row r="2457" spans="1:36" ht="30" x14ac:dyDescent="0.25">
      <c r="A2457" s="1" t="s">
        <v>740</v>
      </c>
      <c r="B2457" s="4">
        <v>2022</v>
      </c>
      <c r="C2457" s="1" t="s">
        <v>147</v>
      </c>
      <c r="D2457" s="1" t="s">
        <v>1089</v>
      </c>
      <c r="E2457" s="1" t="s">
        <v>70</v>
      </c>
      <c r="F2457" s="4" t="s">
        <v>1270</v>
      </c>
      <c r="G2457" s="4">
        <v>38827</v>
      </c>
      <c r="H2457" s="4" t="s">
        <v>1697</v>
      </c>
      <c r="I2457" s="1" t="s">
        <v>234</v>
      </c>
      <c r="J2457" s="4" t="s">
        <v>3111</v>
      </c>
      <c r="K2457" s="4" t="s">
        <v>3112</v>
      </c>
      <c r="L2457" s="22" t="str">
        <f t="shared" si="441"/>
        <v>12</v>
      </c>
      <c r="M2457" s="22"/>
      <c r="Z2457">
        <f t="shared" si="442"/>
        <v>0</v>
      </c>
      <c r="AA2457">
        <f t="shared" si="443"/>
        <v>0</v>
      </c>
      <c r="AB2457">
        <f t="shared" si="444"/>
        <v>0</v>
      </c>
      <c r="AC2457">
        <f t="shared" si="445"/>
        <v>0</v>
      </c>
      <c r="AD2457">
        <f t="shared" si="446"/>
        <v>0</v>
      </c>
      <c r="AE2457">
        <f t="shared" si="447"/>
        <v>0</v>
      </c>
      <c r="AF2457">
        <f t="shared" si="448"/>
        <v>0</v>
      </c>
      <c r="AH2457">
        <f>SUM(table_2[[#This Row],[First dose, less than 21 days ago]:[Third dose or booster, at least 21 days ago]])</f>
        <v>0</v>
      </c>
      <c r="AI2457">
        <f>SUM(table_2[[#This Row],[Second dose, less than 21 days ago]:[Third dose or booster, at least 21 days ago]])</f>
        <v>0</v>
      </c>
      <c r="AJ2457">
        <f>table_2[[#This Row],[Third dose or booster, less than 21 days ago]]+table_2[[#This Row],[Third dose or booster, at least 21 days ago]]</f>
        <v>0</v>
      </c>
    </row>
    <row r="2458" spans="1:36" ht="30" x14ac:dyDescent="0.25">
      <c r="A2458" s="1" t="s">
        <v>740</v>
      </c>
      <c r="B2458" s="4">
        <v>2022</v>
      </c>
      <c r="C2458" s="1" t="s">
        <v>147</v>
      </c>
      <c r="D2458" s="1" t="s">
        <v>1089</v>
      </c>
      <c r="E2458" s="1" t="s">
        <v>74</v>
      </c>
      <c r="F2458" s="4" t="s">
        <v>1101</v>
      </c>
      <c r="G2458" s="4">
        <v>2289</v>
      </c>
      <c r="H2458" s="4" t="s">
        <v>83</v>
      </c>
      <c r="I2458" s="1"/>
      <c r="J2458" s="4" t="s">
        <v>83</v>
      </c>
      <c r="K2458" s="4" t="s">
        <v>83</v>
      </c>
      <c r="L2458" s="22">
        <f t="shared" si="441"/>
        <v>1</v>
      </c>
      <c r="M2458" s="22"/>
      <c r="Z2458">
        <f t="shared" si="442"/>
        <v>0</v>
      </c>
      <c r="AA2458">
        <f t="shared" si="443"/>
        <v>0</v>
      </c>
      <c r="AB2458">
        <f t="shared" si="444"/>
        <v>0</v>
      </c>
      <c r="AC2458">
        <f t="shared" si="445"/>
        <v>0</v>
      </c>
      <c r="AD2458">
        <f t="shared" si="446"/>
        <v>0</v>
      </c>
      <c r="AE2458">
        <f t="shared" si="447"/>
        <v>0</v>
      </c>
      <c r="AF2458">
        <f t="shared" si="448"/>
        <v>0</v>
      </c>
      <c r="AH2458">
        <f>SUM(table_2[[#This Row],[First dose, less than 21 days ago]:[Third dose or booster, at least 21 days ago]])</f>
        <v>0</v>
      </c>
      <c r="AI2458">
        <f>SUM(table_2[[#This Row],[Second dose, less than 21 days ago]:[Third dose or booster, at least 21 days ago]])</f>
        <v>0</v>
      </c>
      <c r="AJ2458">
        <f>table_2[[#This Row],[Third dose or booster, less than 21 days ago]]+table_2[[#This Row],[Third dose or booster, at least 21 days ago]]</f>
        <v>0</v>
      </c>
    </row>
    <row r="2459" spans="1:36" ht="30" x14ac:dyDescent="0.25">
      <c r="A2459" s="1" t="s">
        <v>740</v>
      </c>
      <c r="B2459" s="4">
        <v>2022</v>
      </c>
      <c r="C2459" s="1" t="s">
        <v>147</v>
      </c>
      <c r="D2459" s="1" t="s">
        <v>1089</v>
      </c>
      <c r="E2459" s="1" t="s">
        <v>1102</v>
      </c>
      <c r="F2459" s="4" t="s">
        <v>1317</v>
      </c>
      <c r="G2459" s="4">
        <v>238300</v>
      </c>
      <c r="H2459" s="4" t="s">
        <v>4154</v>
      </c>
      <c r="I2459" s="1"/>
      <c r="J2459" s="4" t="s">
        <v>5623</v>
      </c>
      <c r="K2459" s="4" t="s">
        <v>5624</v>
      </c>
      <c r="L2459" s="22" t="str">
        <f t="shared" si="441"/>
        <v>37</v>
      </c>
      <c r="M2459" s="22"/>
      <c r="Z2459">
        <f t="shared" si="442"/>
        <v>0</v>
      </c>
      <c r="AA2459">
        <f t="shared" si="443"/>
        <v>0</v>
      </c>
      <c r="AB2459">
        <f t="shared" si="444"/>
        <v>0</v>
      </c>
      <c r="AC2459">
        <f t="shared" si="445"/>
        <v>0</v>
      </c>
      <c r="AD2459">
        <f t="shared" si="446"/>
        <v>0</v>
      </c>
      <c r="AE2459">
        <f t="shared" si="447"/>
        <v>0</v>
      </c>
      <c r="AF2459">
        <f t="shared" si="448"/>
        <v>0</v>
      </c>
      <c r="AH2459">
        <f>SUM(table_2[[#This Row],[First dose, less than 21 days ago]:[Third dose or booster, at least 21 days ago]])</f>
        <v>0</v>
      </c>
      <c r="AI2459">
        <f>SUM(table_2[[#This Row],[Second dose, less than 21 days ago]:[Third dose or booster, at least 21 days ago]])</f>
        <v>0</v>
      </c>
      <c r="AJ2459">
        <f>table_2[[#This Row],[Third dose or booster, less than 21 days ago]]+table_2[[#This Row],[Third dose or booster, at least 21 days ago]]</f>
        <v>0</v>
      </c>
    </row>
    <row r="2460" spans="1:36" ht="45" x14ac:dyDescent="0.25">
      <c r="A2460" s="1" t="s">
        <v>740</v>
      </c>
      <c r="B2460" s="4">
        <v>2022</v>
      </c>
      <c r="C2460" s="1" t="s">
        <v>147</v>
      </c>
      <c r="D2460" s="1" t="s">
        <v>1089</v>
      </c>
      <c r="E2460" s="1" t="s">
        <v>84</v>
      </c>
      <c r="F2460" s="4" t="s">
        <v>1101</v>
      </c>
      <c r="G2460" s="4">
        <v>7718</v>
      </c>
      <c r="H2460" s="4" t="s">
        <v>83</v>
      </c>
      <c r="I2460" s="1"/>
      <c r="J2460" s="4" t="s">
        <v>83</v>
      </c>
      <c r="K2460" s="4" t="s">
        <v>83</v>
      </c>
      <c r="L2460" s="22">
        <f t="shared" si="441"/>
        <v>1</v>
      </c>
      <c r="M2460" s="22"/>
      <c r="Z2460">
        <f t="shared" si="442"/>
        <v>0</v>
      </c>
      <c r="AA2460">
        <f t="shared" si="443"/>
        <v>0</v>
      </c>
      <c r="AB2460">
        <f t="shared" si="444"/>
        <v>0</v>
      </c>
      <c r="AC2460">
        <f t="shared" si="445"/>
        <v>0</v>
      </c>
      <c r="AD2460">
        <f t="shared" si="446"/>
        <v>0</v>
      </c>
      <c r="AE2460">
        <f t="shared" si="447"/>
        <v>0</v>
      </c>
      <c r="AF2460">
        <f t="shared" si="448"/>
        <v>0</v>
      </c>
      <c r="AH2460">
        <f>SUM(table_2[[#This Row],[First dose, less than 21 days ago]:[Third dose or booster, at least 21 days ago]])</f>
        <v>0</v>
      </c>
      <c r="AI2460">
        <f>SUM(table_2[[#This Row],[Second dose, less than 21 days ago]:[Third dose or booster, at least 21 days ago]])</f>
        <v>0</v>
      </c>
      <c r="AJ2460">
        <f>table_2[[#This Row],[Third dose or booster, less than 21 days ago]]+table_2[[#This Row],[Third dose or booster, at least 21 days ago]]</f>
        <v>0</v>
      </c>
    </row>
    <row r="2461" spans="1:36" ht="45" x14ac:dyDescent="0.25">
      <c r="A2461" s="1" t="s">
        <v>740</v>
      </c>
      <c r="B2461" s="4">
        <v>2022</v>
      </c>
      <c r="C2461" s="1" t="s">
        <v>147</v>
      </c>
      <c r="D2461" s="1" t="s">
        <v>1089</v>
      </c>
      <c r="E2461" s="1" t="s">
        <v>85</v>
      </c>
      <c r="F2461" s="4" t="s">
        <v>3115</v>
      </c>
      <c r="G2461" s="4">
        <v>476178</v>
      </c>
      <c r="H2461" s="4" t="s">
        <v>2462</v>
      </c>
      <c r="I2461" s="1"/>
      <c r="J2461" s="4" t="s">
        <v>1932</v>
      </c>
      <c r="K2461" s="4" t="s">
        <v>3116</v>
      </c>
      <c r="L2461" s="22" t="str">
        <f t="shared" si="441"/>
        <v>106</v>
      </c>
      <c r="M2461" s="22"/>
      <c r="Z2461">
        <f t="shared" si="442"/>
        <v>0</v>
      </c>
      <c r="AA2461">
        <f t="shared" si="443"/>
        <v>0</v>
      </c>
      <c r="AB2461">
        <f t="shared" si="444"/>
        <v>0</v>
      </c>
      <c r="AC2461">
        <f t="shared" si="445"/>
        <v>0</v>
      </c>
      <c r="AD2461">
        <f t="shared" si="446"/>
        <v>0</v>
      </c>
      <c r="AE2461">
        <f t="shared" si="447"/>
        <v>0</v>
      </c>
      <c r="AF2461">
        <f t="shared" si="448"/>
        <v>0</v>
      </c>
      <c r="AH2461">
        <f>SUM(table_2[[#This Row],[First dose, less than 21 days ago]:[Third dose or booster, at least 21 days ago]])</f>
        <v>0</v>
      </c>
      <c r="AI2461">
        <f>SUM(table_2[[#This Row],[Second dose, less than 21 days ago]:[Third dose or booster, at least 21 days ago]])</f>
        <v>0</v>
      </c>
      <c r="AJ2461">
        <f>table_2[[#This Row],[Third dose or booster, less than 21 days ago]]+table_2[[#This Row],[Third dose or booster, at least 21 days ago]]</f>
        <v>0</v>
      </c>
    </row>
    <row r="2462" spans="1:36" ht="30" x14ac:dyDescent="0.25">
      <c r="A2462" s="1" t="s">
        <v>740</v>
      </c>
      <c r="B2462" s="4">
        <v>2022</v>
      </c>
      <c r="C2462" s="1" t="s">
        <v>147</v>
      </c>
      <c r="D2462" s="1" t="s">
        <v>1104</v>
      </c>
      <c r="E2462" s="1" t="s">
        <v>62</v>
      </c>
      <c r="F2462" s="4" t="s">
        <v>1211</v>
      </c>
      <c r="G2462" s="4">
        <v>56504</v>
      </c>
      <c r="H2462" s="4" t="s">
        <v>5625</v>
      </c>
      <c r="I2462" s="1"/>
      <c r="J2462" s="4" t="s">
        <v>4938</v>
      </c>
      <c r="K2462" s="4" t="s">
        <v>3124</v>
      </c>
      <c r="L2462" s="22" t="str">
        <f t="shared" si="441"/>
        <v>31</v>
      </c>
      <c r="M2462" s="22"/>
      <c r="Z2462">
        <f t="shared" si="442"/>
        <v>0</v>
      </c>
      <c r="AA2462">
        <f t="shared" si="443"/>
        <v>0</v>
      </c>
      <c r="AB2462">
        <f t="shared" si="444"/>
        <v>0</v>
      </c>
      <c r="AC2462">
        <f t="shared" si="445"/>
        <v>0</v>
      </c>
      <c r="AD2462">
        <f t="shared" si="446"/>
        <v>0</v>
      </c>
      <c r="AE2462">
        <f t="shared" si="447"/>
        <v>0</v>
      </c>
      <c r="AF2462">
        <f t="shared" si="448"/>
        <v>0</v>
      </c>
      <c r="AH2462">
        <f>SUM(table_2[[#This Row],[First dose, less than 21 days ago]:[Third dose or booster, at least 21 days ago]])</f>
        <v>0</v>
      </c>
      <c r="AI2462">
        <f>SUM(table_2[[#This Row],[Second dose, less than 21 days ago]:[Third dose or booster, at least 21 days ago]])</f>
        <v>0</v>
      </c>
      <c r="AJ2462">
        <f>table_2[[#This Row],[Third dose or booster, less than 21 days ago]]+table_2[[#This Row],[Third dose or booster, at least 21 days ago]]</f>
        <v>0</v>
      </c>
    </row>
    <row r="2463" spans="1:36" ht="30" x14ac:dyDescent="0.25">
      <c r="A2463" s="1" t="s">
        <v>740</v>
      </c>
      <c r="B2463" s="4">
        <v>2022</v>
      </c>
      <c r="C2463" s="1" t="s">
        <v>147</v>
      </c>
      <c r="D2463" s="1" t="s">
        <v>1104</v>
      </c>
      <c r="E2463" s="1" t="s">
        <v>66</v>
      </c>
      <c r="F2463" s="4" t="s">
        <v>1101</v>
      </c>
      <c r="G2463" s="4">
        <v>83</v>
      </c>
      <c r="H2463" s="4" t="s">
        <v>83</v>
      </c>
      <c r="I2463" s="1"/>
      <c r="J2463" s="4" t="s">
        <v>83</v>
      </c>
      <c r="K2463" s="4" t="s">
        <v>83</v>
      </c>
      <c r="L2463" s="22">
        <f t="shared" si="441"/>
        <v>1</v>
      </c>
      <c r="M2463" s="22"/>
      <c r="Z2463">
        <f t="shared" si="442"/>
        <v>0</v>
      </c>
      <c r="AA2463">
        <f t="shared" si="443"/>
        <v>0</v>
      </c>
      <c r="AB2463">
        <f t="shared" si="444"/>
        <v>0</v>
      </c>
      <c r="AC2463">
        <f t="shared" si="445"/>
        <v>0</v>
      </c>
      <c r="AD2463">
        <f t="shared" si="446"/>
        <v>0</v>
      </c>
      <c r="AE2463">
        <f t="shared" si="447"/>
        <v>0</v>
      </c>
      <c r="AF2463">
        <f t="shared" si="448"/>
        <v>0</v>
      </c>
      <c r="AH2463">
        <f>SUM(table_2[[#This Row],[First dose, less than 21 days ago]:[Third dose or booster, at least 21 days ago]])</f>
        <v>0</v>
      </c>
      <c r="AI2463">
        <f>SUM(table_2[[#This Row],[Second dose, less than 21 days ago]:[Third dose or booster, at least 21 days ago]])</f>
        <v>0</v>
      </c>
      <c r="AJ2463">
        <f>table_2[[#This Row],[Third dose or booster, less than 21 days ago]]+table_2[[#This Row],[Third dose or booster, at least 21 days ago]]</f>
        <v>0</v>
      </c>
    </row>
    <row r="2464" spans="1:36" ht="30" x14ac:dyDescent="0.25">
      <c r="A2464" s="1" t="s">
        <v>740</v>
      </c>
      <c r="B2464" s="4">
        <v>2022</v>
      </c>
      <c r="C2464" s="1" t="s">
        <v>147</v>
      </c>
      <c r="D2464" s="1" t="s">
        <v>1104</v>
      </c>
      <c r="E2464" s="1" t="s">
        <v>70</v>
      </c>
      <c r="F2464" s="4" t="s">
        <v>1981</v>
      </c>
      <c r="G2464" s="4">
        <v>8161</v>
      </c>
      <c r="H2464" s="4" t="s">
        <v>5152</v>
      </c>
      <c r="I2464" s="1" t="s">
        <v>234</v>
      </c>
      <c r="J2464" s="4" t="s">
        <v>5626</v>
      </c>
      <c r="K2464" s="4" t="s">
        <v>5627</v>
      </c>
      <c r="L2464" s="22" t="str">
        <f t="shared" si="441"/>
        <v>11</v>
      </c>
      <c r="M2464" s="22"/>
      <c r="Z2464">
        <f t="shared" si="442"/>
        <v>0</v>
      </c>
      <c r="AA2464">
        <f t="shared" si="443"/>
        <v>0</v>
      </c>
      <c r="AB2464">
        <f t="shared" si="444"/>
        <v>0</v>
      </c>
      <c r="AC2464">
        <f t="shared" si="445"/>
        <v>0</v>
      </c>
      <c r="AD2464">
        <f t="shared" si="446"/>
        <v>0</v>
      </c>
      <c r="AE2464">
        <f t="shared" si="447"/>
        <v>0</v>
      </c>
      <c r="AF2464">
        <f t="shared" si="448"/>
        <v>0</v>
      </c>
      <c r="AH2464">
        <f>SUM(table_2[[#This Row],[First dose, less than 21 days ago]:[Third dose or booster, at least 21 days ago]])</f>
        <v>0</v>
      </c>
      <c r="AI2464">
        <f>SUM(table_2[[#This Row],[Second dose, less than 21 days ago]:[Third dose or booster, at least 21 days ago]])</f>
        <v>0</v>
      </c>
      <c r="AJ2464">
        <f>table_2[[#This Row],[Third dose or booster, less than 21 days ago]]+table_2[[#This Row],[Third dose or booster, at least 21 days ago]]</f>
        <v>0</v>
      </c>
    </row>
    <row r="2465" spans="1:36" ht="30" x14ac:dyDescent="0.25">
      <c r="A2465" s="1" t="s">
        <v>740</v>
      </c>
      <c r="B2465" s="4">
        <v>2022</v>
      </c>
      <c r="C2465" s="1" t="s">
        <v>147</v>
      </c>
      <c r="D2465" s="1" t="s">
        <v>1104</v>
      </c>
      <c r="E2465" s="1" t="s">
        <v>74</v>
      </c>
      <c r="F2465" s="4" t="s">
        <v>1101</v>
      </c>
      <c r="G2465" s="4">
        <v>245</v>
      </c>
      <c r="H2465" s="4" t="s">
        <v>83</v>
      </c>
      <c r="I2465" s="1"/>
      <c r="J2465" s="4" t="s">
        <v>83</v>
      </c>
      <c r="K2465" s="4" t="s">
        <v>83</v>
      </c>
      <c r="L2465" s="22">
        <f t="shared" si="441"/>
        <v>1</v>
      </c>
      <c r="M2465" s="22"/>
      <c r="Z2465">
        <f t="shared" si="442"/>
        <v>0</v>
      </c>
      <c r="AA2465">
        <f t="shared" si="443"/>
        <v>0</v>
      </c>
      <c r="AB2465">
        <f t="shared" si="444"/>
        <v>0</v>
      </c>
      <c r="AC2465">
        <f t="shared" si="445"/>
        <v>0</v>
      </c>
      <c r="AD2465">
        <f t="shared" si="446"/>
        <v>0</v>
      </c>
      <c r="AE2465">
        <f t="shared" si="447"/>
        <v>0</v>
      </c>
      <c r="AF2465">
        <f t="shared" si="448"/>
        <v>0</v>
      </c>
      <c r="AH2465">
        <f>SUM(table_2[[#This Row],[First dose, less than 21 days ago]:[Third dose or booster, at least 21 days ago]])</f>
        <v>0</v>
      </c>
      <c r="AI2465">
        <f>SUM(table_2[[#This Row],[Second dose, less than 21 days ago]:[Third dose or booster, at least 21 days ago]])</f>
        <v>0</v>
      </c>
      <c r="AJ2465">
        <f>table_2[[#This Row],[Third dose or booster, less than 21 days ago]]+table_2[[#This Row],[Third dose or booster, at least 21 days ago]]</f>
        <v>0</v>
      </c>
    </row>
    <row r="2466" spans="1:36" ht="30" x14ac:dyDescent="0.25">
      <c r="A2466" s="1" t="s">
        <v>740</v>
      </c>
      <c r="B2466" s="4">
        <v>2022</v>
      </c>
      <c r="C2466" s="1" t="s">
        <v>147</v>
      </c>
      <c r="D2466" s="1" t="s">
        <v>1104</v>
      </c>
      <c r="E2466" s="1" t="s">
        <v>1102</v>
      </c>
      <c r="F2466" s="4" t="s">
        <v>612</v>
      </c>
      <c r="G2466" s="4">
        <v>69537</v>
      </c>
      <c r="H2466" s="4" t="s">
        <v>5628</v>
      </c>
      <c r="I2466" s="1"/>
      <c r="J2466" s="4" t="s">
        <v>3710</v>
      </c>
      <c r="K2466" s="4" t="s">
        <v>5629</v>
      </c>
      <c r="L2466" s="22" t="str">
        <f t="shared" si="441"/>
        <v>67</v>
      </c>
      <c r="M2466" s="22"/>
      <c r="Z2466">
        <f t="shared" si="442"/>
        <v>0</v>
      </c>
      <c r="AA2466">
        <f t="shared" si="443"/>
        <v>0</v>
      </c>
      <c r="AB2466">
        <f t="shared" si="444"/>
        <v>0</v>
      </c>
      <c r="AC2466">
        <f t="shared" si="445"/>
        <v>0</v>
      </c>
      <c r="AD2466">
        <f t="shared" si="446"/>
        <v>0</v>
      </c>
      <c r="AE2466">
        <f t="shared" si="447"/>
        <v>0</v>
      </c>
      <c r="AF2466">
        <f t="shared" si="448"/>
        <v>0</v>
      </c>
      <c r="AH2466">
        <f>SUM(table_2[[#This Row],[First dose, less than 21 days ago]:[Third dose or booster, at least 21 days ago]])</f>
        <v>0</v>
      </c>
      <c r="AI2466">
        <f>SUM(table_2[[#This Row],[Second dose, less than 21 days ago]:[Third dose or booster, at least 21 days ago]])</f>
        <v>0</v>
      </c>
      <c r="AJ2466">
        <f>table_2[[#This Row],[Third dose or booster, less than 21 days ago]]+table_2[[#This Row],[Third dose or booster, at least 21 days ago]]</f>
        <v>0</v>
      </c>
    </row>
    <row r="2467" spans="1:36" ht="45" x14ac:dyDescent="0.25">
      <c r="A2467" s="1" t="s">
        <v>740</v>
      </c>
      <c r="B2467" s="4">
        <v>2022</v>
      </c>
      <c r="C2467" s="1" t="s">
        <v>147</v>
      </c>
      <c r="D2467" s="1" t="s">
        <v>1104</v>
      </c>
      <c r="E2467" s="1" t="s">
        <v>84</v>
      </c>
      <c r="F2467" s="4" t="s">
        <v>1101</v>
      </c>
      <c r="G2467" s="4">
        <v>1583</v>
      </c>
      <c r="H2467" s="4" t="s">
        <v>83</v>
      </c>
      <c r="I2467" s="1"/>
      <c r="J2467" s="4" t="s">
        <v>83</v>
      </c>
      <c r="K2467" s="4" t="s">
        <v>83</v>
      </c>
      <c r="L2467" s="22">
        <f t="shared" si="441"/>
        <v>1</v>
      </c>
      <c r="M2467" s="22"/>
      <c r="Z2467">
        <f t="shared" si="442"/>
        <v>0</v>
      </c>
      <c r="AA2467">
        <f t="shared" si="443"/>
        <v>0</v>
      </c>
      <c r="AB2467">
        <f t="shared" si="444"/>
        <v>0</v>
      </c>
      <c r="AC2467">
        <f t="shared" si="445"/>
        <v>0</v>
      </c>
      <c r="AD2467">
        <f t="shared" si="446"/>
        <v>0</v>
      </c>
      <c r="AE2467">
        <f t="shared" si="447"/>
        <v>0</v>
      </c>
      <c r="AF2467">
        <f t="shared" si="448"/>
        <v>0</v>
      </c>
      <c r="AH2467">
        <f>SUM(table_2[[#This Row],[First dose, less than 21 days ago]:[Third dose or booster, at least 21 days ago]])</f>
        <v>0</v>
      </c>
      <c r="AI2467">
        <f>SUM(table_2[[#This Row],[Second dose, less than 21 days ago]:[Third dose or booster, at least 21 days ago]])</f>
        <v>0</v>
      </c>
      <c r="AJ2467">
        <f>table_2[[#This Row],[Third dose or booster, less than 21 days ago]]+table_2[[#This Row],[Third dose or booster, at least 21 days ago]]</f>
        <v>0</v>
      </c>
    </row>
    <row r="2468" spans="1:36" ht="45" x14ac:dyDescent="0.25">
      <c r="A2468" s="1" t="s">
        <v>740</v>
      </c>
      <c r="B2468" s="4">
        <v>2022</v>
      </c>
      <c r="C2468" s="1" t="s">
        <v>147</v>
      </c>
      <c r="D2468" s="1" t="s">
        <v>1104</v>
      </c>
      <c r="E2468" s="1" t="s">
        <v>85</v>
      </c>
      <c r="F2468" s="4" t="s">
        <v>5630</v>
      </c>
      <c r="G2468" s="4">
        <v>325485</v>
      </c>
      <c r="H2468" s="4" t="s">
        <v>5631</v>
      </c>
      <c r="I2468" s="1"/>
      <c r="J2468" s="4" t="s">
        <v>4616</v>
      </c>
      <c r="K2468" s="4" t="s">
        <v>2061</v>
      </c>
      <c r="L2468" s="22" t="str">
        <f t="shared" si="441"/>
        <v>269</v>
      </c>
      <c r="M2468" s="22"/>
      <c r="Z2468">
        <f t="shared" si="442"/>
        <v>0</v>
      </c>
      <c r="AA2468">
        <f t="shared" si="443"/>
        <v>0</v>
      </c>
      <c r="AB2468">
        <f t="shared" si="444"/>
        <v>0</v>
      </c>
      <c r="AC2468">
        <f t="shared" si="445"/>
        <v>0</v>
      </c>
      <c r="AD2468">
        <f t="shared" si="446"/>
        <v>0</v>
      </c>
      <c r="AE2468">
        <f t="shared" si="447"/>
        <v>0</v>
      </c>
      <c r="AF2468">
        <f t="shared" si="448"/>
        <v>0</v>
      </c>
      <c r="AH2468">
        <f>SUM(table_2[[#This Row],[First dose, less than 21 days ago]:[Third dose or booster, at least 21 days ago]])</f>
        <v>0</v>
      </c>
      <c r="AI2468">
        <f>SUM(table_2[[#This Row],[Second dose, less than 21 days ago]:[Third dose or booster, at least 21 days ago]])</f>
        <v>0</v>
      </c>
      <c r="AJ2468">
        <f>table_2[[#This Row],[Third dose or booster, less than 21 days ago]]+table_2[[#This Row],[Third dose or booster, at least 21 days ago]]</f>
        <v>0</v>
      </c>
    </row>
    <row r="2469" spans="1:36" ht="30" x14ac:dyDescent="0.25">
      <c r="A2469" s="1" t="s">
        <v>740</v>
      </c>
      <c r="B2469" s="4">
        <v>2022</v>
      </c>
      <c r="C2469" s="1" t="s">
        <v>147</v>
      </c>
      <c r="D2469" s="1" t="s">
        <v>1116</v>
      </c>
      <c r="E2469" s="1" t="s">
        <v>62</v>
      </c>
      <c r="F2469" s="4" t="s">
        <v>3790</v>
      </c>
      <c r="G2469" s="4">
        <v>37361</v>
      </c>
      <c r="H2469" s="4" t="s">
        <v>5632</v>
      </c>
      <c r="I2469" s="1"/>
      <c r="J2469" s="4" t="s">
        <v>5633</v>
      </c>
      <c r="K2469" s="4" t="s">
        <v>5634</v>
      </c>
      <c r="L2469" s="22" t="str">
        <f t="shared" si="441"/>
        <v>105</v>
      </c>
      <c r="M2469" s="22"/>
      <c r="Z2469">
        <f t="shared" si="442"/>
        <v>0</v>
      </c>
      <c r="AA2469">
        <f t="shared" si="443"/>
        <v>0</v>
      </c>
      <c r="AB2469">
        <f t="shared" si="444"/>
        <v>0</v>
      </c>
      <c r="AC2469">
        <f t="shared" si="445"/>
        <v>0</v>
      </c>
      <c r="AD2469">
        <f t="shared" si="446"/>
        <v>0</v>
      </c>
      <c r="AE2469">
        <f t="shared" si="447"/>
        <v>0</v>
      </c>
      <c r="AF2469">
        <f t="shared" si="448"/>
        <v>0</v>
      </c>
      <c r="AH2469">
        <f>SUM(table_2[[#This Row],[First dose, less than 21 days ago]:[Third dose or booster, at least 21 days ago]])</f>
        <v>0</v>
      </c>
      <c r="AI2469">
        <f>SUM(table_2[[#This Row],[Second dose, less than 21 days ago]:[Third dose or booster, at least 21 days ago]])</f>
        <v>0</v>
      </c>
      <c r="AJ2469">
        <f>table_2[[#This Row],[Third dose or booster, less than 21 days ago]]+table_2[[#This Row],[Third dose or booster, at least 21 days ago]]</f>
        <v>0</v>
      </c>
    </row>
    <row r="2470" spans="1:36" ht="30" x14ac:dyDescent="0.25">
      <c r="A2470" s="1" t="s">
        <v>740</v>
      </c>
      <c r="B2470" s="4">
        <v>2022</v>
      </c>
      <c r="C2470" s="1" t="s">
        <v>147</v>
      </c>
      <c r="D2470" s="1" t="s">
        <v>1116</v>
      </c>
      <c r="E2470" s="1" t="s">
        <v>66</v>
      </c>
      <c r="F2470" s="4" t="s">
        <v>1101</v>
      </c>
      <c r="G2470" s="4">
        <v>41</v>
      </c>
      <c r="H2470" s="4" t="s">
        <v>83</v>
      </c>
      <c r="I2470" s="1"/>
      <c r="J2470" s="4" t="s">
        <v>83</v>
      </c>
      <c r="K2470" s="4" t="s">
        <v>83</v>
      </c>
      <c r="L2470" s="22">
        <f t="shared" si="441"/>
        <v>1</v>
      </c>
      <c r="M2470" s="22"/>
      <c r="Z2470">
        <f t="shared" si="442"/>
        <v>0</v>
      </c>
      <c r="AA2470">
        <f t="shared" si="443"/>
        <v>0</v>
      </c>
      <c r="AB2470">
        <f t="shared" si="444"/>
        <v>0</v>
      </c>
      <c r="AC2470">
        <f t="shared" si="445"/>
        <v>0</v>
      </c>
      <c r="AD2470">
        <f t="shared" si="446"/>
        <v>0</v>
      </c>
      <c r="AE2470">
        <f t="shared" si="447"/>
        <v>0</v>
      </c>
      <c r="AF2470">
        <f t="shared" si="448"/>
        <v>0</v>
      </c>
      <c r="AH2470">
        <f>SUM(table_2[[#This Row],[First dose, less than 21 days ago]:[Third dose or booster, at least 21 days ago]])</f>
        <v>0</v>
      </c>
      <c r="AI2470">
        <f>SUM(table_2[[#This Row],[Second dose, less than 21 days ago]:[Third dose or booster, at least 21 days ago]])</f>
        <v>0</v>
      </c>
      <c r="AJ2470">
        <f>table_2[[#This Row],[Third dose or booster, less than 21 days ago]]+table_2[[#This Row],[Third dose or booster, at least 21 days ago]]</f>
        <v>0</v>
      </c>
    </row>
    <row r="2471" spans="1:36" ht="30" x14ac:dyDescent="0.25">
      <c r="A2471" s="1" t="s">
        <v>740</v>
      </c>
      <c r="B2471" s="4">
        <v>2022</v>
      </c>
      <c r="C2471" s="1" t="s">
        <v>147</v>
      </c>
      <c r="D2471" s="1" t="s">
        <v>1116</v>
      </c>
      <c r="E2471" s="1" t="s">
        <v>70</v>
      </c>
      <c r="F2471" s="4" t="s">
        <v>2751</v>
      </c>
      <c r="G2471" s="4">
        <v>5355</v>
      </c>
      <c r="H2471" s="4" t="s">
        <v>5635</v>
      </c>
      <c r="I2471" s="1"/>
      <c r="J2471" s="4" t="s">
        <v>5636</v>
      </c>
      <c r="K2471" s="4" t="s">
        <v>5637</v>
      </c>
      <c r="L2471" s="22" t="str">
        <f t="shared" si="441"/>
        <v>40</v>
      </c>
      <c r="M2471" s="22"/>
      <c r="Z2471">
        <f t="shared" si="442"/>
        <v>0</v>
      </c>
      <c r="AA2471">
        <f t="shared" si="443"/>
        <v>0</v>
      </c>
      <c r="AB2471">
        <f t="shared" si="444"/>
        <v>0</v>
      </c>
      <c r="AC2471">
        <f t="shared" si="445"/>
        <v>0</v>
      </c>
      <c r="AD2471">
        <f t="shared" si="446"/>
        <v>0</v>
      </c>
      <c r="AE2471">
        <f t="shared" si="447"/>
        <v>0</v>
      </c>
      <c r="AF2471">
        <f t="shared" si="448"/>
        <v>0</v>
      </c>
      <c r="AH2471">
        <f>SUM(table_2[[#This Row],[First dose, less than 21 days ago]:[Third dose or booster, at least 21 days ago]])</f>
        <v>0</v>
      </c>
      <c r="AI2471">
        <f>SUM(table_2[[#This Row],[Second dose, less than 21 days ago]:[Third dose or booster, at least 21 days ago]])</f>
        <v>0</v>
      </c>
      <c r="AJ2471">
        <f>table_2[[#This Row],[Third dose or booster, less than 21 days ago]]+table_2[[#This Row],[Third dose or booster, at least 21 days ago]]</f>
        <v>0</v>
      </c>
    </row>
    <row r="2472" spans="1:36" ht="30" x14ac:dyDescent="0.25">
      <c r="A2472" s="1" t="s">
        <v>740</v>
      </c>
      <c r="B2472" s="4">
        <v>2022</v>
      </c>
      <c r="C2472" s="1" t="s">
        <v>147</v>
      </c>
      <c r="D2472" s="1" t="s">
        <v>1116</v>
      </c>
      <c r="E2472" s="1" t="s">
        <v>74</v>
      </c>
      <c r="F2472" s="4" t="s">
        <v>1101</v>
      </c>
      <c r="G2472" s="4">
        <v>120</v>
      </c>
      <c r="H2472" s="4" t="s">
        <v>83</v>
      </c>
      <c r="I2472" s="1"/>
      <c r="J2472" s="4" t="s">
        <v>83</v>
      </c>
      <c r="K2472" s="4" t="s">
        <v>83</v>
      </c>
      <c r="L2472" s="22">
        <f t="shared" si="441"/>
        <v>1</v>
      </c>
      <c r="M2472" s="22"/>
      <c r="Z2472">
        <f t="shared" si="442"/>
        <v>0</v>
      </c>
      <c r="AA2472">
        <f t="shared" si="443"/>
        <v>0</v>
      </c>
      <c r="AB2472">
        <f t="shared" si="444"/>
        <v>0</v>
      </c>
      <c r="AC2472">
        <f t="shared" si="445"/>
        <v>0</v>
      </c>
      <c r="AD2472">
        <f t="shared" si="446"/>
        <v>0</v>
      </c>
      <c r="AE2472">
        <f t="shared" si="447"/>
        <v>0</v>
      </c>
      <c r="AF2472">
        <f t="shared" si="448"/>
        <v>0</v>
      </c>
      <c r="AH2472">
        <f>SUM(table_2[[#This Row],[First dose, less than 21 days ago]:[Third dose or booster, at least 21 days ago]])</f>
        <v>0</v>
      </c>
      <c r="AI2472">
        <f>SUM(table_2[[#This Row],[Second dose, less than 21 days ago]:[Third dose or booster, at least 21 days ago]])</f>
        <v>0</v>
      </c>
      <c r="AJ2472">
        <f>table_2[[#This Row],[Third dose or booster, less than 21 days ago]]+table_2[[#This Row],[Third dose or booster, at least 21 days ago]]</f>
        <v>0</v>
      </c>
    </row>
    <row r="2473" spans="1:36" ht="30" x14ac:dyDescent="0.25">
      <c r="A2473" s="1" t="s">
        <v>740</v>
      </c>
      <c r="B2473" s="4">
        <v>2022</v>
      </c>
      <c r="C2473" s="1" t="s">
        <v>147</v>
      </c>
      <c r="D2473" s="1" t="s">
        <v>1116</v>
      </c>
      <c r="E2473" s="1" t="s">
        <v>1102</v>
      </c>
      <c r="F2473" s="4" t="s">
        <v>5638</v>
      </c>
      <c r="G2473" s="4">
        <v>48202</v>
      </c>
      <c r="H2473" s="4" t="s">
        <v>5639</v>
      </c>
      <c r="I2473" s="1"/>
      <c r="J2473" s="4" t="s">
        <v>5640</v>
      </c>
      <c r="K2473" s="4" t="s">
        <v>5641</v>
      </c>
      <c r="L2473" s="22" t="str">
        <f t="shared" si="441"/>
        <v>191</v>
      </c>
      <c r="M2473" s="22"/>
      <c r="Z2473">
        <f t="shared" si="442"/>
        <v>0</v>
      </c>
      <c r="AA2473">
        <f t="shared" si="443"/>
        <v>0</v>
      </c>
      <c r="AB2473">
        <f t="shared" si="444"/>
        <v>0</v>
      </c>
      <c r="AC2473">
        <f t="shared" si="445"/>
        <v>0</v>
      </c>
      <c r="AD2473">
        <f t="shared" si="446"/>
        <v>0</v>
      </c>
      <c r="AE2473">
        <f t="shared" si="447"/>
        <v>0</v>
      </c>
      <c r="AF2473">
        <f t="shared" si="448"/>
        <v>0</v>
      </c>
      <c r="AH2473">
        <f>SUM(table_2[[#This Row],[First dose, less than 21 days ago]:[Third dose or booster, at least 21 days ago]])</f>
        <v>0</v>
      </c>
      <c r="AI2473">
        <f>SUM(table_2[[#This Row],[Second dose, less than 21 days ago]:[Third dose or booster, at least 21 days ago]])</f>
        <v>0</v>
      </c>
      <c r="AJ2473">
        <f>table_2[[#This Row],[Third dose or booster, less than 21 days ago]]+table_2[[#This Row],[Third dose or booster, at least 21 days ago]]</f>
        <v>0</v>
      </c>
    </row>
    <row r="2474" spans="1:36" ht="45" x14ac:dyDescent="0.25">
      <c r="A2474" s="1" t="s">
        <v>740</v>
      </c>
      <c r="B2474" s="4">
        <v>2022</v>
      </c>
      <c r="C2474" s="1" t="s">
        <v>147</v>
      </c>
      <c r="D2474" s="1" t="s">
        <v>1116</v>
      </c>
      <c r="E2474" s="1" t="s">
        <v>84</v>
      </c>
      <c r="F2474" s="4" t="s">
        <v>1112</v>
      </c>
      <c r="G2474" s="4">
        <v>1000</v>
      </c>
      <c r="H2474" s="4" t="s">
        <v>3137</v>
      </c>
      <c r="I2474" s="1" t="s">
        <v>234</v>
      </c>
      <c r="J2474" s="4" t="s">
        <v>514</v>
      </c>
      <c r="K2474" s="4" t="s">
        <v>3138</v>
      </c>
      <c r="L2474" s="22" t="str">
        <f t="shared" si="441"/>
        <v>3</v>
      </c>
      <c r="M2474" s="22"/>
      <c r="Z2474">
        <f t="shared" si="442"/>
        <v>0</v>
      </c>
      <c r="AA2474">
        <f t="shared" si="443"/>
        <v>0</v>
      </c>
      <c r="AB2474">
        <f t="shared" si="444"/>
        <v>0</v>
      </c>
      <c r="AC2474">
        <f t="shared" si="445"/>
        <v>0</v>
      </c>
      <c r="AD2474">
        <f t="shared" si="446"/>
        <v>0</v>
      </c>
      <c r="AE2474">
        <f t="shared" si="447"/>
        <v>0</v>
      </c>
      <c r="AF2474">
        <f t="shared" si="448"/>
        <v>0</v>
      </c>
      <c r="AH2474">
        <f>SUM(table_2[[#This Row],[First dose, less than 21 days ago]:[Third dose or booster, at least 21 days ago]])</f>
        <v>0</v>
      </c>
      <c r="AI2474">
        <f>SUM(table_2[[#This Row],[Second dose, less than 21 days ago]:[Third dose or booster, at least 21 days ago]])</f>
        <v>0</v>
      </c>
      <c r="AJ2474">
        <f>table_2[[#This Row],[Third dose or booster, less than 21 days ago]]+table_2[[#This Row],[Third dose or booster, at least 21 days ago]]</f>
        <v>0</v>
      </c>
    </row>
    <row r="2475" spans="1:36" ht="45" x14ac:dyDescent="0.25">
      <c r="A2475" s="1" t="s">
        <v>740</v>
      </c>
      <c r="B2475" s="4">
        <v>2022</v>
      </c>
      <c r="C2475" s="1" t="s">
        <v>147</v>
      </c>
      <c r="D2475" s="1" t="s">
        <v>1116</v>
      </c>
      <c r="E2475" s="1" t="s">
        <v>85</v>
      </c>
      <c r="F2475" s="4" t="s">
        <v>5642</v>
      </c>
      <c r="G2475" s="4">
        <v>450969</v>
      </c>
      <c r="H2475" s="4" t="s">
        <v>5633</v>
      </c>
      <c r="I2475" s="1"/>
      <c r="J2475" s="4" t="s">
        <v>3601</v>
      </c>
      <c r="K2475" s="4" t="s">
        <v>5643</v>
      </c>
      <c r="L2475" s="22" t="str">
        <f t="shared" si="441"/>
        <v>1052</v>
      </c>
      <c r="M2475" s="22"/>
      <c r="Z2475">
        <f t="shared" si="442"/>
        <v>0</v>
      </c>
      <c r="AA2475">
        <f t="shared" si="443"/>
        <v>0</v>
      </c>
      <c r="AB2475">
        <f t="shared" si="444"/>
        <v>0</v>
      </c>
      <c r="AC2475">
        <f t="shared" si="445"/>
        <v>0</v>
      </c>
      <c r="AD2475">
        <f t="shared" si="446"/>
        <v>0</v>
      </c>
      <c r="AE2475">
        <f t="shared" si="447"/>
        <v>0</v>
      </c>
      <c r="AF2475">
        <f t="shared" si="448"/>
        <v>0</v>
      </c>
      <c r="AH2475">
        <f>SUM(table_2[[#This Row],[First dose, less than 21 days ago]:[Third dose or booster, at least 21 days ago]])</f>
        <v>0</v>
      </c>
      <c r="AI2475">
        <f>SUM(table_2[[#This Row],[Second dose, less than 21 days ago]:[Third dose or booster, at least 21 days ago]])</f>
        <v>0</v>
      </c>
      <c r="AJ2475">
        <f>table_2[[#This Row],[Third dose or booster, less than 21 days ago]]+table_2[[#This Row],[Third dose or booster, at least 21 days ago]]</f>
        <v>0</v>
      </c>
    </row>
    <row r="2476" spans="1:36" ht="30" x14ac:dyDescent="0.25">
      <c r="A2476" s="1" t="s">
        <v>740</v>
      </c>
      <c r="B2476" s="4">
        <v>2022</v>
      </c>
      <c r="C2476" s="1" t="s">
        <v>147</v>
      </c>
      <c r="D2476" s="1" t="s">
        <v>1132</v>
      </c>
      <c r="E2476" s="1" t="s">
        <v>62</v>
      </c>
      <c r="F2476" s="4" t="s">
        <v>4437</v>
      </c>
      <c r="G2476" s="4">
        <v>21452</v>
      </c>
      <c r="H2476" s="4" t="s">
        <v>126</v>
      </c>
      <c r="I2476" s="1"/>
      <c r="J2476" s="4" t="s">
        <v>5644</v>
      </c>
      <c r="K2476" s="4" t="s">
        <v>5645</v>
      </c>
      <c r="L2476" s="22" t="str">
        <f t="shared" si="441"/>
        <v>168</v>
      </c>
      <c r="M2476" s="22"/>
      <c r="Z2476">
        <f t="shared" si="442"/>
        <v>0</v>
      </c>
      <c r="AA2476">
        <f t="shared" si="443"/>
        <v>0</v>
      </c>
      <c r="AB2476">
        <f t="shared" si="444"/>
        <v>0</v>
      </c>
      <c r="AC2476">
        <f t="shared" si="445"/>
        <v>0</v>
      </c>
      <c r="AD2476">
        <f t="shared" si="446"/>
        <v>0</v>
      </c>
      <c r="AE2476">
        <f t="shared" si="447"/>
        <v>0</v>
      </c>
      <c r="AF2476">
        <f t="shared" si="448"/>
        <v>0</v>
      </c>
      <c r="AH2476">
        <f>SUM(table_2[[#This Row],[First dose, less than 21 days ago]:[Third dose or booster, at least 21 days ago]])</f>
        <v>0</v>
      </c>
      <c r="AI2476">
        <f>SUM(table_2[[#This Row],[Second dose, less than 21 days ago]:[Third dose or booster, at least 21 days ago]])</f>
        <v>0</v>
      </c>
      <c r="AJ2476">
        <f>table_2[[#This Row],[Third dose or booster, less than 21 days ago]]+table_2[[#This Row],[Third dose or booster, at least 21 days ago]]</f>
        <v>0</v>
      </c>
    </row>
    <row r="2477" spans="1:36" ht="30" x14ac:dyDescent="0.25">
      <c r="A2477" s="1" t="s">
        <v>740</v>
      </c>
      <c r="B2477" s="4">
        <v>2022</v>
      </c>
      <c r="C2477" s="1" t="s">
        <v>147</v>
      </c>
      <c r="D2477" s="1" t="s">
        <v>1132</v>
      </c>
      <c r="E2477" s="1" t="s">
        <v>66</v>
      </c>
      <c r="F2477" s="4" t="s">
        <v>1101</v>
      </c>
      <c r="G2477" s="4">
        <v>17</v>
      </c>
      <c r="H2477" s="4" t="s">
        <v>83</v>
      </c>
      <c r="I2477" s="1"/>
      <c r="J2477" s="4" t="s">
        <v>83</v>
      </c>
      <c r="K2477" s="4" t="s">
        <v>83</v>
      </c>
      <c r="L2477" s="22">
        <f t="shared" si="441"/>
        <v>1</v>
      </c>
      <c r="M2477" s="22"/>
      <c r="Z2477">
        <f t="shared" si="442"/>
        <v>0</v>
      </c>
      <c r="AA2477">
        <f t="shared" si="443"/>
        <v>0</v>
      </c>
      <c r="AB2477">
        <f t="shared" si="444"/>
        <v>0</v>
      </c>
      <c r="AC2477">
        <f t="shared" si="445"/>
        <v>0</v>
      </c>
      <c r="AD2477">
        <f t="shared" si="446"/>
        <v>0</v>
      </c>
      <c r="AE2477">
        <f t="shared" si="447"/>
        <v>0</v>
      </c>
      <c r="AF2477">
        <f t="shared" si="448"/>
        <v>0</v>
      </c>
      <c r="AH2477">
        <f>SUM(table_2[[#This Row],[First dose, less than 21 days ago]:[Third dose or booster, at least 21 days ago]])</f>
        <v>0</v>
      </c>
      <c r="AI2477">
        <f>SUM(table_2[[#This Row],[Second dose, less than 21 days ago]:[Third dose or booster, at least 21 days ago]])</f>
        <v>0</v>
      </c>
      <c r="AJ2477">
        <f>table_2[[#This Row],[Third dose or booster, less than 21 days ago]]+table_2[[#This Row],[Third dose or booster, at least 21 days ago]]</f>
        <v>0</v>
      </c>
    </row>
    <row r="2478" spans="1:36" ht="30" x14ac:dyDescent="0.25">
      <c r="A2478" s="1" t="s">
        <v>740</v>
      </c>
      <c r="B2478" s="4">
        <v>2022</v>
      </c>
      <c r="C2478" s="1" t="s">
        <v>147</v>
      </c>
      <c r="D2478" s="1" t="s">
        <v>1132</v>
      </c>
      <c r="E2478" s="1" t="s">
        <v>70</v>
      </c>
      <c r="F2478" s="4" t="s">
        <v>2046</v>
      </c>
      <c r="G2478" s="4">
        <v>2585</v>
      </c>
      <c r="H2478" s="4" t="s">
        <v>5646</v>
      </c>
      <c r="I2478" s="1"/>
      <c r="J2478" s="4" t="s">
        <v>5647</v>
      </c>
      <c r="K2478" s="4" t="s">
        <v>5648</v>
      </c>
      <c r="L2478" s="22" t="str">
        <f t="shared" si="441"/>
        <v>49</v>
      </c>
      <c r="M2478" s="22"/>
      <c r="Z2478">
        <f t="shared" si="442"/>
        <v>0</v>
      </c>
      <c r="AA2478">
        <f t="shared" si="443"/>
        <v>0</v>
      </c>
      <c r="AB2478">
        <f t="shared" si="444"/>
        <v>0</v>
      </c>
      <c r="AC2478">
        <f t="shared" si="445"/>
        <v>0</v>
      </c>
      <c r="AD2478">
        <f t="shared" si="446"/>
        <v>0</v>
      </c>
      <c r="AE2478">
        <f t="shared" si="447"/>
        <v>0</v>
      </c>
      <c r="AF2478">
        <f t="shared" si="448"/>
        <v>0</v>
      </c>
      <c r="AH2478">
        <f>SUM(table_2[[#This Row],[First dose, less than 21 days ago]:[Third dose or booster, at least 21 days ago]])</f>
        <v>0</v>
      </c>
      <c r="AI2478">
        <f>SUM(table_2[[#This Row],[Second dose, less than 21 days ago]:[Third dose or booster, at least 21 days ago]])</f>
        <v>0</v>
      </c>
      <c r="AJ2478">
        <f>table_2[[#This Row],[Third dose or booster, less than 21 days ago]]+table_2[[#This Row],[Third dose or booster, at least 21 days ago]]</f>
        <v>0</v>
      </c>
    </row>
    <row r="2479" spans="1:36" ht="30" x14ac:dyDescent="0.25">
      <c r="A2479" s="1" t="s">
        <v>740</v>
      </c>
      <c r="B2479" s="4">
        <v>2022</v>
      </c>
      <c r="C2479" s="1" t="s">
        <v>147</v>
      </c>
      <c r="D2479" s="1" t="s">
        <v>1132</v>
      </c>
      <c r="E2479" s="1" t="s">
        <v>74</v>
      </c>
      <c r="F2479" s="4" t="s">
        <v>1101</v>
      </c>
      <c r="G2479" s="4">
        <v>51</v>
      </c>
      <c r="H2479" s="4" t="s">
        <v>83</v>
      </c>
      <c r="I2479" s="1"/>
      <c r="J2479" s="4" t="s">
        <v>83</v>
      </c>
      <c r="K2479" s="4" t="s">
        <v>83</v>
      </c>
      <c r="L2479" s="22">
        <f t="shared" si="441"/>
        <v>1</v>
      </c>
      <c r="M2479" s="22"/>
      <c r="Z2479">
        <f t="shared" si="442"/>
        <v>0</v>
      </c>
      <c r="AA2479">
        <f t="shared" si="443"/>
        <v>0</v>
      </c>
      <c r="AB2479">
        <f t="shared" si="444"/>
        <v>0</v>
      </c>
      <c r="AC2479">
        <f t="shared" si="445"/>
        <v>0</v>
      </c>
      <c r="AD2479">
        <f t="shared" si="446"/>
        <v>0</v>
      </c>
      <c r="AE2479">
        <f t="shared" si="447"/>
        <v>0</v>
      </c>
      <c r="AF2479">
        <f t="shared" si="448"/>
        <v>0</v>
      </c>
      <c r="AH2479">
        <f>SUM(table_2[[#This Row],[First dose, less than 21 days ago]:[Third dose or booster, at least 21 days ago]])</f>
        <v>0</v>
      </c>
      <c r="AI2479">
        <f>SUM(table_2[[#This Row],[Second dose, less than 21 days ago]:[Third dose or booster, at least 21 days ago]])</f>
        <v>0</v>
      </c>
      <c r="AJ2479">
        <f>table_2[[#This Row],[Third dose or booster, less than 21 days ago]]+table_2[[#This Row],[Third dose or booster, at least 21 days ago]]</f>
        <v>0</v>
      </c>
    </row>
    <row r="2480" spans="1:36" ht="30" x14ac:dyDescent="0.25">
      <c r="A2480" s="1" t="s">
        <v>740</v>
      </c>
      <c r="B2480" s="4">
        <v>2022</v>
      </c>
      <c r="C2480" s="1" t="s">
        <v>147</v>
      </c>
      <c r="D2480" s="1" t="s">
        <v>1132</v>
      </c>
      <c r="E2480" s="1" t="s">
        <v>1102</v>
      </c>
      <c r="F2480" s="4" t="s">
        <v>5649</v>
      </c>
      <c r="G2480" s="4">
        <v>22352</v>
      </c>
      <c r="H2480" s="4" t="s">
        <v>5650</v>
      </c>
      <c r="I2480" s="1"/>
      <c r="J2480" s="4" t="s">
        <v>5651</v>
      </c>
      <c r="K2480" s="4" t="s">
        <v>5652</v>
      </c>
      <c r="L2480" s="22" t="str">
        <f t="shared" si="441"/>
        <v>314</v>
      </c>
      <c r="M2480" s="22"/>
      <c r="Z2480">
        <f t="shared" si="442"/>
        <v>0</v>
      </c>
      <c r="AA2480">
        <f t="shared" si="443"/>
        <v>0</v>
      </c>
      <c r="AB2480">
        <f t="shared" si="444"/>
        <v>0</v>
      </c>
      <c r="AC2480">
        <f t="shared" si="445"/>
        <v>0</v>
      </c>
      <c r="AD2480">
        <f t="shared" si="446"/>
        <v>0</v>
      </c>
      <c r="AE2480">
        <f t="shared" si="447"/>
        <v>0</v>
      </c>
      <c r="AF2480">
        <f t="shared" si="448"/>
        <v>0</v>
      </c>
      <c r="AH2480">
        <f>SUM(table_2[[#This Row],[First dose, less than 21 days ago]:[Third dose or booster, at least 21 days ago]])</f>
        <v>0</v>
      </c>
      <c r="AI2480">
        <f>SUM(table_2[[#This Row],[Second dose, less than 21 days ago]:[Third dose or booster, at least 21 days ago]])</f>
        <v>0</v>
      </c>
      <c r="AJ2480">
        <f>table_2[[#This Row],[Third dose or booster, less than 21 days ago]]+table_2[[#This Row],[Third dose or booster, at least 21 days ago]]</f>
        <v>0</v>
      </c>
    </row>
    <row r="2481" spans="1:36" ht="45" x14ac:dyDescent="0.25">
      <c r="A2481" s="1" t="s">
        <v>740</v>
      </c>
      <c r="B2481" s="4">
        <v>2022</v>
      </c>
      <c r="C2481" s="1" t="s">
        <v>147</v>
      </c>
      <c r="D2481" s="1" t="s">
        <v>1132</v>
      </c>
      <c r="E2481" s="1" t="s">
        <v>84</v>
      </c>
      <c r="F2481" s="4" t="s">
        <v>2008</v>
      </c>
      <c r="G2481" s="4">
        <v>404</v>
      </c>
      <c r="H2481" s="4" t="s">
        <v>3154</v>
      </c>
      <c r="I2481" s="1" t="s">
        <v>234</v>
      </c>
      <c r="J2481" s="4" t="s">
        <v>2498</v>
      </c>
      <c r="K2481" s="4" t="s">
        <v>3155</v>
      </c>
      <c r="L2481" s="22" t="str">
        <f t="shared" si="441"/>
        <v>7</v>
      </c>
      <c r="M2481" s="22"/>
      <c r="Z2481">
        <f t="shared" si="442"/>
        <v>0</v>
      </c>
      <c r="AA2481">
        <f t="shared" si="443"/>
        <v>0</v>
      </c>
      <c r="AB2481">
        <f t="shared" si="444"/>
        <v>0</v>
      </c>
      <c r="AC2481">
        <f t="shared" si="445"/>
        <v>0</v>
      </c>
      <c r="AD2481">
        <f t="shared" si="446"/>
        <v>0</v>
      </c>
      <c r="AE2481">
        <f t="shared" si="447"/>
        <v>0</v>
      </c>
      <c r="AF2481">
        <f t="shared" si="448"/>
        <v>0</v>
      </c>
      <c r="AH2481">
        <f>SUM(table_2[[#This Row],[First dose, less than 21 days ago]:[Third dose or booster, at least 21 days ago]])</f>
        <v>0</v>
      </c>
      <c r="AI2481">
        <f>SUM(table_2[[#This Row],[Second dose, less than 21 days ago]:[Third dose or booster, at least 21 days ago]])</f>
        <v>0</v>
      </c>
      <c r="AJ2481">
        <f>table_2[[#This Row],[Third dose or booster, less than 21 days ago]]+table_2[[#This Row],[Third dose or booster, at least 21 days ago]]</f>
        <v>0</v>
      </c>
    </row>
    <row r="2482" spans="1:36" ht="45" x14ac:dyDescent="0.25">
      <c r="A2482" s="1" t="s">
        <v>740</v>
      </c>
      <c r="B2482" s="4">
        <v>2022</v>
      </c>
      <c r="C2482" s="1" t="s">
        <v>147</v>
      </c>
      <c r="D2482" s="1" t="s">
        <v>1132</v>
      </c>
      <c r="E2482" s="1" t="s">
        <v>85</v>
      </c>
      <c r="F2482" s="4" t="s">
        <v>5653</v>
      </c>
      <c r="G2482" s="4">
        <v>408279</v>
      </c>
      <c r="H2482" s="4" t="s">
        <v>5654</v>
      </c>
      <c r="I2482" s="1"/>
      <c r="J2482" s="4" t="s">
        <v>3821</v>
      </c>
      <c r="K2482" s="4" t="s">
        <v>5655</v>
      </c>
      <c r="L2482" s="22" t="str">
        <f t="shared" si="441"/>
        <v>2555</v>
      </c>
      <c r="M2482" s="22"/>
      <c r="Z2482">
        <f t="shared" si="442"/>
        <v>0</v>
      </c>
      <c r="AA2482">
        <f t="shared" si="443"/>
        <v>0</v>
      </c>
      <c r="AB2482">
        <f t="shared" si="444"/>
        <v>0</v>
      </c>
      <c r="AC2482">
        <f t="shared" si="445"/>
        <v>0</v>
      </c>
      <c r="AD2482">
        <f t="shared" si="446"/>
        <v>0</v>
      </c>
      <c r="AE2482">
        <f t="shared" si="447"/>
        <v>0</v>
      </c>
      <c r="AF2482">
        <f t="shared" si="448"/>
        <v>0</v>
      </c>
      <c r="AH2482">
        <f>SUM(table_2[[#This Row],[First dose, less than 21 days ago]:[Third dose or booster, at least 21 days ago]])</f>
        <v>0</v>
      </c>
      <c r="AI2482">
        <f>SUM(table_2[[#This Row],[Second dose, less than 21 days ago]:[Third dose or booster, at least 21 days ago]])</f>
        <v>0</v>
      </c>
      <c r="AJ2482">
        <f>table_2[[#This Row],[Third dose or booster, less than 21 days ago]]+table_2[[#This Row],[Third dose or booster, at least 21 days ago]]</f>
        <v>0</v>
      </c>
    </row>
    <row r="2483" spans="1:36" ht="30" x14ac:dyDescent="0.25">
      <c r="A2483" s="1" t="s">
        <v>740</v>
      </c>
      <c r="B2483" s="4">
        <v>2022</v>
      </c>
      <c r="C2483" s="1" t="s">
        <v>147</v>
      </c>
      <c r="D2483" s="1" t="s">
        <v>1147</v>
      </c>
      <c r="E2483" s="1" t="s">
        <v>62</v>
      </c>
      <c r="F2483" s="4" t="s">
        <v>2628</v>
      </c>
      <c r="G2483" s="4">
        <v>10216</v>
      </c>
      <c r="H2483" s="4" t="s">
        <v>5656</v>
      </c>
      <c r="I2483" s="1"/>
      <c r="J2483" s="4" t="s">
        <v>5657</v>
      </c>
      <c r="K2483" s="4" t="s">
        <v>5658</v>
      </c>
      <c r="L2483" s="22" t="str">
        <f t="shared" si="441"/>
        <v>216</v>
      </c>
      <c r="M2483" s="22"/>
      <c r="Z2483">
        <f t="shared" si="442"/>
        <v>0</v>
      </c>
      <c r="AA2483">
        <f t="shared" si="443"/>
        <v>0</v>
      </c>
      <c r="AB2483">
        <f t="shared" si="444"/>
        <v>0</v>
      </c>
      <c r="AC2483">
        <f t="shared" si="445"/>
        <v>0</v>
      </c>
      <c r="AD2483">
        <f t="shared" si="446"/>
        <v>0</v>
      </c>
      <c r="AE2483">
        <f t="shared" si="447"/>
        <v>0</v>
      </c>
      <c r="AF2483">
        <f t="shared" si="448"/>
        <v>0</v>
      </c>
      <c r="AH2483">
        <f>SUM(table_2[[#This Row],[First dose, less than 21 days ago]:[Third dose or booster, at least 21 days ago]])</f>
        <v>0</v>
      </c>
      <c r="AI2483">
        <f>SUM(table_2[[#This Row],[Second dose, less than 21 days ago]:[Third dose or booster, at least 21 days ago]])</f>
        <v>0</v>
      </c>
      <c r="AJ2483">
        <f>table_2[[#This Row],[Third dose or booster, less than 21 days ago]]+table_2[[#This Row],[Third dose or booster, at least 21 days ago]]</f>
        <v>0</v>
      </c>
    </row>
    <row r="2484" spans="1:36" ht="30" x14ac:dyDescent="0.25">
      <c r="A2484" s="1" t="s">
        <v>740</v>
      </c>
      <c r="B2484" s="4">
        <v>2022</v>
      </c>
      <c r="C2484" s="1" t="s">
        <v>147</v>
      </c>
      <c r="D2484" s="1" t="s">
        <v>1147</v>
      </c>
      <c r="E2484" s="1" t="s">
        <v>66</v>
      </c>
      <c r="F2484" s="4" t="s">
        <v>1101</v>
      </c>
      <c r="G2484" s="4">
        <v>11</v>
      </c>
      <c r="H2484" s="4" t="s">
        <v>83</v>
      </c>
      <c r="I2484" s="1"/>
      <c r="J2484" s="4" t="s">
        <v>83</v>
      </c>
      <c r="K2484" s="4" t="s">
        <v>83</v>
      </c>
      <c r="L2484" s="22">
        <f t="shared" si="441"/>
        <v>1</v>
      </c>
      <c r="M2484" s="22"/>
      <c r="Z2484">
        <f t="shared" si="442"/>
        <v>0</v>
      </c>
      <c r="AA2484">
        <f t="shared" si="443"/>
        <v>0</v>
      </c>
      <c r="AB2484">
        <f t="shared" si="444"/>
        <v>0</v>
      </c>
      <c r="AC2484">
        <f t="shared" si="445"/>
        <v>0</v>
      </c>
      <c r="AD2484">
        <f t="shared" si="446"/>
        <v>0</v>
      </c>
      <c r="AE2484">
        <f t="shared" si="447"/>
        <v>0</v>
      </c>
      <c r="AF2484">
        <f t="shared" si="448"/>
        <v>0</v>
      </c>
      <c r="AH2484">
        <f>SUM(table_2[[#This Row],[First dose, less than 21 days ago]:[Third dose or booster, at least 21 days ago]])</f>
        <v>0</v>
      </c>
      <c r="AI2484">
        <f>SUM(table_2[[#This Row],[Second dose, less than 21 days ago]:[Third dose or booster, at least 21 days ago]])</f>
        <v>0</v>
      </c>
      <c r="AJ2484">
        <f>table_2[[#This Row],[Third dose or booster, less than 21 days ago]]+table_2[[#This Row],[Third dose or booster, at least 21 days ago]]</f>
        <v>0</v>
      </c>
    </row>
    <row r="2485" spans="1:36" ht="30" x14ac:dyDescent="0.25">
      <c r="A2485" s="1" t="s">
        <v>740</v>
      </c>
      <c r="B2485" s="4">
        <v>2022</v>
      </c>
      <c r="C2485" s="1" t="s">
        <v>147</v>
      </c>
      <c r="D2485" s="1" t="s">
        <v>1147</v>
      </c>
      <c r="E2485" s="1" t="s">
        <v>70</v>
      </c>
      <c r="F2485" s="4" t="s">
        <v>1208</v>
      </c>
      <c r="G2485" s="4">
        <v>1163</v>
      </c>
      <c r="H2485" s="4" t="s">
        <v>5659</v>
      </c>
      <c r="I2485" s="1"/>
      <c r="J2485" s="4" t="s">
        <v>5660</v>
      </c>
      <c r="K2485" s="4" t="s">
        <v>5661</v>
      </c>
      <c r="L2485" s="22" t="str">
        <f t="shared" si="441"/>
        <v>47</v>
      </c>
      <c r="M2485" s="22"/>
      <c r="Z2485">
        <f t="shared" si="442"/>
        <v>0</v>
      </c>
      <c r="AA2485">
        <f t="shared" si="443"/>
        <v>0</v>
      </c>
      <c r="AB2485">
        <f t="shared" si="444"/>
        <v>0</v>
      </c>
      <c r="AC2485">
        <f t="shared" si="445"/>
        <v>0</v>
      </c>
      <c r="AD2485">
        <f t="shared" si="446"/>
        <v>0</v>
      </c>
      <c r="AE2485">
        <f t="shared" si="447"/>
        <v>0</v>
      </c>
      <c r="AF2485">
        <f t="shared" si="448"/>
        <v>0</v>
      </c>
      <c r="AH2485">
        <f>SUM(table_2[[#This Row],[First dose, less than 21 days ago]:[Third dose or booster, at least 21 days ago]])</f>
        <v>0</v>
      </c>
      <c r="AI2485">
        <f>SUM(table_2[[#This Row],[Second dose, less than 21 days ago]:[Third dose or booster, at least 21 days ago]])</f>
        <v>0</v>
      </c>
      <c r="AJ2485">
        <f>table_2[[#This Row],[Third dose or booster, less than 21 days ago]]+table_2[[#This Row],[Third dose or booster, at least 21 days ago]]</f>
        <v>0</v>
      </c>
    </row>
    <row r="2486" spans="1:36" ht="30" x14ac:dyDescent="0.25">
      <c r="A2486" s="1" t="s">
        <v>740</v>
      </c>
      <c r="B2486" s="4">
        <v>2022</v>
      </c>
      <c r="C2486" s="1" t="s">
        <v>147</v>
      </c>
      <c r="D2486" s="1" t="s">
        <v>1147</v>
      </c>
      <c r="E2486" s="1" t="s">
        <v>74</v>
      </c>
      <c r="F2486" s="4" t="s">
        <v>1101</v>
      </c>
      <c r="G2486" s="4">
        <v>23</v>
      </c>
      <c r="H2486" s="4" t="s">
        <v>83</v>
      </c>
      <c r="I2486" s="1"/>
      <c r="J2486" s="4" t="s">
        <v>83</v>
      </c>
      <c r="K2486" s="4" t="s">
        <v>83</v>
      </c>
      <c r="L2486" s="22">
        <f t="shared" si="441"/>
        <v>1</v>
      </c>
      <c r="M2486" s="22"/>
      <c r="Z2486">
        <f t="shared" si="442"/>
        <v>0</v>
      </c>
      <c r="AA2486">
        <f t="shared" si="443"/>
        <v>0</v>
      </c>
      <c r="AB2486">
        <f t="shared" si="444"/>
        <v>0</v>
      </c>
      <c r="AC2486">
        <f t="shared" si="445"/>
        <v>0</v>
      </c>
      <c r="AD2486">
        <f t="shared" si="446"/>
        <v>0</v>
      </c>
      <c r="AE2486">
        <f t="shared" si="447"/>
        <v>0</v>
      </c>
      <c r="AF2486">
        <f t="shared" si="448"/>
        <v>0</v>
      </c>
      <c r="AH2486">
        <f>SUM(table_2[[#This Row],[First dose, less than 21 days ago]:[Third dose or booster, at least 21 days ago]])</f>
        <v>0</v>
      </c>
      <c r="AI2486">
        <f>SUM(table_2[[#This Row],[Second dose, less than 21 days ago]:[Third dose or booster, at least 21 days ago]])</f>
        <v>0</v>
      </c>
      <c r="AJ2486">
        <f>table_2[[#This Row],[Third dose or booster, less than 21 days ago]]+table_2[[#This Row],[Third dose or booster, at least 21 days ago]]</f>
        <v>0</v>
      </c>
    </row>
    <row r="2487" spans="1:36" ht="30" x14ac:dyDescent="0.25">
      <c r="A2487" s="1" t="s">
        <v>740</v>
      </c>
      <c r="B2487" s="4">
        <v>2022</v>
      </c>
      <c r="C2487" s="1" t="s">
        <v>147</v>
      </c>
      <c r="D2487" s="1" t="s">
        <v>1147</v>
      </c>
      <c r="E2487" s="1" t="s">
        <v>1102</v>
      </c>
      <c r="F2487" s="4" t="s">
        <v>3411</v>
      </c>
      <c r="G2487" s="4">
        <v>8790</v>
      </c>
      <c r="H2487" s="4" t="s">
        <v>5662</v>
      </c>
      <c r="I2487" s="1"/>
      <c r="J2487" s="4" t="s">
        <v>5663</v>
      </c>
      <c r="K2487" s="4" t="s">
        <v>5664</v>
      </c>
      <c r="L2487" s="22" t="str">
        <f t="shared" si="441"/>
        <v>422</v>
      </c>
      <c r="M2487" s="22"/>
      <c r="Z2487">
        <f t="shared" si="442"/>
        <v>0</v>
      </c>
      <c r="AA2487">
        <f t="shared" si="443"/>
        <v>0</v>
      </c>
      <c r="AB2487">
        <f t="shared" si="444"/>
        <v>0</v>
      </c>
      <c r="AC2487">
        <f t="shared" si="445"/>
        <v>0</v>
      </c>
      <c r="AD2487">
        <f t="shared" si="446"/>
        <v>0</v>
      </c>
      <c r="AE2487">
        <f t="shared" si="447"/>
        <v>0</v>
      </c>
      <c r="AF2487">
        <f t="shared" si="448"/>
        <v>0</v>
      </c>
      <c r="AH2487">
        <f>SUM(table_2[[#This Row],[First dose, less than 21 days ago]:[Third dose or booster, at least 21 days ago]])</f>
        <v>0</v>
      </c>
      <c r="AI2487">
        <f>SUM(table_2[[#This Row],[Second dose, less than 21 days ago]:[Third dose or booster, at least 21 days ago]])</f>
        <v>0</v>
      </c>
      <c r="AJ2487">
        <f>table_2[[#This Row],[Third dose or booster, less than 21 days ago]]+table_2[[#This Row],[Third dose or booster, at least 21 days ago]]</f>
        <v>0</v>
      </c>
    </row>
    <row r="2488" spans="1:36" ht="45" x14ac:dyDescent="0.25">
      <c r="A2488" s="1" t="s">
        <v>740</v>
      </c>
      <c r="B2488" s="4">
        <v>2022</v>
      </c>
      <c r="C2488" s="1" t="s">
        <v>147</v>
      </c>
      <c r="D2488" s="1" t="s">
        <v>1147</v>
      </c>
      <c r="E2488" s="1" t="s">
        <v>84</v>
      </c>
      <c r="F2488" s="4" t="s">
        <v>1286</v>
      </c>
      <c r="G2488" s="4">
        <v>273</v>
      </c>
      <c r="H2488" s="4" t="s">
        <v>3170</v>
      </c>
      <c r="I2488" s="1"/>
      <c r="J2488" s="4" t="s">
        <v>3171</v>
      </c>
      <c r="K2488" s="4" t="s">
        <v>3172</v>
      </c>
      <c r="L2488" s="22" t="str">
        <f t="shared" si="441"/>
        <v>25</v>
      </c>
      <c r="M2488" s="22"/>
      <c r="Z2488">
        <f t="shared" si="442"/>
        <v>0</v>
      </c>
      <c r="AA2488">
        <f t="shared" si="443"/>
        <v>0</v>
      </c>
      <c r="AB2488">
        <f t="shared" si="444"/>
        <v>0</v>
      </c>
      <c r="AC2488">
        <f t="shared" si="445"/>
        <v>0</v>
      </c>
      <c r="AD2488">
        <f t="shared" si="446"/>
        <v>0</v>
      </c>
      <c r="AE2488">
        <f t="shared" si="447"/>
        <v>0</v>
      </c>
      <c r="AF2488">
        <f t="shared" si="448"/>
        <v>0</v>
      </c>
      <c r="AH2488">
        <f>SUM(table_2[[#This Row],[First dose, less than 21 days ago]:[Third dose or booster, at least 21 days ago]])</f>
        <v>0</v>
      </c>
      <c r="AI2488">
        <f>SUM(table_2[[#This Row],[Second dose, less than 21 days ago]:[Third dose or booster, at least 21 days ago]])</f>
        <v>0</v>
      </c>
      <c r="AJ2488">
        <f>table_2[[#This Row],[Third dose or booster, less than 21 days ago]]+table_2[[#This Row],[Third dose or booster, at least 21 days ago]]</f>
        <v>0</v>
      </c>
    </row>
    <row r="2489" spans="1:36" ht="45" x14ac:dyDescent="0.25">
      <c r="A2489" s="1" t="s">
        <v>740</v>
      </c>
      <c r="B2489" s="4">
        <v>2022</v>
      </c>
      <c r="C2489" s="1" t="s">
        <v>147</v>
      </c>
      <c r="D2489" s="1" t="s">
        <v>1147</v>
      </c>
      <c r="E2489" s="1" t="s">
        <v>85</v>
      </c>
      <c r="F2489" s="4" t="s">
        <v>5665</v>
      </c>
      <c r="G2489" s="4">
        <v>349100</v>
      </c>
      <c r="H2489" s="4" t="s">
        <v>5666</v>
      </c>
      <c r="I2489" s="1"/>
      <c r="J2489" s="4" t="s">
        <v>5667</v>
      </c>
      <c r="K2489" s="4" t="s">
        <v>5668</v>
      </c>
      <c r="L2489" s="22" t="str">
        <f t="shared" si="441"/>
        <v>6130</v>
      </c>
      <c r="M2489" s="22"/>
      <c r="Z2489">
        <f t="shared" si="442"/>
        <v>0</v>
      </c>
      <c r="AA2489">
        <f t="shared" si="443"/>
        <v>0</v>
      </c>
      <c r="AB2489">
        <f t="shared" si="444"/>
        <v>0</v>
      </c>
      <c r="AC2489">
        <f t="shared" si="445"/>
        <v>0</v>
      </c>
      <c r="AD2489">
        <f t="shared" si="446"/>
        <v>0</v>
      </c>
      <c r="AE2489">
        <f t="shared" si="447"/>
        <v>0</v>
      </c>
      <c r="AF2489">
        <f t="shared" si="448"/>
        <v>0</v>
      </c>
      <c r="AH2489">
        <f>SUM(table_2[[#This Row],[First dose, less than 21 days ago]:[Third dose or booster, at least 21 days ago]])</f>
        <v>0</v>
      </c>
      <c r="AI2489">
        <f>SUM(table_2[[#This Row],[Second dose, less than 21 days ago]:[Third dose or booster, at least 21 days ago]])</f>
        <v>0</v>
      </c>
      <c r="AJ2489">
        <f>table_2[[#This Row],[Third dose or booster, less than 21 days ago]]+table_2[[#This Row],[Third dose or booster, at least 21 days ago]]</f>
        <v>0</v>
      </c>
    </row>
    <row r="2490" spans="1:36" ht="30" x14ac:dyDescent="0.25">
      <c r="A2490" s="1" t="s">
        <v>740</v>
      </c>
      <c r="B2490" s="4">
        <v>2022</v>
      </c>
      <c r="C2490" s="1" t="s">
        <v>147</v>
      </c>
      <c r="D2490" s="1" t="s">
        <v>1162</v>
      </c>
      <c r="E2490" s="1" t="s">
        <v>62</v>
      </c>
      <c r="F2490" s="4" t="s">
        <v>4641</v>
      </c>
      <c r="G2490" s="4">
        <v>3918</v>
      </c>
      <c r="H2490" s="4" t="s">
        <v>5669</v>
      </c>
      <c r="I2490" s="1"/>
      <c r="J2490" s="4" t="s">
        <v>5670</v>
      </c>
      <c r="K2490" s="4" t="s">
        <v>5671</v>
      </c>
      <c r="L2490" s="22" t="str">
        <f t="shared" si="441"/>
        <v>230</v>
      </c>
      <c r="M2490" s="22"/>
      <c r="Z2490">
        <f t="shared" si="442"/>
        <v>0</v>
      </c>
      <c r="AA2490">
        <f t="shared" si="443"/>
        <v>0</v>
      </c>
      <c r="AB2490">
        <f t="shared" si="444"/>
        <v>0</v>
      </c>
      <c r="AC2490">
        <f t="shared" si="445"/>
        <v>0</v>
      </c>
      <c r="AD2490">
        <f t="shared" si="446"/>
        <v>0</v>
      </c>
      <c r="AE2490">
        <f t="shared" si="447"/>
        <v>0</v>
      </c>
      <c r="AF2490">
        <f t="shared" si="448"/>
        <v>0</v>
      </c>
      <c r="AH2490">
        <f>SUM(table_2[[#This Row],[First dose, less than 21 days ago]:[Third dose or booster, at least 21 days ago]])</f>
        <v>0</v>
      </c>
      <c r="AI2490">
        <f>SUM(table_2[[#This Row],[Second dose, less than 21 days ago]:[Third dose or booster, at least 21 days ago]])</f>
        <v>0</v>
      </c>
      <c r="AJ2490">
        <f>table_2[[#This Row],[Third dose or booster, less than 21 days ago]]+table_2[[#This Row],[Third dose or booster, at least 21 days ago]]</f>
        <v>0</v>
      </c>
    </row>
    <row r="2491" spans="1:36" ht="30" x14ac:dyDescent="0.25">
      <c r="A2491" s="1" t="s">
        <v>740</v>
      </c>
      <c r="B2491" s="4">
        <v>2022</v>
      </c>
      <c r="C2491" s="1" t="s">
        <v>147</v>
      </c>
      <c r="D2491" s="1" t="s">
        <v>1162</v>
      </c>
      <c r="E2491" s="1" t="s">
        <v>66</v>
      </c>
      <c r="F2491" s="4" t="s">
        <v>1101</v>
      </c>
      <c r="G2491" s="4">
        <v>8</v>
      </c>
      <c r="H2491" s="4" t="s">
        <v>83</v>
      </c>
      <c r="I2491" s="1"/>
      <c r="J2491" s="4" t="s">
        <v>83</v>
      </c>
      <c r="K2491" s="4" t="s">
        <v>83</v>
      </c>
      <c r="L2491" s="22">
        <f t="shared" si="441"/>
        <v>1</v>
      </c>
      <c r="M2491" s="22"/>
      <c r="Z2491">
        <f t="shared" si="442"/>
        <v>0</v>
      </c>
      <c r="AA2491">
        <f t="shared" si="443"/>
        <v>0</v>
      </c>
      <c r="AB2491">
        <f t="shared" si="444"/>
        <v>0</v>
      </c>
      <c r="AC2491">
        <f t="shared" si="445"/>
        <v>0</v>
      </c>
      <c r="AD2491">
        <f t="shared" si="446"/>
        <v>0</v>
      </c>
      <c r="AE2491">
        <f t="shared" si="447"/>
        <v>0</v>
      </c>
      <c r="AF2491">
        <f t="shared" si="448"/>
        <v>0</v>
      </c>
      <c r="AH2491">
        <f>SUM(table_2[[#This Row],[First dose, less than 21 days ago]:[Third dose or booster, at least 21 days ago]])</f>
        <v>0</v>
      </c>
      <c r="AI2491">
        <f>SUM(table_2[[#This Row],[Second dose, less than 21 days ago]:[Third dose or booster, at least 21 days ago]])</f>
        <v>0</v>
      </c>
      <c r="AJ2491">
        <f>table_2[[#This Row],[Third dose or booster, less than 21 days ago]]+table_2[[#This Row],[Third dose or booster, at least 21 days ago]]</f>
        <v>0</v>
      </c>
    </row>
    <row r="2492" spans="1:36" ht="30" x14ac:dyDescent="0.25">
      <c r="A2492" s="1" t="s">
        <v>740</v>
      </c>
      <c r="B2492" s="4">
        <v>2022</v>
      </c>
      <c r="C2492" s="1" t="s">
        <v>147</v>
      </c>
      <c r="D2492" s="1" t="s">
        <v>1162</v>
      </c>
      <c r="E2492" s="1" t="s">
        <v>70</v>
      </c>
      <c r="F2492" s="4" t="s">
        <v>3602</v>
      </c>
      <c r="G2492" s="4">
        <v>528</v>
      </c>
      <c r="H2492" s="4" t="s">
        <v>5672</v>
      </c>
      <c r="I2492" s="1"/>
      <c r="J2492" s="4" t="s">
        <v>5673</v>
      </c>
      <c r="K2492" s="4" t="s">
        <v>5674</v>
      </c>
      <c r="L2492" s="22" t="str">
        <f t="shared" si="441"/>
        <v>80</v>
      </c>
      <c r="M2492" s="22"/>
      <c r="Z2492">
        <f t="shared" si="442"/>
        <v>0</v>
      </c>
      <c r="AA2492">
        <f t="shared" si="443"/>
        <v>0</v>
      </c>
      <c r="AB2492">
        <f t="shared" si="444"/>
        <v>0</v>
      </c>
      <c r="AC2492">
        <f t="shared" si="445"/>
        <v>0</v>
      </c>
      <c r="AD2492">
        <f t="shared" si="446"/>
        <v>0</v>
      </c>
      <c r="AE2492">
        <f t="shared" si="447"/>
        <v>0</v>
      </c>
      <c r="AF2492">
        <f t="shared" si="448"/>
        <v>0</v>
      </c>
      <c r="AH2492">
        <f>SUM(table_2[[#This Row],[First dose, less than 21 days ago]:[Third dose or booster, at least 21 days ago]])</f>
        <v>0</v>
      </c>
      <c r="AI2492">
        <f>SUM(table_2[[#This Row],[Second dose, less than 21 days ago]:[Third dose or booster, at least 21 days ago]])</f>
        <v>0</v>
      </c>
      <c r="AJ2492">
        <f>table_2[[#This Row],[Third dose or booster, less than 21 days ago]]+table_2[[#This Row],[Third dose or booster, at least 21 days ago]]</f>
        <v>0</v>
      </c>
    </row>
    <row r="2493" spans="1:36" ht="30" x14ac:dyDescent="0.25">
      <c r="A2493" s="1" t="s">
        <v>740</v>
      </c>
      <c r="B2493" s="4">
        <v>2022</v>
      </c>
      <c r="C2493" s="1" t="s">
        <v>147</v>
      </c>
      <c r="D2493" s="1" t="s">
        <v>1162</v>
      </c>
      <c r="E2493" s="1" t="s">
        <v>74</v>
      </c>
      <c r="F2493" s="4" t="s">
        <v>1671</v>
      </c>
      <c r="G2493" s="4">
        <v>17</v>
      </c>
      <c r="H2493" s="4" t="s">
        <v>3183</v>
      </c>
      <c r="I2493" s="1" t="s">
        <v>234</v>
      </c>
      <c r="J2493" s="4" t="s">
        <v>3184</v>
      </c>
      <c r="K2493" s="4" t="s">
        <v>3185</v>
      </c>
      <c r="L2493" s="22" t="str">
        <f t="shared" si="441"/>
        <v>5</v>
      </c>
      <c r="M2493" s="22"/>
      <c r="Z2493">
        <f t="shared" si="442"/>
        <v>0</v>
      </c>
      <c r="AA2493">
        <f t="shared" si="443"/>
        <v>0</v>
      </c>
      <c r="AB2493">
        <f t="shared" si="444"/>
        <v>0</v>
      </c>
      <c r="AC2493">
        <f t="shared" si="445"/>
        <v>0</v>
      </c>
      <c r="AD2493">
        <f t="shared" si="446"/>
        <v>0</v>
      </c>
      <c r="AE2493">
        <f t="shared" si="447"/>
        <v>0</v>
      </c>
      <c r="AF2493">
        <f t="shared" si="448"/>
        <v>0</v>
      </c>
      <c r="AH2493">
        <f>SUM(table_2[[#This Row],[First dose, less than 21 days ago]:[Third dose or booster, at least 21 days ago]])</f>
        <v>0</v>
      </c>
      <c r="AI2493">
        <f>SUM(table_2[[#This Row],[Second dose, less than 21 days ago]:[Third dose or booster, at least 21 days ago]])</f>
        <v>0</v>
      </c>
      <c r="AJ2493">
        <f>table_2[[#This Row],[Third dose or booster, less than 21 days ago]]+table_2[[#This Row],[Third dose or booster, at least 21 days ago]]</f>
        <v>0</v>
      </c>
    </row>
    <row r="2494" spans="1:36" ht="30" x14ac:dyDescent="0.25">
      <c r="A2494" s="1" t="s">
        <v>740</v>
      </c>
      <c r="B2494" s="4">
        <v>2022</v>
      </c>
      <c r="C2494" s="1" t="s">
        <v>147</v>
      </c>
      <c r="D2494" s="1" t="s">
        <v>1162</v>
      </c>
      <c r="E2494" s="1" t="s">
        <v>1102</v>
      </c>
      <c r="F2494" s="4" t="s">
        <v>5675</v>
      </c>
      <c r="G2494" s="4">
        <v>3965</v>
      </c>
      <c r="H2494" s="4" t="s">
        <v>5676</v>
      </c>
      <c r="I2494" s="1"/>
      <c r="J2494" s="4" t="s">
        <v>5677</v>
      </c>
      <c r="K2494" s="4" t="s">
        <v>5678</v>
      </c>
      <c r="L2494" s="22" t="str">
        <f t="shared" si="441"/>
        <v>494</v>
      </c>
      <c r="M2494" s="22"/>
      <c r="Z2494">
        <f t="shared" si="442"/>
        <v>0</v>
      </c>
      <c r="AA2494">
        <f t="shared" si="443"/>
        <v>0</v>
      </c>
      <c r="AB2494">
        <f t="shared" si="444"/>
        <v>0</v>
      </c>
      <c r="AC2494">
        <f t="shared" si="445"/>
        <v>0</v>
      </c>
      <c r="AD2494">
        <f t="shared" si="446"/>
        <v>0</v>
      </c>
      <c r="AE2494">
        <f t="shared" si="447"/>
        <v>0</v>
      </c>
      <c r="AF2494">
        <f t="shared" si="448"/>
        <v>0</v>
      </c>
      <c r="AH2494">
        <f>SUM(table_2[[#This Row],[First dose, less than 21 days ago]:[Third dose or booster, at least 21 days ago]])</f>
        <v>0</v>
      </c>
      <c r="AI2494">
        <f>SUM(table_2[[#This Row],[Second dose, less than 21 days ago]:[Third dose or booster, at least 21 days ago]])</f>
        <v>0</v>
      </c>
      <c r="AJ2494">
        <f>table_2[[#This Row],[Third dose or booster, less than 21 days ago]]+table_2[[#This Row],[Third dose or booster, at least 21 days ago]]</f>
        <v>0</v>
      </c>
    </row>
    <row r="2495" spans="1:36" ht="45" x14ac:dyDescent="0.25">
      <c r="A2495" s="1" t="s">
        <v>740</v>
      </c>
      <c r="B2495" s="4">
        <v>2022</v>
      </c>
      <c r="C2495" s="1" t="s">
        <v>147</v>
      </c>
      <c r="D2495" s="1" t="s">
        <v>1162</v>
      </c>
      <c r="E2495" s="1" t="s">
        <v>84</v>
      </c>
      <c r="F2495" s="4" t="s">
        <v>1221</v>
      </c>
      <c r="G2495" s="4">
        <v>269</v>
      </c>
      <c r="H2495" s="4" t="s">
        <v>3190</v>
      </c>
      <c r="I2495" s="1"/>
      <c r="J2495" s="4" t="s">
        <v>3191</v>
      </c>
      <c r="K2495" s="4" t="s">
        <v>3192</v>
      </c>
      <c r="L2495" s="22" t="str">
        <f t="shared" si="441"/>
        <v>39</v>
      </c>
      <c r="M2495" s="22"/>
      <c r="Z2495">
        <f t="shared" si="442"/>
        <v>0</v>
      </c>
      <c r="AA2495">
        <f t="shared" si="443"/>
        <v>0</v>
      </c>
      <c r="AB2495">
        <f t="shared" si="444"/>
        <v>0</v>
      </c>
      <c r="AC2495">
        <f t="shared" si="445"/>
        <v>0</v>
      </c>
      <c r="AD2495">
        <f t="shared" si="446"/>
        <v>0</v>
      </c>
      <c r="AE2495">
        <f t="shared" si="447"/>
        <v>0</v>
      </c>
      <c r="AF2495">
        <f t="shared" si="448"/>
        <v>0</v>
      </c>
      <c r="AH2495">
        <f>SUM(table_2[[#This Row],[First dose, less than 21 days ago]:[Third dose or booster, at least 21 days ago]])</f>
        <v>0</v>
      </c>
      <c r="AI2495">
        <f>SUM(table_2[[#This Row],[Second dose, less than 21 days ago]:[Third dose or booster, at least 21 days ago]])</f>
        <v>0</v>
      </c>
      <c r="AJ2495">
        <f>table_2[[#This Row],[Third dose or booster, less than 21 days ago]]+table_2[[#This Row],[Third dose or booster, at least 21 days ago]]</f>
        <v>0</v>
      </c>
    </row>
    <row r="2496" spans="1:36" ht="45" x14ac:dyDescent="0.25">
      <c r="A2496" s="1" t="s">
        <v>740</v>
      </c>
      <c r="B2496" s="4">
        <v>2022</v>
      </c>
      <c r="C2496" s="1" t="s">
        <v>147</v>
      </c>
      <c r="D2496" s="1" t="s">
        <v>1162</v>
      </c>
      <c r="E2496" s="1" t="s">
        <v>85</v>
      </c>
      <c r="F2496" s="4" t="s">
        <v>5679</v>
      </c>
      <c r="G2496" s="4">
        <v>166832</v>
      </c>
      <c r="H2496" s="4" t="s">
        <v>5680</v>
      </c>
      <c r="I2496" s="1"/>
      <c r="J2496" s="4" t="s">
        <v>5681</v>
      </c>
      <c r="K2496" s="4" t="s">
        <v>5682</v>
      </c>
      <c r="L2496" s="22" t="str">
        <f t="shared" si="441"/>
        <v>9762</v>
      </c>
      <c r="M2496" s="22"/>
      <c r="Z2496">
        <f t="shared" si="442"/>
        <v>0</v>
      </c>
      <c r="AA2496">
        <f t="shared" si="443"/>
        <v>0</v>
      </c>
      <c r="AB2496">
        <f t="shared" si="444"/>
        <v>0</v>
      </c>
      <c r="AC2496">
        <f t="shared" si="445"/>
        <v>0</v>
      </c>
      <c r="AD2496">
        <f t="shared" si="446"/>
        <v>0</v>
      </c>
      <c r="AE2496">
        <f t="shared" si="447"/>
        <v>0</v>
      </c>
      <c r="AF2496">
        <f t="shared" si="448"/>
        <v>0</v>
      </c>
      <c r="AH2496">
        <f>SUM(table_2[[#This Row],[First dose, less than 21 days ago]:[Third dose or booster, at least 21 days ago]])</f>
        <v>0</v>
      </c>
      <c r="AI2496">
        <f>SUM(table_2[[#This Row],[Second dose, less than 21 days ago]:[Third dose or booster, at least 21 days ago]])</f>
        <v>0</v>
      </c>
      <c r="AJ2496">
        <f>table_2[[#This Row],[Third dose or booster, less than 21 days ago]]+table_2[[#This Row],[Third dose or booster, at least 21 days ago]]</f>
        <v>0</v>
      </c>
    </row>
    <row r="2497" spans="1:36" ht="30" x14ac:dyDescent="0.25">
      <c r="A2497" s="1" t="s">
        <v>740</v>
      </c>
      <c r="B2497" s="4">
        <v>2022</v>
      </c>
      <c r="C2497" s="1" t="s">
        <v>147</v>
      </c>
      <c r="D2497" s="1" t="s">
        <v>1183</v>
      </c>
      <c r="E2497" s="1" t="s">
        <v>62</v>
      </c>
      <c r="F2497" s="4" t="s">
        <v>5377</v>
      </c>
      <c r="G2497" s="4">
        <v>1126</v>
      </c>
      <c r="H2497" s="4" t="s">
        <v>5683</v>
      </c>
      <c r="I2497" s="1"/>
      <c r="J2497" s="4" t="s">
        <v>5684</v>
      </c>
      <c r="K2497" s="4" t="s">
        <v>5685</v>
      </c>
      <c r="L2497" s="22" t="str">
        <f t="shared" si="441"/>
        <v>155</v>
      </c>
      <c r="M2497" s="22"/>
      <c r="Z2497">
        <f t="shared" si="442"/>
        <v>0</v>
      </c>
      <c r="AA2497">
        <f t="shared" si="443"/>
        <v>0</v>
      </c>
      <c r="AB2497">
        <f t="shared" si="444"/>
        <v>0</v>
      </c>
      <c r="AC2497">
        <f t="shared" si="445"/>
        <v>0</v>
      </c>
      <c r="AD2497">
        <f t="shared" si="446"/>
        <v>0</v>
      </c>
      <c r="AE2497">
        <f t="shared" si="447"/>
        <v>0</v>
      </c>
      <c r="AF2497">
        <f t="shared" si="448"/>
        <v>0</v>
      </c>
      <c r="AH2497">
        <f>SUM(table_2[[#This Row],[First dose, less than 21 days ago]:[Third dose or booster, at least 21 days ago]])</f>
        <v>0</v>
      </c>
      <c r="AI2497">
        <f>SUM(table_2[[#This Row],[Second dose, less than 21 days ago]:[Third dose or booster, at least 21 days ago]])</f>
        <v>0</v>
      </c>
      <c r="AJ2497">
        <f>table_2[[#This Row],[Third dose or booster, less than 21 days ago]]+table_2[[#This Row],[Third dose or booster, at least 21 days ago]]</f>
        <v>0</v>
      </c>
    </row>
    <row r="2498" spans="1:36" ht="30" x14ac:dyDescent="0.25">
      <c r="A2498" s="1" t="s">
        <v>740</v>
      </c>
      <c r="B2498" s="4">
        <v>2022</v>
      </c>
      <c r="C2498" s="1" t="s">
        <v>147</v>
      </c>
      <c r="D2498" s="1" t="s">
        <v>1183</v>
      </c>
      <c r="E2498" s="1" t="s">
        <v>66</v>
      </c>
      <c r="F2498" s="4" t="s">
        <v>1101</v>
      </c>
      <c r="G2498" s="4">
        <v>4</v>
      </c>
      <c r="H2498" s="4" t="s">
        <v>83</v>
      </c>
      <c r="I2498" s="1"/>
      <c r="J2498" s="4" t="s">
        <v>83</v>
      </c>
      <c r="K2498" s="4" t="s">
        <v>83</v>
      </c>
      <c r="L2498" s="22">
        <f t="shared" si="441"/>
        <v>1</v>
      </c>
      <c r="M2498" s="22"/>
      <c r="Z2498">
        <f t="shared" si="442"/>
        <v>0</v>
      </c>
      <c r="AA2498">
        <f t="shared" si="443"/>
        <v>0</v>
      </c>
      <c r="AB2498">
        <f t="shared" si="444"/>
        <v>0</v>
      </c>
      <c r="AC2498">
        <f t="shared" si="445"/>
        <v>0</v>
      </c>
      <c r="AD2498">
        <f t="shared" si="446"/>
        <v>0</v>
      </c>
      <c r="AE2498">
        <f t="shared" si="447"/>
        <v>0</v>
      </c>
      <c r="AF2498">
        <f t="shared" si="448"/>
        <v>0</v>
      </c>
      <c r="AH2498">
        <f>SUM(table_2[[#This Row],[First dose, less than 21 days ago]:[Third dose or booster, at least 21 days ago]])</f>
        <v>0</v>
      </c>
      <c r="AI2498">
        <f>SUM(table_2[[#This Row],[Second dose, less than 21 days ago]:[Third dose or booster, at least 21 days ago]])</f>
        <v>0</v>
      </c>
      <c r="AJ2498">
        <f>table_2[[#This Row],[Third dose or booster, less than 21 days ago]]+table_2[[#This Row],[Third dose or booster, at least 21 days ago]]</f>
        <v>0</v>
      </c>
    </row>
    <row r="2499" spans="1:36" ht="30" x14ac:dyDescent="0.25">
      <c r="A2499" s="1" t="s">
        <v>740</v>
      </c>
      <c r="B2499" s="4">
        <v>2022</v>
      </c>
      <c r="C2499" s="1" t="s">
        <v>147</v>
      </c>
      <c r="D2499" s="1" t="s">
        <v>1183</v>
      </c>
      <c r="E2499" s="1" t="s">
        <v>70</v>
      </c>
      <c r="F2499" s="4" t="s">
        <v>3009</v>
      </c>
      <c r="G2499" s="4">
        <v>168</v>
      </c>
      <c r="H2499" s="4" t="s">
        <v>5686</v>
      </c>
      <c r="I2499" s="1"/>
      <c r="J2499" s="4" t="s">
        <v>5687</v>
      </c>
      <c r="K2499" s="4" t="s">
        <v>5688</v>
      </c>
      <c r="L2499" s="22" t="str">
        <f t="shared" si="441"/>
        <v>38</v>
      </c>
      <c r="M2499" s="22"/>
      <c r="Z2499">
        <f t="shared" si="442"/>
        <v>0</v>
      </c>
      <c r="AA2499">
        <f t="shared" si="443"/>
        <v>0</v>
      </c>
      <c r="AB2499">
        <f t="shared" si="444"/>
        <v>0</v>
      </c>
      <c r="AC2499">
        <f t="shared" si="445"/>
        <v>0</v>
      </c>
      <c r="AD2499">
        <f t="shared" si="446"/>
        <v>0</v>
      </c>
      <c r="AE2499">
        <f t="shared" si="447"/>
        <v>0</v>
      </c>
      <c r="AF2499">
        <f t="shared" si="448"/>
        <v>0</v>
      </c>
      <c r="AH2499">
        <f>SUM(table_2[[#This Row],[First dose, less than 21 days ago]:[Third dose or booster, at least 21 days ago]])</f>
        <v>0</v>
      </c>
      <c r="AI2499">
        <f>SUM(table_2[[#This Row],[Second dose, less than 21 days ago]:[Third dose or booster, at least 21 days ago]])</f>
        <v>0</v>
      </c>
      <c r="AJ2499">
        <f>table_2[[#This Row],[Third dose or booster, less than 21 days ago]]+table_2[[#This Row],[Third dose or booster, at least 21 days ago]]</f>
        <v>0</v>
      </c>
    </row>
    <row r="2500" spans="1:36" ht="30" x14ac:dyDescent="0.25">
      <c r="A2500" s="1" t="s">
        <v>740</v>
      </c>
      <c r="B2500" s="4">
        <v>2022</v>
      </c>
      <c r="C2500" s="1" t="s">
        <v>147</v>
      </c>
      <c r="D2500" s="1" t="s">
        <v>1183</v>
      </c>
      <c r="E2500" s="1" t="s">
        <v>74</v>
      </c>
      <c r="F2500" s="4" t="s">
        <v>1101</v>
      </c>
      <c r="G2500" s="4">
        <v>8</v>
      </c>
      <c r="H2500" s="4" t="s">
        <v>83</v>
      </c>
      <c r="I2500" s="1"/>
      <c r="J2500" s="4" t="s">
        <v>83</v>
      </c>
      <c r="K2500" s="4" t="s">
        <v>83</v>
      </c>
      <c r="L2500" s="22">
        <f t="shared" si="441"/>
        <v>1</v>
      </c>
      <c r="M2500" s="22"/>
      <c r="Z2500">
        <f t="shared" si="442"/>
        <v>0</v>
      </c>
      <c r="AA2500">
        <f t="shared" si="443"/>
        <v>0</v>
      </c>
      <c r="AB2500">
        <f t="shared" si="444"/>
        <v>0</v>
      </c>
      <c r="AC2500">
        <f t="shared" si="445"/>
        <v>0</v>
      </c>
      <c r="AD2500">
        <f t="shared" si="446"/>
        <v>0</v>
      </c>
      <c r="AE2500">
        <f t="shared" si="447"/>
        <v>0</v>
      </c>
      <c r="AF2500">
        <f t="shared" si="448"/>
        <v>0</v>
      </c>
      <c r="AH2500">
        <f>SUM(table_2[[#This Row],[First dose, less than 21 days ago]:[Third dose or booster, at least 21 days ago]])</f>
        <v>0</v>
      </c>
      <c r="AI2500">
        <f>SUM(table_2[[#This Row],[Second dose, less than 21 days ago]:[Third dose or booster, at least 21 days ago]])</f>
        <v>0</v>
      </c>
      <c r="AJ2500">
        <f>table_2[[#This Row],[Third dose or booster, less than 21 days ago]]+table_2[[#This Row],[Third dose or booster, at least 21 days ago]]</f>
        <v>0</v>
      </c>
    </row>
    <row r="2501" spans="1:36" ht="30" x14ac:dyDescent="0.25">
      <c r="A2501" s="1" t="s">
        <v>740</v>
      </c>
      <c r="B2501" s="4">
        <v>2022</v>
      </c>
      <c r="C2501" s="1" t="s">
        <v>147</v>
      </c>
      <c r="D2501" s="1" t="s">
        <v>1183</v>
      </c>
      <c r="E2501" s="1" t="s">
        <v>1102</v>
      </c>
      <c r="F2501" s="4" t="s">
        <v>1342</v>
      </c>
      <c r="G2501" s="4">
        <v>1095</v>
      </c>
      <c r="H2501" s="4" t="s">
        <v>5689</v>
      </c>
      <c r="I2501" s="1"/>
      <c r="J2501" s="4" t="s">
        <v>5690</v>
      </c>
      <c r="K2501" s="4" t="s">
        <v>5691</v>
      </c>
      <c r="L2501" s="22" t="str">
        <f t="shared" si="441"/>
        <v>281</v>
      </c>
      <c r="M2501" s="22"/>
      <c r="Z2501">
        <f t="shared" ref="Z2501:Z2503" si="449">N2548</f>
        <v>0</v>
      </c>
      <c r="AA2501">
        <f t="shared" ref="AA2501:AA2503" si="450">O2596</f>
        <v>0</v>
      </c>
      <c r="AB2501">
        <f t="shared" ref="AB2501:AB2503" si="451">P2596</f>
        <v>0</v>
      </c>
      <c r="AC2501">
        <f t="shared" ref="AC2501:AC2503" si="452">Q2596</f>
        <v>0</v>
      </c>
      <c r="AD2501">
        <f t="shared" ref="AD2501:AD2503" si="453">R2596</f>
        <v>0</v>
      </c>
      <c r="AE2501">
        <f t="shared" ref="AE2501:AE2503" si="454">S2596</f>
        <v>0</v>
      </c>
      <c r="AF2501">
        <f t="shared" ref="AF2501:AF2503" si="455">T2596</f>
        <v>0</v>
      </c>
      <c r="AH2501">
        <f>SUM(table_2[[#This Row],[First dose, less than 21 days ago]:[Third dose or booster, at least 21 days ago]])</f>
        <v>0</v>
      </c>
      <c r="AI2501">
        <f>SUM(table_2[[#This Row],[Second dose, less than 21 days ago]:[Third dose or booster, at least 21 days ago]])</f>
        <v>0</v>
      </c>
      <c r="AJ2501">
        <f>table_2[[#This Row],[Third dose or booster, less than 21 days ago]]+table_2[[#This Row],[Third dose or booster, at least 21 days ago]]</f>
        <v>0</v>
      </c>
    </row>
    <row r="2502" spans="1:36" ht="45" x14ac:dyDescent="0.25">
      <c r="A2502" s="1" t="s">
        <v>740</v>
      </c>
      <c r="B2502" s="4">
        <v>2022</v>
      </c>
      <c r="C2502" s="1" t="s">
        <v>147</v>
      </c>
      <c r="D2502" s="1" t="s">
        <v>1183</v>
      </c>
      <c r="E2502" s="1" t="s">
        <v>84</v>
      </c>
      <c r="F2502" s="4" t="s">
        <v>2016</v>
      </c>
      <c r="G2502" s="4">
        <v>122</v>
      </c>
      <c r="H2502" s="4" t="s">
        <v>3207</v>
      </c>
      <c r="I2502" s="1"/>
      <c r="J2502" s="4" t="s">
        <v>3208</v>
      </c>
      <c r="K2502" s="4" t="s">
        <v>3209</v>
      </c>
      <c r="L2502" s="22" t="str">
        <f t="shared" si="441"/>
        <v>21</v>
      </c>
      <c r="M2502" s="22"/>
      <c r="Z2502">
        <f t="shared" si="449"/>
        <v>0</v>
      </c>
      <c r="AA2502">
        <f t="shared" si="450"/>
        <v>0</v>
      </c>
      <c r="AB2502">
        <f t="shared" si="451"/>
        <v>0</v>
      </c>
      <c r="AC2502">
        <f t="shared" si="452"/>
        <v>0</v>
      </c>
      <c r="AD2502">
        <f t="shared" si="453"/>
        <v>0</v>
      </c>
      <c r="AE2502">
        <f t="shared" si="454"/>
        <v>0</v>
      </c>
      <c r="AF2502">
        <f t="shared" si="455"/>
        <v>0</v>
      </c>
      <c r="AH2502">
        <f>SUM(table_2[[#This Row],[First dose, less than 21 days ago]:[Third dose or booster, at least 21 days ago]])</f>
        <v>0</v>
      </c>
      <c r="AI2502">
        <f>SUM(table_2[[#This Row],[Second dose, less than 21 days ago]:[Third dose or booster, at least 21 days ago]])</f>
        <v>0</v>
      </c>
      <c r="AJ2502">
        <f>table_2[[#This Row],[Third dose or booster, less than 21 days ago]]+table_2[[#This Row],[Third dose or booster, at least 21 days ago]]</f>
        <v>0</v>
      </c>
    </row>
    <row r="2503" spans="1:36" ht="45" x14ac:dyDescent="0.25">
      <c r="A2503" s="1" t="s">
        <v>740</v>
      </c>
      <c r="B2503" s="4">
        <v>2022</v>
      </c>
      <c r="C2503" s="1" t="s">
        <v>147</v>
      </c>
      <c r="D2503" s="1" t="s">
        <v>1183</v>
      </c>
      <c r="E2503" s="1" t="s">
        <v>85</v>
      </c>
      <c r="F2503" s="4" t="s">
        <v>5692</v>
      </c>
      <c r="G2503" s="4">
        <v>36690</v>
      </c>
      <c r="H2503" s="4" t="s">
        <v>5693</v>
      </c>
      <c r="I2503" s="1"/>
      <c r="J2503" s="4" t="s">
        <v>5694</v>
      </c>
      <c r="K2503" s="4" t="s">
        <v>5695</v>
      </c>
      <c r="L2503" s="22" t="str">
        <f t="shared" si="441"/>
        <v>6108</v>
      </c>
      <c r="M2503" s="22"/>
      <c r="Z2503">
        <f t="shared" si="449"/>
        <v>0</v>
      </c>
      <c r="AA2503">
        <f t="shared" si="450"/>
        <v>0</v>
      </c>
      <c r="AB2503">
        <f t="shared" si="451"/>
        <v>0</v>
      </c>
      <c r="AC2503">
        <f t="shared" si="452"/>
        <v>0</v>
      </c>
      <c r="AD2503">
        <f t="shared" si="453"/>
        <v>0</v>
      </c>
      <c r="AE2503">
        <f t="shared" si="454"/>
        <v>0</v>
      </c>
      <c r="AF2503">
        <f t="shared" si="455"/>
        <v>0</v>
      </c>
      <c r="AH2503">
        <f>SUM(table_2[[#This Row],[First dose, less than 21 days ago]:[Third dose or booster, at least 21 days ago]])</f>
        <v>0</v>
      </c>
      <c r="AI2503">
        <f>SUM(table_2[[#This Row],[Second dose, less than 21 days ago]:[Third dose or booster, at least 21 days ago]])</f>
        <v>0</v>
      </c>
      <c r="AJ2503">
        <f>table_2[[#This Row],[Third dose or booster, less than 21 days ago]]+table_2[[#This Row],[Third dose or booster, at least 21 days ago]]</f>
        <v>0</v>
      </c>
    </row>
    <row r="2504" spans="1:36" x14ac:dyDescent="0.25">
      <c r="L2504" s="21"/>
      <c r="M2504" s="21"/>
    </row>
    <row r="2505" spans="1:36" x14ac:dyDescent="0.25">
      <c r="L2505" s="21"/>
      <c r="M2505" s="21"/>
    </row>
    <row r="2506" spans="1:36" x14ac:dyDescent="0.25">
      <c r="L2506" s="21"/>
      <c r="M2506" s="21"/>
    </row>
    <row r="2507" spans="1:36" x14ac:dyDescent="0.25">
      <c r="L2507" s="21"/>
      <c r="M2507" s="21"/>
    </row>
    <row r="2508" spans="1:36" x14ac:dyDescent="0.25">
      <c r="L2508" s="21"/>
      <c r="M2508" s="21"/>
    </row>
    <row r="2509" spans="1:36" x14ac:dyDescent="0.25">
      <c r="L2509" s="21"/>
      <c r="M2509" s="21"/>
    </row>
    <row r="2510" spans="1:36" x14ac:dyDescent="0.25">
      <c r="L2510" s="21"/>
      <c r="M2510" s="21"/>
    </row>
    <row r="2511" spans="1:36" x14ac:dyDescent="0.25">
      <c r="L2511" s="21"/>
      <c r="M2511" s="21"/>
    </row>
    <row r="2512" spans="1:36" x14ac:dyDescent="0.25">
      <c r="L2512" s="21"/>
      <c r="M2512" s="21"/>
    </row>
    <row r="2513" spans="12:13" x14ac:dyDescent="0.25">
      <c r="L2513" s="21"/>
      <c r="M2513" s="21"/>
    </row>
    <row r="2514" spans="12:13" x14ac:dyDescent="0.25">
      <c r="L2514" s="21"/>
      <c r="M2514" s="21"/>
    </row>
    <row r="2515" spans="12:13" x14ac:dyDescent="0.25">
      <c r="L2515" s="21"/>
      <c r="M2515" s="21"/>
    </row>
    <row r="2516" spans="12:13" x14ac:dyDescent="0.25">
      <c r="L2516" s="21"/>
      <c r="M2516" s="21"/>
    </row>
    <row r="2517" spans="12:13" x14ac:dyDescent="0.25">
      <c r="L2517" s="21"/>
      <c r="M2517" s="21"/>
    </row>
    <row r="2518" spans="12:13" x14ac:dyDescent="0.25">
      <c r="L2518" s="21"/>
      <c r="M2518" s="21"/>
    </row>
    <row r="2519" spans="12:13" x14ac:dyDescent="0.25">
      <c r="L2519" s="21"/>
      <c r="M2519" s="21"/>
    </row>
    <row r="2520" spans="12:13" x14ac:dyDescent="0.25">
      <c r="L2520" s="21"/>
      <c r="M2520" s="21"/>
    </row>
    <row r="2521" spans="12:13" x14ac:dyDescent="0.25">
      <c r="L2521" s="21"/>
      <c r="M2521" s="21"/>
    </row>
    <row r="2522" spans="12:13" x14ac:dyDescent="0.25">
      <c r="L2522" s="21"/>
      <c r="M2522" s="21"/>
    </row>
    <row r="2523" spans="12:13" x14ac:dyDescent="0.25">
      <c r="L2523" s="21"/>
      <c r="M2523" s="21"/>
    </row>
    <row r="2524" spans="12:13" x14ac:dyDescent="0.25">
      <c r="L2524" s="21"/>
      <c r="M2524" s="21"/>
    </row>
    <row r="2525" spans="12:13" x14ac:dyDescent="0.25">
      <c r="L2525" s="21"/>
      <c r="M2525" s="21"/>
    </row>
    <row r="2526" spans="12:13" x14ac:dyDescent="0.25">
      <c r="L2526" s="21"/>
      <c r="M2526" s="21"/>
    </row>
    <row r="2527" spans="12:13" x14ac:dyDescent="0.25">
      <c r="L2527" s="21"/>
      <c r="M2527" s="21"/>
    </row>
    <row r="2528" spans="12:13" x14ac:dyDescent="0.25">
      <c r="L2528" s="21"/>
      <c r="M2528" s="21"/>
    </row>
    <row r="2529" spans="12:13" x14ac:dyDescent="0.25">
      <c r="L2529" s="21"/>
      <c r="M2529" s="21"/>
    </row>
    <row r="2530" spans="12:13" x14ac:dyDescent="0.25">
      <c r="L2530" s="21"/>
      <c r="M2530" s="21"/>
    </row>
    <row r="2531" spans="12:13" x14ac:dyDescent="0.25">
      <c r="L2531" s="21"/>
      <c r="M2531" s="21"/>
    </row>
    <row r="2532" spans="12:13" x14ac:dyDescent="0.25">
      <c r="L2532" s="21"/>
      <c r="M2532" s="21"/>
    </row>
    <row r="2533" spans="12:13" x14ac:dyDescent="0.25">
      <c r="L2533" s="21"/>
      <c r="M2533" s="21"/>
    </row>
    <row r="2534" spans="12:13" x14ac:dyDescent="0.25">
      <c r="L2534" s="21"/>
      <c r="M2534" s="21"/>
    </row>
    <row r="2535" spans="12:13" x14ac:dyDescent="0.25">
      <c r="L2535" s="21"/>
      <c r="M2535" s="21"/>
    </row>
    <row r="2536" spans="12:13" x14ac:dyDescent="0.25">
      <c r="L2536" s="21"/>
      <c r="M2536" s="21"/>
    </row>
    <row r="2537" spans="12:13" x14ac:dyDescent="0.25">
      <c r="L2537" s="21"/>
      <c r="M2537" s="21"/>
    </row>
    <row r="2538" spans="12:13" x14ac:dyDescent="0.25">
      <c r="L2538" s="21"/>
      <c r="M2538" s="21"/>
    </row>
    <row r="2539" spans="12:13" x14ac:dyDescent="0.25">
      <c r="L2539" s="21"/>
      <c r="M2539" s="21"/>
    </row>
    <row r="2540" spans="12:13" x14ac:dyDescent="0.25">
      <c r="L2540" s="21"/>
      <c r="M2540" s="21"/>
    </row>
    <row r="2541" spans="12:13" x14ac:dyDescent="0.25">
      <c r="L2541" s="21"/>
      <c r="M2541" s="21"/>
    </row>
    <row r="2542" spans="12:13" x14ac:dyDescent="0.25">
      <c r="L2542" s="21"/>
      <c r="M2542" s="21"/>
    </row>
    <row r="2543" spans="12:13" x14ac:dyDescent="0.25">
      <c r="L2543" s="21"/>
      <c r="M2543" s="21"/>
    </row>
    <row r="2544" spans="12:13" x14ac:dyDescent="0.25">
      <c r="L2544" s="21"/>
      <c r="M2544" s="21"/>
    </row>
    <row r="2545" spans="12:13" x14ac:dyDescent="0.25">
      <c r="L2545" s="21"/>
      <c r="M2545" s="21"/>
    </row>
    <row r="2546" spans="12:13" x14ac:dyDescent="0.25">
      <c r="L2546" s="21"/>
      <c r="M2546" s="21"/>
    </row>
    <row r="2547" spans="12:13" x14ac:dyDescent="0.25">
      <c r="L2547" s="21"/>
      <c r="M2547" s="21"/>
    </row>
    <row r="2548" spans="12:13" x14ac:dyDescent="0.25">
      <c r="L2548" s="21"/>
      <c r="M2548" s="21"/>
    </row>
    <row r="2549" spans="12:13" x14ac:dyDescent="0.25">
      <c r="L2549" s="21"/>
      <c r="M2549" s="21"/>
    </row>
    <row r="2550" spans="12:13" x14ac:dyDescent="0.25">
      <c r="L2550" s="21"/>
      <c r="M2550" s="21"/>
    </row>
    <row r="2551" spans="12:13" x14ac:dyDescent="0.25">
      <c r="L2551" s="21"/>
      <c r="M2551" s="21"/>
    </row>
    <row r="2552" spans="12:13" x14ac:dyDescent="0.25">
      <c r="L2552" s="21"/>
      <c r="M2552" s="21"/>
    </row>
    <row r="2553" spans="12:13" x14ac:dyDescent="0.25">
      <c r="L2553" s="21"/>
      <c r="M2553" s="21"/>
    </row>
    <row r="2554" spans="12:13" x14ac:dyDescent="0.25">
      <c r="L2554" s="21"/>
      <c r="M2554" s="21"/>
    </row>
    <row r="2555" spans="12:13" x14ac:dyDescent="0.25">
      <c r="L2555" s="21"/>
      <c r="M2555" s="21"/>
    </row>
    <row r="2556" spans="12:13" x14ac:dyDescent="0.25">
      <c r="L2556" s="21"/>
      <c r="M2556" s="21"/>
    </row>
    <row r="2557" spans="12:13" x14ac:dyDescent="0.25">
      <c r="L2557" s="21"/>
      <c r="M2557" s="21"/>
    </row>
    <row r="2558" spans="12:13" x14ac:dyDescent="0.25">
      <c r="L2558" s="21"/>
      <c r="M2558" s="21"/>
    </row>
    <row r="2559" spans="12:13" x14ac:dyDescent="0.25">
      <c r="L2559" s="21"/>
      <c r="M2559" s="21"/>
    </row>
    <row r="2560" spans="12:13" x14ac:dyDescent="0.25">
      <c r="L2560" s="21"/>
      <c r="M2560" s="21"/>
    </row>
    <row r="2561" spans="12:13" x14ac:dyDescent="0.25">
      <c r="L2561" s="21"/>
      <c r="M2561" s="21"/>
    </row>
    <row r="2562" spans="12:13" x14ac:dyDescent="0.25">
      <c r="L2562" s="21"/>
      <c r="M2562" s="21"/>
    </row>
    <row r="2563" spans="12:13" x14ac:dyDescent="0.25">
      <c r="L2563" s="21"/>
      <c r="M2563" s="21"/>
    </row>
    <row r="2564" spans="12:13" x14ac:dyDescent="0.25">
      <c r="L2564" s="21"/>
      <c r="M2564" s="21"/>
    </row>
    <row r="2565" spans="12:13" x14ac:dyDescent="0.25">
      <c r="L2565" s="21"/>
      <c r="M2565" s="21"/>
    </row>
    <row r="2566" spans="12:13" x14ac:dyDescent="0.25">
      <c r="L2566" s="21"/>
      <c r="M2566" s="21"/>
    </row>
    <row r="2567" spans="12:13" x14ac:dyDescent="0.25">
      <c r="L2567" s="21"/>
      <c r="M2567" s="21"/>
    </row>
    <row r="2568" spans="12:13" x14ac:dyDescent="0.25">
      <c r="L2568" s="21"/>
      <c r="M2568" s="21"/>
    </row>
    <row r="2569" spans="12:13" x14ac:dyDescent="0.25">
      <c r="L2569" s="21"/>
      <c r="M2569" s="21"/>
    </row>
    <row r="2570" spans="12:13" x14ac:dyDescent="0.25">
      <c r="L2570" s="21"/>
      <c r="M2570" s="21"/>
    </row>
    <row r="2571" spans="12:13" x14ac:dyDescent="0.25">
      <c r="L2571" s="21"/>
      <c r="M2571" s="21"/>
    </row>
    <row r="2572" spans="12:13" x14ac:dyDescent="0.25">
      <c r="L2572" s="21"/>
      <c r="M2572" s="21"/>
    </row>
  </sheetData>
  <phoneticPr fontId="10" type="noConversion"/>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workbookViewId="0"/>
  </sheetViews>
  <sheetFormatPr defaultColWidth="11.08984375" defaultRowHeight="15" x14ac:dyDescent="0.25"/>
  <cols>
    <col min="1" max="4" width="16.7265625" customWidth="1"/>
    <col min="5" max="5" width="32.7265625" customWidth="1"/>
    <col min="6" max="7" width="16.7265625" customWidth="1"/>
  </cols>
  <sheetData>
    <row r="1" spans="1:7" ht="19.8" thickBot="1" x14ac:dyDescent="0.4">
      <c r="A1" s="10" t="s">
        <v>11</v>
      </c>
    </row>
    <row r="2" spans="1:7" ht="15.6" thickTop="1" x14ac:dyDescent="0.25">
      <c r="A2" t="s">
        <v>4</v>
      </c>
    </row>
    <row r="3" spans="1:7" x14ac:dyDescent="0.25">
      <c r="A3" t="s">
        <v>50</v>
      </c>
    </row>
    <row r="4" spans="1:7" ht="31.2" x14ac:dyDescent="0.3">
      <c r="A4" s="5" t="s">
        <v>51</v>
      </c>
      <c r="B4" s="5" t="s">
        <v>54</v>
      </c>
      <c r="C4" s="6" t="s">
        <v>55</v>
      </c>
      <c r="D4" s="6" t="s">
        <v>56</v>
      </c>
      <c r="E4" s="6" t="s">
        <v>57</v>
      </c>
      <c r="F4" s="6" t="s">
        <v>58</v>
      </c>
      <c r="G4" s="6" t="s">
        <v>59</v>
      </c>
    </row>
    <row r="5" spans="1:7" x14ac:dyDescent="0.25">
      <c r="A5" s="1" t="s">
        <v>60</v>
      </c>
      <c r="B5" s="1" t="s">
        <v>62</v>
      </c>
      <c r="C5" s="4">
        <v>109891</v>
      </c>
      <c r="D5" s="4">
        <v>16375484</v>
      </c>
      <c r="E5" s="4">
        <v>2337.5</v>
      </c>
      <c r="F5" s="4">
        <v>2322.6</v>
      </c>
      <c r="G5" s="4">
        <v>2352.4</v>
      </c>
    </row>
    <row r="6" spans="1:7" ht="30" x14ac:dyDescent="0.25">
      <c r="A6" s="1" t="s">
        <v>60</v>
      </c>
      <c r="B6" s="1" t="s">
        <v>66</v>
      </c>
      <c r="C6" s="4">
        <v>17699</v>
      </c>
      <c r="D6" s="4">
        <v>1925587</v>
      </c>
      <c r="E6" s="4">
        <v>826.8</v>
      </c>
      <c r="F6" s="4">
        <v>814.6</v>
      </c>
      <c r="G6" s="4">
        <v>839.1</v>
      </c>
    </row>
    <row r="7" spans="1:7" ht="30" x14ac:dyDescent="0.25">
      <c r="A7" s="1" t="s">
        <v>60</v>
      </c>
      <c r="B7" s="1" t="s">
        <v>70</v>
      </c>
      <c r="C7" s="4">
        <v>77200</v>
      </c>
      <c r="D7" s="4">
        <v>5536696</v>
      </c>
      <c r="E7" s="4">
        <v>1289.2</v>
      </c>
      <c r="F7" s="4">
        <v>1280.0999999999999</v>
      </c>
      <c r="G7" s="4">
        <v>1298.3</v>
      </c>
    </row>
    <row r="8" spans="1:7" ht="30" x14ac:dyDescent="0.25">
      <c r="A8" s="1" t="s">
        <v>60</v>
      </c>
      <c r="B8" s="1" t="s">
        <v>74</v>
      </c>
      <c r="C8" s="4">
        <v>11986</v>
      </c>
      <c r="D8" s="4">
        <v>1878686</v>
      </c>
      <c r="E8" s="4">
        <v>512.6</v>
      </c>
      <c r="F8" s="4">
        <v>503.3</v>
      </c>
      <c r="G8" s="4">
        <v>521.79999999999995</v>
      </c>
    </row>
    <row r="9" spans="1:7" ht="45" x14ac:dyDescent="0.25">
      <c r="A9" s="1" t="s">
        <v>60</v>
      </c>
      <c r="B9" s="1" t="s">
        <v>78</v>
      </c>
      <c r="C9" s="4">
        <v>156537</v>
      </c>
      <c r="D9" s="4">
        <v>13454401</v>
      </c>
      <c r="E9" s="4">
        <v>868.4</v>
      </c>
      <c r="F9" s="4">
        <v>864.1</v>
      </c>
      <c r="G9" s="4">
        <v>872.7</v>
      </c>
    </row>
    <row r="10" spans="1:7" ht="30" x14ac:dyDescent="0.25">
      <c r="A10" s="1" t="s">
        <v>60</v>
      </c>
      <c r="B10" s="1" t="s">
        <v>82</v>
      </c>
      <c r="C10" s="4">
        <v>71790</v>
      </c>
      <c r="D10" s="4">
        <v>2664983</v>
      </c>
      <c r="E10" s="4">
        <v>2106.5</v>
      </c>
      <c r="F10" s="4">
        <v>2086.6</v>
      </c>
      <c r="G10" s="4">
        <v>2126.4</v>
      </c>
    </row>
    <row r="11" spans="1:7" ht="45" x14ac:dyDescent="0.25">
      <c r="A11" s="1" t="s">
        <v>60</v>
      </c>
      <c r="B11" s="1" t="s">
        <v>84</v>
      </c>
      <c r="C11" s="4">
        <v>12868</v>
      </c>
      <c r="D11" s="4">
        <v>1529103</v>
      </c>
      <c r="E11" s="4">
        <v>569.4</v>
      </c>
      <c r="F11" s="4">
        <v>550.1</v>
      </c>
      <c r="G11" s="4">
        <v>588.70000000000005</v>
      </c>
    </row>
    <row r="12" spans="1:7" ht="45" x14ac:dyDescent="0.25">
      <c r="A12" s="1" t="s">
        <v>60</v>
      </c>
      <c r="B12" s="1" t="s">
        <v>85</v>
      </c>
      <c r="C12" s="4">
        <v>183038</v>
      </c>
      <c r="D12" s="4">
        <v>11871491</v>
      </c>
      <c r="E12" s="4">
        <v>883.2</v>
      </c>
      <c r="F12" s="4">
        <v>869.5</v>
      </c>
      <c r="G12" s="4">
        <v>897</v>
      </c>
    </row>
    <row r="13" spans="1:7" x14ac:dyDescent="0.25">
      <c r="A13" s="1" t="s">
        <v>60</v>
      </c>
      <c r="B13" s="1" t="s">
        <v>86</v>
      </c>
      <c r="C13" s="4">
        <v>531118</v>
      </c>
      <c r="D13" s="4">
        <v>38860947</v>
      </c>
      <c r="E13" s="4">
        <v>957.4</v>
      </c>
      <c r="F13" s="4">
        <v>954.8</v>
      </c>
      <c r="G13" s="4">
        <v>960</v>
      </c>
    </row>
    <row r="14" spans="1:7" ht="30" x14ac:dyDescent="0.25">
      <c r="A14" s="1" t="s">
        <v>460</v>
      </c>
      <c r="B14" s="1" t="s">
        <v>62</v>
      </c>
      <c r="C14" s="4">
        <v>38285</v>
      </c>
      <c r="D14" s="4">
        <v>16375484</v>
      </c>
      <c r="E14" s="4">
        <v>863.2</v>
      </c>
      <c r="F14" s="4">
        <v>854.1</v>
      </c>
      <c r="G14" s="4">
        <v>872.4</v>
      </c>
    </row>
    <row r="15" spans="1:7" ht="30" x14ac:dyDescent="0.25">
      <c r="A15" s="1" t="s">
        <v>460</v>
      </c>
      <c r="B15" s="1" t="s">
        <v>66</v>
      </c>
      <c r="C15" s="4">
        <v>4037</v>
      </c>
      <c r="D15" s="4">
        <v>1925587</v>
      </c>
      <c r="E15" s="4">
        <v>190.1</v>
      </c>
      <c r="F15" s="4">
        <v>184.2</v>
      </c>
      <c r="G15" s="4">
        <v>195.9</v>
      </c>
    </row>
    <row r="16" spans="1:7" ht="30" x14ac:dyDescent="0.25">
      <c r="A16" s="1" t="s">
        <v>460</v>
      </c>
      <c r="B16" s="1" t="s">
        <v>70</v>
      </c>
      <c r="C16" s="4">
        <v>7270</v>
      </c>
      <c r="D16" s="4">
        <v>5536696</v>
      </c>
      <c r="E16" s="4">
        <v>122</v>
      </c>
      <c r="F16" s="4">
        <v>119.2</v>
      </c>
      <c r="G16" s="4">
        <v>124.8</v>
      </c>
    </row>
    <row r="17" spans="1:7" ht="30" x14ac:dyDescent="0.25">
      <c r="A17" s="1" t="s">
        <v>460</v>
      </c>
      <c r="B17" s="1" t="s">
        <v>74</v>
      </c>
      <c r="C17" s="4">
        <v>200</v>
      </c>
      <c r="D17" s="4">
        <v>1878686</v>
      </c>
      <c r="E17" s="4">
        <v>8.4</v>
      </c>
      <c r="F17" s="4">
        <v>7.2</v>
      </c>
      <c r="G17" s="4">
        <v>9.5</v>
      </c>
    </row>
    <row r="18" spans="1:7" ht="45" x14ac:dyDescent="0.25">
      <c r="A18" s="1" t="s">
        <v>460</v>
      </c>
      <c r="B18" s="1" t="s">
        <v>78</v>
      </c>
      <c r="C18" s="4">
        <v>5462</v>
      </c>
      <c r="D18" s="4">
        <v>13454401</v>
      </c>
      <c r="E18" s="4">
        <v>30.4</v>
      </c>
      <c r="F18" s="4">
        <v>29.6</v>
      </c>
      <c r="G18" s="4">
        <v>31.2</v>
      </c>
    </row>
    <row r="19" spans="1:7" ht="30" x14ac:dyDescent="0.25">
      <c r="A19" s="1" t="s">
        <v>460</v>
      </c>
      <c r="B19" s="1" t="s">
        <v>82</v>
      </c>
      <c r="C19" s="4">
        <v>6664</v>
      </c>
      <c r="D19" s="4">
        <v>2664983</v>
      </c>
      <c r="E19" s="4">
        <v>197.5</v>
      </c>
      <c r="F19" s="4">
        <v>192.5</v>
      </c>
      <c r="G19" s="4">
        <v>202.4</v>
      </c>
    </row>
    <row r="20" spans="1:7" ht="45" x14ac:dyDescent="0.25">
      <c r="A20" s="1" t="s">
        <v>460</v>
      </c>
      <c r="B20" s="1" t="s">
        <v>84</v>
      </c>
      <c r="C20" s="4">
        <v>494</v>
      </c>
      <c r="D20" s="4">
        <v>1529103</v>
      </c>
      <c r="E20" s="4">
        <v>21.6</v>
      </c>
      <c r="F20" s="4">
        <v>19.600000000000001</v>
      </c>
      <c r="G20" s="4">
        <v>23.5</v>
      </c>
    </row>
    <row r="21" spans="1:7" ht="45" x14ac:dyDescent="0.25">
      <c r="A21" s="1" t="s">
        <v>460</v>
      </c>
      <c r="B21" s="1" t="s">
        <v>85</v>
      </c>
      <c r="C21" s="4">
        <v>12048</v>
      </c>
      <c r="D21" s="4">
        <v>11871491</v>
      </c>
      <c r="E21" s="4">
        <v>58.5</v>
      </c>
      <c r="F21" s="4">
        <v>53.4</v>
      </c>
      <c r="G21" s="4">
        <v>63.5</v>
      </c>
    </row>
    <row r="22" spans="1:7" ht="30" x14ac:dyDescent="0.25">
      <c r="A22" s="1" t="s">
        <v>460</v>
      </c>
      <c r="B22" s="1" t="s">
        <v>86</v>
      </c>
      <c r="C22" s="4">
        <v>36175</v>
      </c>
      <c r="D22" s="4">
        <v>38860947</v>
      </c>
      <c r="E22" s="4">
        <v>64.5</v>
      </c>
      <c r="F22" s="4">
        <v>63.8</v>
      </c>
      <c r="G22" s="4">
        <v>65.099999999999994</v>
      </c>
    </row>
    <row r="23" spans="1:7" ht="30" x14ac:dyDescent="0.25">
      <c r="A23" s="1" t="s">
        <v>740</v>
      </c>
      <c r="B23" s="1" t="s">
        <v>62</v>
      </c>
      <c r="C23" s="4">
        <v>71606</v>
      </c>
      <c r="D23" s="4">
        <v>16375484</v>
      </c>
      <c r="E23" s="4">
        <v>1474.3</v>
      </c>
      <c r="F23" s="4">
        <v>1462.5</v>
      </c>
      <c r="G23" s="4">
        <v>1486</v>
      </c>
    </row>
    <row r="24" spans="1:7" ht="30" x14ac:dyDescent="0.25">
      <c r="A24" s="1" t="s">
        <v>740</v>
      </c>
      <c r="B24" s="1" t="s">
        <v>66</v>
      </c>
      <c r="C24" s="4">
        <v>13662</v>
      </c>
      <c r="D24" s="4">
        <v>1925587</v>
      </c>
      <c r="E24" s="4">
        <v>636.79999999999995</v>
      </c>
      <c r="F24" s="4">
        <v>626.1</v>
      </c>
      <c r="G24" s="4">
        <v>647.5</v>
      </c>
    </row>
    <row r="25" spans="1:7" ht="30" x14ac:dyDescent="0.25">
      <c r="A25" s="1" t="s">
        <v>740</v>
      </c>
      <c r="B25" s="1" t="s">
        <v>70</v>
      </c>
      <c r="C25" s="4">
        <v>69930</v>
      </c>
      <c r="D25" s="4">
        <v>5536696</v>
      </c>
      <c r="E25" s="4">
        <v>1167.2</v>
      </c>
      <c r="F25" s="4">
        <v>1158.5</v>
      </c>
      <c r="G25" s="4">
        <v>1175.9000000000001</v>
      </c>
    </row>
    <row r="26" spans="1:7" ht="30" x14ac:dyDescent="0.25">
      <c r="A26" s="1" t="s">
        <v>740</v>
      </c>
      <c r="B26" s="1" t="s">
        <v>74</v>
      </c>
      <c r="C26" s="4">
        <v>11786</v>
      </c>
      <c r="D26" s="4">
        <v>1878686</v>
      </c>
      <c r="E26" s="4">
        <v>504.2</v>
      </c>
      <c r="F26" s="4">
        <v>495.1</v>
      </c>
      <c r="G26" s="4">
        <v>513.29999999999995</v>
      </c>
    </row>
    <row r="27" spans="1:7" ht="45" x14ac:dyDescent="0.25">
      <c r="A27" s="1" t="s">
        <v>740</v>
      </c>
      <c r="B27" s="1" t="s">
        <v>78</v>
      </c>
      <c r="C27" s="4">
        <v>151075</v>
      </c>
      <c r="D27" s="4">
        <v>13454401</v>
      </c>
      <c r="E27" s="4">
        <v>838</v>
      </c>
      <c r="F27" s="4">
        <v>833.7</v>
      </c>
      <c r="G27" s="4">
        <v>842.2</v>
      </c>
    </row>
    <row r="28" spans="1:7" ht="30" x14ac:dyDescent="0.25">
      <c r="A28" s="1" t="s">
        <v>740</v>
      </c>
      <c r="B28" s="1" t="s">
        <v>82</v>
      </c>
      <c r="C28" s="4">
        <v>65126</v>
      </c>
      <c r="D28" s="4">
        <v>2664983</v>
      </c>
      <c r="E28" s="4">
        <v>1909</v>
      </c>
      <c r="F28" s="4">
        <v>1889.8</v>
      </c>
      <c r="G28" s="4">
        <v>1928.2</v>
      </c>
    </row>
    <row r="29" spans="1:7" ht="45" x14ac:dyDescent="0.25">
      <c r="A29" s="1" t="s">
        <v>740</v>
      </c>
      <c r="B29" s="1" t="s">
        <v>84</v>
      </c>
      <c r="C29" s="4">
        <v>12374</v>
      </c>
      <c r="D29" s="4">
        <v>1529103</v>
      </c>
      <c r="E29" s="4">
        <v>547.9</v>
      </c>
      <c r="F29" s="4">
        <v>528.6</v>
      </c>
      <c r="G29" s="4">
        <v>567.1</v>
      </c>
    </row>
    <row r="30" spans="1:7" ht="45" x14ac:dyDescent="0.25">
      <c r="A30" s="1" t="s">
        <v>740</v>
      </c>
      <c r="B30" s="1" t="s">
        <v>85</v>
      </c>
      <c r="C30" s="4">
        <v>170990</v>
      </c>
      <c r="D30" s="4">
        <v>11871491</v>
      </c>
      <c r="E30" s="4">
        <v>824.8</v>
      </c>
      <c r="F30" s="4">
        <v>812</v>
      </c>
      <c r="G30" s="4">
        <v>837.6</v>
      </c>
    </row>
    <row r="31" spans="1:7" ht="30" x14ac:dyDescent="0.25">
      <c r="A31" s="1" t="s">
        <v>740</v>
      </c>
      <c r="B31" s="1" t="s">
        <v>86</v>
      </c>
      <c r="C31" s="4">
        <v>494943</v>
      </c>
      <c r="D31" s="4">
        <v>38860947</v>
      </c>
      <c r="E31" s="4">
        <v>892.9</v>
      </c>
      <c r="F31" s="4">
        <v>890.4</v>
      </c>
      <c r="G31" s="4">
        <v>895.4</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22"/>
  <sheetViews>
    <sheetView workbookViewId="0"/>
  </sheetViews>
  <sheetFormatPr defaultColWidth="11.08984375" defaultRowHeight="15" x14ac:dyDescent="0.25"/>
  <cols>
    <col min="1" max="7" width="16.7265625" customWidth="1"/>
    <col min="8" max="8" width="32.7265625" customWidth="1"/>
    <col min="9" max="11" width="16.7265625" customWidth="1"/>
  </cols>
  <sheetData>
    <row r="1" spans="1:11" ht="19.8" thickBot="1" x14ac:dyDescent="0.4">
      <c r="A1" s="10" t="s">
        <v>13</v>
      </c>
    </row>
    <row r="2" spans="1:11" ht="15.6" thickTop="1" x14ac:dyDescent="0.25">
      <c r="A2" t="s">
        <v>4</v>
      </c>
    </row>
    <row r="3" spans="1:11" x14ac:dyDescent="0.25">
      <c r="A3" t="s">
        <v>50</v>
      </c>
    </row>
    <row r="4" spans="1:11" ht="31.2" x14ac:dyDescent="0.3">
      <c r="A4" s="5" t="s">
        <v>5696</v>
      </c>
      <c r="B4" s="5" t="s">
        <v>51</v>
      </c>
      <c r="C4" s="6" t="s">
        <v>52</v>
      </c>
      <c r="D4" s="5" t="s">
        <v>53</v>
      </c>
      <c r="E4" s="5" t="s">
        <v>54</v>
      </c>
      <c r="F4" s="6" t="s">
        <v>55</v>
      </c>
      <c r="G4" s="6" t="s">
        <v>56</v>
      </c>
      <c r="H4" s="6" t="s">
        <v>57</v>
      </c>
      <c r="I4" s="5" t="s">
        <v>11435</v>
      </c>
      <c r="J4" s="6" t="s">
        <v>58</v>
      </c>
      <c r="K4" s="6" t="s">
        <v>59</v>
      </c>
    </row>
    <row r="5" spans="1:11" x14ac:dyDescent="0.25">
      <c r="A5" s="1" t="s">
        <v>5697</v>
      </c>
      <c r="B5" s="1" t="s">
        <v>60</v>
      </c>
      <c r="C5" s="4">
        <v>2021</v>
      </c>
      <c r="D5" s="1" t="s">
        <v>61</v>
      </c>
      <c r="E5" s="1" t="s">
        <v>62</v>
      </c>
      <c r="F5" s="4">
        <v>25854</v>
      </c>
      <c r="G5" s="4">
        <v>1555765</v>
      </c>
      <c r="H5" s="4" t="s">
        <v>5698</v>
      </c>
      <c r="I5" s="1"/>
      <c r="J5" s="4" t="s">
        <v>5699</v>
      </c>
      <c r="K5" s="4" t="s">
        <v>5700</v>
      </c>
    </row>
    <row r="6" spans="1:11" ht="30" x14ac:dyDescent="0.25">
      <c r="A6" s="1" t="s">
        <v>5697</v>
      </c>
      <c r="B6" s="1" t="s">
        <v>60</v>
      </c>
      <c r="C6" s="4">
        <v>2021</v>
      </c>
      <c r="D6" s="1" t="s">
        <v>61</v>
      </c>
      <c r="E6" s="1" t="s">
        <v>66</v>
      </c>
      <c r="F6" s="4">
        <v>4245</v>
      </c>
      <c r="G6" s="4">
        <v>140849</v>
      </c>
      <c r="H6" s="4" t="s">
        <v>5701</v>
      </c>
      <c r="I6" s="1"/>
      <c r="J6" s="4" t="s">
        <v>5702</v>
      </c>
      <c r="K6" s="4" t="s">
        <v>5703</v>
      </c>
    </row>
    <row r="7" spans="1:11" ht="30" x14ac:dyDescent="0.25">
      <c r="A7" s="1" t="s">
        <v>5697</v>
      </c>
      <c r="B7" s="1" t="s">
        <v>60</v>
      </c>
      <c r="C7" s="4">
        <v>2021</v>
      </c>
      <c r="D7" s="1" t="s">
        <v>61</v>
      </c>
      <c r="E7" s="1" t="s">
        <v>70</v>
      </c>
      <c r="F7" s="4">
        <v>1164</v>
      </c>
      <c r="G7" s="4">
        <v>23287</v>
      </c>
      <c r="H7" s="4" t="s">
        <v>5704</v>
      </c>
      <c r="I7" s="1"/>
      <c r="J7" s="4" t="s">
        <v>5705</v>
      </c>
      <c r="K7" s="4" t="s">
        <v>5706</v>
      </c>
    </row>
    <row r="8" spans="1:11" ht="30" x14ac:dyDescent="0.25">
      <c r="A8" s="1" t="s">
        <v>5697</v>
      </c>
      <c r="B8" s="1" t="s">
        <v>60</v>
      </c>
      <c r="C8" s="4">
        <v>2021</v>
      </c>
      <c r="D8" s="1" t="s">
        <v>61</v>
      </c>
      <c r="E8" s="1" t="s">
        <v>74</v>
      </c>
      <c r="F8" s="4">
        <v>186</v>
      </c>
      <c r="G8" s="4">
        <v>13547</v>
      </c>
      <c r="H8" s="4" t="s">
        <v>5707</v>
      </c>
      <c r="I8" s="1"/>
      <c r="J8" s="4" t="s">
        <v>5708</v>
      </c>
      <c r="K8" s="4" t="s">
        <v>5709</v>
      </c>
    </row>
    <row r="9" spans="1:11" ht="45" x14ac:dyDescent="0.25">
      <c r="A9" s="1" t="s">
        <v>5697</v>
      </c>
      <c r="B9" s="1" t="s">
        <v>60</v>
      </c>
      <c r="C9" s="4">
        <v>2021</v>
      </c>
      <c r="D9" s="1" t="s">
        <v>61</v>
      </c>
      <c r="E9" s="1" t="s">
        <v>78</v>
      </c>
      <c r="F9" s="4">
        <v>38</v>
      </c>
      <c r="G9" s="4">
        <v>2351</v>
      </c>
      <c r="H9" s="4" t="s">
        <v>5710</v>
      </c>
      <c r="I9" s="1"/>
      <c r="J9" s="4" t="s">
        <v>5711</v>
      </c>
      <c r="K9" s="4" t="s">
        <v>5043</v>
      </c>
    </row>
    <row r="10" spans="1:11" ht="30" x14ac:dyDescent="0.25">
      <c r="A10" s="1" t="s">
        <v>5697</v>
      </c>
      <c r="B10" s="1" t="s">
        <v>60</v>
      </c>
      <c r="C10" s="4">
        <v>2021</v>
      </c>
      <c r="D10" s="1" t="s">
        <v>61</v>
      </c>
      <c r="E10" s="1" t="s">
        <v>82</v>
      </c>
      <c r="F10" s="4">
        <v>0</v>
      </c>
      <c r="G10" s="4">
        <v>0</v>
      </c>
      <c r="H10" s="4" t="s">
        <v>83</v>
      </c>
      <c r="I10" s="1"/>
      <c r="J10" s="4" t="s">
        <v>83</v>
      </c>
      <c r="K10" s="4" t="s">
        <v>83</v>
      </c>
    </row>
    <row r="11" spans="1:11" ht="45" x14ac:dyDescent="0.25">
      <c r="A11" s="1" t="s">
        <v>5697</v>
      </c>
      <c r="B11" s="1" t="s">
        <v>60</v>
      </c>
      <c r="C11" s="4">
        <v>2021</v>
      </c>
      <c r="D11" s="1" t="s">
        <v>61</v>
      </c>
      <c r="E11" s="1" t="s">
        <v>84</v>
      </c>
      <c r="F11" s="4">
        <v>0</v>
      </c>
      <c r="G11" s="4">
        <v>0</v>
      </c>
      <c r="H11" s="4" t="s">
        <v>83</v>
      </c>
      <c r="I11" s="1"/>
      <c r="J11" s="4" t="s">
        <v>83</v>
      </c>
      <c r="K11" s="4" t="s">
        <v>83</v>
      </c>
    </row>
    <row r="12" spans="1:11" ht="45" x14ac:dyDescent="0.25">
      <c r="A12" s="1" t="s">
        <v>5697</v>
      </c>
      <c r="B12" s="1" t="s">
        <v>60</v>
      </c>
      <c r="C12" s="4">
        <v>2021</v>
      </c>
      <c r="D12" s="1" t="s">
        <v>61</v>
      </c>
      <c r="E12" s="1" t="s">
        <v>85</v>
      </c>
      <c r="F12" s="4">
        <v>0</v>
      </c>
      <c r="G12" s="4">
        <v>0</v>
      </c>
      <c r="H12" s="4" t="s">
        <v>83</v>
      </c>
      <c r="I12" s="1"/>
      <c r="J12" s="4" t="s">
        <v>83</v>
      </c>
      <c r="K12" s="4" t="s">
        <v>83</v>
      </c>
    </row>
    <row r="13" spans="1:11" x14ac:dyDescent="0.25">
      <c r="A13" s="1" t="s">
        <v>5697</v>
      </c>
      <c r="B13" s="1" t="s">
        <v>60</v>
      </c>
      <c r="C13" s="4">
        <v>2021</v>
      </c>
      <c r="D13" s="1" t="s">
        <v>61</v>
      </c>
      <c r="E13" s="1" t="s">
        <v>86</v>
      </c>
      <c r="F13" s="4">
        <v>5633</v>
      </c>
      <c r="G13" s="4">
        <v>180035</v>
      </c>
      <c r="H13" s="4" t="s">
        <v>5712</v>
      </c>
      <c r="I13" s="1"/>
      <c r="J13" s="4" t="s">
        <v>5713</v>
      </c>
      <c r="K13" s="4" t="s">
        <v>5714</v>
      </c>
    </row>
    <row r="14" spans="1:11" x14ac:dyDescent="0.25">
      <c r="A14" s="1" t="s">
        <v>5697</v>
      </c>
      <c r="B14" s="1" t="s">
        <v>60</v>
      </c>
      <c r="C14" s="4">
        <v>2021</v>
      </c>
      <c r="D14" s="1" t="s">
        <v>90</v>
      </c>
      <c r="E14" s="1" t="s">
        <v>62</v>
      </c>
      <c r="F14" s="4">
        <v>9499</v>
      </c>
      <c r="G14" s="4">
        <v>1060900</v>
      </c>
      <c r="H14" s="4" t="s">
        <v>5715</v>
      </c>
      <c r="I14" s="1"/>
      <c r="J14" s="4" t="s">
        <v>5716</v>
      </c>
      <c r="K14" s="4" t="s">
        <v>5717</v>
      </c>
    </row>
    <row r="15" spans="1:11" ht="30" x14ac:dyDescent="0.25">
      <c r="A15" s="1" t="s">
        <v>5697</v>
      </c>
      <c r="B15" s="1" t="s">
        <v>60</v>
      </c>
      <c r="C15" s="4">
        <v>2021</v>
      </c>
      <c r="D15" s="1" t="s">
        <v>90</v>
      </c>
      <c r="E15" s="1" t="s">
        <v>66</v>
      </c>
      <c r="F15" s="4">
        <v>3757</v>
      </c>
      <c r="G15" s="4">
        <v>252576</v>
      </c>
      <c r="H15" s="4" t="s">
        <v>5718</v>
      </c>
      <c r="I15" s="1"/>
      <c r="J15" s="4" t="s">
        <v>5719</v>
      </c>
      <c r="K15" s="4" t="s">
        <v>5720</v>
      </c>
    </row>
    <row r="16" spans="1:11" ht="30" x14ac:dyDescent="0.25">
      <c r="A16" s="1" t="s">
        <v>5697</v>
      </c>
      <c r="B16" s="1" t="s">
        <v>60</v>
      </c>
      <c r="C16" s="4">
        <v>2021</v>
      </c>
      <c r="D16" s="1" t="s">
        <v>90</v>
      </c>
      <c r="E16" s="1" t="s">
        <v>70</v>
      </c>
      <c r="F16" s="4">
        <v>7646</v>
      </c>
      <c r="G16" s="4">
        <v>233342</v>
      </c>
      <c r="H16" s="4" t="s">
        <v>5721</v>
      </c>
      <c r="I16" s="1"/>
      <c r="J16" s="4" t="s">
        <v>5722</v>
      </c>
      <c r="K16" s="4" t="s">
        <v>5723</v>
      </c>
    </row>
    <row r="17" spans="1:11" ht="30" x14ac:dyDescent="0.25">
      <c r="A17" s="1" t="s">
        <v>5697</v>
      </c>
      <c r="B17" s="1" t="s">
        <v>60</v>
      </c>
      <c r="C17" s="4">
        <v>2021</v>
      </c>
      <c r="D17" s="1" t="s">
        <v>90</v>
      </c>
      <c r="E17" s="1" t="s">
        <v>74</v>
      </c>
      <c r="F17" s="4">
        <v>25</v>
      </c>
      <c r="G17" s="4">
        <v>2269</v>
      </c>
      <c r="H17" s="4" t="s">
        <v>5724</v>
      </c>
      <c r="I17" s="1"/>
      <c r="J17" s="4" t="s">
        <v>5725</v>
      </c>
      <c r="K17" s="4" t="s">
        <v>5726</v>
      </c>
    </row>
    <row r="18" spans="1:11" ht="45" x14ac:dyDescent="0.25">
      <c r="A18" s="1" t="s">
        <v>5697</v>
      </c>
      <c r="B18" s="1" t="s">
        <v>60</v>
      </c>
      <c r="C18" s="4">
        <v>2021</v>
      </c>
      <c r="D18" s="1" t="s">
        <v>90</v>
      </c>
      <c r="E18" s="1" t="s">
        <v>78</v>
      </c>
      <c r="F18" s="4">
        <v>392</v>
      </c>
      <c r="G18" s="4">
        <v>18298</v>
      </c>
      <c r="H18" s="4" t="s">
        <v>5727</v>
      </c>
      <c r="I18" s="1"/>
      <c r="J18" s="4" t="s">
        <v>5054</v>
      </c>
      <c r="K18" s="4" t="s">
        <v>5728</v>
      </c>
    </row>
    <row r="19" spans="1:11" ht="30" x14ac:dyDescent="0.25">
      <c r="A19" s="1" t="s">
        <v>5697</v>
      </c>
      <c r="B19" s="1" t="s">
        <v>60</v>
      </c>
      <c r="C19" s="4">
        <v>2021</v>
      </c>
      <c r="D19" s="1" t="s">
        <v>90</v>
      </c>
      <c r="E19" s="1" t="s">
        <v>82</v>
      </c>
      <c r="F19" s="4">
        <v>0</v>
      </c>
      <c r="G19" s="4">
        <v>0</v>
      </c>
      <c r="H19" s="4" t="s">
        <v>83</v>
      </c>
      <c r="I19" s="1"/>
      <c r="J19" s="4" t="s">
        <v>83</v>
      </c>
      <c r="K19" s="4" t="s">
        <v>83</v>
      </c>
    </row>
    <row r="20" spans="1:11" ht="45" x14ac:dyDescent="0.25">
      <c r="A20" s="1" t="s">
        <v>5697</v>
      </c>
      <c r="B20" s="1" t="s">
        <v>60</v>
      </c>
      <c r="C20" s="4">
        <v>2021</v>
      </c>
      <c r="D20" s="1" t="s">
        <v>90</v>
      </c>
      <c r="E20" s="1" t="s">
        <v>84</v>
      </c>
      <c r="F20" s="4">
        <v>0</v>
      </c>
      <c r="G20" s="4">
        <v>0</v>
      </c>
      <c r="H20" s="4" t="s">
        <v>83</v>
      </c>
      <c r="I20" s="1"/>
      <c r="J20" s="4" t="s">
        <v>83</v>
      </c>
      <c r="K20" s="4" t="s">
        <v>83</v>
      </c>
    </row>
    <row r="21" spans="1:11" ht="45" x14ac:dyDescent="0.25">
      <c r="A21" s="1" t="s">
        <v>5697</v>
      </c>
      <c r="B21" s="1" t="s">
        <v>60</v>
      </c>
      <c r="C21" s="4">
        <v>2021</v>
      </c>
      <c r="D21" s="1" t="s">
        <v>90</v>
      </c>
      <c r="E21" s="1" t="s">
        <v>85</v>
      </c>
      <c r="F21" s="4">
        <v>0</v>
      </c>
      <c r="G21" s="4">
        <v>0</v>
      </c>
      <c r="H21" s="4" t="s">
        <v>83</v>
      </c>
      <c r="I21" s="1"/>
      <c r="J21" s="4" t="s">
        <v>83</v>
      </c>
      <c r="K21" s="4" t="s">
        <v>83</v>
      </c>
    </row>
    <row r="22" spans="1:11" x14ac:dyDescent="0.25">
      <c r="A22" s="1" t="s">
        <v>5697</v>
      </c>
      <c r="B22" s="1" t="s">
        <v>60</v>
      </c>
      <c r="C22" s="4">
        <v>2021</v>
      </c>
      <c r="D22" s="1" t="s">
        <v>90</v>
      </c>
      <c r="E22" s="1" t="s">
        <v>86</v>
      </c>
      <c r="F22" s="4">
        <v>11820</v>
      </c>
      <c r="G22" s="4">
        <v>506485</v>
      </c>
      <c r="H22" s="4" t="s">
        <v>5729</v>
      </c>
      <c r="I22" s="1"/>
      <c r="J22" s="4" t="s">
        <v>5730</v>
      </c>
      <c r="K22" s="4" t="s">
        <v>5731</v>
      </c>
    </row>
    <row r="23" spans="1:11" x14ac:dyDescent="0.25">
      <c r="A23" s="1" t="s">
        <v>5697</v>
      </c>
      <c r="B23" s="1" t="s">
        <v>60</v>
      </c>
      <c r="C23" s="4">
        <v>2021</v>
      </c>
      <c r="D23" s="1" t="s">
        <v>109</v>
      </c>
      <c r="E23" s="1" t="s">
        <v>62</v>
      </c>
      <c r="F23" s="4">
        <v>3691</v>
      </c>
      <c r="G23" s="4">
        <v>848503</v>
      </c>
      <c r="H23" s="4" t="s">
        <v>5732</v>
      </c>
      <c r="I23" s="1"/>
      <c r="J23" s="4" t="s">
        <v>5733</v>
      </c>
      <c r="K23" s="4" t="s">
        <v>5734</v>
      </c>
    </row>
    <row r="24" spans="1:11" ht="30" x14ac:dyDescent="0.25">
      <c r="A24" s="1" t="s">
        <v>5697</v>
      </c>
      <c r="B24" s="1" t="s">
        <v>60</v>
      </c>
      <c r="C24" s="4">
        <v>2021</v>
      </c>
      <c r="D24" s="1" t="s">
        <v>109</v>
      </c>
      <c r="E24" s="1" t="s">
        <v>66</v>
      </c>
      <c r="F24" s="4">
        <v>865</v>
      </c>
      <c r="G24" s="4">
        <v>228449</v>
      </c>
      <c r="H24" s="4" t="s">
        <v>5735</v>
      </c>
      <c r="I24" s="1"/>
      <c r="J24" s="4" t="s">
        <v>5736</v>
      </c>
      <c r="K24" s="4" t="s">
        <v>5737</v>
      </c>
    </row>
    <row r="25" spans="1:11" ht="30" x14ac:dyDescent="0.25">
      <c r="A25" s="1" t="s">
        <v>5697</v>
      </c>
      <c r="B25" s="1" t="s">
        <v>60</v>
      </c>
      <c r="C25" s="4">
        <v>2021</v>
      </c>
      <c r="D25" s="1" t="s">
        <v>109</v>
      </c>
      <c r="E25" s="1" t="s">
        <v>70</v>
      </c>
      <c r="F25" s="4">
        <v>11932</v>
      </c>
      <c r="G25" s="4">
        <v>585571</v>
      </c>
      <c r="H25" s="4" t="s">
        <v>5738</v>
      </c>
      <c r="I25" s="1"/>
      <c r="J25" s="4" t="s">
        <v>5739</v>
      </c>
      <c r="K25" s="4" t="s">
        <v>5740</v>
      </c>
    </row>
    <row r="26" spans="1:11" ht="30" x14ac:dyDescent="0.25">
      <c r="A26" s="1" t="s">
        <v>5697</v>
      </c>
      <c r="B26" s="1" t="s">
        <v>60</v>
      </c>
      <c r="C26" s="4">
        <v>2021</v>
      </c>
      <c r="D26" s="1" t="s">
        <v>109</v>
      </c>
      <c r="E26" s="1" t="s">
        <v>74</v>
      </c>
      <c r="F26" s="4">
        <v>740</v>
      </c>
      <c r="G26" s="4">
        <v>45583</v>
      </c>
      <c r="H26" s="4" t="s">
        <v>5741</v>
      </c>
      <c r="I26" s="1"/>
      <c r="J26" s="4" t="s">
        <v>5742</v>
      </c>
      <c r="K26" s="4" t="s">
        <v>5743</v>
      </c>
    </row>
    <row r="27" spans="1:11" ht="45" x14ac:dyDescent="0.25">
      <c r="A27" s="1" t="s">
        <v>5697</v>
      </c>
      <c r="B27" s="1" t="s">
        <v>60</v>
      </c>
      <c r="C27" s="4">
        <v>2021</v>
      </c>
      <c r="D27" s="1" t="s">
        <v>109</v>
      </c>
      <c r="E27" s="1" t="s">
        <v>78</v>
      </c>
      <c r="F27" s="4">
        <v>601</v>
      </c>
      <c r="G27" s="4">
        <v>27268</v>
      </c>
      <c r="H27" s="4" t="s">
        <v>4808</v>
      </c>
      <c r="I27" s="1"/>
      <c r="J27" s="4" t="s">
        <v>5744</v>
      </c>
      <c r="K27" s="4" t="s">
        <v>5745</v>
      </c>
    </row>
    <row r="28" spans="1:11" ht="30" x14ac:dyDescent="0.25">
      <c r="A28" s="1" t="s">
        <v>5697</v>
      </c>
      <c r="B28" s="1" t="s">
        <v>60</v>
      </c>
      <c r="C28" s="4">
        <v>2021</v>
      </c>
      <c r="D28" s="1" t="s">
        <v>109</v>
      </c>
      <c r="E28" s="1" t="s">
        <v>82</v>
      </c>
      <c r="F28" s="4">
        <v>0</v>
      </c>
      <c r="G28" s="4">
        <v>0</v>
      </c>
      <c r="H28" s="4" t="s">
        <v>83</v>
      </c>
      <c r="I28" s="1"/>
      <c r="J28" s="4" t="s">
        <v>83</v>
      </c>
      <c r="K28" s="4" t="s">
        <v>83</v>
      </c>
    </row>
    <row r="29" spans="1:11" ht="45" x14ac:dyDescent="0.25">
      <c r="A29" s="1" t="s">
        <v>5697</v>
      </c>
      <c r="B29" s="1" t="s">
        <v>60</v>
      </c>
      <c r="C29" s="4">
        <v>2021</v>
      </c>
      <c r="D29" s="1" t="s">
        <v>109</v>
      </c>
      <c r="E29" s="1" t="s">
        <v>84</v>
      </c>
      <c r="F29" s="4">
        <v>0</v>
      </c>
      <c r="G29" s="4">
        <v>0</v>
      </c>
      <c r="H29" s="4" t="s">
        <v>83</v>
      </c>
      <c r="I29" s="1"/>
      <c r="J29" s="4" t="s">
        <v>83</v>
      </c>
      <c r="K29" s="4" t="s">
        <v>83</v>
      </c>
    </row>
    <row r="30" spans="1:11" ht="45" x14ac:dyDescent="0.25">
      <c r="A30" s="1" t="s">
        <v>5697</v>
      </c>
      <c r="B30" s="1" t="s">
        <v>60</v>
      </c>
      <c r="C30" s="4">
        <v>2021</v>
      </c>
      <c r="D30" s="1" t="s">
        <v>109</v>
      </c>
      <c r="E30" s="1" t="s">
        <v>85</v>
      </c>
      <c r="F30" s="4">
        <v>0</v>
      </c>
      <c r="G30" s="4">
        <v>0</v>
      </c>
      <c r="H30" s="4" t="s">
        <v>83</v>
      </c>
      <c r="I30" s="1"/>
      <c r="J30" s="4" t="s">
        <v>83</v>
      </c>
      <c r="K30" s="4" t="s">
        <v>83</v>
      </c>
    </row>
    <row r="31" spans="1:11" x14ac:dyDescent="0.25">
      <c r="A31" s="1" t="s">
        <v>5697</v>
      </c>
      <c r="B31" s="1" t="s">
        <v>60</v>
      </c>
      <c r="C31" s="4">
        <v>2021</v>
      </c>
      <c r="D31" s="1" t="s">
        <v>109</v>
      </c>
      <c r="E31" s="1" t="s">
        <v>86</v>
      </c>
      <c r="F31" s="4">
        <v>14138</v>
      </c>
      <c r="G31" s="4">
        <v>886871</v>
      </c>
      <c r="H31" s="4" t="s">
        <v>3638</v>
      </c>
      <c r="I31" s="1"/>
      <c r="J31" s="4" t="s">
        <v>5746</v>
      </c>
      <c r="K31" s="4" t="s">
        <v>5271</v>
      </c>
    </row>
    <row r="32" spans="1:11" x14ac:dyDescent="0.25">
      <c r="A32" s="1" t="s">
        <v>5697</v>
      </c>
      <c r="B32" s="1" t="s">
        <v>60</v>
      </c>
      <c r="C32" s="4">
        <v>2021</v>
      </c>
      <c r="D32" s="1" t="s">
        <v>128</v>
      </c>
      <c r="E32" s="1" t="s">
        <v>62</v>
      </c>
      <c r="F32" s="4">
        <v>1894</v>
      </c>
      <c r="G32" s="4">
        <v>641652</v>
      </c>
      <c r="H32" s="4" t="s">
        <v>5747</v>
      </c>
      <c r="I32" s="1"/>
      <c r="J32" s="4" t="s">
        <v>5748</v>
      </c>
      <c r="K32" s="4" t="s">
        <v>5749</v>
      </c>
    </row>
    <row r="33" spans="1:11" ht="30" x14ac:dyDescent="0.25">
      <c r="A33" s="1" t="s">
        <v>5697</v>
      </c>
      <c r="B33" s="1" t="s">
        <v>60</v>
      </c>
      <c r="C33" s="4">
        <v>2021</v>
      </c>
      <c r="D33" s="1" t="s">
        <v>128</v>
      </c>
      <c r="E33" s="1" t="s">
        <v>66</v>
      </c>
      <c r="F33" s="4">
        <v>203</v>
      </c>
      <c r="G33" s="4">
        <v>94768</v>
      </c>
      <c r="H33" s="4" t="s">
        <v>5750</v>
      </c>
      <c r="I33" s="1"/>
      <c r="J33" s="4" t="s">
        <v>5751</v>
      </c>
      <c r="K33" s="4" t="s">
        <v>5752</v>
      </c>
    </row>
    <row r="34" spans="1:11" ht="30" x14ac:dyDescent="0.25">
      <c r="A34" s="1" t="s">
        <v>5697</v>
      </c>
      <c r="B34" s="1" t="s">
        <v>60</v>
      </c>
      <c r="C34" s="4">
        <v>2021</v>
      </c>
      <c r="D34" s="1" t="s">
        <v>128</v>
      </c>
      <c r="E34" s="1" t="s">
        <v>70</v>
      </c>
      <c r="F34" s="4">
        <v>8124</v>
      </c>
      <c r="G34" s="4">
        <v>599836</v>
      </c>
      <c r="H34" s="4" t="s">
        <v>5753</v>
      </c>
      <c r="I34" s="1"/>
      <c r="J34" s="4" t="s">
        <v>5754</v>
      </c>
      <c r="K34" s="4" t="s">
        <v>5755</v>
      </c>
    </row>
    <row r="35" spans="1:11" ht="30" x14ac:dyDescent="0.25">
      <c r="A35" s="1" t="s">
        <v>5697</v>
      </c>
      <c r="B35" s="1" t="s">
        <v>60</v>
      </c>
      <c r="C35" s="4">
        <v>2021</v>
      </c>
      <c r="D35" s="1" t="s">
        <v>128</v>
      </c>
      <c r="E35" s="1" t="s">
        <v>74</v>
      </c>
      <c r="F35" s="4">
        <v>2866</v>
      </c>
      <c r="G35" s="4">
        <v>217916</v>
      </c>
      <c r="H35" s="4" t="s">
        <v>5756</v>
      </c>
      <c r="I35" s="1"/>
      <c r="J35" s="4" t="s">
        <v>5757</v>
      </c>
      <c r="K35" s="4" t="s">
        <v>5758</v>
      </c>
    </row>
    <row r="36" spans="1:11" ht="45" x14ac:dyDescent="0.25">
      <c r="A36" s="1" t="s">
        <v>5697</v>
      </c>
      <c r="B36" s="1" t="s">
        <v>60</v>
      </c>
      <c r="C36" s="4">
        <v>2021</v>
      </c>
      <c r="D36" s="1" t="s">
        <v>128</v>
      </c>
      <c r="E36" s="1" t="s">
        <v>78</v>
      </c>
      <c r="F36" s="4">
        <v>3053</v>
      </c>
      <c r="G36" s="4">
        <v>125114</v>
      </c>
      <c r="H36" s="4" t="s">
        <v>5759</v>
      </c>
      <c r="I36" s="1"/>
      <c r="J36" s="4" t="s">
        <v>5760</v>
      </c>
      <c r="K36" s="4" t="s">
        <v>5761</v>
      </c>
    </row>
    <row r="37" spans="1:11" ht="30" x14ac:dyDescent="0.25">
      <c r="A37" s="1" t="s">
        <v>5697</v>
      </c>
      <c r="B37" s="1" t="s">
        <v>60</v>
      </c>
      <c r="C37" s="4">
        <v>2021</v>
      </c>
      <c r="D37" s="1" t="s">
        <v>128</v>
      </c>
      <c r="E37" s="1" t="s">
        <v>82</v>
      </c>
      <c r="F37" s="4">
        <v>0</v>
      </c>
      <c r="G37" s="4">
        <v>0</v>
      </c>
      <c r="H37" s="4" t="s">
        <v>83</v>
      </c>
      <c r="I37" s="1"/>
      <c r="J37" s="4" t="s">
        <v>83</v>
      </c>
      <c r="K37" s="4" t="s">
        <v>83</v>
      </c>
    </row>
    <row r="38" spans="1:11" ht="45" x14ac:dyDescent="0.25">
      <c r="A38" s="1" t="s">
        <v>5697</v>
      </c>
      <c r="B38" s="1" t="s">
        <v>60</v>
      </c>
      <c r="C38" s="4">
        <v>2021</v>
      </c>
      <c r="D38" s="1" t="s">
        <v>128</v>
      </c>
      <c r="E38" s="1" t="s">
        <v>84</v>
      </c>
      <c r="F38" s="4">
        <v>0</v>
      </c>
      <c r="G38" s="4">
        <v>0</v>
      </c>
      <c r="H38" s="4" t="s">
        <v>83</v>
      </c>
      <c r="I38" s="1"/>
      <c r="J38" s="4" t="s">
        <v>83</v>
      </c>
      <c r="K38" s="4" t="s">
        <v>83</v>
      </c>
    </row>
    <row r="39" spans="1:11" ht="45" x14ac:dyDescent="0.25">
      <c r="A39" s="1" t="s">
        <v>5697</v>
      </c>
      <c r="B39" s="1" t="s">
        <v>60</v>
      </c>
      <c r="C39" s="4">
        <v>2021</v>
      </c>
      <c r="D39" s="1" t="s">
        <v>128</v>
      </c>
      <c r="E39" s="1" t="s">
        <v>85</v>
      </c>
      <c r="F39" s="4">
        <v>0</v>
      </c>
      <c r="G39" s="4">
        <v>0</v>
      </c>
      <c r="H39" s="4" t="s">
        <v>83</v>
      </c>
      <c r="I39" s="1"/>
      <c r="J39" s="4" t="s">
        <v>83</v>
      </c>
      <c r="K39" s="4" t="s">
        <v>83</v>
      </c>
    </row>
    <row r="40" spans="1:11" x14ac:dyDescent="0.25">
      <c r="A40" s="1" t="s">
        <v>5697</v>
      </c>
      <c r="B40" s="1" t="s">
        <v>60</v>
      </c>
      <c r="C40" s="4">
        <v>2021</v>
      </c>
      <c r="D40" s="1" t="s">
        <v>128</v>
      </c>
      <c r="E40" s="1" t="s">
        <v>86</v>
      </c>
      <c r="F40" s="4">
        <v>14246</v>
      </c>
      <c r="G40" s="4">
        <v>1037635</v>
      </c>
      <c r="H40" s="4" t="s">
        <v>5762</v>
      </c>
      <c r="I40" s="1"/>
      <c r="J40" s="4" t="s">
        <v>5763</v>
      </c>
      <c r="K40" s="4" t="s">
        <v>5764</v>
      </c>
    </row>
    <row r="41" spans="1:11" x14ac:dyDescent="0.25">
      <c r="A41" s="1" t="s">
        <v>5697</v>
      </c>
      <c r="B41" s="1" t="s">
        <v>60</v>
      </c>
      <c r="C41" s="4">
        <v>2021</v>
      </c>
      <c r="D41" s="1" t="s">
        <v>147</v>
      </c>
      <c r="E41" s="1" t="s">
        <v>62</v>
      </c>
      <c r="F41" s="4">
        <v>1371</v>
      </c>
      <c r="G41" s="4">
        <v>569645</v>
      </c>
      <c r="H41" s="4" t="s">
        <v>5765</v>
      </c>
      <c r="I41" s="1"/>
      <c r="J41" s="4" t="s">
        <v>5766</v>
      </c>
      <c r="K41" s="4" t="s">
        <v>5767</v>
      </c>
    </row>
    <row r="42" spans="1:11" ht="30" x14ac:dyDescent="0.25">
      <c r="A42" s="1" t="s">
        <v>5697</v>
      </c>
      <c r="B42" s="1" t="s">
        <v>60</v>
      </c>
      <c r="C42" s="4">
        <v>2021</v>
      </c>
      <c r="D42" s="1" t="s">
        <v>147</v>
      </c>
      <c r="E42" s="1" t="s">
        <v>66</v>
      </c>
      <c r="F42" s="4">
        <v>60</v>
      </c>
      <c r="G42" s="4">
        <v>70040</v>
      </c>
      <c r="H42" s="4" t="s">
        <v>3338</v>
      </c>
      <c r="I42" s="1"/>
      <c r="J42" s="4" t="s">
        <v>5768</v>
      </c>
      <c r="K42" s="4" t="s">
        <v>5769</v>
      </c>
    </row>
    <row r="43" spans="1:11" ht="30" x14ac:dyDescent="0.25">
      <c r="A43" s="1" t="s">
        <v>5697</v>
      </c>
      <c r="B43" s="1" t="s">
        <v>60</v>
      </c>
      <c r="C43" s="4">
        <v>2021</v>
      </c>
      <c r="D43" s="1" t="s">
        <v>147</v>
      </c>
      <c r="E43" s="1" t="s">
        <v>70</v>
      </c>
      <c r="F43" s="4">
        <v>3853</v>
      </c>
      <c r="G43" s="4">
        <v>370188</v>
      </c>
      <c r="H43" s="4" t="s">
        <v>5770</v>
      </c>
      <c r="I43" s="1"/>
      <c r="J43" s="4" t="s">
        <v>5771</v>
      </c>
      <c r="K43" s="4" t="s">
        <v>5772</v>
      </c>
    </row>
    <row r="44" spans="1:11" ht="30" x14ac:dyDescent="0.25">
      <c r="A44" s="1" t="s">
        <v>5697</v>
      </c>
      <c r="B44" s="1" t="s">
        <v>60</v>
      </c>
      <c r="C44" s="4">
        <v>2021</v>
      </c>
      <c r="D44" s="1" t="s">
        <v>147</v>
      </c>
      <c r="E44" s="1" t="s">
        <v>74</v>
      </c>
      <c r="F44" s="4">
        <v>1458</v>
      </c>
      <c r="G44" s="4">
        <v>251194</v>
      </c>
      <c r="H44" s="4" t="s">
        <v>3016</v>
      </c>
      <c r="I44" s="1"/>
      <c r="J44" s="4" t="s">
        <v>5773</v>
      </c>
      <c r="K44" s="4" t="s">
        <v>5774</v>
      </c>
    </row>
    <row r="45" spans="1:11" ht="45" x14ac:dyDescent="0.25">
      <c r="A45" s="1" t="s">
        <v>5697</v>
      </c>
      <c r="B45" s="1" t="s">
        <v>60</v>
      </c>
      <c r="C45" s="4">
        <v>2021</v>
      </c>
      <c r="D45" s="1" t="s">
        <v>147</v>
      </c>
      <c r="E45" s="1" t="s">
        <v>78</v>
      </c>
      <c r="F45" s="4">
        <v>9682</v>
      </c>
      <c r="G45" s="4">
        <v>472810</v>
      </c>
      <c r="H45" s="4" t="s">
        <v>2631</v>
      </c>
      <c r="I45" s="1"/>
      <c r="J45" s="4" t="s">
        <v>1756</v>
      </c>
      <c r="K45" s="4" t="s">
        <v>5775</v>
      </c>
    </row>
    <row r="46" spans="1:11" ht="30" x14ac:dyDescent="0.25">
      <c r="A46" s="1" t="s">
        <v>5697</v>
      </c>
      <c r="B46" s="1" t="s">
        <v>60</v>
      </c>
      <c r="C46" s="4">
        <v>2021</v>
      </c>
      <c r="D46" s="1" t="s">
        <v>147</v>
      </c>
      <c r="E46" s="1" t="s">
        <v>82</v>
      </c>
      <c r="F46" s="4">
        <v>0</v>
      </c>
      <c r="G46" s="4">
        <v>0</v>
      </c>
      <c r="H46" s="4" t="s">
        <v>83</v>
      </c>
      <c r="I46" s="1"/>
      <c r="J46" s="4" t="s">
        <v>83</v>
      </c>
      <c r="K46" s="4" t="s">
        <v>83</v>
      </c>
    </row>
    <row r="47" spans="1:11" ht="45" x14ac:dyDescent="0.25">
      <c r="A47" s="1" t="s">
        <v>5697</v>
      </c>
      <c r="B47" s="1" t="s">
        <v>60</v>
      </c>
      <c r="C47" s="4">
        <v>2021</v>
      </c>
      <c r="D47" s="1" t="s">
        <v>147</v>
      </c>
      <c r="E47" s="1" t="s">
        <v>84</v>
      </c>
      <c r="F47" s="4">
        <v>0</v>
      </c>
      <c r="G47" s="4">
        <v>0</v>
      </c>
      <c r="H47" s="4" t="s">
        <v>83</v>
      </c>
      <c r="I47" s="1"/>
      <c r="J47" s="4" t="s">
        <v>83</v>
      </c>
      <c r="K47" s="4" t="s">
        <v>83</v>
      </c>
    </row>
    <row r="48" spans="1:11" ht="45" x14ac:dyDescent="0.25">
      <c r="A48" s="1" t="s">
        <v>5697</v>
      </c>
      <c r="B48" s="1" t="s">
        <v>60</v>
      </c>
      <c r="C48" s="4">
        <v>2021</v>
      </c>
      <c r="D48" s="1" t="s">
        <v>147</v>
      </c>
      <c r="E48" s="1" t="s">
        <v>85</v>
      </c>
      <c r="F48" s="4">
        <v>0</v>
      </c>
      <c r="G48" s="4">
        <v>0</v>
      </c>
      <c r="H48" s="4" t="s">
        <v>83</v>
      </c>
      <c r="I48" s="1"/>
      <c r="J48" s="4" t="s">
        <v>83</v>
      </c>
      <c r="K48" s="4" t="s">
        <v>83</v>
      </c>
    </row>
    <row r="49" spans="1:11" x14ac:dyDescent="0.25">
      <c r="A49" s="1" t="s">
        <v>5697</v>
      </c>
      <c r="B49" s="1" t="s">
        <v>60</v>
      </c>
      <c r="C49" s="4">
        <v>2021</v>
      </c>
      <c r="D49" s="1" t="s">
        <v>147</v>
      </c>
      <c r="E49" s="1" t="s">
        <v>86</v>
      </c>
      <c r="F49" s="4">
        <v>15053</v>
      </c>
      <c r="G49" s="4">
        <v>1164232</v>
      </c>
      <c r="H49" s="4" t="s">
        <v>5776</v>
      </c>
      <c r="I49" s="1"/>
      <c r="J49" s="4" t="s">
        <v>5777</v>
      </c>
      <c r="K49" s="4" t="s">
        <v>5778</v>
      </c>
    </row>
    <row r="50" spans="1:11" x14ac:dyDescent="0.25">
      <c r="A50" s="1" t="s">
        <v>5697</v>
      </c>
      <c r="B50" s="1" t="s">
        <v>60</v>
      </c>
      <c r="C50" s="4">
        <v>2021</v>
      </c>
      <c r="D50" s="1" t="s">
        <v>166</v>
      </c>
      <c r="E50" s="1" t="s">
        <v>62</v>
      </c>
      <c r="F50" s="4">
        <v>1100</v>
      </c>
      <c r="G50" s="4">
        <v>435920</v>
      </c>
      <c r="H50" s="4" t="s">
        <v>5779</v>
      </c>
      <c r="I50" s="1"/>
      <c r="J50" s="4" t="s">
        <v>5780</v>
      </c>
      <c r="K50" s="4" t="s">
        <v>5781</v>
      </c>
    </row>
    <row r="51" spans="1:11" ht="30" x14ac:dyDescent="0.25">
      <c r="A51" s="1" t="s">
        <v>5697</v>
      </c>
      <c r="B51" s="1" t="s">
        <v>60</v>
      </c>
      <c r="C51" s="4">
        <v>2021</v>
      </c>
      <c r="D51" s="1" t="s">
        <v>166</v>
      </c>
      <c r="E51" s="1" t="s">
        <v>66</v>
      </c>
      <c r="F51" s="4">
        <v>39</v>
      </c>
      <c r="G51" s="4">
        <v>79890</v>
      </c>
      <c r="H51" s="4" t="s">
        <v>5782</v>
      </c>
      <c r="I51" s="1"/>
      <c r="J51" s="4" t="s">
        <v>5783</v>
      </c>
      <c r="K51" s="4" t="s">
        <v>5784</v>
      </c>
    </row>
    <row r="52" spans="1:11" ht="30" x14ac:dyDescent="0.25">
      <c r="A52" s="1" t="s">
        <v>5697</v>
      </c>
      <c r="B52" s="1" t="s">
        <v>60</v>
      </c>
      <c r="C52" s="4">
        <v>2021</v>
      </c>
      <c r="D52" s="1" t="s">
        <v>166</v>
      </c>
      <c r="E52" s="1" t="s">
        <v>70</v>
      </c>
      <c r="F52" s="4">
        <v>1748</v>
      </c>
      <c r="G52" s="4">
        <v>182110</v>
      </c>
      <c r="H52" s="4" t="s">
        <v>5785</v>
      </c>
      <c r="I52" s="1"/>
      <c r="J52" s="4" t="s">
        <v>5786</v>
      </c>
      <c r="K52" s="4" t="s">
        <v>5787</v>
      </c>
    </row>
    <row r="53" spans="1:11" ht="30" x14ac:dyDescent="0.25">
      <c r="A53" s="1" t="s">
        <v>5697</v>
      </c>
      <c r="B53" s="1" t="s">
        <v>60</v>
      </c>
      <c r="C53" s="4">
        <v>2021</v>
      </c>
      <c r="D53" s="1" t="s">
        <v>166</v>
      </c>
      <c r="E53" s="1" t="s">
        <v>74</v>
      </c>
      <c r="F53" s="4">
        <v>404</v>
      </c>
      <c r="G53" s="4">
        <v>175974</v>
      </c>
      <c r="H53" s="4" t="s">
        <v>5788</v>
      </c>
      <c r="I53" s="1"/>
      <c r="J53" s="4" t="s">
        <v>5789</v>
      </c>
      <c r="K53" s="4" t="s">
        <v>5790</v>
      </c>
    </row>
    <row r="54" spans="1:11" ht="45" x14ac:dyDescent="0.25">
      <c r="A54" s="1" t="s">
        <v>5697</v>
      </c>
      <c r="B54" s="1" t="s">
        <v>60</v>
      </c>
      <c r="C54" s="4">
        <v>2021</v>
      </c>
      <c r="D54" s="1" t="s">
        <v>166</v>
      </c>
      <c r="E54" s="1" t="s">
        <v>78</v>
      </c>
      <c r="F54" s="4">
        <v>12339</v>
      </c>
      <c r="G54" s="4">
        <v>802721</v>
      </c>
      <c r="H54" s="4" t="s">
        <v>5791</v>
      </c>
      <c r="I54" s="1"/>
      <c r="J54" s="4" t="s">
        <v>5400</v>
      </c>
      <c r="K54" s="4" t="s">
        <v>5792</v>
      </c>
    </row>
    <row r="55" spans="1:11" ht="30" x14ac:dyDescent="0.25">
      <c r="A55" s="1" t="s">
        <v>5697</v>
      </c>
      <c r="B55" s="1" t="s">
        <v>60</v>
      </c>
      <c r="C55" s="4">
        <v>2021</v>
      </c>
      <c r="D55" s="1" t="s">
        <v>166</v>
      </c>
      <c r="E55" s="1" t="s">
        <v>82</v>
      </c>
      <c r="F55" s="4">
        <v>0</v>
      </c>
      <c r="G55" s="4">
        <v>16</v>
      </c>
      <c r="H55" s="4" t="s">
        <v>83</v>
      </c>
      <c r="I55" s="1"/>
      <c r="J55" s="4" t="s">
        <v>83</v>
      </c>
      <c r="K55" s="4" t="s">
        <v>83</v>
      </c>
    </row>
    <row r="56" spans="1:11" ht="45" x14ac:dyDescent="0.25">
      <c r="A56" s="1" t="s">
        <v>5697</v>
      </c>
      <c r="B56" s="1" t="s">
        <v>60</v>
      </c>
      <c r="C56" s="4">
        <v>2021</v>
      </c>
      <c r="D56" s="1" t="s">
        <v>166</v>
      </c>
      <c r="E56" s="1" t="s">
        <v>84</v>
      </c>
      <c r="F56" s="4">
        <v>0</v>
      </c>
      <c r="G56" s="4">
        <v>0</v>
      </c>
      <c r="H56" s="4" t="s">
        <v>83</v>
      </c>
      <c r="I56" s="1"/>
      <c r="J56" s="4" t="s">
        <v>83</v>
      </c>
      <c r="K56" s="4" t="s">
        <v>83</v>
      </c>
    </row>
    <row r="57" spans="1:11" ht="45" x14ac:dyDescent="0.25">
      <c r="A57" s="1" t="s">
        <v>5697</v>
      </c>
      <c r="B57" s="1" t="s">
        <v>60</v>
      </c>
      <c r="C57" s="4">
        <v>2021</v>
      </c>
      <c r="D57" s="1" t="s">
        <v>166</v>
      </c>
      <c r="E57" s="1" t="s">
        <v>85</v>
      </c>
      <c r="F57" s="4">
        <v>0</v>
      </c>
      <c r="G57" s="4">
        <v>0</v>
      </c>
      <c r="H57" s="4" t="s">
        <v>83</v>
      </c>
      <c r="I57" s="1"/>
      <c r="J57" s="4" t="s">
        <v>83</v>
      </c>
      <c r="K57" s="4" t="s">
        <v>83</v>
      </c>
    </row>
    <row r="58" spans="1:11" x14ac:dyDescent="0.25">
      <c r="A58" s="1" t="s">
        <v>5697</v>
      </c>
      <c r="B58" s="1" t="s">
        <v>60</v>
      </c>
      <c r="C58" s="4">
        <v>2021</v>
      </c>
      <c r="D58" s="1" t="s">
        <v>166</v>
      </c>
      <c r="E58" s="1" t="s">
        <v>86</v>
      </c>
      <c r="F58" s="4">
        <v>14530</v>
      </c>
      <c r="G58" s="4">
        <v>1240711</v>
      </c>
      <c r="H58" s="4" t="s">
        <v>5793</v>
      </c>
      <c r="I58" s="1"/>
      <c r="J58" s="4" t="s">
        <v>5794</v>
      </c>
      <c r="K58" s="4" t="s">
        <v>5795</v>
      </c>
    </row>
    <row r="59" spans="1:11" x14ac:dyDescent="0.25">
      <c r="A59" s="1" t="s">
        <v>5697</v>
      </c>
      <c r="B59" s="1" t="s">
        <v>60</v>
      </c>
      <c r="C59" s="4">
        <v>2021</v>
      </c>
      <c r="D59" s="1" t="s">
        <v>185</v>
      </c>
      <c r="E59" s="1" t="s">
        <v>62</v>
      </c>
      <c r="F59" s="4">
        <v>1135</v>
      </c>
      <c r="G59" s="4">
        <v>363785</v>
      </c>
      <c r="H59" s="4" t="s">
        <v>5796</v>
      </c>
      <c r="I59" s="1"/>
      <c r="J59" s="4" t="s">
        <v>904</v>
      </c>
      <c r="K59" s="4" t="s">
        <v>5797</v>
      </c>
    </row>
    <row r="60" spans="1:11" ht="30" x14ac:dyDescent="0.25">
      <c r="A60" s="1" t="s">
        <v>5697</v>
      </c>
      <c r="B60" s="1" t="s">
        <v>60</v>
      </c>
      <c r="C60" s="4">
        <v>2021</v>
      </c>
      <c r="D60" s="1" t="s">
        <v>185</v>
      </c>
      <c r="E60" s="1" t="s">
        <v>66</v>
      </c>
      <c r="F60" s="4">
        <v>15</v>
      </c>
      <c r="G60" s="4">
        <v>49885</v>
      </c>
      <c r="H60" s="4" t="s">
        <v>5798</v>
      </c>
      <c r="I60" s="1" t="s">
        <v>234</v>
      </c>
      <c r="J60" s="4" t="s">
        <v>5799</v>
      </c>
      <c r="K60" s="4" t="s">
        <v>5800</v>
      </c>
    </row>
    <row r="61" spans="1:11" ht="30" x14ac:dyDescent="0.25">
      <c r="A61" s="1" t="s">
        <v>5697</v>
      </c>
      <c r="B61" s="1" t="s">
        <v>60</v>
      </c>
      <c r="C61" s="4">
        <v>2021</v>
      </c>
      <c r="D61" s="1" t="s">
        <v>185</v>
      </c>
      <c r="E61" s="1" t="s">
        <v>70</v>
      </c>
      <c r="F61" s="4">
        <v>1125</v>
      </c>
      <c r="G61" s="4">
        <v>175997</v>
      </c>
      <c r="H61" s="4" t="s">
        <v>5801</v>
      </c>
      <c r="I61" s="1"/>
      <c r="J61" s="4" t="s">
        <v>5802</v>
      </c>
      <c r="K61" s="4" t="s">
        <v>5803</v>
      </c>
    </row>
    <row r="62" spans="1:11" ht="30" x14ac:dyDescent="0.25">
      <c r="A62" s="1" t="s">
        <v>5697</v>
      </c>
      <c r="B62" s="1" t="s">
        <v>60</v>
      </c>
      <c r="C62" s="4">
        <v>2021</v>
      </c>
      <c r="D62" s="1" t="s">
        <v>185</v>
      </c>
      <c r="E62" s="1" t="s">
        <v>74</v>
      </c>
      <c r="F62" s="4">
        <v>144</v>
      </c>
      <c r="G62" s="4">
        <v>81686</v>
      </c>
      <c r="H62" s="4" t="s">
        <v>5804</v>
      </c>
      <c r="I62" s="1"/>
      <c r="J62" s="4" t="s">
        <v>5805</v>
      </c>
      <c r="K62" s="4" t="s">
        <v>5806</v>
      </c>
    </row>
    <row r="63" spans="1:11" ht="45" x14ac:dyDescent="0.25">
      <c r="A63" s="1" t="s">
        <v>5697</v>
      </c>
      <c r="B63" s="1" t="s">
        <v>60</v>
      </c>
      <c r="C63" s="4">
        <v>2021</v>
      </c>
      <c r="D63" s="1" t="s">
        <v>185</v>
      </c>
      <c r="E63" s="1" t="s">
        <v>78</v>
      </c>
      <c r="F63" s="4">
        <v>14833</v>
      </c>
      <c r="G63" s="4">
        <v>1044720</v>
      </c>
      <c r="H63" s="4" t="s">
        <v>5807</v>
      </c>
      <c r="I63" s="1"/>
      <c r="J63" s="4" t="s">
        <v>5808</v>
      </c>
      <c r="K63" s="4" t="s">
        <v>5809</v>
      </c>
    </row>
    <row r="64" spans="1:11" ht="30" x14ac:dyDescent="0.25">
      <c r="A64" s="1" t="s">
        <v>5697</v>
      </c>
      <c r="B64" s="1" t="s">
        <v>60</v>
      </c>
      <c r="C64" s="4">
        <v>2021</v>
      </c>
      <c r="D64" s="1" t="s">
        <v>185</v>
      </c>
      <c r="E64" s="1" t="s">
        <v>82</v>
      </c>
      <c r="F64" s="4">
        <v>502</v>
      </c>
      <c r="G64" s="4">
        <v>15045</v>
      </c>
      <c r="H64" s="4" t="s">
        <v>5810</v>
      </c>
      <c r="I64" s="1"/>
      <c r="J64" s="4" t="s">
        <v>5811</v>
      </c>
      <c r="K64" s="4" t="s">
        <v>5812</v>
      </c>
    </row>
    <row r="65" spans="1:11" ht="45" x14ac:dyDescent="0.25">
      <c r="A65" s="1" t="s">
        <v>5697</v>
      </c>
      <c r="B65" s="1" t="s">
        <v>60</v>
      </c>
      <c r="C65" s="4">
        <v>2021</v>
      </c>
      <c r="D65" s="1" t="s">
        <v>185</v>
      </c>
      <c r="E65" s="1" t="s">
        <v>84</v>
      </c>
      <c r="F65" s="4">
        <v>0</v>
      </c>
      <c r="G65" s="4">
        <v>0</v>
      </c>
      <c r="H65" s="4" t="s">
        <v>83</v>
      </c>
      <c r="I65" s="1"/>
      <c r="J65" s="4" t="s">
        <v>83</v>
      </c>
      <c r="K65" s="4" t="s">
        <v>83</v>
      </c>
    </row>
    <row r="66" spans="1:11" ht="45" x14ac:dyDescent="0.25">
      <c r="A66" s="1" t="s">
        <v>5697</v>
      </c>
      <c r="B66" s="1" t="s">
        <v>60</v>
      </c>
      <c r="C66" s="4">
        <v>2021</v>
      </c>
      <c r="D66" s="1" t="s">
        <v>185</v>
      </c>
      <c r="E66" s="1" t="s">
        <v>85</v>
      </c>
      <c r="F66" s="4">
        <v>0</v>
      </c>
      <c r="G66" s="4">
        <v>0</v>
      </c>
      <c r="H66" s="4" t="s">
        <v>83</v>
      </c>
      <c r="I66" s="1"/>
      <c r="J66" s="4" t="s">
        <v>83</v>
      </c>
      <c r="K66" s="4" t="s">
        <v>83</v>
      </c>
    </row>
    <row r="67" spans="1:11" x14ac:dyDescent="0.25">
      <c r="A67" s="1" t="s">
        <v>5697</v>
      </c>
      <c r="B67" s="1" t="s">
        <v>60</v>
      </c>
      <c r="C67" s="4">
        <v>2021</v>
      </c>
      <c r="D67" s="1" t="s">
        <v>185</v>
      </c>
      <c r="E67" s="1" t="s">
        <v>86</v>
      </c>
      <c r="F67" s="4">
        <v>16619</v>
      </c>
      <c r="G67" s="4">
        <v>1367333</v>
      </c>
      <c r="H67" s="4" t="s">
        <v>5813</v>
      </c>
      <c r="I67" s="1"/>
      <c r="J67" s="4" t="s">
        <v>5814</v>
      </c>
      <c r="K67" s="4" t="s">
        <v>5815</v>
      </c>
    </row>
    <row r="68" spans="1:11" x14ac:dyDescent="0.25">
      <c r="A68" s="1" t="s">
        <v>5697</v>
      </c>
      <c r="B68" s="1" t="s">
        <v>60</v>
      </c>
      <c r="C68" s="4">
        <v>2021</v>
      </c>
      <c r="D68" s="1" t="s">
        <v>207</v>
      </c>
      <c r="E68" s="1" t="s">
        <v>62</v>
      </c>
      <c r="F68" s="4">
        <v>1180</v>
      </c>
      <c r="G68" s="4">
        <v>335973</v>
      </c>
      <c r="H68" s="4" t="s">
        <v>5816</v>
      </c>
      <c r="I68" s="1"/>
      <c r="J68" s="4" t="s">
        <v>5817</v>
      </c>
      <c r="K68" s="4" t="s">
        <v>5818</v>
      </c>
    </row>
    <row r="69" spans="1:11" ht="30" x14ac:dyDescent="0.25">
      <c r="A69" s="1" t="s">
        <v>5697</v>
      </c>
      <c r="B69" s="1" t="s">
        <v>60</v>
      </c>
      <c r="C69" s="4">
        <v>2021</v>
      </c>
      <c r="D69" s="1" t="s">
        <v>207</v>
      </c>
      <c r="E69" s="1" t="s">
        <v>66</v>
      </c>
      <c r="F69" s="4">
        <v>20</v>
      </c>
      <c r="G69" s="4">
        <v>17847</v>
      </c>
      <c r="H69" s="4" t="s">
        <v>5819</v>
      </c>
      <c r="I69" s="1"/>
      <c r="J69" s="4" t="s">
        <v>5820</v>
      </c>
      <c r="K69" s="4" t="s">
        <v>5821</v>
      </c>
    </row>
    <row r="70" spans="1:11" ht="30" x14ac:dyDescent="0.25">
      <c r="A70" s="1" t="s">
        <v>5697</v>
      </c>
      <c r="B70" s="1" t="s">
        <v>60</v>
      </c>
      <c r="C70" s="4">
        <v>2021</v>
      </c>
      <c r="D70" s="1" t="s">
        <v>207</v>
      </c>
      <c r="E70" s="1" t="s">
        <v>70</v>
      </c>
      <c r="F70" s="4">
        <v>712</v>
      </c>
      <c r="G70" s="4">
        <v>123237</v>
      </c>
      <c r="H70" s="4" t="s">
        <v>5822</v>
      </c>
      <c r="I70" s="1"/>
      <c r="J70" s="4" t="s">
        <v>5823</v>
      </c>
      <c r="K70" s="4" t="s">
        <v>5824</v>
      </c>
    </row>
    <row r="71" spans="1:11" ht="30" x14ac:dyDescent="0.25">
      <c r="A71" s="1" t="s">
        <v>5697</v>
      </c>
      <c r="B71" s="1" t="s">
        <v>60</v>
      </c>
      <c r="C71" s="4">
        <v>2021</v>
      </c>
      <c r="D71" s="1" t="s">
        <v>207</v>
      </c>
      <c r="E71" s="1" t="s">
        <v>74</v>
      </c>
      <c r="F71" s="4">
        <v>47</v>
      </c>
      <c r="G71" s="4">
        <v>75779</v>
      </c>
      <c r="H71" s="4" t="s">
        <v>5825</v>
      </c>
      <c r="I71" s="1"/>
      <c r="J71" s="4" t="s">
        <v>5826</v>
      </c>
      <c r="K71" s="4" t="s">
        <v>5827</v>
      </c>
    </row>
    <row r="72" spans="1:11" ht="45" x14ac:dyDescent="0.25">
      <c r="A72" s="1" t="s">
        <v>5697</v>
      </c>
      <c r="B72" s="1" t="s">
        <v>60</v>
      </c>
      <c r="C72" s="4">
        <v>2021</v>
      </c>
      <c r="D72" s="1" t="s">
        <v>207</v>
      </c>
      <c r="E72" s="1" t="s">
        <v>78</v>
      </c>
      <c r="F72" s="4">
        <v>14948</v>
      </c>
      <c r="G72" s="4">
        <v>1153981</v>
      </c>
      <c r="H72" s="4" t="s">
        <v>5828</v>
      </c>
      <c r="I72" s="1"/>
      <c r="J72" s="4" t="s">
        <v>5829</v>
      </c>
      <c r="K72" s="4" t="s">
        <v>5830</v>
      </c>
    </row>
    <row r="73" spans="1:11" ht="30" x14ac:dyDescent="0.25">
      <c r="A73" s="1" t="s">
        <v>5697</v>
      </c>
      <c r="B73" s="1" t="s">
        <v>60</v>
      </c>
      <c r="C73" s="4">
        <v>2021</v>
      </c>
      <c r="D73" s="1" t="s">
        <v>207</v>
      </c>
      <c r="E73" s="1" t="s">
        <v>82</v>
      </c>
      <c r="F73" s="4">
        <v>724</v>
      </c>
      <c r="G73" s="4">
        <v>22789</v>
      </c>
      <c r="H73" s="4" t="s">
        <v>5831</v>
      </c>
      <c r="I73" s="1"/>
      <c r="J73" s="4" t="s">
        <v>5832</v>
      </c>
      <c r="K73" s="4" t="s">
        <v>5833</v>
      </c>
    </row>
    <row r="74" spans="1:11" ht="45" x14ac:dyDescent="0.25">
      <c r="A74" s="1" t="s">
        <v>5697</v>
      </c>
      <c r="B74" s="1" t="s">
        <v>60</v>
      </c>
      <c r="C74" s="4">
        <v>2021</v>
      </c>
      <c r="D74" s="1" t="s">
        <v>207</v>
      </c>
      <c r="E74" s="1" t="s">
        <v>84</v>
      </c>
      <c r="F74" s="4">
        <v>0</v>
      </c>
      <c r="G74" s="4">
        <v>0</v>
      </c>
      <c r="H74" s="4" t="s">
        <v>83</v>
      </c>
      <c r="I74" s="1"/>
      <c r="J74" s="4" t="s">
        <v>83</v>
      </c>
      <c r="K74" s="4" t="s">
        <v>83</v>
      </c>
    </row>
    <row r="75" spans="1:11" ht="45" x14ac:dyDescent="0.25">
      <c r="A75" s="1" t="s">
        <v>5697</v>
      </c>
      <c r="B75" s="1" t="s">
        <v>60</v>
      </c>
      <c r="C75" s="4">
        <v>2021</v>
      </c>
      <c r="D75" s="1" t="s">
        <v>207</v>
      </c>
      <c r="E75" s="1" t="s">
        <v>85</v>
      </c>
      <c r="F75" s="4">
        <v>0</v>
      </c>
      <c r="G75" s="4">
        <v>0</v>
      </c>
      <c r="H75" s="4" t="s">
        <v>83</v>
      </c>
      <c r="I75" s="1"/>
      <c r="J75" s="4" t="s">
        <v>83</v>
      </c>
      <c r="K75" s="4" t="s">
        <v>83</v>
      </c>
    </row>
    <row r="76" spans="1:11" x14ac:dyDescent="0.25">
      <c r="A76" s="1" t="s">
        <v>5697</v>
      </c>
      <c r="B76" s="1" t="s">
        <v>60</v>
      </c>
      <c r="C76" s="4">
        <v>2021</v>
      </c>
      <c r="D76" s="1" t="s">
        <v>207</v>
      </c>
      <c r="E76" s="1" t="s">
        <v>86</v>
      </c>
      <c r="F76" s="4">
        <v>16451</v>
      </c>
      <c r="G76" s="4">
        <v>1393633</v>
      </c>
      <c r="H76" s="4" t="s">
        <v>5834</v>
      </c>
      <c r="I76" s="1"/>
      <c r="J76" s="4" t="s">
        <v>5835</v>
      </c>
      <c r="K76" s="4" t="s">
        <v>5836</v>
      </c>
    </row>
    <row r="77" spans="1:11" x14ac:dyDescent="0.25">
      <c r="A77" s="1" t="s">
        <v>5697</v>
      </c>
      <c r="B77" s="1" t="s">
        <v>60</v>
      </c>
      <c r="C77" s="4">
        <v>2021</v>
      </c>
      <c r="D77" s="1" t="s">
        <v>229</v>
      </c>
      <c r="E77" s="1" t="s">
        <v>62</v>
      </c>
      <c r="F77" s="4">
        <v>1077</v>
      </c>
      <c r="G77" s="4">
        <v>300176</v>
      </c>
      <c r="H77" s="4" t="s">
        <v>5837</v>
      </c>
      <c r="I77" s="1"/>
      <c r="J77" s="4" t="s">
        <v>5838</v>
      </c>
      <c r="K77" s="4" t="s">
        <v>5839</v>
      </c>
    </row>
    <row r="78" spans="1:11" ht="30" x14ac:dyDescent="0.25">
      <c r="A78" s="1" t="s">
        <v>5697</v>
      </c>
      <c r="B78" s="1" t="s">
        <v>60</v>
      </c>
      <c r="C78" s="4">
        <v>2021</v>
      </c>
      <c r="D78" s="1" t="s">
        <v>229</v>
      </c>
      <c r="E78" s="1" t="s">
        <v>66</v>
      </c>
      <c r="F78" s="4">
        <v>4</v>
      </c>
      <c r="G78" s="4">
        <v>15541</v>
      </c>
      <c r="H78" s="4" t="s">
        <v>83</v>
      </c>
      <c r="I78" s="1"/>
      <c r="J78" s="4" t="s">
        <v>83</v>
      </c>
      <c r="K78" s="4" t="s">
        <v>83</v>
      </c>
    </row>
    <row r="79" spans="1:11" ht="30" x14ac:dyDescent="0.25">
      <c r="A79" s="1" t="s">
        <v>5697</v>
      </c>
      <c r="B79" s="1" t="s">
        <v>60</v>
      </c>
      <c r="C79" s="4">
        <v>2021</v>
      </c>
      <c r="D79" s="1" t="s">
        <v>229</v>
      </c>
      <c r="E79" s="1" t="s">
        <v>70</v>
      </c>
      <c r="F79" s="4">
        <v>610</v>
      </c>
      <c r="G79" s="4">
        <v>69964</v>
      </c>
      <c r="H79" s="4" t="s">
        <v>5840</v>
      </c>
      <c r="I79" s="1"/>
      <c r="J79" s="4" t="s">
        <v>5841</v>
      </c>
      <c r="K79" s="4" t="s">
        <v>5842</v>
      </c>
    </row>
    <row r="80" spans="1:11" ht="30" x14ac:dyDescent="0.25">
      <c r="A80" s="1" t="s">
        <v>5697</v>
      </c>
      <c r="B80" s="1" t="s">
        <v>60</v>
      </c>
      <c r="C80" s="4">
        <v>2021</v>
      </c>
      <c r="D80" s="1" t="s">
        <v>229</v>
      </c>
      <c r="E80" s="1" t="s">
        <v>74</v>
      </c>
      <c r="F80" s="4">
        <v>17</v>
      </c>
      <c r="G80" s="4">
        <v>45409</v>
      </c>
      <c r="H80" s="4" t="s">
        <v>5843</v>
      </c>
      <c r="I80" s="1" t="s">
        <v>234</v>
      </c>
      <c r="J80" s="4" t="s">
        <v>5844</v>
      </c>
      <c r="K80" s="4" t="s">
        <v>5845</v>
      </c>
    </row>
    <row r="81" spans="1:11" ht="45" x14ac:dyDescent="0.25">
      <c r="A81" s="1" t="s">
        <v>5697</v>
      </c>
      <c r="B81" s="1" t="s">
        <v>60</v>
      </c>
      <c r="C81" s="4">
        <v>2021</v>
      </c>
      <c r="D81" s="1" t="s">
        <v>229</v>
      </c>
      <c r="E81" s="1" t="s">
        <v>78</v>
      </c>
      <c r="F81" s="4">
        <v>13646</v>
      </c>
      <c r="G81" s="4">
        <v>1164738</v>
      </c>
      <c r="H81" s="4" t="s">
        <v>5846</v>
      </c>
      <c r="I81" s="1"/>
      <c r="J81" s="4" t="s">
        <v>5847</v>
      </c>
      <c r="K81" s="4" t="s">
        <v>5848</v>
      </c>
    </row>
    <row r="82" spans="1:11" ht="30" x14ac:dyDescent="0.25">
      <c r="A82" s="1" t="s">
        <v>5697</v>
      </c>
      <c r="B82" s="1" t="s">
        <v>60</v>
      </c>
      <c r="C82" s="4">
        <v>2021</v>
      </c>
      <c r="D82" s="1" t="s">
        <v>229</v>
      </c>
      <c r="E82" s="1" t="s">
        <v>82</v>
      </c>
      <c r="F82" s="4">
        <v>2474</v>
      </c>
      <c r="G82" s="4">
        <v>70439</v>
      </c>
      <c r="H82" s="4" t="s">
        <v>5849</v>
      </c>
      <c r="I82" s="1"/>
      <c r="J82" s="4" t="s">
        <v>3638</v>
      </c>
      <c r="K82" s="4" t="s">
        <v>5850</v>
      </c>
    </row>
    <row r="83" spans="1:11" ht="45" x14ac:dyDescent="0.25">
      <c r="A83" s="1" t="s">
        <v>5697</v>
      </c>
      <c r="B83" s="1" t="s">
        <v>60</v>
      </c>
      <c r="C83" s="4">
        <v>2021</v>
      </c>
      <c r="D83" s="1" t="s">
        <v>229</v>
      </c>
      <c r="E83" s="1" t="s">
        <v>84</v>
      </c>
      <c r="F83" s="4">
        <v>37</v>
      </c>
      <c r="G83" s="4">
        <v>6079</v>
      </c>
      <c r="H83" s="4" t="s">
        <v>5851</v>
      </c>
      <c r="I83" s="1"/>
      <c r="J83" s="4" t="s">
        <v>5852</v>
      </c>
      <c r="K83" s="4" t="s">
        <v>5853</v>
      </c>
    </row>
    <row r="84" spans="1:11" ht="45" x14ac:dyDescent="0.25">
      <c r="A84" s="1" t="s">
        <v>5697</v>
      </c>
      <c r="B84" s="1" t="s">
        <v>60</v>
      </c>
      <c r="C84" s="4">
        <v>2021</v>
      </c>
      <c r="D84" s="1" t="s">
        <v>229</v>
      </c>
      <c r="E84" s="1" t="s">
        <v>85</v>
      </c>
      <c r="F84" s="4">
        <v>0</v>
      </c>
      <c r="G84" s="4">
        <v>0</v>
      </c>
      <c r="H84" s="4" t="s">
        <v>83</v>
      </c>
      <c r="I84" s="1"/>
      <c r="J84" s="4" t="s">
        <v>83</v>
      </c>
      <c r="K84" s="4" t="s">
        <v>83</v>
      </c>
    </row>
    <row r="85" spans="1:11" x14ac:dyDescent="0.25">
      <c r="A85" s="1" t="s">
        <v>5697</v>
      </c>
      <c r="B85" s="1" t="s">
        <v>60</v>
      </c>
      <c r="C85" s="4">
        <v>2021</v>
      </c>
      <c r="D85" s="1" t="s">
        <v>229</v>
      </c>
      <c r="E85" s="1" t="s">
        <v>86</v>
      </c>
      <c r="F85" s="4">
        <v>16788</v>
      </c>
      <c r="G85" s="4">
        <v>1372169</v>
      </c>
      <c r="H85" s="4" t="s">
        <v>5854</v>
      </c>
      <c r="I85" s="1"/>
      <c r="J85" s="4" t="s">
        <v>5855</v>
      </c>
      <c r="K85" s="4" t="s">
        <v>5856</v>
      </c>
    </row>
    <row r="86" spans="1:11" x14ac:dyDescent="0.25">
      <c r="A86" s="1" t="s">
        <v>5697</v>
      </c>
      <c r="B86" s="1" t="s">
        <v>60</v>
      </c>
      <c r="C86" s="4">
        <v>2021</v>
      </c>
      <c r="D86" s="1" t="s">
        <v>255</v>
      </c>
      <c r="E86" s="1" t="s">
        <v>62</v>
      </c>
      <c r="F86" s="4">
        <v>1072</v>
      </c>
      <c r="G86" s="4">
        <v>286489</v>
      </c>
      <c r="H86" s="4" t="s">
        <v>5857</v>
      </c>
      <c r="I86" s="1"/>
      <c r="J86" s="4" t="s">
        <v>5858</v>
      </c>
      <c r="K86" s="4" t="s">
        <v>5859</v>
      </c>
    </row>
    <row r="87" spans="1:11" ht="30" x14ac:dyDescent="0.25">
      <c r="A87" s="1" t="s">
        <v>5697</v>
      </c>
      <c r="B87" s="1" t="s">
        <v>60</v>
      </c>
      <c r="C87" s="4">
        <v>2021</v>
      </c>
      <c r="D87" s="1" t="s">
        <v>255</v>
      </c>
      <c r="E87" s="1" t="s">
        <v>66</v>
      </c>
      <c r="F87" s="4">
        <v>11</v>
      </c>
      <c r="G87" s="4">
        <v>17728</v>
      </c>
      <c r="H87" s="4" t="s">
        <v>5860</v>
      </c>
      <c r="I87" s="1" t="s">
        <v>234</v>
      </c>
      <c r="J87" s="4" t="s">
        <v>5861</v>
      </c>
      <c r="K87" s="4" t="s">
        <v>5862</v>
      </c>
    </row>
    <row r="88" spans="1:11" ht="30" x14ac:dyDescent="0.25">
      <c r="A88" s="1" t="s">
        <v>5697</v>
      </c>
      <c r="B88" s="1" t="s">
        <v>60</v>
      </c>
      <c r="C88" s="4">
        <v>2021</v>
      </c>
      <c r="D88" s="1" t="s">
        <v>255</v>
      </c>
      <c r="E88" s="1" t="s">
        <v>70</v>
      </c>
      <c r="F88" s="4">
        <v>532</v>
      </c>
      <c r="G88" s="4">
        <v>67772</v>
      </c>
      <c r="H88" s="4" t="s">
        <v>5863</v>
      </c>
      <c r="I88" s="1"/>
      <c r="J88" s="4" t="s">
        <v>5864</v>
      </c>
      <c r="K88" s="4" t="s">
        <v>5865</v>
      </c>
    </row>
    <row r="89" spans="1:11" ht="30" x14ac:dyDescent="0.25">
      <c r="A89" s="1" t="s">
        <v>5697</v>
      </c>
      <c r="B89" s="1" t="s">
        <v>60</v>
      </c>
      <c r="C89" s="4">
        <v>2021</v>
      </c>
      <c r="D89" s="1" t="s">
        <v>255</v>
      </c>
      <c r="E89" s="1" t="s">
        <v>74</v>
      </c>
      <c r="F89" s="4">
        <v>27</v>
      </c>
      <c r="G89" s="4">
        <v>15121</v>
      </c>
      <c r="H89" s="4" t="s">
        <v>5866</v>
      </c>
      <c r="I89" s="1"/>
      <c r="J89" s="4" t="s">
        <v>5867</v>
      </c>
      <c r="K89" s="4" t="s">
        <v>5868</v>
      </c>
    </row>
    <row r="90" spans="1:11" ht="45" x14ac:dyDescent="0.25">
      <c r="A90" s="1" t="s">
        <v>5697</v>
      </c>
      <c r="B90" s="1" t="s">
        <v>60</v>
      </c>
      <c r="C90" s="4">
        <v>2021</v>
      </c>
      <c r="D90" s="1" t="s">
        <v>255</v>
      </c>
      <c r="E90" s="1" t="s">
        <v>78</v>
      </c>
      <c r="F90" s="4">
        <v>6244</v>
      </c>
      <c r="G90" s="4">
        <v>966768</v>
      </c>
      <c r="H90" s="4" t="s">
        <v>98</v>
      </c>
      <c r="I90" s="1"/>
      <c r="J90" s="4" t="s">
        <v>5869</v>
      </c>
      <c r="K90" s="4" t="s">
        <v>5870</v>
      </c>
    </row>
    <row r="91" spans="1:11" ht="30" x14ac:dyDescent="0.25">
      <c r="A91" s="1" t="s">
        <v>5697</v>
      </c>
      <c r="B91" s="1" t="s">
        <v>60</v>
      </c>
      <c r="C91" s="4">
        <v>2021</v>
      </c>
      <c r="D91" s="1" t="s">
        <v>255</v>
      </c>
      <c r="E91" s="1" t="s">
        <v>82</v>
      </c>
      <c r="F91" s="4">
        <v>9100</v>
      </c>
      <c r="G91" s="4">
        <v>200581</v>
      </c>
      <c r="H91" s="4" t="s">
        <v>5871</v>
      </c>
      <c r="I91" s="1"/>
      <c r="J91" s="4" t="s">
        <v>5872</v>
      </c>
      <c r="K91" s="4" t="s">
        <v>5873</v>
      </c>
    </row>
    <row r="92" spans="1:11" ht="45" x14ac:dyDescent="0.25">
      <c r="A92" s="1" t="s">
        <v>5697</v>
      </c>
      <c r="B92" s="1" t="s">
        <v>60</v>
      </c>
      <c r="C92" s="4">
        <v>2021</v>
      </c>
      <c r="D92" s="1" t="s">
        <v>255</v>
      </c>
      <c r="E92" s="1" t="s">
        <v>84</v>
      </c>
      <c r="F92" s="4">
        <v>1956</v>
      </c>
      <c r="G92" s="4">
        <v>139937</v>
      </c>
      <c r="H92" s="4" t="s">
        <v>5874</v>
      </c>
      <c r="I92" s="1"/>
      <c r="J92" s="4" t="s">
        <v>5875</v>
      </c>
      <c r="K92" s="4" t="s">
        <v>5876</v>
      </c>
    </row>
    <row r="93" spans="1:11" ht="45" x14ac:dyDescent="0.25">
      <c r="A93" s="1" t="s">
        <v>5697</v>
      </c>
      <c r="B93" s="1" t="s">
        <v>60</v>
      </c>
      <c r="C93" s="4">
        <v>2021</v>
      </c>
      <c r="D93" s="1" t="s">
        <v>255</v>
      </c>
      <c r="E93" s="1" t="s">
        <v>85</v>
      </c>
      <c r="F93" s="4">
        <v>550</v>
      </c>
      <c r="G93" s="4">
        <v>32137</v>
      </c>
      <c r="H93" s="4" t="s">
        <v>5877</v>
      </c>
      <c r="I93" s="1"/>
      <c r="J93" s="4" t="s">
        <v>5878</v>
      </c>
      <c r="K93" s="4" t="s">
        <v>5879</v>
      </c>
    </row>
    <row r="94" spans="1:11" x14ac:dyDescent="0.25">
      <c r="A94" s="1" t="s">
        <v>5697</v>
      </c>
      <c r="B94" s="1" t="s">
        <v>60</v>
      </c>
      <c r="C94" s="4">
        <v>2021</v>
      </c>
      <c r="D94" s="1" t="s">
        <v>255</v>
      </c>
      <c r="E94" s="1" t="s">
        <v>86</v>
      </c>
      <c r="F94" s="4">
        <v>18420</v>
      </c>
      <c r="G94" s="4">
        <v>1440043</v>
      </c>
      <c r="H94" s="4" t="s">
        <v>5880</v>
      </c>
      <c r="I94" s="1"/>
      <c r="J94" s="4" t="s">
        <v>5881</v>
      </c>
      <c r="K94" s="4" t="s">
        <v>5882</v>
      </c>
    </row>
    <row r="95" spans="1:11" x14ac:dyDescent="0.25">
      <c r="A95" s="1" t="s">
        <v>5697</v>
      </c>
      <c r="B95" s="1" t="s">
        <v>60</v>
      </c>
      <c r="C95" s="4">
        <v>2021</v>
      </c>
      <c r="D95" s="1" t="s">
        <v>283</v>
      </c>
      <c r="E95" s="1" t="s">
        <v>62</v>
      </c>
      <c r="F95" s="4">
        <v>1034</v>
      </c>
      <c r="G95" s="4">
        <v>249484</v>
      </c>
      <c r="H95" s="4" t="s">
        <v>5883</v>
      </c>
      <c r="I95" s="1"/>
      <c r="J95" s="4" t="s">
        <v>5884</v>
      </c>
      <c r="K95" s="4" t="s">
        <v>5885</v>
      </c>
    </row>
    <row r="96" spans="1:11" ht="30" x14ac:dyDescent="0.25">
      <c r="A96" s="1" t="s">
        <v>5697</v>
      </c>
      <c r="B96" s="1" t="s">
        <v>60</v>
      </c>
      <c r="C96" s="4">
        <v>2021</v>
      </c>
      <c r="D96" s="1" t="s">
        <v>283</v>
      </c>
      <c r="E96" s="1" t="s">
        <v>66</v>
      </c>
      <c r="F96" s="4">
        <v>18</v>
      </c>
      <c r="G96" s="4">
        <v>18432</v>
      </c>
      <c r="H96" s="4" t="s">
        <v>5886</v>
      </c>
      <c r="I96" s="1" t="s">
        <v>234</v>
      </c>
      <c r="J96" s="4" t="s">
        <v>5887</v>
      </c>
      <c r="K96" s="4" t="s">
        <v>5888</v>
      </c>
    </row>
    <row r="97" spans="1:11" ht="30" x14ac:dyDescent="0.25">
      <c r="A97" s="1" t="s">
        <v>5697</v>
      </c>
      <c r="B97" s="1" t="s">
        <v>60</v>
      </c>
      <c r="C97" s="4">
        <v>2021</v>
      </c>
      <c r="D97" s="1" t="s">
        <v>283</v>
      </c>
      <c r="E97" s="1" t="s">
        <v>70</v>
      </c>
      <c r="F97" s="4">
        <v>418</v>
      </c>
      <c r="G97" s="4">
        <v>76959</v>
      </c>
      <c r="H97" s="4" t="s">
        <v>5889</v>
      </c>
      <c r="I97" s="1"/>
      <c r="J97" s="4" t="s">
        <v>5890</v>
      </c>
      <c r="K97" s="4" t="s">
        <v>5891</v>
      </c>
    </row>
    <row r="98" spans="1:11" ht="30" x14ac:dyDescent="0.25">
      <c r="A98" s="1" t="s">
        <v>5697</v>
      </c>
      <c r="B98" s="1" t="s">
        <v>60</v>
      </c>
      <c r="C98" s="4">
        <v>2021</v>
      </c>
      <c r="D98" s="1" t="s">
        <v>283</v>
      </c>
      <c r="E98" s="1" t="s">
        <v>74</v>
      </c>
      <c r="F98" s="4">
        <v>17</v>
      </c>
      <c r="G98" s="4">
        <v>9924</v>
      </c>
      <c r="H98" s="4" t="s">
        <v>5892</v>
      </c>
      <c r="I98" s="1" t="s">
        <v>234</v>
      </c>
      <c r="J98" s="4" t="s">
        <v>5893</v>
      </c>
      <c r="K98" s="4" t="s">
        <v>5894</v>
      </c>
    </row>
    <row r="99" spans="1:11" ht="45" x14ac:dyDescent="0.25">
      <c r="A99" s="1" t="s">
        <v>5697</v>
      </c>
      <c r="B99" s="1" t="s">
        <v>60</v>
      </c>
      <c r="C99" s="4">
        <v>2021</v>
      </c>
      <c r="D99" s="1" t="s">
        <v>283</v>
      </c>
      <c r="E99" s="1" t="s">
        <v>78</v>
      </c>
      <c r="F99" s="4">
        <v>1472</v>
      </c>
      <c r="G99" s="4">
        <v>599559</v>
      </c>
      <c r="H99" s="4" t="s">
        <v>5895</v>
      </c>
      <c r="I99" s="1"/>
      <c r="J99" s="4" t="s">
        <v>5896</v>
      </c>
      <c r="K99" s="4" t="s">
        <v>5897</v>
      </c>
    </row>
    <row r="100" spans="1:11" ht="30" x14ac:dyDescent="0.25">
      <c r="A100" s="1" t="s">
        <v>5697</v>
      </c>
      <c r="B100" s="1" t="s">
        <v>60</v>
      </c>
      <c r="C100" s="4">
        <v>2021</v>
      </c>
      <c r="D100" s="1" t="s">
        <v>283</v>
      </c>
      <c r="E100" s="1" t="s">
        <v>82</v>
      </c>
      <c r="F100" s="4">
        <v>8812</v>
      </c>
      <c r="G100" s="4">
        <v>247176</v>
      </c>
      <c r="H100" s="4" t="s">
        <v>5898</v>
      </c>
      <c r="I100" s="1"/>
      <c r="J100" s="4" t="s">
        <v>5899</v>
      </c>
      <c r="K100" s="4" t="s">
        <v>5900</v>
      </c>
    </row>
    <row r="101" spans="1:11" ht="45" x14ac:dyDescent="0.25">
      <c r="A101" s="1" t="s">
        <v>5697</v>
      </c>
      <c r="B101" s="1" t="s">
        <v>60</v>
      </c>
      <c r="C101" s="4">
        <v>2021</v>
      </c>
      <c r="D101" s="1" t="s">
        <v>283</v>
      </c>
      <c r="E101" s="1" t="s">
        <v>84</v>
      </c>
      <c r="F101" s="4">
        <v>2335</v>
      </c>
      <c r="G101" s="4">
        <v>216497</v>
      </c>
      <c r="H101" s="4" t="s">
        <v>5901</v>
      </c>
      <c r="I101" s="1"/>
      <c r="J101" s="4" t="s">
        <v>5902</v>
      </c>
      <c r="K101" s="4" t="s">
        <v>5903</v>
      </c>
    </row>
    <row r="102" spans="1:11" ht="45" x14ac:dyDescent="0.25">
      <c r="A102" s="1" t="s">
        <v>5697</v>
      </c>
      <c r="B102" s="1" t="s">
        <v>60</v>
      </c>
      <c r="C102" s="4">
        <v>2021</v>
      </c>
      <c r="D102" s="1" t="s">
        <v>283</v>
      </c>
      <c r="E102" s="1" t="s">
        <v>85</v>
      </c>
      <c r="F102" s="4">
        <v>5545</v>
      </c>
      <c r="G102" s="4">
        <v>251183</v>
      </c>
      <c r="H102" s="4" t="s">
        <v>5904</v>
      </c>
      <c r="I102" s="1"/>
      <c r="J102" s="4" t="s">
        <v>5905</v>
      </c>
      <c r="K102" s="4" t="s">
        <v>5906</v>
      </c>
    </row>
    <row r="103" spans="1:11" x14ac:dyDescent="0.25">
      <c r="A103" s="1" t="s">
        <v>5697</v>
      </c>
      <c r="B103" s="1" t="s">
        <v>60</v>
      </c>
      <c r="C103" s="4">
        <v>2021</v>
      </c>
      <c r="D103" s="1" t="s">
        <v>283</v>
      </c>
      <c r="E103" s="1" t="s">
        <v>86</v>
      </c>
      <c r="F103" s="4">
        <v>18617</v>
      </c>
      <c r="G103" s="4">
        <v>1419730</v>
      </c>
      <c r="H103" s="4" t="s">
        <v>5907</v>
      </c>
      <c r="I103" s="1"/>
      <c r="J103" s="4" t="s">
        <v>5908</v>
      </c>
      <c r="K103" s="4" t="s">
        <v>5909</v>
      </c>
    </row>
    <row r="104" spans="1:11" x14ac:dyDescent="0.25">
      <c r="A104" s="1" t="s">
        <v>5697</v>
      </c>
      <c r="B104" s="1" t="s">
        <v>60</v>
      </c>
      <c r="C104" s="4">
        <v>2021</v>
      </c>
      <c r="D104" s="1" t="s">
        <v>311</v>
      </c>
      <c r="E104" s="1" t="s">
        <v>62</v>
      </c>
      <c r="F104" s="4">
        <v>1201</v>
      </c>
      <c r="G104" s="4">
        <v>240463</v>
      </c>
      <c r="H104" s="4" t="s">
        <v>5910</v>
      </c>
      <c r="I104" s="1"/>
      <c r="J104" s="4" t="s">
        <v>5911</v>
      </c>
      <c r="K104" s="4" t="s">
        <v>5912</v>
      </c>
    </row>
    <row r="105" spans="1:11" ht="30" x14ac:dyDescent="0.25">
      <c r="A105" s="1" t="s">
        <v>5697</v>
      </c>
      <c r="B105" s="1" t="s">
        <v>60</v>
      </c>
      <c r="C105" s="4">
        <v>2021</v>
      </c>
      <c r="D105" s="1" t="s">
        <v>311</v>
      </c>
      <c r="E105" s="1" t="s">
        <v>66</v>
      </c>
      <c r="F105" s="4">
        <v>10</v>
      </c>
      <c r="G105" s="4">
        <v>10899</v>
      </c>
      <c r="H105" s="4" t="s">
        <v>5913</v>
      </c>
      <c r="I105" s="1" t="s">
        <v>234</v>
      </c>
      <c r="J105" s="4" t="s">
        <v>3130</v>
      </c>
      <c r="K105" s="4" t="s">
        <v>5914</v>
      </c>
    </row>
    <row r="106" spans="1:11" ht="30" x14ac:dyDescent="0.25">
      <c r="A106" s="1" t="s">
        <v>5697</v>
      </c>
      <c r="B106" s="1" t="s">
        <v>60</v>
      </c>
      <c r="C106" s="4">
        <v>2021</v>
      </c>
      <c r="D106" s="1" t="s">
        <v>311</v>
      </c>
      <c r="E106" s="1" t="s">
        <v>70</v>
      </c>
      <c r="F106" s="4">
        <v>395</v>
      </c>
      <c r="G106" s="4">
        <v>84775</v>
      </c>
      <c r="H106" s="4" t="s">
        <v>5915</v>
      </c>
      <c r="I106" s="1"/>
      <c r="J106" s="4" t="s">
        <v>5916</v>
      </c>
      <c r="K106" s="4" t="s">
        <v>5917</v>
      </c>
    </row>
    <row r="107" spans="1:11" ht="30" x14ac:dyDescent="0.25">
      <c r="A107" s="1" t="s">
        <v>5697</v>
      </c>
      <c r="B107" s="1" t="s">
        <v>60</v>
      </c>
      <c r="C107" s="4">
        <v>2021</v>
      </c>
      <c r="D107" s="1" t="s">
        <v>311</v>
      </c>
      <c r="E107" s="1" t="s">
        <v>74</v>
      </c>
      <c r="F107" s="4">
        <v>17</v>
      </c>
      <c r="G107" s="4">
        <v>14841</v>
      </c>
      <c r="H107" s="4" t="s">
        <v>5918</v>
      </c>
      <c r="I107" s="1" t="s">
        <v>234</v>
      </c>
      <c r="J107" s="4" t="s">
        <v>5919</v>
      </c>
      <c r="K107" s="4" t="s">
        <v>1864</v>
      </c>
    </row>
    <row r="108" spans="1:11" ht="45" x14ac:dyDescent="0.25">
      <c r="A108" s="1" t="s">
        <v>5697</v>
      </c>
      <c r="B108" s="1" t="s">
        <v>60</v>
      </c>
      <c r="C108" s="4">
        <v>2021</v>
      </c>
      <c r="D108" s="1" t="s">
        <v>311</v>
      </c>
      <c r="E108" s="1" t="s">
        <v>78</v>
      </c>
      <c r="F108" s="4">
        <v>481</v>
      </c>
      <c r="G108" s="4">
        <v>296734</v>
      </c>
      <c r="H108" s="4" t="s">
        <v>5920</v>
      </c>
      <c r="I108" s="1"/>
      <c r="J108" s="4" t="s">
        <v>5921</v>
      </c>
      <c r="K108" s="4" t="s">
        <v>5922</v>
      </c>
    </row>
    <row r="109" spans="1:11" ht="30" x14ac:dyDescent="0.25">
      <c r="A109" s="1" t="s">
        <v>5697</v>
      </c>
      <c r="B109" s="1" t="s">
        <v>60</v>
      </c>
      <c r="C109" s="4">
        <v>2021</v>
      </c>
      <c r="D109" s="1" t="s">
        <v>311</v>
      </c>
      <c r="E109" s="1" t="s">
        <v>82</v>
      </c>
      <c r="F109" s="4">
        <v>5999</v>
      </c>
      <c r="G109" s="4">
        <v>188096</v>
      </c>
      <c r="H109" s="4" t="s">
        <v>5923</v>
      </c>
      <c r="I109" s="1"/>
      <c r="J109" s="4" t="s">
        <v>5924</v>
      </c>
      <c r="K109" s="4" t="s">
        <v>5925</v>
      </c>
    </row>
    <row r="110" spans="1:11" ht="45" x14ac:dyDescent="0.25">
      <c r="A110" s="1" t="s">
        <v>5697</v>
      </c>
      <c r="B110" s="1" t="s">
        <v>60</v>
      </c>
      <c r="C110" s="4">
        <v>2021</v>
      </c>
      <c r="D110" s="1" t="s">
        <v>311</v>
      </c>
      <c r="E110" s="1" t="s">
        <v>84</v>
      </c>
      <c r="F110" s="4">
        <v>1643</v>
      </c>
      <c r="G110" s="4">
        <v>294251</v>
      </c>
      <c r="H110" s="4" t="s">
        <v>409</v>
      </c>
      <c r="I110" s="1"/>
      <c r="J110" s="4" t="s">
        <v>5926</v>
      </c>
      <c r="K110" s="4" t="s">
        <v>5927</v>
      </c>
    </row>
    <row r="111" spans="1:11" ht="45" x14ac:dyDescent="0.25">
      <c r="A111" s="1" t="s">
        <v>5697</v>
      </c>
      <c r="B111" s="1" t="s">
        <v>60</v>
      </c>
      <c r="C111" s="4">
        <v>2021</v>
      </c>
      <c r="D111" s="1" t="s">
        <v>311</v>
      </c>
      <c r="E111" s="1" t="s">
        <v>85</v>
      </c>
      <c r="F111" s="4">
        <v>11825</v>
      </c>
      <c r="G111" s="4">
        <v>593053</v>
      </c>
      <c r="H111" s="4" t="s">
        <v>5928</v>
      </c>
      <c r="I111" s="1"/>
      <c r="J111" s="4" t="s">
        <v>5929</v>
      </c>
      <c r="K111" s="4" t="s">
        <v>5930</v>
      </c>
    </row>
    <row r="112" spans="1:11" x14ac:dyDescent="0.25">
      <c r="A112" s="1" t="s">
        <v>5697</v>
      </c>
      <c r="B112" s="1" t="s">
        <v>60</v>
      </c>
      <c r="C112" s="4">
        <v>2021</v>
      </c>
      <c r="D112" s="1" t="s">
        <v>311</v>
      </c>
      <c r="E112" s="1" t="s">
        <v>86</v>
      </c>
      <c r="F112" s="4">
        <v>20370</v>
      </c>
      <c r="G112" s="4">
        <v>1482648</v>
      </c>
      <c r="H112" s="4" t="s">
        <v>5931</v>
      </c>
      <c r="I112" s="1"/>
      <c r="J112" s="4" t="s">
        <v>5932</v>
      </c>
      <c r="K112" s="4" t="s">
        <v>5933</v>
      </c>
    </row>
    <row r="113" spans="1:11" x14ac:dyDescent="0.25">
      <c r="A113" s="1" t="s">
        <v>5697</v>
      </c>
      <c r="B113" s="1" t="s">
        <v>60</v>
      </c>
      <c r="C113" s="4">
        <v>2022</v>
      </c>
      <c r="D113" s="1" t="s">
        <v>61</v>
      </c>
      <c r="E113" s="1" t="s">
        <v>62</v>
      </c>
      <c r="F113" s="4">
        <v>1074</v>
      </c>
      <c r="G113" s="4">
        <v>226355</v>
      </c>
      <c r="H113" s="4" t="s">
        <v>5934</v>
      </c>
      <c r="I113" s="1"/>
      <c r="J113" s="4" t="s">
        <v>5935</v>
      </c>
      <c r="K113" s="4" t="s">
        <v>5936</v>
      </c>
    </row>
    <row r="114" spans="1:11" ht="30" x14ac:dyDescent="0.25">
      <c r="A114" s="1" t="s">
        <v>5697</v>
      </c>
      <c r="B114" s="1" t="s">
        <v>60</v>
      </c>
      <c r="C114" s="4">
        <v>2022</v>
      </c>
      <c r="D114" s="1" t="s">
        <v>61</v>
      </c>
      <c r="E114" s="1" t="s">
        <v>66</v>
      </c>
      <c r="F114" s="4">
        <v>11</v>
      </c>
      <c r="G114" s="4">
        <v>9191</v>
      </c>
      <c r="H114" s="4" t="s">
        <v>5937</v>
      </c>
      <c r="I114" s="1" t="s">
        <v>234</v>
      </c>
      <c r="J114" s="4" t="s">
        <v>5938</v>
      </c>
      <c r="K114" s="4" t="s">
        <v>5939</v>
      </c>
    </row>
    <row r="115" spans="1:11" ht="30" x14ac:dyDescent="0.25">
      <c r="A115" s="1" t="s">
        <v>5697</v>
      </c>
      <c r="B115" s="1" t="s">
        <v>60</v>
      </c>
      <c r="C115" s="4">
        <v>2022</v>
      </c>
      <c r="D115" s="1" t="s">
        <v>61</v>
      </c>
      <c r="E115" s="1" t="s">
        <v>70</v>
      </c>
      <c r="F115" s="4">
        <v>334</v>
      </c>
      <c r="G115" s="4">
        <v>77139</v>
      </c>
      <c r="H115" s="4" t="s">
        <v>5940</v>
      </c>
      <c r="I115" s="1"/>
      <c r="J115" s="4" t="s">
        <v>5941</v>
      </c>
      <c r="K115" s="4" t="s">
        <v>5942</v>
      </c>
    </row>
    <row r="116" spans="1:11" ht="30" x14ac:dyDescent="0.25">
      <c r="A116" s="1" t="s">
        <v>5697</v>
      </c>
      <c r="B116" s="1" t="s">
        <v>60</v>
      </c>
      <c r="C116" s="4">
        <v>2022</v>
      </c>
      <c r="D116" s="1" t="s">
        <v>61</v>
      </c>
      <c r="E116" s="1" t="s">
        <v>74</v>
      </c>
      <c r="F116" s="4">
        <v>19</v>
      </c>
      <c r="G116" s="4">
        <v>15862</v>
      </c>
      <c r="H116" s="4" t="s">
        <v>5943</v>
      </c>
      <c r="I116" s="1" t="s">
        <v>234</v>
      </c>
      <c r="J116" s="4" t="s">
        <v>5944</v>
      </c>
      <c r="K116" s="4" t="s">
        <v>5945</v>
      </c>
    </row>
    <row r="117" spans="1:11" ht="45" x14ac:dyDescent="0.25">
      <c r="A117" s="1" t="s">
        <v>5697</v>
      </c>
      <c r="B117" s="1" t="s">
        <v>60</v>
      </c>
      <c r="C117" s="4">
        <v>2022</v>
      </c>
      <c r="D117" s="1" t="s">
        <v>61</v>
      </c>
      <c r="E117" s="1" t="s">
        <v>78</v>
      </c>
      <c r="F117" s="4">
        <v>253</v>
      </c>
      <c r="G117" s="4">
        <v>135814</v>
      </c>
      <c r="H117" s="4" t="s">
        <v>5946</v>
      </c>
      <c r="I117" s="1"/>
      <c r="J117" s="4" t="s">
        <v>5947</v>
      </c>
      <c r="K117" s="4" t="s">
        <v>5948</v>
      </c>
    </row>
    <row r="118" spans="1:11" ht="30" x14ac:dyDescent="0.25">
      <c r="A118" s="1" t="s">
        <v>5697</v>
      </c>
      <c r="B118" s="1" t="s">
        <v>60</v>
      </c>
      <c r="C118" s="4">
        <v>2022</v>
      </c>
      <c r="D118" s="1" t="s">
        <v>61</v>
      </c>
      <c r="E118" s="1" t="s">
        <v>82</v>
      </c>
      <c r="F118" s="4">
        <v>3355</v>
      </c>
      <c r="G118" s="4">
        <v>122921</v>
      </c>
      <c r="H118" s="4" t="s">
        <v>5949</v>
      </c>
      <c r="I118" s="1"/>
      <c r="J118" s="4" t="s">
        <v>5950</v>
      </c>
      <c r="K118" s="4" t="s">
        <v>5951</v>
      </c>
    </row>
    <row r="119" spans="1:11" ht="45" x14ac:dyDescent="0.25">
      <c r="A119" s="1" t="s">
        <v>5697</v>
      </c>
      <c r="B119" s="1" t="s">
        <v>60</v>
      </c>
      <c r="C119" s="4">
        <v>2022</v>
      </c>
      <c r="D119" s="1" t="s">
        <v>61</v>
      </c>
      <c r="E119" s="1" t="s">
        <v>84</v>
      </c>
      <c r="F119" s="4">
        <v>493</v>
      </c>
      <c r="G119" s="4">
        <v>122383</v>
      </c>
      <c r="H119" s="4" t="s">
        <v>5952</v>
      </c>
      <c r="I119" s="1"/>
      <c r="J119" s="4" t="s">
        <v>5953</v>
      </c>
      <c r="K119" s="4" t="s">
        <v>5954</v>
      </c>
    </row>
    <row r="120" spans="1:11" ht="45" x14ac:dyDescent="0.25">
      <c r="A120" s="1" t="s">
        <v>5697</v>
      </c>
      <c r="B120" s="1" t="s">
        <v>60</v>
      </c>
      <c r="C120" s="4">
        <v>2022</v>
      </c>
      <c r="D120" s="1" t="s">
        <v>61</v>
      </c>
      <c r="E120" s="1" t="s">
        <v>85</v>
      </c>
      <c r="F120" s="4">
        <v>14996</v>
      </c>
      <c r="G120" s="4">
        <v>1011650</v>
      </c>
      <c r="H120" s="4" t="s">
        <v>4466</v>
      </c>
      <c r="I120" s="1"/>
      <c r="J120" s="4" t="s">
        <v>5955</v>
      </c>
      <c r="K120" s="4" t="s">
        <v>5956</v>
      </c>
    </row>
    <row r="121" spans="1:11" x14ac:dyDescent="0.25">
      <c r="A121" s="1" t="s">
        <v>5697</v>
      </c>
      <c r="B121" s="1" t="s">
        <v>60</v>
      </c>
      <c r="C121" s="4">
        <v>2022</v>
      </c>
      <c r="D121" s="1" t="s">
        <v>61</v>
      </c>
      <c r="E121" s="1" t="s">
        <v>86</v>
      </c>
      <c r="F121" s="4">
        <v>19461</v>
      </c>
      <c r="G121" s="4">
        <v>1494960</v>
      </c>
      <c r="H121" s="4" t="s">
        <v>5957</v>
      </c>
      <c r="I121" s="1"/>
      <c r="J121" s="4" t="s">
        <v>5958</v>
      </c>
      <c r="K121" s="4" t="s">
        <v>5959</v>
      </c>
    </row>
    <row r="122" spans="1:11" x14ac:dyDescent="0.25">
      <c r="A122" s="1" t="s">
        <v>5697</v>
      </c>
      <c r="B122" s="1" t="s">
        <v>60</v>
      </c>
      <c r="C122" s="4">
        <v>2022</v>
      </c>
      <c r="D122" s="1" t="s">
        <v>90</v>
      </c>
      <c r="E122" s="1" t="s">
        <v>62</v>
      </c>
      <c r="F122" s="4">
        <v>784</v>
      </c>
      <c r="G122" s="4">
        <v>196441</v>
      </c>
      <c r="H122" s="4" t="s">
        <v>5960</v>
      </c>
      <c r="I122" s="1"/>
      <c r="J122" s="4" t="s">
        <v>5961</v>
      </c>
      <c r="K122" s="4" t="s">
        <v>5962</v>
      </c>
    </row>
    <row r="123" spans="1:11" ht="30" x14ac:dyDescent="0.25">
      <c r="A123" s="1" t="s">
        <v>5697</v>
      </c>
      <c r="B123" s="1" t="s">
        <v>60</v>
      </c>
      <c r="C123" s="4">
        <v>2022</v>
      </c>
      <c r="D123" s="1" t="s">
        <v>90</v>
      </c>
      <c r="E123" s="1" t="s">
        <v>66</v>
      </c>
      <c r="F123" s="4">
        <v>5</v>
      </c>
      <c r="G123" s="4">
        <v>4840</v>
      </c>
      <c r="H123" s="4" t="s">
        <v>83</v>
      </c>
      <c r="I123" s="1"/>
      <c r="J123" s="4" t="s">
        <v>83</v>
      </c>
      <c r="K123" s="4" t="s">
        <v>83</v>
      </c>
    </row>
    <row r="124" spans="1:11" ht="30" x14ac:dyDescent="0.25">
      <c r="A124" s="1" t="s">
        <v>5697</v>
      </c>
      <c r="B124" s="1" t="s">
        <v>60</v>
      </c>
      <c r="C124" s="4">
        <v>2022</v>
      </c>
      <c r="D124" s="1" t="s">
        <v>90</v>
      </c>
      <c r="E124" s="1" t="s">
        <v>70</v>
      </c>
      <c r="F124" s="4">
        <v>233</v>
      </c>
      <c r="G124" s="4">
        <v>61984</v>
      </c>
      <c r="H124" s="4" t="s">
        <v>5963</v>
      </c>
      <c r="I124" s="1"/>
      <c r="J124" s="4" t="s">
        <v>5964</v>
      </c>
      <c r="K124" s="4" t="s">
        <v>5965</v>
      </c>
    </row>
    <row r="125" spans="1:11" ht="30" x14ac:dyDescent="0.25">
      <c r="A125" s="1" t="s">
        <v>5697</v>
      </c>
      <c r="B125" s="1" t="s">
        <v>60</v>
      </c>
      <c r="C125" s="4">
        <v>2022</v>
      </c>
      <c r="D125" s="1" t="s">
        <v>90</v>
      </c>
      <c r="E125" s="1" t="s">
        <v>74</v>
      </c>
      <c r="F125" s="4">
        <v>8</v>
      </c>
      <c r="G125" s="4">
        <v>12881</v>
      </c>
      <c r="H125" s="4" t="s">
        <v>83</v>
      </c>
      <c r="I125" s="1"/>
      <c r="J125" s="4" t="s">
        <v>83</v>
      </c>
      <c r="K125" s="4" t="s">
        <v>83</v>
      </c>
    </row>
    <row r="126" spans="1:11" ht="45" x14ac:dyDescent="0.25">
      <c r="A126" s="1" t="s">
        <v>5697</v>
      </c>
      <c r="B126" s="1" t="s">
        <v>60</v>
      </c>
      <c r="C126" s="4">
        <v>2022</v>
      </c>
      <c r="D126" s="1" t="s">
        <v>90</v>
      </c>
      <c r="E126" s="1" t="s">
        <v>78</v>
      </c>
      <c r="F126" s="4">
        <v>125</v>
      </c>
      <c r="G126" s="4">
        <v>99502</v>
      </c>
      <c r="H126" s="4" t="s">
        <v>5966</v>
      </c>
      <c r="I126" s="1"/>
      <c r="J126" s="4" t="s">
        <v>5967</v>
      </c>
      <c r="K126" s="4" t="s">
        <v>5968</v>
      </c>
    </row>
    <row r="127" spans="1:11" ht="30" x14ac:dyDescent="0.25">
      <c r="A127" s="1" t="s">
        <v>5697</v>
      </c>
      <c r="B127" s="1" t="s">
        <v>60</v>
      </c>
      <c r="C127" s="4">
        <v>2022</v>
      </c>
      <c r="D127" s="1" t="s">
        <v>90</v>
      </c>
      <c r="E127" s="1" t="s">
        <v>82</v>
      </c>
      <c r="F127" s="4">
        <v>1842</v>
      </c>
      <c r="G127" s="4">
        <v>121325</v>
      </c>
      <c r="H127" s="4" t="s">
        <v>5969</v>
      </c>
      <c r="I127" s="1"/>
      <c r="J127" s="4" t="s">
        <v>5970</v>
      </c>
      <c r="K127" s="4" t="s">
        <v>5971</v>
      </c>
    </row>
    <row r="128" spans="1:11" ht="45" x14ac:dyDescent="0.25">
      <c r="A128" s="1" t="s">
        <v>5697</v>
      </c>
      <c r="B128" s="1" t="s">
        <v>60</v>
      </c>
      <c r="C128" s="4">
        <v>2022</v>
      </c>
      <c r="D128" s="1" t="s">
        <v>90</v>
      </c>
      <c r="E128" s="1" t="s">
        <v>84</v>
      </c>
      <c r="F128" s="4">
        <v>103</v>
      </c>
      <c r="G128" s="4">
        <v>17120</v>
      </c>
      <c r="H128" s="4" t="s">
        <v>5972</v>
      </c>
      <c r="I128" s="1"/>
      <c r="J128" s="4" t="s">
        <v>5973</v>
      </c>
      <c r="K128" s="4" t="s">
        <v>5974</v>
      </c>
    </row>
    <row r="129" spans="1:11" ht="45" x14ac:dyDescent="0.25">
      <c r="A129" s="1" t="s">
        <v>5697</v>
      </c>
      <c r="B129" s="1" t="s">
        <v>60</v>
      </c>
      <c r="C129" s="4">
        <v>2022</v>
      </c>
      <c r="D129" s="1" t="s">
        <v>90</v>
      </c>
      <c r="E129" s="1" t="s">
        <v>85</v>
      </c>
      <c r="F129" s="4">
        <v>14396</v>
      </c>
      <c r="G129" s="4">
        <v>1039181</v>
      </c>
      <c r="H129" s="4" t="s">
        <v>5975</v>
      </c>
      <c r="I129" s="1"/>
      <c r="J129" s="4" t="s">
        <v>1087</v>
      </c>
      <c r="K129" s="4" t="s">
        <v>5976</v>
      </c>
    </row>
    <row r="130" spans="1:11" x14ac:dyDescent="0.25">
      <c r="A130" s="1" t="s">
        <v>5697</v>
      </c>
      <c r="B130" s="1" t="s">
        <v>60</v>
      </c>
      <c r="C130" s="4">
        <v>2022</v>
      </c>
      <c r="D130" s="1" t="s">
        <v>90</v>
      </c>
      <c r="E130" s="1" t="s">
        <v>86</v>
      </c>
      <c r="F130" s="4">
        <v>16712</v>
      </c>
      <c r="G130" s="4">
        <v>1356833</v>
      </c>
      <c r="H130" s="4" t="s">
        <v>5977</v>
      </c>
      <c r="I130" s="1"/>
      <c r="J130" s="4" t="s">
        <v>5978</v>
      </c>
      <c r="K130" s="4" t="s">
        <v>5979</v>
      </c>
    </row>
    <row r="131" spans="1:11" x14ac:dyDescent="0.25">
      <c r="A131" s="1" t="s">
        <v>5697</v>
      </c>
      <c r="B131" s="1" t="s">
        <v>60</v>
      </c>
      <c r="C131" s="4">
        <v>2022</v>
      </c>
      <c r="D131" s="1" t="s">
        <v>109</v>
      </c>
      <c r="E131" s="1" t="s">
        <v>62</v>
      </c>
      <c r="F131" s="4">
        <v>746</v>
      </c>
      <c r="G131" s="4">
        <v>213620</v>
      </c>
      <c r="H131" s="4" t="s">
        <v>5980</v>
      </c>
      <c r="I131" s="1"/>
      <c r="J131" s="4" t="s">
        <v>5981</v>
      </c>
      <c r="K131" s="4" t="s">
        <v>5982</v>
      </c>
    </row>
    <row r="132" spans="1:11" ht="30" x14ac:dyDescent="0.25">
      <c r="A132" s="1" t="s">
        <v>5697</v>
      </c>
      <c r="B132" s="1" t="s">
        <v>60</v>
      </c>
      <c r="C132" s="4">
        <v>2022</v>
      </c>
      <c r="D132" s="1" t="s">
        <v>109</v>
      </c>
      <c r="E132" s="1" t="s">
        <v>66</v>
      </c>
      <c r="F132" s="4">
        <v>2</v>
      </c>
      <c r="G132" s="4">
        <v>2368</v>
      </c>
      <c r="H132" s="4" t="s">
        <v>83</v>
      </c>
      <c r="I132" s="1"/>
      <c r="J132" s="4" t="s">
        <v>83</v>
      </c>
      <c r="K132" s="4" t="s">
        <v>83</v>
      </c>
    </row>
    <row r="133" spans="1:11" ht="30" x14ac:dyDescent="0.25">
      <c r="A133" s="1" t="s">
        <v>5697</v>
      </c>
      <c r="B133" s="1" t="s">
        <v>60</v>
      </c>
      <c r="C133" s="4">
        <v>2022</v>
      </c>
      <c r="D133" s="1" t="s">
        <v>109</v>
      </c>
      <c r="E133" s="1" t="s">
        <v>70</v>
      </c>
      <c r="F133" s="4">
        <v>215</v>
      </c>
      <c r="G133" s="4">
        <v>63108</v>
      </c>
      <c r="H133" s="4" t="s">
        <v>5983</v>
      </c>
      <c r="I133" s="1"/>
      <c r="J133" s="4" t="s">
        <v>5984</v>
      </c>
      <c r="K133" s="4" t="s">
        <v>5985</v>
      </c>
    </row>
    <row r="134" spans="1:11" ht="30" x14ac:dyDescent="0.25">
      <c r="A134" s="1" t="s">
        <v>5697</v>
      </c>
      <c r="B134" s="1" t="s">
        <v>60</v>
      </c>
      <c r="C134" s="4">
        <v>2022</v>
      </c>
      <c r="D134" s="1" t="s">
        <v>109</v>
      </c>
      <c r="E134" s="1" t="s">
        <v>74</v>
      </c>
      <c r="F134" s="4">
        <v>2</v>
      </c>
      <c r="G134" s="4">
        <v>8246</v>
      </c>
      <c r="H134" s="4" t="s">
        <v>83</v>
      </c>
      <c r="I134" s="1"/>
      <c r="J134" s="4" t="s">
        <v>83</v>
      </c>
      <c r="K134" s="4" t="s">
        <v>83</v>
      </c>
    </row>
    <row r="135" spans="1:11" ht="45" x14ac:dyDescent="0.25">
      <c r="A135" s="1" t="s">
        <v>5697</v>
      </c>
      <c r="B135" s="1" t="s">
        <v>60</v>
      </c>
      <c r="C135" s="4">
        <v>2022</v>
      </c>
      <c r="D135" s="1" t="s">
        <v>109</v>
      </c>
      <c r="E135" s="1" t="s">
        <v>78</v>
      </c>
      <c r="F135" s="4">
        <v>124</v>
      </c>
      <c r="G135" s="4">
        <v>93351</v>
      </c>
      <c r="H135" s="4" t="s">
        <v>5986</v>
      </c>
      <c r="I135" s="1"/>
      <c r="J135" s="4" t="s">
        <v>5987</v>
      </c>
      <c r="K135" s="4" t="s">
        <v>5988</v>
      </c>
    </row>
    <row r="136" spans="1:11" ht="30" x14ac:dyDescent="0.25">
      <c r="A136" s="1" t="s">
        <v>5697</v>
      </c>
      <c r="B136" s="1" t="s">
        <v>60</v>
      </c>
      <c r="C136" s="4">
        <v>2022</v>
      </c>
      <c r="D136" s="1" t="s">
        <v>109</v>
      </c>
      <c r="E136" s="1" t="s">
        <v>82</v>
      </c>
      <c r="F136" s="4">
        <v>1606</v>
      </c>
      <c r="G136" s="4">
        <v>154419</v>
      </c>
      <c r="H136" s="4" t="s">
        <v>5989</v>
      </c>
      <c r="I136" s="1"/>
      <c r="J136" s="4" t="s">
        <v>5990</v>
      </c>
      <c r="K136" s="4" t="s">
        <v>5991</v>
      </c>
    </row>
    <row r="137" spans="1:11" ht="45" x14ac:dyDescent="0.25">
      <c r="A137" s="1" t="s">
        <v>5697</v>
      </c>
      <c r="B137" s="1" t="s">
        <v>60</v>
      </c>
      <c r="C137" s="4">
        <v>2022</v>
      </c>
      <c r="D137" s="1" t="s">
        <v>109</v>
      </c>
      <c r="E137" s="1" t="s">
        <v>84</v>
      </c>
      <c r="F137" s="4">
        <v>43</v>
      </c>
      <c r="G137" s="4">
        <v>10020</v>
      </c>
      <c r="H137" s="4" t="s">
        <v>5992</v>
      </c>
      <c r="I137" s="1"/>
      <c r="J137" s="4" t="s">
        <v>5993</v>
      </c>
      <c r="K137" s="4" t="s">
        <v>5994</v>
      </c>
    </row>
    <row r="138" spans="1:11" ht="45" x14ac:dyDescent="0.25">
      <c r="A138" s="1" t="s">
        <v>5697</v>
      </c>
      <c r="B138" s="1" t="s">
        <v>60</v>
      </c>
      <c r="C138" s="4">
        <v>2022</v>
      </c>
      <c r="D138" s="1" t="s">
        <v>109</v>
      </c>
      <c r="E138" s="1" t="s">
        <v>85</v>
      </c>
      <c r="F138" s="4">
        <v>15970</v>
      </c>
      <c r="G138" s="4">
        <v>1173039</v>
      </c>
      <c r="H138" s="4" t="s">
        <v>5995</v>
      </c>
      <c r="I138" s="1"/>
      <c r="J138" s="4" t="s">
        <v>5996</v>
      </c>
      <c r="K138" s="4" t="s">
        <v>5997</v>
      </c>
    </row>
    <row r="139" spans="1:11" x14ac:dyDescent="0.25">
      <c r="A139" s="1" t="s">
        <v>5697</v>
      </c>
      <c r="B139" s="1" t="s">
        <v>60</v>
      </c>
      <c r="C139" s="4">
        <v>2022</v>
      </c>
      <c r="D139" s="1" t="s">
        <v>109</v>
      </c>
      <c r="E139" s="1" t="s">
        <v>86</v>
      </c>
      <c r="F139" s="4">
        <v>17962</v>
      </c>
      <c r="G139" s="4">
        <v>1504551</v>
      </c>
      <c r="H139" s="4" t="s">
        <v>5998</v>
      </c>
      <c r="I139" s="1"/>
      <c r="J139" s="4" t="s">
        <v>5999</v>
      </c>
      <c r="K139" s="4" t="s">
        <v>6000</v>
      </c>
    </row>
    <row r="140" spans="1:11" x14ac:dyDescent="0.25">
      <c r="A140" s="1" t="s">
        <v>5697</v>
      </c>
      <c r="B140" s="1" t="s">
        <v>60</v>
      </c>
      <c r="C140" s="4">
        <v>2022</v>
      </c>
      <c r="D140" s="1" t="s">
        <v>128</v>
      </c>
      <c r="E140" s="1" t="s">
        <v>62</v>
      </c>
      <c r="F140" s="4">
        <v>698</v>
      </c>
      <c r="G140" s="4">
        <v>204224</v>
      </c>
      <c r="H140" s="4" t="s">
        <v>6001</v>
      </c>
      <c r="I140" s="1"/>
      <c r="J140" s="4" t="s">
        <v>6002</v>
      </c>
      <c r="K140" s="4" t="s">
        <v>6003</v>
      </c>
    </row>
    <row r="141" spans="1:11" ht="30" x14ac:dyDescent="0.25">
      <c r="A141" s="1" t="s">
        <v>5697</v>
      </c>
      <c r="B141" s="1" t="s">
        <v>60</v>
      </c>
      <c r="C141" s="4">
        <v>2022</v>
      </c>
      <c r="D141" s="1" t="s">
        <v>128</v>
      </c>
      <c r="E141" s="1" t="s">
        <v>66</v>
      </c>
      <c r="F141" s="4">
        <v>5</v>
      </c>
      <c r="G141" s="4">
        <v>1594</v>
      </c>
      <c r="H141" s="4" t="s">
        <v>83</v>
      </c>
      <c r="I141" s="1"/>
      <c r="J141" s="4" t="s">
        <v>83</v>
      </c>
      <c r="K141" s="4" t="s">
        <v>83</v>
      </c>
    </row>
    <row r="142" spans="1:11" ht="30" x14ac:dyDescent="0.25">
      <c r="A142" s="1" t="s">
        <v>5697</v>
      </c>
      <c r="B142" s="1" t="s">
        <v>60</v>
      </c>
      <c r="C142" s="4">
        <v>2022</v>
      </c>
      <c r="D142" s="1" t="s">
        <v>128</v>
      </c>
      <c r="E142" s="1" t="s">
        <v>70</v>
      </c>
      <c r="F142" s="4">
        <v>195</v>
      </c>
      <c r="G142" s="4">
        <v>55066</v>
      </c>
      <c r="H142" s="4" t="s">
        <v>259</v>
      </c>
      <c r="I142" s="1"/>
      <c r="J142" s="4" t="s">
        <v>6004</v>
      </c>
      <c r="K142" s="4" t="s">
        <v>6005</v>
      </c>
    </row>
    <row r="143" spans="1:11" ht="30" x14ac:dyDescent="0.25">
      <c r="A143" s="1" t="s">
        <v>5697</v>
      </c>
      <c r="B143" s="1" t="s">
        <v>60</v>
      </c>
      <c r="C143" s="4">
        <v>2022</v>
      </c>
      <c r="D143" s="1" t="s">
        <v>128</v>
      </c>
      <c r="E143" s="1" t="s">
        <v>74</v>
      </c>
      <c r="F143" s="4">
        <v>8</v>
      </c>
      <c r="G143" s="4">
        <v>5926</v>
      </c>
      <c r="H143" s="4" t="s">
        <v>83</v>
      </c>
      <c r="I143" s="1"/>
      <c r="J143" s="4" t="s">
        <v>83</v>
      </c>
      <c r="K143" s="4" t="s">
        <v>83</v>
      </c>
    </row>
    <row r="144" spans="1:11" ht="45" x14ac:dyDescent="0.25">
      <c r="A144" s="1" t="s">
        <v>5697</v>
      </c>
      <c r="B144" s="1" t="s">
        <v>60</v>
      </c>
      <c r="C144" s="4">
        <v>2022</v>
      </c>
      <c r="D144" s="1" t="s">
        <v>128</v>
      </c>
      <c r="E144" s="1" t="s">
        <v>78</v>
      </c>
      <c r="F144" s="4">
        <v>111</v>
      </c>
      <c r="G144" s="4">
        <v>82535</v>
      </c>
      <c r="H144" s="4" t="s">
        <v>6006</v>
      </c>
      <c r="I144" s="1"/>
      <c r="J144" s="4" t="s">
        <v>6007</v>
      </c>
      <c r="K144" s="4" t="s">
        <v>6008</v>
      </c>
    </row>
    <row r="145" spans="1:11" ht="30" x14ac:dyDescent="0.25">
      <c r="A145" s="1" t="s">
        <v>5697</v>
      </c>
      <c r="B145" s="1" t="s">
        <v>60</v>
      </c>
      <c r="C145" s="4">
        <v>2022</v>
      </c>
      <c r="D145" s="1" t="s">
        <v>128</v>
      </c>
      <c r="E145" s="1" t="s">
        <v>82</v>
      </c>
      <c r="F145" s="4">
        <v>1357</v>
      </c>
      <c r="G145" s="4">
        <v>157096</v>
      </c>
      <c r="H145" s="4" t="s">
        <v>6009</v>
      </c>
      <c r="I145" s="1"/>
      <c r="J145" s="4" t="s">
        <v>6010</v>
      </c>
      <c r="K145" s="4" t="s">
        <v>6011</v>
      </c>
    </row>
    <row r="146" spans="1:11" ht="45" x14ac:dyDescent="0.25">
      <c r="A146" s="1" t="s">
        <v>5697</v>
      </c>
      <c r="B146" s="1" t="s">
        <v>60</v>
      </c>
      <c r="C146" s="4">
        <v>2022</v>
      </c>
      <c r="D146" s="1" t="s">
        <v>128</v>
      </c>
      <c r="E146" s="1" t="s">
        <v>84</v>
      </c>
      <c r="F146" s="4">
        <v>52</v>
      </c>
      <c r="G146" s="4">
        <v>7432</v>
      </c>
      <c r="H146" s="4" t="s">
        <v>6012</v>
      </c>
      <c r="I146" s="1"/>
      <c r="J146" s="4" t="s">
        <v>6013</v>
      </c>
      <c r="K146" s="4" t="s">
        <v>6014</v>
      </c>
    </row>
    <row r="147" spans="1:11" ht="45" x14ac:dyDescent="0.25">
      <c r="A147" s="1" t="s">
        <v>5697</v>
      </c>
      <c r="B147" s="1" t="s">
        <v>60</v>
      </c>
      <c r="C147" s="4">
        <v>2022</v>
      </c>
      <c r="D147" s="1" t="s">
        <v>128</v>
      </c>
      <c r="E147" s="1" t="s">
        <v>85</v>
      </c>
      <c r="F147" s="4">
        <v>16223</v>
      </c>
      <c r="G147" s="4">
        <v>1147317</v>
      </c>
      <c r="H147" s="4" t="s">
        <v>6015</v>
      </c>
      <c r="I147" s="1"/>
      <c r="J147" s="4" t="s">
        <v>6016</v>
      </c>
      <c r="K147" s="4" t="s">
        <v>6017</v>
      </c>
    </row>
    <row r="148" spans="1:11" x14ac:dyDescent="0.25">
      <c r="A148" s="1" t="s">
        <v>5697</v>
      </c>
      <c r="B148" s="1" t="s">
        <v>60</v>
      </c>
      <c r="C148" s="4">
        <v>2022</v>
      </c>
      <c r="D148" s="1" t="s">
        <v>128</v>
      </c>
      <c r="E148" s="1" t="s">
        <v>86</v>
      </c>
      <c r="F148" s="4">
        <v>17951</v>
      </c>
      <c r="G148" s="4">
        <v>1456966</v>
      </c>
      <c r="H148" s="4" t="s">
        <v>6018</v>
      </c>
      <c r="I148" s="1"/>
      <c r="J148" s="4" t="s">
        <v>2215</v>
      </c>
      <c r="K148" s="4" t="s">
        <v>6019</v>
      </c>
    </row>
    <row r="149" spans="1:11" x14ac:dyDescent="0.25">
      <c r="A149" s="1" t="s">
        <v>5697</v>
      </c>
      <c r="B149" s="1" t="s">
        <v>60</v>
      </c>
      <c r="C149" s="4">
        <v>2022</v>
      </c>
      <c r="D149" s="1" t="s">
        <v>147</v>
      </c>
      <c r="E149" s="1" t="s">
        <v>62</v>
      </c>
      <c r="F149" s="4">
        <v>552</v>
      </c>
      <c r="G149" s="4">
        <v>209179</v>
      </c>
      <c r="H149" s="4" t="s">
        <v>6020</v>
      </c>
      <c r="I149" s="1"/>
      <c r="J149" s="4" t="s">
        <v>6021</v>
      </c>
      <c r="K149" s="4" t="s">
        <v>6022</v>
      </c>
    </row>
    <row r="150" spans="1:11" ht="30" x14ac:dyDescent="0.25">
      <c r="A150" s="1" t="s">
        <v>5697</v>
      </c>
      <c r="B150" s="1" t="s">
        <v>60</v>
      </c>
      <c r="C150" s="4">
        <v>2022</v>
      </c>
      <c r="D150" s="1" t="s">
        <v>147</v>
      </c>
      <c r="E150" s="1" t="s">
        <v>66</v>
      </c>
      <c r="F150" s="4">
        <v>1</v>
      </c>
      <c r="G150" s="4">
        <v>1142</v>
      </c>
      <c r="H150" s="4" t="s">
        <v>83</v>
      </c>
      <c r="I150" s="1"/>
      <c r="J150" s="4" t="s">
        <v>83</v>
      </c>
      <c r="K150" s="4" t="s">
        <v>83</v>
      </c>
    </row>
    <row r="151" spans="1:11" ht="30" x14ac:dyDescent="0.25">
      <c r="A151" s="1" t="s">
        <v>5697</v>
      </c>
      <c r="B151" s="1" t="s">
        <v>60</v>
      </c>
      <c r="C151" s="4">
        <v>2022</v>
      </c>
      <c r="D151" s="1" t="s">
        <v>147</v>
      </c>
      <c r="E151" s="1" t="s">
        <v>70</v>
      </c>
      <c r="F151" s="4">
        <v>171</v>
      </c>
      <c r="G151" s="4">
        <v>52703</v>
      </c>
      <c r="H151" s="4" t="s">
        <v>6023</v>
      </c>
      <c r="I151" s="1"/>
      <c r="J151" s="4" t="s">
        <v>6024</v>
      </c>
      <c r="K151" s="4" t="s">
        <v>6025</v>
      </c>
    </row>
    <row r="152" spans="1:11" ht="30" x14ac:dyDescent="0.25">
      <c r="A152" s="1" t="s">
        <v>5697</v>
      </c>
      <c r="B152" s="1" t="s">
        <v>60</v>
      </c>
      <c r="C152" s="4">
        <v>2022</v>
      </c>
      <c r="D152" s="1" t="s">
        <v>147</v>
      </c>
      <c r="E152" s="1" t="s">
        <v>74</v>
      </c>
      <c r="F152" s="4">
        <v>5</v>
      </c>
      <c r="G152" s="4">
        <v>4240</v>
      </c>
      <c r="H152" s="4" t="s">
        <v>83</v>
      </c>
      <c r="I152" s="1"/>
      <c r="J152" s="4" t="s">
        <v>83</v>
      </c>
      <c r="K152" s="4" t="s">
        <v>83</v>
      </c>
    </row>
    <row r="153" spans="1:11" ht="45" x14ac:dyDescent="0.25">
      <c r="A153" s="1" t="s">
        <v>5697</v>
      </c>
      <c r="B153" s="1" t="s">
        <v>60</v>
      </c>
      <c r="C153" s="4">
        <v>2022</v>
      </c>
      <c r="D153" s="1" t="s">
        <v>147</v>
      </c>
      <c r="E153" s="1" t="s">
        <v>78</v>
      </c>
      <c r="F153" s="4">
        <v>75</v>
      </c>
      <c r="G153" s="4">
        <v>79753</v>
      </c>
      <c r="H153" s="4" t="s">
        <v>6026</v>
      </c>
      <c r="I153" s="1"/>
      <c r="J153" s="4" t="s">
        <v>6027</v>
      </c>
      <c r="K153" s="4" t="s">
        <v>6028</v>
      </c>
    </row>
    <row r="154" spans="1:11" ht="30" x14ac:dyDescent="0.25">
      <c r="A154" s="1" t="s">
        <v>5697</v>
      </c>
      <c r="B154" s="1" t="s">
        <v>60</v>
      </c>
      <c r="C154" s="4">
        <v>2022</v>
      </c>
      <c r="D154" s="1" t="s">
        <v>147</v>
      </c>
      <c r="E154" s="1" t="s">
        <v>82</v>
      </c>
      <c r="F154" s="4">
        <v>942</v>
      </c>
      <c r="G154" s="4">
        <v>165998</v>
      </c>
      <c r="H154" s="4" t="s">
        <v>6029</v>
      </c>
      <c r="I154" s="1"/>
      <c r="J154" s="4" t="s">
        <v>6030</v>
      </c>
      <c r="K154" s="4" t="s">
        <v>6031</v>
      </c>
    </row>
    <row r="155" spans="1:11" ht="45" x14ac:dyDescent="0.25">
      <c r="A155" s="1" t="s">
        <v>5697</v>
      </c>
      <c r="B155" s="1" t="s">
        <v>60</v>
      </c>
      <c r="C155" s="4">
        <v>2022</v>
      </c>
      <c r="D155" s="1" t="s">
        <v>147</v>
      </c>
      <c r="E155" s="1" t="s">
        <v>84</v>
      </c>
      <c r="F155" s="4">
        <v>57</v>
      </c>
      <c r="G155" s="4">
        <v>6886</v>
      </c>
      <c r="H155" s="4" t="s">
        <v>6032</v>
      </c>
      <c r="I155" s="1"/>
      <c r="J155" s="4" t="s">
        <v>6033</v>
      </c>
      <c r="K155" s="4" t="s">
        <v>6034</v>
      </c>
    </row>
    <row r="156" spans="1:11" ht="45" x14ac:dyDescent="0.25">
      <c r="A156" s="1" t="s">
        <v>5697</v>
      </c>
      <c r="B156" s="1" t="s">
        <v>60</v>
      </c>
      <c r="C156" s="4">
        <v>2022</v>
      </c>
      <c r="D156" s="1" t="s">
        <v>147</v>
      </c>
      <c r="E156" s="1" t="s">
        <v>85</v>
      </c>
      <c r="F156" s="4">
        <v>13899</v>
      </c>
      <c r="G156" s="4">
        <v>1195170</v>
      </c>
      <c r="H156" s="4" t="s">
        <v>2179</v>
      </c>
      <c r="I156" s="1"/>
      <c r="J156" s="4" t="s">
        <v>6035</v>
      </c>
      <c r="K156" s="4" t="s">
        <v>6036</v>
      </c>
    </row>
    <row r="157" spans="1:11" x14ac:dyDescent="0.25">
      <c r="A157" s="1" t="s">
        <v>5697</v>
      </c>
      <c r="B157" s="1" t="s">
        <v>60</v>
      </c>
      <c r="C157" s="4">
        <v>2022</v>
      </c>
      <c r="D157" s="1" t="s">
        <v>147</v>
      </c>
      <c r="E157" s="1" t="s">
        <v>86</v>
      </c>
      <c r="F157" s="4">
        <v>15150</v>
      </c>
      <c r="G157" s="4">
        <v>1505891</v>
      </c>
      <c r="H157" s="4" t="s">
        <v>6037</v>
      </c>
      <c r="I157" s="1"/>
      <c r="J157" s="4" t="s">
        <v>6038</v>
      </c>
      <c r="K157" s="4" t="s">
        <v>6039</v>
      </c>
    </row>
    <row r="158" spans="1:11" ht="30" x14ac:dyDescent="0.25">
      <c r="A158" s="1" t="s">
        <v>5697</v>
      </c>
      <c r="B158" s="1" t="s">
        <v>460</v>
      </c>
      <c r="C158" s="4">
        <v>2021</v>
      </c>
      <c r="D158" s="1" t="s">
        <v>61</v>
      </c>
      <c r="E158" s="1" t="s">
        <v>62</v>
      </c>
      <c r="F158" s="4">
        <v>11632</v>
      </c>
      <c r="G158" s="4">
        <v>1555765</v>
      </c>
      <c r="H158" s="4" t="s">
        <v>6040</v>
      </c>
      <c r="I158" s="1"/>
      <c r="J158" s="4" t="s">
        <v>6041</v>
      </c>
      <c r="K158" s="4" t="s">
        <v>5931</v>
      </c>
    </row>
    <row r="159" spans="1:11" ht="30" x14ac:dyDescent="0.25">
      <c r="A159" s="1" t="s">
        <v>5697</v>
      </c>
      <c r="B159" s="1" t="s">
        <v>460</v>
      </c>
      <c r="C159" s="4">
        <v>2021</v>
      </c>
      <c r="D159" s="1" t="s">
        <v>61</v>
      </c>
      <c r="E159" s="1" t="s">
        <v>66</v>
      </c>
      <c r="F159" s="4">
        <v>1281</v>
      </c>
      <c r="G159" s="4">
        <v>140849</v>
      </c>
      <c r="H159" s="4" t="s">
        <v>6042</v>
      </c>
      <c r="I159" s="1"/>
      <c r="J159" s="4" t="s">
        <v>6043</v>
      </c>
      <c r="K159" s="4" t="s">
        <v>3142</v>
      </c>
    </row>
    <row r="160" spans="1:11" ht="30" x14ac:dyDescent="0.25">
      <c r="A160" s="1" t="s">
        <v>5697</v>
      </c>
      <c r="B160" s="1" t="s">
        <v>460</v>
      </c>
      <c r="C160" s="4">
        <v>2021</v>
      </c>
      <c r="D160" s="1" t="s">
        <v>61</v>
      </c>
      <c r="E160" s="1" t="s">
        <v>70</v>
      </c>
      <c r="F160" s="4">
        <v>481</v>
      </c>
      <c r="G160" s="4">
        <v>23287</v>
      </c>
      <c r="H160" s="4" t="s">
        <v>6044</v>
      </c>
      <c r="I160" s="1"/>
      <c r="J160" s="4" t="s">
        <v>6045</v>
      </c>
      <c r="K160" s="4" t="s">
        <v>6046</v>
      </c>
    </row>
    <row r="161" spans="1:11" ht="30" x14ac:dyDescent="0.25">
      <c r="A161" s="1" t="s">
        <v>5697</v>
      </c>
      <c r="B161" s="1" t="s">
        <v>460</v>
      </c>
      <c r="C161" s="4">
        <v>2021</v>
      </c>
      <c r="D161" s="1" t="s">
        <v>61</v>
      </c>
      <c r="E161" s="1" t="s">
        <v>74</v>
      </c>
      <c r="F161" s="4">
        <v>26</v>
      </c>
      <c r="G161" s="4">
        <v>13547</v>
      </c>
      <c r="H161" s="4" t="s">
        <v>525</v>
      </c>
      <c r="I161" s="1"/>
      <c r="J161" s="4" t="s">
        <v>3695</v>
      </c>
      <c r="K161" s="4" t="s">
        <v>473</v>
      </c>
    </row>
    <row r="162" spans="1:11" ht="45" x14ac:dyDescent="0.25">
      <c r="A162" s="1" t="s">
        <v>5697</v>
      </c>
      <c r="B162" s="1" t="s">
        <v>460</v>
      </c>
      <c r="C162" s="4">
        <v>2021</v>
      </c>
      <c r="D162" s="1" t="s">
        <v>61</v>
      </c>
      <c r="E162" s="1" t="s">
        <v>78</v>
      </c>
      <c r="F162" s="4">
        <v>4</v>
      </c>
      <c r="G162" s="4">
        <v>2351</v>
      </c>
      <c r="H162" s="4" t="s">
        <v>83</v>
      </c>
      <c r="I162" s="1"/>
      <c r="J162" s="4" t="s">
        <v>83</v>
      </c>
      <c r="K162" s="4" t="s">
        <v>83</v>
      </c>
    </row>
    <row r="163" spans="1:11" ht="30" x14ac:dyDescent="0.25">
      <c r="A163" s="1" t="s">
        <v>5697</v>
      </c>
      <c r="B163" s="1" t="s">
        <v>460</v>
      </c>
      <c r="C163" s="4">
        <v>2021</v>
      </c>
      <c r="D163" s="1" t="s">
        <v>61</v>
      </c>
      <c r="E163" s="1" t="s">
        <v>82</v>
      </c>
      <c r="F163" s="4">
        <v>0</v>
      </c>
      <c r="G163" s="4">
        <v>0</v>
      </c>
      <c r="H163" s="4" t="s">
        <v>83</v>
      </c>
      <c r="I163" s="1"/>
      <c r="J163" s="4" t="s">
        <v>83</v>
      </c>
      <c r="K163" s="4" t="s">
        <v>83</v>
      </c>
    </row>
    <row r="164" spans="1:11" ht="45" x14ac:dyDescent="0.25">
      <c r="A164" s="1" t="s">
        <v>5697</v>
      </c>
      <c r="B164" s="1" t="s">
        <v>460</v>
      </c>
      <c r="C164" s="4">
        <v>2021</v>
      </c>
      <c r="D164" s="1" t="s">
        <v>61</v>
      </c>
      <c r="E164" s="1" t="s">
        <v>84</v>
      </c>
      <c r="F164" s="4">
        <v>0</v>
      </c>
      <c r="G164" s="4">
        <v>0</v>
      </c>
      <c r="H164" s="4" t="s">
        <v>83</v>
      </c>
      <c r="I164" s="1"/>
      <c r="J164" s="4" t="s">
        <v>83</v>
      </c>
      <c r="K164" s="4" t="s">
        <v>83</v>
      </c>
    </row>
    <row r="165" spans="1:11" ht="45" x14ac:dyDescent="0.25">
      <c r="A165" s="1" t="s">
        <v>5697</v>
      </c>
      <c r="B165" s="1" t="s">
        <v>460</v>
      </c>
      <c r="C165" s="4">
        <v>2021</v>
      </c>
      <c r="D165" s="1" t="s">
        <v>61</v>
      </c>
      <c r="E165" s="1" t="s">
        <v>85</v>
      </c>
      <c r="F165" s="4">
        <v>0</v>
      </c>
      <c r="G165" s="4">
        <v>0</v>
      </c>
      <c r="H165" s="4" t="s">
        <v>83</v>
      </c>
      <c r="I165" s="1"/>
      <c r="J165" s="4" t="s">
        <v>83</v>
      </c>
      <c r="K165" s="4" t="s">
        <v>83</v>
      </c>
    </row>
    <row r="166" spans="1:11" ht="30" x14ac:dyDescent="0.25">
      <c r="A166" s="1" t="s">
        <v>5697</v>
      </c>
      <c r="B166" s="1" t="s">
        <v>460</v>
      </c>
      <c r="C166" s="4">
        <v>2021</v>
      </c>
      <c r="D166" s="1" t="s">
        <v>61</v>
      </c>
      <c r="E166" s="1" t="s">
        <v>86</v>
      </c>
      <c r="F166" s="4">
        <v>1792</v>
      </c>
      <c r="G166" s="4">
        <v>180035</v>
      </c>
      <c r="H166" s="4" t="s">
        <v>6047</v>
      </c>
      <c r="I166" s="1"/>
      <c r="J166" s="4" t="s">
        <v>6048</v>
      </c>
      <c r="K166" s="4" t="s">
        <v>6049</v>
      </c>
    </row>
    <row r="167" spans="1:11" ht="30" x14ac:dyDescent="0.25">
      <c r="A167" s="1" t="s">
        <v>5697</v>
      </c>
      <c r="B167" s="1" t="s">
        <v>460</v>
      </c>
      <c r="C167" s="4">
        <v>2021</v>
      </c>
      <c r="D167" s="1" t="s">
        <v>90</v>
      </c>
      <c r="E167" s="1" t="s">
        <v>62</v>
      </c>
      <c r="F167" s="4">
        <v>3433</v>
      </c>
      <c r="G167" s="4">
        <v>1060900</v>
      </c>
      <c r="H167" s="4" t="s">
        <v>6050</v>
      </c>
      <c r="I167" s="1"/>
      <c r="J167" s="4" t="s">
        <v>6051</v>
      </c>
      <c r="K167" s="4" t="s">
        <v>6052</v>
      </c>
    </row>
    <row r="168" spans="1:11" ht="30" x14ac:dyDescent="0.25">
      <c r="A168" s="1" t="s">
        <v>5697</v>
      </c>
      <c r="B168" s="1" t="s">
        <v>460</v>
      </c>
      <c r="C168" s="4">
        <v>2021</v>
      </c>
      <c r="D168" s="1" t="s">
        <v>90</v>
      </c>
      <c r="E168" s="1" t="s">
        <v>66</v>
      </c>
      <c r="F168" s="4">
        <v>753</v>
      </c>
      <c r="G168" s="4">
        <v>252576</v>
      </c>
      <c r="H168" s="4" t="s">
        <v>6053</v>
      </c>
      <c r="I168" s="1"/>
      <c r="J168" s="4" t="s">
        <v>750</v>
      </c>
      <c r="K168" s="4" t="s">
        <v>6054</v>
      </c>
    </row>
    <row r="169" spans="1:11" ht="30" x14ac:dyDescent="0.25">
      <c r="A169" s="1" t="s">
        <v>5697</v>
      </c>
      <c r="B169" s="1" t="s">
        <v>460</v>
      </c>
      <c r="C169" s="4">
        <v>2021</v>
      </c>
      <c r="D169" s="1" t="s">
        <v>90</v>
      </c>
      <c r="E169" s="1" t="s">
        <v>70</v>
      </c>
      <c r="F169" s="4">
        <v>1744</v>
      </c>
      <c r="G169" s="4">
        <v>233342</v>
      </c>
      <c r="H169" s="4" t="s">
        <v>496</v>
      </c>
      <c r="I169" s="1"/>
      <c r="J169" s="4" t="s">
        <v>3648</v>
      </c>
      <c r="K169" s="4" t="s">
        <v>6055</v>
      </c>
    </row>
    <row r="170" spans="1:11" ht="30" x14ac:dyDescent="0.25">
      <c r="A170" s="1" t="s">
        <v>5697</v>
      </c>
      <c r="B170" s="1" t="s">
        <v>460</v>
      </c>
      <c r="C170" s="4">
        <v>2021</v>
      </c>
      <c r="D170" s="1" t="s">
        <v>90</v>
      </c>
      <c r="E170" s="1" t="s">
        <v>74</v>
      </c>
      <c r="F170" s="4">
        <v>4</v>
      </c>
      <c r="G170" s="4">
        <v>2269</v>
      </c>
      <c r="H170" s="4" t="s">
        <v>83</v>
      </c>
      <c r="I170" s="1"/>
      <c r="J170" s="4" t="s">
        <v>83</v>
      </c>
      <c r="K170" s="4" t="s">
        <v>83</v>
      </c>
    </row>
    <row r="171" spans="1:11" ht="45" x14ac:dyDescent="0.25">
      <c r="A171" s="1" t="s">
        <v>5697</v>
      </c>
      <c r="B171" s="1" t="s">
        <v>460</v>
      </c>
      <c r="C171" s="4">
        <v>2021</v>
      </c>
      <c r="D171" s="1" t="s">
        <v>90</v>
      </c>
      <c r="E171" s="1" t="s">
        <v>78</v>
      </c>
      <c r="F171" s="4">
        <v>22</v>
      </c>
      <c r="G171" s="4">
        <v>18298</v>
      </c>
      <c r="H171" s="4" t="s">
        <v>3491</v>
      </c>
      <c r="I171" s="1"/>
      <c r="J171" s="4" t="s">
        <v>6056</v>
      </c>
      <c r="K171" s="4" t="s">
        <v>6057</v>
      </c>
    </row>
    <row r="172" spans="1:11" ht="30" x14ac:dyDescent="0.25">
      <c r="A172" s="1" t="s">
        <v>5697</v>
      </c>
      <c r="B172" s="1" t="s">
        <v>460</v>
      </c>
      <c r="C172" s="4">
        <v>2021</v>
      </c>
      <c r="D172" s="1" t="s">
        <v>90</v>
      </c>
      <c r="E172" s="1" t="s">
        <v>82</v>
      </c>
      <c r="F172" s="4">
        <v>0</v>
      </c>
      <c r="G172" s="4">
        <v>0</v>
      </c>
      <c r="H172" s="4" t="s">
        <v>83</v>
      </c>
      <c r="I172" s="1"/>
      <c r="J172" s="4" t="s">
        <v>83</v>
      </c>
      <c r="K172" s="4" t="s">
        <v>83</v>
      </c>
    </row>
    <row r="173" spans="1:11" ht="45" x14ac:dyDescent="0.25">
      <c r="A173" s="1" t="s">
        <v>5697</v>
      </c>
      <c r="B173" s="1" t="s">
        <v>460</v>
      </c>
      <c r="C173" s="4">
        <v>2021</v>
      </c>
      <c r="D173" s="1" t="s">
        <v>90</v>
      </c>
      <c r="E173" s="1" t="s">
        <v>84</v>
      </c>
      <c r="F173" s="4">
        <v>0</v>
      </c>
      <c r="G173" s="4">
        <v>0</v>
      </c>
      <c r="H173" s="4" t="s">
        <v>83</v>
      </c>
      <c r="I173" s="1"/>
      <c r="J173" s="4" t="s">
        <v>83</v>
      </c>
      <c r="K173" s="4" t="s">
        <v>83</v>
      </c>
    </row>
    <row r="174" spans="1:11" ht="45" x14ac:dyDescent="0.25">
      <c r="A174" s="1" t="s">
        <v>5697</v>
      </c>
      <c r="B174" s="1" t="s">
        <v>460</v>
      </c>
      <c r="C174" s="4">
        <v>2021</v>
      </c>
      <c r="D174" s="1" t="s">
        <v>90</v>
      </c>
      <c r="E174" s="1" t="s">
        <v>85</v>
      </c>
      <c r="F174" s="4">
        <v>0</v>
      </c>
      <c r="G174" s="4">
        <v>0</v>
      </c>
      <c r="H174" s="4" t="s">
        <v>83</v>
      </c>
      <c r="I174" s="1"/>
      <c r="J174" s="4" t="s">
        <v>83</v>
      </c>
      <c r="K174" s="4" t="s">
        <v>83</v>
      </c>
    </row>
    <row r="175" spans="1:11" ht="30" x14ac:dyDescent="0.25">
      <c r="A175" s="1" t="s">
        <v>5697</v>
      </c>
      <c r="B175" s="1" t="s">
        <v>460</v>
      </c>
      <c r="C175" s="4">
        <v>2021</v>
      </c>
      <c r="D175" s="1" t="s">
        <v>90</v>
      </c>
      <c r="E175" s="1" t="s">
        <v>86</v>
      </c>
      <c r="F175" s="4">
        <v>2523</v>
      </c>
      <c r="G175" s="4">
        <v>506485</v>
      </c>
      <c r="H175" s="4" t="s">
        <v>6058</v>
      </c>
      <c r="I175" s="1"/>
      <c r="J175" s="4" t="s">
        <v>6059</v>
      </c>
      <c r="K175" s="4" t="s">
        <v>2709</v>
      </c>
    </row>
    <row r="176" spans="1:11" ht="30" x14ac:dyDescent="0.25">
      <c r="A176" s="1" t="s">
        <v>5697</v>
      </c>
      <c r="B176" s="1" t="s">
        <v>460</v>
      </c>
      <c r="C176" s="4">
        <v>2021</v>
      </c>
      <c r="D176" s="1" t="s">
        <v>109</v>
      </c>
      <c r="E176" s="1" t="s">
        <v>62</v>
      </c>
      <c r="F176" s="4">
        <v>556</v>
      </c>
      <c r="G176" s="4">
        <v>848503</v>
      </c>
      <c r="H176" s="4" t="s">
        <v>6060</v>
      </c>
      <c r="I176" s="1"/>
      <c r="J176" s="4" t="s">
        <v>6061</v>
      </c>
      <c r="K176" s="4" t="s">
        <v>6062</v>
      </c>
    </row>
    <row r="177" spans="1:11" ht="30" x14ac:dyDescent="0.25">
      <c r="A177" s="1" t="s">
        <v>5697</v>
      </c>
      <c r="B177" s="1" t="s">
        <v>460</v>
      </c>
      <c r="C177" s="4">
        <v>2021</v>
      </c>
      <c r="D177" s="1" t="s">
        <v>109</v>
      </c>
      <c r="E177" s="1" t="s">
        <v>66</v>
      </c>
      <c r="F177" s="4">
        <v>74</v>
      </c>
      <c r="G177" s="4">
        <v>228449</v>
      </c>
      <c r="H177" s="4" t="s">
        <v>6063</v>
      </c>
      <c r="I177" s="1"/>
      <c r="J177" s="4" t="s">
        <v>1442</v>
      </c>
      <c r="K177" s="4" t="s">
        <v>5256</v>
      </c>
    </row>
    <row r="178" spans="1:11" ht="30" x14ac:dyDescent="0.25">
      <c r="A178" s="1" t="s">
        <v>5697</v>
      </c>
      <c r="B178" s="1" t="s">
        <v>460</v>
      </c>
      <c r="C178" s="4">
        <v>2021</v>
      </c>
      <c r="D178" s="1" t="s">
        <v>109</v>
      </c>
      <c r="E178" s="1" t="s">
        <v>70</v>
      </c>
      <c r="F178" s="4">
        <v>742</v>
      </c>
      <c r="G178" s="4">
        <v>585571</v>
      </c>
      <c r="H178" s="4" t="s">
        <v>6064</v>
      </c>
      <c r="I178" s="1"/>
      <c r="J178" s="4" t="s">
        <v>516</v>
      </c>
      <c r="K178" s="4" t="s">
        <v>6065</v>
      </c>
    </row>
    <row r="179" spans="1:11" ht="30" x14ac:dyDescent="0.25">
      <c r="A179" s="1" t="s">
        <v>5697</v>
      </c>
      <c r="B179" s="1" t="s">
        <v>460</v>
      </c>
      <c r="C179" s="4">
        <v>2021</v>
      </c>
      <c r="D179" s="1" t="s">
        <v>109</v>
      </c>
      <c r="E179" s="1" t="s">
        <v>74</v>
      </c>
      <c r="F179" s="4">
        <v>14</v>
      </c>
      <c r="G179" s="4">
        <v>45583</v>
      </c>
      <c r="H179" s="4" t="s">
        <v>549</v>
      </c>
      <c r="I179" s="1" t="s">
        <v>234</v>
      </c>
      <c r="J179" s="4" t="s">
        <v>537</v>
      </c>
      <c r="K179" s="4" t="s">
        <v>4100</v>
      </c>
    </row>
    <row r="180" spans="1:11" ht="45" x14ac:dyDescent="0.25">
      <c r="A180" s="1" t="s">
        <v>5697</v>
      </c>
      <c r="B180" s="1" t="s">
        <v>460</v>
      </c>
      <c r="C180" s="4">
        <v>2021</v>
      </c>
      <c r="D180" s="1" t="s">
        <v>109</v>
      </c>
      <c r="E180" s="1" t="s">
        <v>78</v>
      </c>
      <c r="F180" s="4">
        <v>10</v>
      </c>
      <c r="G180" s="4">
        <v>27268</v>
      </c>
      <c r="H180" s="4" t="s">
        <v>474</v>
      </c>
      <c r="I180" s="1" t="s">
        <v>234</v>
      </c>
      <c r="J180" s="4" t="s">
        <v>6066</v>
      </c>
      <c r="K180" s="4" t="s">
        <v>3374</v>
      </c>
    </row>
    <row r="181" spans="1:11" ht="30" x14ac:dyDescent="0.25">
      <c r="A181" s="1" t="s">
        <v>5697</v>
      </c>
      <c r="B181" s="1" t="s">
        <v>460</v>
      </c>
      <c r="C181" s="4">
        <v>2021</v>
      </c>
      <c r="D181" s="1" t="s">
        <v>109</v>
      </c>
      <c r="E181" s="1" t="s">
        <v>82</v>
      </c>
      <c r="F181" s="4">
        <v>0</v>
      </c>
      <c r="G181" s="4">
        <v>0</v>
      </c>
      <c r="H181" s="4" t="s">
        <v>83</v>
      </c>
      <c r="I181" s="1"/>
      <c r="J181" s="4" t="s">
        <v>83</v>
      </c>
      <c r="K181" s="4" t="s">
        <v>83</v>
      </c>
    </row>
    <row r="182" spans="1:11" ht="45" x14ac:dyDescent="0.25">
      <c r="A182" s="1" t="s">
        <v>5697</v>
      </c>
      <c r="B182" s="1" t="s">
        <v>460</v>
      </c>
      <c r="C182" s="4">
        <v>2021</v>
      </c>
      <c r="D182" s="1" t="s">
        <v>109</v>
      </c>
      <c r="E182" s="1" t="s">
        <v>84</v>
      </c>
      <c r="F182" s="4">
        <v>0</v>
      </c>
      <c r="G182" s="4">
        <v>0</v>
      </c>
      <c r="H182" s="4" t="s">
        <v>83</v>
      </c>
      <c r="I182" s="1"/>
      <c r="J182" s="4" t="s">
        <v>83</v>
      </c>
      <c r="K182" s="4" t="s">
        <v>83</v>
      </c>
    </row>
    <row r="183" spans="1:11" ht="45" x14ac:dyDescent="0.25">
      <c r="A183" s="1" t="s">
        <v>5697</v>
      </c>
      <c r="B183" s="1" t="s">
        <v>460</v>
      </c>
      <c r="C183" s="4">
        <v>2021</v>
      </c>
      <c r="D183" s="1" t="s">
        <v>109</v>
      </c>
      <c r="E183" s="1" t="s">
        <v>85</v>
      </c>
      <c r="F183" s="4">
        <v>0</v>
      </c>
      <c r="G183" s="4">
        <v>0</v>
      </c>
      <c r="H183" s="4" t="s">
        <v>83</v>
      </c>
      <c r="I183" s="1"/>
      <c r="J183" s="4" t="s">
        <v>83</v>
      </c>
      <c r="K183" s="4" t="s">
        <v>83</v>
      </c>
    </row>
    <row r="184" spans="1:11" ht="30" x14ac:dyDescent="0.25">
      <c r="A184" s="1" t="s">
        <v>5697</v>
      </c>
      <c r="B184" s="1" t="s">
        <v>460</v>
      </c>
      <c r="C184" s="4">
        <v>2021</v>
      </c>
      <c r="D184" s="1" t="s">
        <v>109</v>
      </c>
      <c r="E184" s="1" t="s">
        <v>86</v>
      </c>
      <c r="F184" s="4">
        <v>840</v>
      </c>
      <c r="G184" s="4">
        <v>886871</v>
      </c>
      <c r="H184" s="4" t="s">
        <v>6067</v>
      </c>
      <c r="I184" s="1"/>
      <c r="J184" s="4" t="s">
        <v>3297</v>
      </c>
      <c r="K184" s="4" t="s">
        <v>1212</v>
      </c>
    </row>
    <row r="185" spans="1:11" ht="30" x14ac:dyDescent="0.25">
      <c r="A185" s="1" t="s">
        <v>5697</v>
      </c>
      <c r="B185" s="1" t="s">
        <v>460</v>
      </c>
      <c r="C185" s="4">
        <v>2021</v>
      </c>
      <c r="D185" s="1" t="s">
        <v>128</v>
      </c>
      <c r="E185" s="1" t="s">
        <v>62</v>
      </c>
      <c r="F185" s="4">
        <v>118</v>
      </c>
      <c r="G185" s="4">
        <v>641652</v>
      </c>
      <c r="H185" s="4" t="s">
        <v>6068</v>
      </c>
      <c r="I185" s="1"/>
      <c r="J185" s="4" t="s">
        <v>3618</v>
      </c>
      <c r="K185" s="4" t="s">
        <v>3513</v>
      </c>
    </row>
    <row r="186" spans="1:11" ht="30" x14ac:dyDescent="0.25">
      <c r="A186" s="1" t="s">
        <v>5697</v>
      </c>
      <c r="B186" s="1" t="s">
        <v>460</v>
      </c>
      <c r="C186" s="4">
        <v>2021</v>
      </c>
      <c r="D186" s="1" t="s">
        <v>128</v>
      </c>
      <c r="E186" s="1" t="s">
        <v>66</v>
      </c>
      <c r="F186" s="4">
        <v>9</v>
      </c>
      <c r="G186" s="4">
        <v>94768</v>
      </c>
      <c r="H186" s="4" t="s">
        <v>83</v>
      </c>
      <c r="I186" s="1"/>
      <c r="J186" s="4" t="s">
        <v>83</v>
      </c>
      <c r="K186" s="4" t="s">
        <v>83</v>
      </c>
    </row>
    <row r="187" spans="1:11" ht="30" x14ac:dyDescent="0.25">
      <c r="A187" s="1" t="s">
        <v>5697</v>
      </c>
      <c r="B187" s="1" t="s">
        <v>460</v>
      </c>
      <c r="C187" s="4">
        <v>2021</v>
      </c>
      <c r="D187" s="1" t="s">
        <v>128</v>
      </c>
      <c r="E187" s="1" t="s">
        <v>70</v>
      </c>
      <c r="F187" s="4">
        <v>185</v>
      </c>
      <c r="G187" s="4">
        <v>599836</v>
      </c>
      <c r="H187" s="4" t="s">
        <v>1462</v>
      </c>
      <c r="I187" s="1"/>
      <c r="J187" s="4" t="s">
        <v>2987</v>
      </c>
      <c r="K187" s="4" t="s">
        <v>6069</v>
      </c>
    </row>
    <row r="188" spans="1:11" ht="30" x14ac:dyDescent="0.25">
      <c r="A188" s="1" t="s">
        <v>5697</v>
      </c>
      <c r="B188" s="1" t="s">
        <v>460</v>
      </c>
      <c r="C188" s="4">
        <v>2021</v>
      </c>
      <c r="D188" s="1" t="s">
        <v>128</v>
      </c>
      <c r="E188" s="1" t="s">
        <v>74</v>
      </c>
      <c r="F188" s="4">
        <v>20</v>
      </c>
      <c r="G188" s="4">
        <v>217916</v>
      </c>
      <c r="H188" s="4" t="s">
        <v>3296</v>
      </c>
      <c r="I188" s="1"/>
      <c r="J188" s="4" t="s">
        <v>3509</v>
      </c>
      <c r="K188" s="4" t="s">
        <v>3973</v>
      </c>
    </row>
    <row r="189" spans="1:11" ht="45" x14ac:dyDescent="0.25">
      <c r="A189" s="1" t="s">
        <v>5697</v>
      </c>
      <c r="B189" s="1" t="s">
        <v>460</v>
      </c>
      <c r="C189" s="4">
        <v>2021</v>
      </c>
      <c r="D189" s="1" t="s">
        <v>128</v>
      </c>
      <c r="E189" s="1" t="s">
        <v>78</v>
      </c>
      <c r="F189" s="4">
        <v>25</v>
      </c>
      <c r="G189" s="4">
        <v>125114</v>
      </c>
      <c r="H189" s="4" t="s">
        <v>4039</v>
      </c>
      <c r="I189" s="1"/>
      <c r="J189" s="4" t="s">
        <v>538</v>
      </c>
      <c r="K189" s="4" t="s">
        <v>6070</v>
      </c>
    </row>
    <row r="190" spans="1:11" ht="30" x14ac:dyDescent="0.25">
      <c r="A190" s="1" t="s">
        <v>5697</v>
      </c>
      <c r="B190" s="1" t="s">
        <v>460</v>
      </c>
      <c r="C190" s="4">
        <v>2021</v>
      </c>
      <c r="D190" s="1" t="s">
        <v>128</v>
      </c>
      <c r="E190" s="1" t="s">
        <v>82</v>
      </c>
      <c r="F190" s="4">
        <v>0</v>
      </c>
      <c r="G190" s="4">
        <v>0</v>
      </c>
      <c r="H190" s="4" t="s">
        <v>83</v>
      </c>
      <c r="I190" s="1"/>
      <c r="J190" s="4" t="s">
        <v>83</v>
      </c>
      <c r="K190" s="4" t="s">
        <v>83</v>
      </c>
    </row>
    <row r="191" spans="1:11" ht="45" x14ac:dyDescent="0.25">
      <c r="A191" s="1" t="s">
        <v>5697</v>
      </c>
      <c r="B191" s="1" t="s">
        <v>460</v>
      </c>
      <c r="C191" s="4">
        <v>2021</v>
      </c>
      <c r="D191" s="1" t="s">
        <v>128</v>
      </c>
      <c r="E191" s="1" t="s">
        <v>84</v>
      </c>
      <c r="F191" s="4">
        <v>0</v>
      </c>
      <c r="G191" s="4">
        <v>0</v>
      </c>
      <c r="H191" s="4" t="s">
        <v>83</v>
      </c>
      <c r="I191" s="1"/>
      <c r="J191" s="4" t="s">
        <v>83</v>
      </c>
      <c r="K191" s="4" t="s">
        <v>83</v>
      </c>
    </row>
    <row r="192" spans="1:11" ht="45" x14ac:dyDescent="0.25">
      <c r="A192" s="1" t="s">
        <v>5697</v>
      </c>
      <c r="B192" s="1" t="s">
        <v>460</v>
      </c>
      <c r="C192" s="4">
        <v>2021</v>
      </c>
      <c r="D192" s="1" t="s">
        <v>128</v>
      </c>
      <c r="E192" s="1" t="s">
        <v>85</v>
      </c>
      <c r="F192" s="4">
        <v>0</v>
      </c>
      <c r="G192" s="4">
        <v>0</v>
      </c>
      <c r="H192" s="4" t="s">
        <v>83</v>
      </c>
      <c r="I192" s="1"/>
      <c r="J192" s="4" t="s">
        <v>83</v>
      </c>
      <c r="K192" s="4" t="s">
        <v>83</v>
      </c>
    </row>
    <row r="193" spans="1:11" ht="30" x14ac:dyDescent="0.25">
      <c r="A193" s="1" t="s">
        <v>5697</v>
      </c>
      <c r="B193" s="1" t="s">
        <v>460</v>
      </c>
      <c r="C193" s="4">
        <v>2021</v>
      </c>
      <c r="D193" s="1" t="s">
        <v>128</v>
      </c>
      <c r="E193" s="1" t="s">
        <v>86</v>
      </c>
      <c r="F193" s="4">
        <v>239</v>
      </c>
      <c r="G193" s="4">
        <v>1037635</v>
      </c>
      <c r="H193" s="4" t="s">
        <v>1270</v>
      </c>
      <c r="I193" s="1"/>
      <c r="J193" s="4" t="s">
        <v>3985</v>
      </c>
      <c r="K193" s="4" t="s">
        <v>1696</v>
      </c>
    </row>
    <row r="194" spans="1:11" ht="30" x14ac:dyDescent="0.25">
      <c r="A194" s="1" t="s">
        <v>5697</v>
      </c>
      <c r="B194" s="1" t="s">
        <v>460</v>
      </c>
      <c r="C194" s="4">
        <v>2021</v>
      </c>
      <c r="D194" s="1" t="s">
        <v>147</v>
      </c>
      <c r="E194" s="1" t="s">
        <v>62</v>
      </c>
      <c r="F194" s="4">
        <v>33</v>
      </c>
      <c r="G194" s="4">
        <v>569645</v>
      </c>
      <c r="H194" s="4" t="s">
        <v>2874</v>
      </c>
      <c r="I194" s="1"/>
      <c r="J194" s="4" t="s">
        <v>3653</v>
      </c>
      <c r="K194" s="4" t="s">
        <v>6071</v>
      </c>
    </row>
    <row r="195" spans="1:11" ht="30" x14ac:dyDescent="0.25">
      <c r="A195" s="1" t="s">
        <v>5697</v>
      </c>
      <c r="B195" s="1" t="s">
        <v>460</v>
      </c>
      <c r="C195" s="4">
        <v>2021</v>
      </c>
      <c r="D195" s="1" t="s">
        <v>147</v>
      </c>
      <c r="E195" s="1" t="s">
        <v>66</v>
      </c>
      <c r="F195" s="4">
        <v>0</v>
      </c>
      <c r="G195" s="4">
        <v>70040</v>
      </c>
      <c r="H195" s="4" t="s">
        <v>83</v>
      </c>
      <c r="I195" s="1"/>
      <c r="J195" s="4" t="s">
        <v>83</v>
      </c>
      <c r="K195" s="4" t="s">
        <v>83</v>
      </c>
    </row>
    <row r="196" spans="1:11" ht="30" x14ac:dyDescent="0.25">
      <c r="A196" s="1" t="s">
        <v>5697</v>
      </c>
      <c r="B196" s="1" t="s">
        <v>460</v>
      </c>
      <c r="C196" s="4">
        <v>2021</v>
      </c>
      <c r="D196" s="1" t="s">
        <v>147</v>
      </c>
      <c r="E196" s="1" t="s">
        <v>70</v>
      </c>
      <c r="F196" s="4">
        <v>53</v>
      </c>
      <c r="G196" s="4">
        <v>370188</v>
      </c>
      <c r="H196" s="4" t="s">
        <v>6072</v>
      </c>
      <c r="I196" s="1"/>
      <c r="J196" s="4" t="s">
        <v>3297</v>
      </c>
      <c r="K196" s="4" t="s">
        <v>6073</v>
      </c>
    </row>
    <row r="197" spans="1:11" ht="30" x14ac:dyDescent="0.25">
      <c r="A197" s="1" t="s">
        <v>5697</v>
      </c>
      <c r="B197" s="1" t="s">
        <v>460</v>
      </c>
      <c r="C197" s="4">
        <v>2021</v>
      </c>
      <c r="D197" s="1" t="s">
        <v>147</v>
      </c>
      <c r="E197" s="1" t="s">
        <v>74</v>
      </c>
      <c r="F197" s="4">
        <v>13</v>
      </c>
      <c r="G197" s="4">
        <v>251194</v>
      </c>
      <c r="H197" s="4" t="s">
        <v>3510</v>
      </c>
      <c r="I197" s="1" t="s">
        <v>234</v>
      </c>
      <c r="J197" s="4" t="s">
        <v>3467</v>
      </c>
      <c r="K197" s="4" t="s">
        <v>3892</v>
      </c>
    </row>
    <row r="198" spans="1:11" ht="45" x14ac:dyDescent="0.25">
      <c r="A198" s="1" t="s">
        <v>5697</v>
      </c>
      <c r="B198" s="1" t="s">
        <v>460</v>
      </c>
      <c r="C198" s="4">
        <v>2021</v>
      </c>
      <c r="D198" s="1" t="s">
        <v>147</v>
      </c>
      <c r="E198" s="1" t="s">
        <v>78</v>
      </c>
      <c r="F198" s="4">
        <v>38</v>
      </c>
      <c r="G198" s="4">
        <v>472810</v>
      </c>
      <c r="H198" s="4" t="s">
        <v>4094</v>
      </c>
      <c r="I198" s="1"/>
      <c r="J198" s="4" t="s">
        <v>3361</v>
      </c>
      <c r="K198" s="4" t="s">
        <v>3371</v>
      </c>
    </row>
    <row r="199" spans="1:11" ht="30" x14ac:dyDescent="0.25">
      <c r="A199" s="1" t="s">
        <v>5697</v>
      </c>
      <c r="B199" s="1" t="s">
        <v>460</v>
      </c>
      <c r="C199" s="4">
        <v>2021</v>
      </c>
      <c r="D199" s="1" t="s">
        <v>147</v>
      </c>
      <c r="E199" s="1" t="s">
        <v>82</v>
      </c>
      <c r="F199" s="4">
        <v>0</v>
      </c>
      <c r="G199" s="4">
        <v>0</v>
      </c>
      <c r="H199" s="4" t="s">
        <v>83</v>
      </c>
      <c r="I199" s="1"/>
      <c r="J199" s="4" t="s">
        <v>83</v>
      </c>
      <c r="K199" s="4" t="s">
        <v>83</v>
      </c>
    </row>
    <row r="200" spans="1:11" ht="45" x14ac:dyDescent="0.25">
      <c r="A200" s="1" t="s">
        <v>5697</v>
      </c>
      <c r="B200" s="1" t="s">
        <v>460</v>
      </c>
      <c r="C200" s="4">
        <v>2021</v>
      </c>
      <c r="D200" s="1" t="s">
        <v>147</v>
      </c>
      <c r="E200" s="1" t="s">
        <v>84</v>
      </c>
      <c r="F200" s="4">
        <v>0</v>
      </c>
      <c r="G200" s="4">
        <v>0</v>
      </c>
      <c r="H200" s="4" t="s">
        <v>83</v>
      </c>
      <c r="I200" s="1"/>
      <c r="J200" s="4" t="s">
        <v>83</v>
      </c>
      <c r="K200" s="4" t="s">
        <v>83</v>
      </c>
    </row>
    <row r="201" spans="1:11" ht="45" x14ac:dyDescent="0.25">
      <c r="A201" s="1" t="s">
        <v>5697</v>
      </c>
      <c r="B201" s="1" t="s">
        <v>460</v>
      </c>
      <c r="C201" s="4">
        <v>2021</v>
      </c>
      <c r="D201" s="1" t="s">
        <v>147</v>
      </c>
      <c r="E201" s="1" t="s">
        <v>85</v>
      </c>
      <c r="F201" s="4">
        <v>0</v>
      </c>
      <c r="G201" s="4">
        <v>0</v>
      </c>
      <c r="H201" s="4" t="s">
        <v>83</v>
      </c>
      <c r="I201" s="1"/>
      <c r="J201" s="4" t="s">
        <v>83</v>
      </c>
      <c r="K201" s="4" t="s">
        <v>83</v>
      </c>
    </row>
    <row r="202" spans="1:11" ht="30" x14ac:dyDescent="0.25">
      <c r="A202" s="1" t="s">
        <v>5697</v>
      </c>
      <c r="B202" s="1" t="s">
        <v>460</v>
      </c>
      <c r="C202" s="4">
        <v>2021</v>
      </c>
      <c r="D202" s="1" t="s">
        <v>147</v>
      </c>
      <c r="E202" s="1" t="s">
        <v>86</v>
      </c>
      <c r="F202" s="4">
        <v>104</v>
      </c>
      <c r="G202" s="4">
        <v>1164232</v>
      </c>
      <c r="H202" s="4" t="s">
        <v>3548</v>
      </c>
      <c r="I202" s="1"/>
      <c r="J202" s="4" t="s">
        <v>3516</v>
      </c>
      <c r="K202" s="4" t="s">
        <v>3893</v>
      </c>
    </row>
    <row r="203" spans="1:11" ht="30" x14ac:dyDescent="0.25">
      <c r="A203" s="1" t="s">
        <v>5697</v>
      </c>
      <c r="B203" s="1" t="s">
        <v>460</v>
      </c>
      <c r="C203" s="4">
        <v>2021</v>
      </c>
      <c r="D203" s="1" t="s">
        <v>166</v>
      </c>
      <c r="E203" s="1" t="s">
        <v>62</v>
      </c>
      <c r="F203" s="4">
        <v>46</v>
      </c>
      <c r="G203" s="4">
        <v>435920</v>
      </c>
      <c r="H203" s="4" t="s">
        <v>649</v>
      </c>
      <c r="I203" s="1"/>
      <c r="J203" s="4" t="s">
        <v>2458</v>
      </c>
      <c r="K203" s="4" t="s">
        <v>6074</v>
      </c>
    </row>
    <row r="204" spans="1:11" ht="30" x14ac:dyDescent="0.25">
      <c r="A204" s="1" t="s">
        <v>5697</v>
      </c>
      <c r="B204" s="1" t="s">
        <v>460</v>
      </c>
      <c r="C204" s="4">
        <v>2021</v>
      </c>
      <c r="D204" s="1" t="s">
        <v>166</v>
      </c>
      <c r="E204" s="1" t="s">
        <v>66</v>
      </c>
      <c r="F204" s="4">
        <v>0</v>
      </c>
      <c r="G204" s="4">
        <v>79890</v>
      </c>
      <c r="H204" s="4" t="s">
        <v>83</v>
      </c>
      <c r="I204" s="1"/>
      <c r="J204" s="4" t="s">
        <v>83</v>
      </c>
      <c r="K204" s="4" t="s">
        <v>83</v>
      </c>
    </row>
    <row r="205" spans="1:11" ht="30" x14ac:dyDescent="0.25">
      <c r="A205" s="1" t="s">
        <v>5697</v>
      </c>
      <c r="B205" s="1" t="s">
        <v>460</v>
      </c>
      <c r="C205" s="4">
        <v>2021</v>
      </c>
      <c r="D205" s="1" t="s">
        <v>166</v>
      </c>
      <c r="E205" s="1" t="s">
        <v>70</v>
      </c>
      <c r="F205" s="4">
        <v>16</v>
      </c>
      <c r="G205" s="4">
        <v>182110</v>
      </c>
      <c r="H205" s="4" t="s">
        <v>1207</v>
      </c>
      <c r="I205" s="1" t="s">
        <v>234</v>
      </c>
      <c r="J205" s="4" t="s">
        <v>1437</v>
      </c>
      <c r="K205" s="4" t="s">
        <v>3389</v>
      </c>
    </row>
    <row r="206" spans="1:11" ht="30" x14ac:dyDescent="0.25">
      <c r="A206" s="1" t="s">
        <v>5697</v>
      </c>
      <c r="B206" s="1" t="s">
        <v>460</v>
      </c>
      <c r="C206" s="4">
        <v>2021</v>
      </c>
      <c r="D206" s="1" t="s">
        <v>166</v>
      </c>
      <c r="E206" s="1" t="s">
        <v>74</v>
      </c>
      <c r="F206" s="4">
        <v>4</v>
      </c>
      <c r="G206" s="4">
        <v>175974</v>
      </c>
      <c r="H206" s="4" t="s">
        <v>83</v>
      </c>
      <c r="I206" s="1"/>
      <c r="J206" s="4" t="s">
        <v>83</v>
      </c>
      <c r="K206" s="4" t="s">
        <v>83</v>
      </c>
    </row>
    <row r="207" spans="1:11" ht="45" x14ac:dyDescent="0.25">
      <c r="A207" s="1" t="s">
        <v>5697</v>
      </c>
      <c r="B207" s="1" t="s">
        <v>460</v>
      </c>
      <c r="C207" s="4">
        <v>2021</v>
      </c>
      <c r="D207" s="1" t="s">
        <v>166</v>
      </c>
      <c r="E207" s="1" t="s">
        <v>78</v>
      </c>
      <c r="F207" s="4">
        <v>64</v>
      </c>
      <c r="G207" s="4">
        <v>802721</v>
      </c>
      <c r="H207" s="4" t="s">
        <v>3973</v>
      </c>
      <c r="I207" s="1"/>
      <c r="J207" s="4" t="s">
        <v>537</v>
      </c>
      <c r="K207" s="4" t="s">
        <v>3293</v>
      </c>
    </row>
    <row r="208" spans="1:11" ht="30" x14ac:dyDescent="0.25">
      <c r="A208" s="1" t="s">
        <v>5697</v>
      </c>
      <c r="B208" s="1" t="s">
        <v>460</v>
      </c>
      <c r="C208" s="4">
        <v>2021</v>
      </c>
      <c r="D208" s="1" t="s">
        <v>166</v>
      </c>
      <c r="E208" s="1" t="s">
        <v>82</v>
      </c>
      <c r="F208" s="4">
        <v>0</v>
      </c>
      <c r="G208" s="4">
        <v>16</v>
      </c>
      <c r="H208" s="4" t="s">
        <v>83</v>
      </c>
      <c r="I208" s="1"/>
      <c r="J208" s="4" t="s">
        <v>83</v>
      </c>
      <c r="K208" s="4" t="s">
        <v>83</v>
      </c>
    </row>
    <row r="209" spans="1:11" ht="45" x14ac:dyDescent="0.25">
      <c r="A209" s="1" t="s">
        <v>5697</v>
      </c>
      <c r="B209" s="1" t="s">
        <v>460</v>
      </c>
      <c r="C209" s="4">
        <v>2021</v>
      </c>
      <c r="D209" s="1" t="s">
        <v>166</v>
      </c>
      <c r="E209" s="1" t="s">
        <v>84</v>
      </c>
      <c r="F209" s="4">
        <v>0</v>
      </c>
      <c r="G209" s="4">
        <v>0</v>
      </c>
      <c r="H209" s="4" t="s">
        <v>83</v>
      </c>
      <c r="I209" s="1"/>
      <c r="J209" s="4" t="s">
        <v>83</v>
      </c>
      <c r="K209" s="4" t="s">
        <v>83</v>
      </c>
    </row>
    <row r="210" spans="1:11" ht="45" x14ac:dyDescent="0.25">
      <c r="A210" s="1" t="s">
        <v>5697</v>
      </c>
      <c r="B210" s="1" t="s">
        <v>460</v>
      </c>
      <c r="C210" s="4">
        <v>2021</v>
      </c>
      <c r="D210" s="1" t="s">
        <v>166</v>
      </c>
      <c r="E210" s="1" t="s">
        <v>85</v>
      </c>
      <c r="F210" s="4">
        <v>0</v>
      </c>
      <c r="G210" s="4">
        <v>0</v>
      </c>
      <c r="H210" s="4" t="s">
        <v>83</v>
      </c>
      <c r="I210" s="1"/>
      <c r="J210" s="4" t="s">
        <v>83</v>
      </c>
      <c r="K210" s="4" t="s">
        <v>83</v>
      </c>
    </row>
    <row r="211" spans="1:11" ht="30" x14ac:dyDescent="0.25">
      <c r="A211" s="1" t="s">
        <v>5697</v>
      </c>
      <c r="B211" s="1" t="s">
        <v>460</v>
      </c>
      <c r="C211" s="4">
        <v>2021</v>
      </c>
      <c r="D211" s="1" t="s">
        <v>166</v>
      </c>
      <c r="E211" s="1" t="s">
        <v>86</v>
      </c>
      <c r="F211" s="4">
        <v>84</v>
      </c>
      <c r="G211" s="4">
        <v>1240711</v>
      </c>
      <c r="H211" s="4" t="s">
        <v>521</v>
      </c>
      <c r="I211" s="1"/>
      <c r="J211" s="4" t="s">
        <v>3362</v>
      </c>
      <c r="K211" s="4" t="s">
        <v>541</v>
      </c>
    </row>
    <row r="212" spans="1:11" ht="30" x14ac:dyDescent="0.25">
      <c r="A212" s="1" t="s">
        <v>5697</v>
      </c>
      <c r="B212" s="1" t="s">
        <v>460</v>
      </c>
      <c r="C212" s="4">
        <v>2021</v>
      </c>
      <c r="D212" s="1" t="s">
        <v>185</v>
      </c>
      <c r="E212" s="1" t="s">
        <v>62</v>
      </c>
      <c r="F212" s="4">
        <v>141</v>
      </c>
      <c r="G212" s="4">
        <v>363785</v>
      </c>
      <c r="H212" s="4" t="s">
        <v>6075</v>
      </c>
      <c r="I212" s="1"/>
      <c r="J212" s="4" t="s">
        <v>6076</v>
      </c>
      <c r="K212" s="4" t="s">
        <v>6077</v>
      </c>
    </row>
    <row r="213" spans="1:11" ht="30" x14ac:dyDescent="0.25">
      <c r="A213" s="1" t="s">
        <v>5697</v>
      </c>
      <c r="B213" s="1" t="s">
        <v>460</v>
      </c>
      <c r="C213" s="4">
        <v>2021</v>
      </c>
      <c r="D213" s="1" t="s">
        <v>185</v>
      </c>
      <c r="E213" s="1" t="s">
        <v>66</v>
      </c>
      <c r="F213" s="4">
        <v>3</v>
      </c>
      <c r="G213" s="4">
        <v>49885</v>
      </c>
      <c r="H213" s="4" t="s">
        <v>83</v>
      </c>
      <c r="I213" s="1"/>
      <c r="J213" s="4" t="s">
        <v>83</v>
      </c>
      <c r="K213" s="4" t="s">
        <v>83</v>
      </c>
    </row>
    <row r="214" spans="1:11" ht="30" x14ac:dyDescent="0.25">
      <c r="A214" s="1" t="s">
        <v>5697</v>
      </c>
      <c r="B214" s="1" t="s">
        <v>460</v>
      </c>
      <c r="C214" s="4">
        <v>2021</v>
      </c>
      <c r="D214" s="1" t="s">
        <v>185</v>
      </c>
      <c r="E214" s="1" t="s">
        <v>70</v>
      </c>
      <c r="F214" s="4">
        <v>41</v>
      </c>
      <c r="G214" s="4">
        <v>175997</v>
      </c>
      <c r="H214" s="4" t="s">
        <v>6078</v>
      </c>
      <c r="I214" s="1"/>
      <c r="J214" s="4" t="s">
        <v>6079</v>
      </c>
      <c r="K214" s="4" t="s">
        <v>6080</v>
      </c>
    </row>
    <row r="215" spans="1:11" ht="30" x14ac:dyDescent="0.25">
      <c r="A215" s="1" t="s">
        <v>5697</v>
      </c>
      <c r="B215" s="1" t="s">
        <v>460</v>
      </c>
      <c r="C215" s="4">
        <v>2021</v>
      </c>
      <c r="D215" s="1" t="s">
        <v>185</v>
      </c>
      <c r="E215" s="1" t="s">
        <v>74</v>
      </c>
      <c r="F215" s="4">
        <v>5</v>
      </c>
      <c r="G215" s="4">
        <v>81686</v>
      </c>
      <c r="H215" s="4" t="s">
        <v>83</v>
      </c>
      <c r="I215" s="1"/>
      <c r="J215" s="4" t="s">
        <v>83</v>
      </c>
      <c r="K215" s="4" t="s">
        <v>83</v>
      </c>
    </row>
    <row r="216" spans="1:11" ht="45" x14ac:dyDescent="0.25">
      <c r="A216" s="1" t="s">
        <v>5697</v>
      </c>
      <c r="B216" s="1" t="s">
        <v>460</v>
      </c>
      <c r="C216" s="4">
        <v>2021</v>
      </c>
      <c r="D216" s="1" t="s">
        <v>185</v>
      </c>
      <c r="E216" s="1" t="s">
        <v>78</v>
      </c>
      <c r="F216" s="4">
        <v>286</v>
      </c>
      <c r="G216" s="4">
        <v>1044720</v>
      </c>
      <c r="H216" s="4" t="s">
        <v>4101</v>
      </c>
      <c r="I216" s="1"/>
      <c r="J216" s="4" t="s">
        <v>2982</v>
      </c>
      <c r="K216" s="4" t="s">
        <v>5457</v>
      </c>
    </row>
    <row r="217" spans="1:11" ht="30" x14ac:dyDescent="0.25">
      <c r="A217" s="1" t="s">
        <v>5697</v>
      </c>
      <c r="B217" s="1" t="s">
        <v>460</v>
      </c>
      <c r="C217" s="4">
        <v>2021</v>
      </c>
      <c r="D217" s="1" t="s">
        <v>185</v>
      </c>
      <c r="E217" s="1" t="s">
        <v>82</v>
      </c>
      <c r="F217" s="4">
        <v>16</v>
      </c>
      <c r="G217" s="4">
        <v>15045</v>
      </c>
      <c r="H217" s="4" t="s">
        <v>1693</v>
      </c>
      <c r="I217" s="1" t="s">
        <v>234</v>
      </c>
      <c r="J217" s="4" t="s">
        <v>3300</v>
      </c>
      <c r="K217" s="4" t="s">
        <v>4042</v>
      </c>
    </row>
    <row r="218" spans="1:11" ht="45" x14ac:dyDescent="0.25">
      <c r="A218" s="1" t="s">
        <v>5697</v>
      </c>
      <c r="B218" s="1" t="s">
        <v>460</v>
      </c>
      <c r="C218" s="4">
        <v>2021</v>
      </c>
      <c r="D218" s="1" t="s">
        <v>185</v>
      </c>
      <c r="E218" s="1" t="s">
        <v>84</v>
      </c>
      <c r="F218" s="4">
        <v>0</v>
      </c>
      <c r="G218" s="4">
        <v>0</v>
      </c>
      <c r="H218" s="4" t="s">
        <v>83</v>
      </c>
      <c r="I218" s="1"/>
      <c r="J218" s="4" t="s">
        <v>83</v>
      </c>
      <c r="K218" s="4" t="s">
        <v>83</v>
      </c>
    </row>
    <row r="219" spans="1:11" ht="45" x14ac:dyDescent="0.25">
      <c r="A219" s="1" t="s">
        <v>5697</v>
      </c>
      <c r="B219" s="1" t="s">
        <v>460</v>
      </c>
      <c r="C219" s="4">
        <v>2021</v>
      </c>
      <c r="D219" s="1" t="s">
        <v>185</v>
      </c>
      <c r="E219" s="1" t="s">
        <v>85</v>
      </c>
      <c r="F219" s="4">
        <v>0</v>
      </c>
      <c r="G219" s="4">
        <v>0</v>
      </c>
      <c r="H219" s="4" t="s">
        <v>83</v>
      </c>
      <c r="I219" s="1"/>
      <c r="J219" s="4" t="s">
        <v>83</v>
      </c>
      <c r="K219" s="4" t="s">
        <v>83</v>
      </c>
    </row>
    <row r="220" spans="1:11" ht="30" x14ac:dyDescent="0.25">
      <c r="A220" s="1" t="s">
        <v>5697</v>
      </c>
      <c r="B220" s="1" t="s">
        <v>460</v>
      </c>
      <c r="C220" s="4">
        <v>2021</v>
      </c>
      <c r="D220" s="1" t="s">
        <v>185</v>
      </c>
      <c r="E220" s="1" t="s">
        <v>86</v>
      </c>
      <c r="F220" s="4">
        <v>351</v>
      </c>
      <c r="G220" s="4">
        <v>1367333</v>
      </c>
      <c r="H220" s="4" t="s">
        <v>3757</v>
      </c>
      <c r="I220" s="1"/>
      <c r="J220" s="4" t="s">
        <v>4101</v>
      </c>
      <c r="K220" s="4" t="s">
        <v>3214</v>
      </c>
    </row>
    <row r="221" spans="1:11" ht="30" x14ac:dyDescent="0.25">
      <c r="A221" s="1" t="s">
        <v>5697</v>
      </c>
      <c r="B221" s="1" t="s">
        <v>460</v>
      </c>
      <c r="C221" s="4">
        <v>2021</v>
      </c>
      <c r="D221" s="1" t="s">
        <v>207</v>
      </c>
      <c r="E221" s="1" t="s">
        <v>62</v>
      </c>
      <c r="F221" s="4">
        <v>252</v>
      </c>
      <c r="G221" s="4">
        <v>335973</v>
      </c>
      <c r="H221" s="4" t="s">
        <v>6081</v>
      </c>
      <c r="I221" s="1"/>
      <c r="J221" s="4" t="s">
        <v>6082</v>
      </c>
      <c r="K221" s="4" t="s">
        <v>6083</v>
      </c>
    </row>
    <row r="222" spans="1:11" ht="30" x14ac:dyDescent="0.25">
      <c r="A222" s="1" t="s">
        <v>5697</v>
      </c>
      <c r="B222" s="1" t="s">
        <v>460</v>
      </c>
      <c r="C222" s="4">
        <v>2021</v>
      </c>
      <c r="D222" s="1" t="s">
        <v>207</v>
      </c>
      <c r="E222" s="1" t="s">
        <v>66</v>
      </c>
      <c r="F222" s="4">
        <v>3</v>
      </c>
      <c r="G222" s="4">
        <v>17847</v>
      </c>
      <c r="H222" s="4" t="s">
        <v>83</v>
      </c>
      <c r="I222" s="1"/>
      <c r="J222" s="4" t="s">
        <v>83</v>
      </c>
      <c r="K222" s="4" t="s">
        <v>83</v>
      </c>
    </row>
    <row r="223" spans="1:11" ht="30" x14ac:dyDescent="0.25">
      <c r="A223" s="1" t="s">
        <v>5697</v>
      </c>
      <c r="B223" s="1" t="s">
        <v>460</v>
      </c>
      <c r="C223" s="4">
        <v>2021</v>
      </c>
      <c r="D223" s="1" t="s">
        <v>207</v>
      </c>
      <c r="E223" s="1" t="s">
        <v>70</v>
      </c>
      <c r="F223" s="4">
        <v>33</v>
      </c>
      <c r="G223" s="4">
        <v>123237</v>
      </c>
      <c r="H223" s="4" t="s">
        <v>6084</v>
      </c>
      <c r="I223" s="1"/>
      <c r="J223" s="4" t="s">
        <v>6085</v>
      </c>
      <c r="K223" s="4" t="s">
        <v>6086</v>
      </c>
    </row>
    <row r="224" spans="1:11" ht="30" x14ac:dyDescent="0.25">
      <c r="A224" s="1" t="s">
        <v>5697</v>
      </c>
      <c r="B224" s="1" t="s">
        <v>460</v>
      </c>
      <c r="C224" s="4">
        <v>2021</v>
      </c>
      <c r="D224" s="1" t="s">
        <v>207</v>
      </c>
      <c r="E224" s="1" t="s">
        <v>74</v>
      </c>
      <c r="F224" s="4">
        <v>1</v>
      </c>
      <c r="G224" s="4">
        <v>75779</v>
      </c>
      <c r="H224" s="4" t="s">
        <v>83</v>
      </c>
      <c r="I224" s="1"/>
      <c r="J224" s="4" t="s">
        <v>83</v>
      </c>
      <c r="K224" s="4" t="s">
        <v>83</v>
      </c>
    </row>
    <row r="225" spans="1:11" ht="45" x14ac:dyDescent="0.25">
      <c r="A225" s="1" t="s">
        <v>5697</v>
      </c>
      <c r="B225" s="1" t="s">
        <v>460</v>
      </c>
      <c r="C225" s="4">
        <v>2021</v>
      </c>
      <c r="D225" s="1" t="s">
        <v>207</v>
      </c>
      <c r="E225" s="1" t="s">
        <v>78</v>
      </c>
      <c r="F225" s="4">
        <v>606</v>
      </c>
      <c r="G225" s="4">
        <v>1153981</v>
      </c>
      <c r="H225" s="4" t="s">
        <v>735</v>
      </c>
      <c r="I225" s="1"/>
      <c r="J225" s="4" t="s">
        <v>6087</v>
      </c>
      <c r="K225" s="4" t="s">
        <v>3401</v>
      </c>
    </row>
    <row r="226" spans="1:11" ht="30" x14ac:dyDescent="0.25">
      <c r="A226" s="1" t="s">
        <v>5697</v>
      </c>
      <c r="B226" s="1" t="s">
        <v>460</v>
      </c>
      <c r="C226" s="4">
        <v>2021</v>
      </c>
      <c r="D226" s="1" t="s">
        <v>207</v>
      </c>
      <c r="E226" s="1" t="s">
        <v>82</v>
      </c>
      <c r="F226" s="4">
        <v>35</v>
      </c>
      <c r="G226" s="4">
        <v>22789</v>
      </c>
      <c r="H226" s="4" t="s">
        <v>518</v>
      </c>
      <c r="I226" s="1"/>
      <c r="J226" s="4" t="s">
        <v>6088</v>
      </c>
      <c r="K226" s="4" t="s">
        <v>5146</v>
      </c>
    </row>
    <row r="227" spans="1:11" ht="45" x14ac:dyDescent="0.25">
      <c r="A227" s="1" t="s">
        <v>5697</v>
      </c>
      <c r="B227" s="1" t="s">
        <v>460</v>
      </c>
      <c r="C227" s="4">
        <v>2021</v>
      </c>
      <c r="D227" s="1" t="s">
        <v>207</v>
      </c>
      <c r="E227" s="1" t="s">
        <v>84</v>
      </c>
      <c r="F227" s="4">
        <v>0</v>
      </c>
      <c r="G227" s="4">
        <v>0</v>
      </c>
      <c r="H227" s="4" t="s">
        <v>83</v>
      </c>
      <c r="I227" s="1"/>
      <c r="J227" s="4" t="s">
        <v>83</v>
      </c>
      <c r="K227" s="4" t="s">
        <v>83</v>
      </c>
    </row>
    <row r="228" spans="1:11" ht="45" x14ac:dyDescent="0.25">
      <c r="A228" s="1" t="s">
        <v>5697</v>
      </c>
      <c r="B228" s="1" t="s">
        <v>460</v>
      </c>
      <c r="C228" s="4">
        <v>2021</v>
      </c>
      <c r="D228" s="1" t="s">
        <v>207</v>
      </c>
      <c r="E228" s="1" t="s">
        <v>85</v>
      </c>
      <c r="F228" s="4">
        <v>0</v>
      </c>
      <c r="G228" s="4">
        <v>0</v>
      </c>
      <c r="H228" s="4" t="s">
        <v>83</v>
      </c>
      <c r="I228" s="1"/>
      <c r="J228" s="4" t="s">
        <v>83</v>
      </c>
      <c r="K228" s="4" t="s">
        <v>83</v>
      </c>
    </row>
    <row r="229" spans="1:11" ht="30" x14ac:dyDescent="0.25">
      <c r="A229" s="1" t="s">
        <v>5697</v>
      </c>
      <c r="B229" s="1" t="s">
        <v>460</v>
      </c>
      <c r="C229" s="4">
        <v>2021</v>
      </c>
      <c r="D229" s="1" t="s">
        <v>207</v>
      </c>
      <c r="E229" s="1" t="s">
        <v>86</v>
      </c>
      <c r="F229" s="4">
        <v>678</v>
      </c>
      <c r="G229" s="4">
        <v>1393633</v>
      </c>
      <c r="H229" s="4" t="s">
        <v>2603</v>
      </c>
      <c r="I229" s="1"/>
      <c r="J229" s="4" t="s">
        <v>2879</v>
      </c>
      <c r="K229" s="4" t="s">
        <v>6089</v>
      </c>
    </row>
    <row r="230" spans="1:11" ht="30" x14ac:dyDescent="0.25">
      <c r="A230" s="1" t="s">
        <v>5697</v>
      </c>
      <c r="B230" s="1" t="s">
        <v>460</v>
      </c>
      <c r="C230" s="4">
        <v>2021</v>
      </c>
      <c r="D230" s="1" t="s">
        <v>229</v>
      </c>
      <c r="E230" s="1" t="s">
        <v>62</v>
      </c>
      <c r="F230" s="4">
        <v>230</v>
      </c>
      <c r="G230" s="4">
        <v>300176</v>
      </c>
      <c r="H230" s="4" t="s">
        <v>6090</v>
      </c>
      <c r="I230" s="1"/>
      <c r="J230" s="4" t="s">
        <v>6091</v>
      </c>
      <c r="K230" s="4" t="s">
        <v>6092</v>
      </c>
    </row>
    <row r="231" spans="1:11" ht="30" x14ac:dyDescent="0.25">
      <c r="A231" s="1" t="s">
        <v>5697</v>
      </c>
      <c r="B231" s="1" t="s">
        <v>460</v>
      </c>
      <c r="C231" s="4">
        <v>2021</v>
      </c>
      <c r="D231" s="1" t="s">
        <v>229</v>
      </c>
      <c r="E231" s="1" t="s">
        <v>66</v>
      </c>
      <c r="F231" s="4">
        <v>1</v>
      </c>
      <c r="G231" s="4">
        <v>15541</v>
      </c>
      <c r="H231" s="4" t="s">
        <v>83</v>
      </c>
      <c r="I231" s="1"/>
      <c r="J231" s="4" t="s">
        <v>83</v>
      </c>
      <c r="K231" s="4" t="s">
        <v>83</v>
      </c>
    </row>
    <row r="232" spans="1:11" ht="30" x14ac:dyDescent="0.25">
      <c r="A232" s="1" t="s">
        <v>5697</v>
      </c>
      <c r="B232" s="1" t="s">
        <v>460</v>
      </c>
      <c r="C232" s="4">
        <v>2021</v>
      </c>
      <c r="D232" s="1" t="s">
        <v>229</v>
      </c>
      <c r="E232" s="1" t="s">
        <v>70</v>
      </c>
      <c r="F232" s="4">
        <v>45</v>
      </c>
      <c r="G232" s="4">
        <v>69964</v>
      </c>
      <c r="H232" s="4" t="s">
        <v>6093</v>
      </c>
      <c r="I232" s="1"/>
      <c r="J232" s="4" t="s">
        <v>6094</v>
      </c>
      <c r="K232" s="4" t="s">
        <v>6095</v>
      </c>
    </row>
    <row r="233" spans="1:11" ht="30" x14ac:dyDescent="0.25">
      <c r="A233" s="1" t="s">
        <v>5697</v>
      </c>
      <c r="B233" s="1" t="s">
        <v>460</v>
      </c>
      <c r="C233" s="4">
        <v>2021</v>
      </c>
      <c r="D233" s="1" t="s">
        <v>229</v>
      </c>
      <c r="E233" s="1" t="s">
        <v>74</v>
      </c>
      <c r="F233" s="4">
        <v>2</v>
      </c>
      <c r="G233" s="4">
        <v>45409</v>
      </c>
      <c r="H233" s="4" t="s">
        <v>83</v>
      </c>
      <c r="I233" s="1"/>
      <c r="J233" s="4" t="s">
        <v>83</v>
      </c>
      <c r="K233" s="4" t="s">
        <v>83</v>
      </c>
    </row>
    <row r="234" spans="1:11" ht="45" x14ac:dyDescent="0.25">
      <c r="A234" s="1" t="s">
        <v>5697</v>
      </c>
      <c r="B234" s="1" t="s">
        <v>460</v>
      </c>
      <c r="C234" s="4">
        <v>2021</v>
      </c>
      <c r="D234" s="1" t="s">
        <v>229</v>
      </c>
      <c r="E234" s="1" t="s">
        <v>78</v>
      </c>
      <c r="F234" s="4">
        <v>737</v>
      </c>
      <c r="G234" s="4">
        <v>1164738</v>
      </c>
      <c r="H234" s="4" t="s">
        <v>6096</v>
      </c>
      <c r="I234" s="1"/>
      <c r="J234" s="4" t="s">
        <v>6067</v>
      </c>
      <c r="K234" s="4" t="s">
        <v>6097</v>
      </c>
    </row>
    <row r="235" spans="1:11" ht="30" x14ac:dyDescent="0.25">
      <c r="A235" s="1" t="s">
        <v>5697</v>
      </c>
      <c r="B235" s="1" t="s">
        <v>460</v>
      </c>
      <c r="C235" s="4">
        <v>2021</v>
      </c>
      <c r="D235" s="1" t="s">
        <v>229</v>
      </c>
      <c r="E235" s="1" t="s">
        <v>82</v>
      </c>
      <c r="F235" s="4">
        <v>122</v>
      </c>
      <c r="G235" s="4">
        <v>70439</v>
      </c>
      <c r="H235" s="4" t="s">
        <v>6098</v>
      </c>
      <c r="I235" s="1"/>
      <c r="J235" s="4" t="s">
        <v>2873</v>
      </c>
      <c r="K235" s="4" t="s">
        <v>2169</v>
      </c>
    </row>
    <row r="236" spans="1:11" ht="45" x14ac:dyDescent="0.25">
      <c r="A236" s="1" t="s">
        <v>5697</v>
      </c>
      <c r="B236" s="1" t="s">
        <v>460</v>
      </c>
      <c r="C236" s="4">
        <v>2021</v>
      </c>
      <c r="D236" s="1" t="s">
        <v>229</v>
      </c>
      <c r="E236" s="1" t="s">
        <v>84</v>
      </c>
      <c r="F236" s="4">
        <v>0</v>
      </c>
      <c r="G236" s="4">
        <v>6079</v>
      </c>
      <c r="H236" s="4" t="s">
        <v>83</v>
      </c>
      <c r="I236" s="1"/>
      <c r="J236" s="4" t="s">
        <v>83</v>
      </c>
      <c r="K236" s="4" t="s">
        <v>83</v>
      </c>
    </row>
    <row r="237" spans="1:11" ht="45" x14ac:dyDescent="0.25">
      <c r="A237" s="1" t="s">
        <v>5697</v>
      </c>
      <c r="B237" s="1" t="s">
        <v>460</v>
      </c>
      <c r="C237" s="4">
        <v>2021</v>
      </c>
      <c r="D237" s="1" t="s">
        <v>229</v>
      </c>
      <c r="E237" s="1" t="s">
        <v>85</v>
      </c>
      <c r="F237" s="4">
        <v>0</v>
      </c>
      <c r="G237" s="4">
        <v>0</v>
      </c>
      <c r="H237" s="4" t="s">
        <v>83</v>
      </c>
      <c r="I237" s="1"/>
      <c r="J237" s="4" t="s">
        <v>83</v>
      </c>
      <c r="K237" s="4" t="s">
        <v>83</v>
      </c>
    </row>
    <row r="238" spans="1:11" ht="30" x14ac:dyDescent="0.25">
      <c r="A238" s="1" t="s">
        <v>5697</v>
      </c>
      <c r="B238" s="1" t="s">
        <v>460</v>
      </c>
      <c r="C238" s="4">
        <v>2021</v>
      </c>
      <c r="D238" s="1" t="s">
        <v>229</v>
      </c>
      <c r="E238" s="1" t="s">
        <v>86</v>
      </c>
      <c r="F238" s="4">
        <v>907</v>
      </c>
      <c r="G238" s="4">
        <v>1372169</v>
      </c>
      <c r="H238" s="4" t="s">
        <v>578</v>
      </c>
      <c r="I238" s="1"/>
      <c r="J238" s="4" t="s">
        <v>6099</v>
      </c>
      <c r="K238" s="4" t="s">
        <v>2300</v>
      </c>
    </row>
    <row r="239" spans="1:11" ht="30" x14ac:dyDescent="0.25">
      <c r="A239" s="1" t="s">
        <v>5697</v>
      </c>
      <c r="B239" s="1" t="s">
        <v>460</v>
      </c>
      <c r="C239" s="4">
        <v>2021</v>
      </c>
      <c r="D239" s="1" t="s">
        <v>255</v>
      </c>
      <c r="E239" s="1" t="s">
        <v>62</v>
      </c>
      <c r="F239" s="4">
        <v>205</v>
      </c>
      <c r="G239" s="4">
        <v>286489</v>
      </c>
      <c r="H239" s="4" t="s">
        <v>6100</v>
      </c>
      <c r="I239" s="1"/>
      <c r="J239" s="4" t="s">
        <v>6101</v>
      </c>
      <c r="K239" s="4" t="s">
        <v>6102</v>
      </c>
    </row>
    <row r="240" spans="1:11" ht="30" x14ac:dyDescent="0.25">
      <c r="A240" s="1" t="s">
        <v>5697</v>
      </c>
      <c r="B240" s="1" t="s">
        <v>460</v>
      </c>
      <c r="C240" s="4">
        <v>2021</v>
      </c>
      <c r="D240" s="1" t="s">
        <v>255</v>
      </c>
      <c r="E240" s="1" t="s">
        <v>66</v>
      </c>
      <c r="F240" s="4">
        <v>0</v>
      </c>
      <c r="G240" s="4">
        <v>17728</v>
      </c>
      <c r="H240" s="4" t="s">
        <v>83</v>
      </c>
      <c r="I240" s="1"/>
      <c r="J240" s="4" t="s">
        <v>83</v>
      </c>
      <c r="K240" s="4" t="s">
        <v>83</v>
      </c>
    </row>
    <row r="241" spans="1:11" ht="30" x14ac:dyDescent="0.25">
      <c r="A241" s="1" t="s">
        <v>5697</v>
      </c>
      <c r="B241" s="1" t="s">
        <v>460</v>
      </c>
      <c r="C241" s="4">
        <v>2021</v>
      </c>
      <c r="D241" s="1" t="s">
        <v>255</v>
      </c>
      <c r="E241" s="1" t="s">
        <v>70</v>
      </c>
      <c r="F241" s="4">
        <v>35</v>
      </c>
      <c r="G241" s="4">
        <v>67772</v>
      </c>
      <c r="H241" s="4" t="s">
        <v>6103</v>
      </c>
      <c r="I241" s="1"/>
      <c r="J241" s="4" t="s">
        <v>6104</v>
      </c>
      <c r="K241" s="4" t="s">
        <v>6105</v>
      </c>
    </row>
    <row r="242" spans="1:11" ht="30" x14ac:dyDescent="0.25">
      <c r="A242" s="1" t="s">
        <v>5697</v>
      </c>
      <c r="B242" s="1" t="s">
        <v>460</v>
      </c>
      <c r="C242" s="4">
        <v>2021</v>
      </c>
      <c r="D242" s="1" t="s">
        <v>255</v>
      </c>
      <c r="E242" s="1" t="s">
        <v>74</v>
      </c>
      <c r="F242" s="4">
        <v>0</v>
      </c>
      <c r="G242" s="4">
        <v>15121</v>
      </c>
      <c r="H242" s="4" t="s">
        <v>83</v>
      </c>
      <c r="I242" s="1"/>
      <c r="J242" s="4" t="s">
        <v>83</v>
      </c>
      <c r="K242" s="4" t="s">
        <v>83</v>
      </c>
    </row>
    <row r="243" spans="1:11" ht="45" x14ac:dyDescent="0.25">
      <c r="A243" s="1" t="s">
        <v>5697</v>
      </c>
      <c r="B243" s="1" t="s">
        <v>460</v>
      </c>
      <c r="C243" s="4">
        <v>2021</v>
      </c>
      <c r="D243" s="1" t="s">
        <v>255</v>
      </c>
      <c r="E243" s="1" t="s">
        <v>78</v>
      </c>
      <c r="F243" s="4">
        <v>331</v>
      </c>
      <c r="G243" s="4">
        <v>966768</v>
      </c>
      <c r="H243" s="4" t="s">
        <v>3424</v>
      </c>
      <c r="I243" s="1"/>
      <c r="J243" s="4" t="s">
        <v>6106</v>
      </c>
      <c r="K243" s="4" t="s">
        <v>6107</v>
      </c>
    </row>
    <row r="244" spans="1:11" ht="30" x14ac:dyDescent="0.25">
      <c r="A244" s="1" t="s">
        <v>5697</v>
      </c>
      <c r="B244" s="1" t="s">
        <v>460</v>
      </c>
      <c r="C244" s="4">
        <v>2021</v>
      </c>
      <c r="D244" s="1" t="s">
        <v>255</v>
      </c>
      <c r="E244" s="1" t="s">
        <v>82</v>
      </c>
      <c r="F244" s="4">
        <v>589</v>
      </c>
      <c r="G244" s="4">
        <v>200581</v>
      </c>
      <c r="H244" s="4" t="s">
        <v>5369</v>
      </c>
      <c r="I244" s="1"/>
      <c r="J244" s="4" t="s">
        <v>533</v>
      </c>
      <c r="K244" s="4" t="s">
        <v>4153</v>
      </c>
    </row>
    <row r="245" spans="1:11" ht="45" x14ac:dyDescent="0.25">
      <c r="A245" s="1" t="s">
        <v>5697</v>
      </c>
      <c r="B245" s="1" t="s">
        <v>460</v>
      </c>
      <c r="C245" s="4">
        <v>2021</v>
      </c>
      <c r="D245" s="1" t="s">
        <v>255</v>
      </c>
      <c r="E245" s="1" t="s">
        <v>84</v>
      </c>
      <c r="F245" s="4">
        <v>51</v>
      </c>
      <c r="G245" s="4">
        <v>139937</v>
      </c>
      <c r="H245" s="4" t="s">
        <v>4093</v>
      </c>
      <c r="I245" s="1"/>
      <c r="J245" s="4" t="s">
        <v>503</v>
      </c>
      <c r="K245" s="4" t="s">
        <v>3365</v>
      </c>
    </row>
    <row r="246" spans="1:11" ht="45" x14ac:dyDescent="0.25">
      <c r="A246" s="1" t="s">
        <v>5697</v>
      </c>
      <c r="B246" s="1" t="s">
        <v>460</v>
      </c>
      <c r="C246" s="4">
        <v>2021</v>
      </c>
      <c r="D246" s="1" t="s">
        <v>255</v>
      </c>
      <c r="E246" s="1" t="s">
        <v>85</v>
      </c>
      <c r="F246" s="4">
        <v>7</v>
      </c>
      <c r="G246" s="4">
        <v>32137</v>
      </c>
      <c r="H246" s="4" t="s">
        <v>83</v>
      </c>
      <c r="I246" s="1"/>
      <c r="J246" s="4" t="s">
        <v>83</v>
      </c>
      <c r="K246" s="4" t="s">
        <v>83</v>
      </c>
    </row>
    <row r="247" spans="1:11" ht="30" x14ac:dyDescent="0.25">
      <c r="A247" s="1" t="s">
        <v>5697</v>
      </c>
      <c r="B247" s="1" t="s">
        <v>460</v>
      </c>
      <c r="C247" s="4">
        <v>2021</v>
      </c>
      <c r="D247" s="1" t="s">
        <v>255</v>
      </c>
      <c r="E247" s="1" t="s">
        <v>86</v>
      </c>
      <c r="F247" s="4">
        <v>1013</v>
      </c>
      <c r="G247" s="4">
        <v>1440043</v>
      </c>
      <c r="H247" s="4" t="s">
        <v>2300</v>
      </c>
      <c r="I247" s="1"/>
      <c r="J247" s="4" t="s">
        <v>578</v>
      </c>
      <c r="K247" s="4" t="s">
        <v>3533</v>
      </c>
    </row>
    <row r="248" spans="1:11" ht="30" x14ac:dyDescent="0.25">
      <c r="A248" s="1" t="s">
        <v>5697</v>
      </c>
      <c r="B248" s="1" t="s">
        <v>460</v>
      </c>
      <c r="C248" s="4">
        <v>2021</v>
      </c>
      <c r="D248" s="1" t="s">
        <v>283</v>
      </c>
      <c r="E248" s="1" t="s">
        <v>62</v>
      </c>
      <c r="F248" s="4">
        <v>229</v>
      </c>
      <c r="G248" s="4">
        <v>249484</v>
      </c>
      <c r="H248" s="4" t="s">
        <v>6093</v>
      </c>
      <c r="I248" s="1"/>
      <c r="J248" s="4" t="s">
        <v>6108</v>
      </c>
      <c r="K248" s="4" t="s">
        <v>6109</v>
      </c>
    </row>
    <row r="249" spans="1:11" ht="30" x14ac:dyDescent="0.25">
      <c r="A249" s="1" t="s">
        <v>5697</v>
      </c>
      <c r="B249" s="1" t="s">
        <v>460</v>
      </c>
      <c r="C249" s="4">
        <v>2021</v>
      </c>
      <c r="D249" s="1" t="s">
        <v>283</v>
      </c>
      <c r="E249" s="1" t="s">
        <v>66</v>
      </c>
      <c r="F249" s="4">
        <v>4</v>
      </c>
      <c r="G249" s="4">
        <v>18432</v>
      </c>
      <c r="H249" s="4" t="s">
        <v>83</v>
      </c>
      <c r="I249" s="1"/>
      <c r="J249" s="4" t="s">
        <v>83</v>
      </c>
      <c r="K249" s="4" t="s">
        <v>83</v>
      </c>
    </row>
    <row r="250" spans="1:11" ht="30" x14ac:dyDescent="0.25">
      <c r="A250" s="1" t="s">
        <v>5697</v>
      </c>
      <c r="B250" s="1" t="s">
        <v>460</v>
      </c>
      <c r="C250" s="4">
        <v>2021</v>
      </c>
      <c r="D250" s="1" t="s">
        <v>283</v>
      </c>
      <c r="E250" s="1" t="s">
        <v>70</v>
      </c>
      <c r="F250" s="4">
        <v>26</v>
      </c>
      <c r="G250" s="4">
        <v>76959</v>
      </c>
      <c r="H250" s="4" t="s">
        <v>6110</v>
      </c>
      <c r="I250" s="1"/>
      <c r="J250" s="4" t="s">
        <v>2163</v>
      </c>
      <c r="K250" s="4" t="s">
        <v>6111</v>
      </c>
    </row>
    <row r="251" spans="1:11" ht="30" x14ac:dyDescent="0.25">
      <c r="A251" s="1" t="s">
        <v>5697</v>
      </c>
      <c r="B251" s="1" t="s">
        <v>460</v>
      </c>
      <c r="C251" s="4">
        <v>2021</v>
      </c>
      <c r="D251" s="1" t="s">
        <v>283</v>
      </c>
      <c r="E251" s="1" t="s">
        <v>74</v>
      </c>
      <c r="F251" s="4">
        <v>1</v>
      </c>
      <c r="G251" s="4">
        <v>9924</v>
      </c>
      <c r="H251" s="4" t="s">
        <v>83</v>
      </c>
      <c r="I251" s="1"/>
      <c r="J251" s="4" t="s">
        <v>83</v>
      </c>
      <c r="K251" s="4" t="s">
        <v>83</v>
      </c>
    </row>
    <row r="252" spans="1:11" ht="45" x14ac:dyDescent="0.25">
      <c r="A252" s="1" t="s">
        <v>5697</v>
      </c>
      <c r="B252" s="1" t="s">
        <v>460</v>
      </c>
      <c r="C252" s="4">
        <v>2021</v>
      </c>
      <c r="D252" s="1" t="s">
        <v>283</v>
      </c>
      <c r="E252" s="1" t="s">
        <v>78</v>
      </c>
      <c r="F252" s="4">
        <v>78</v>
      </c>
      <c r="G252" s="4">
        <v>599559</v>
      </c>
      <c r="H252" s="4" t="s">
        <v>6112</v>
      </c>
      <c r="I252" s="1"/>
      <c r="J252" s="4" t="s">
        <v>6113</v>
      </c>
      <c r="K252" s="4" t="s">
        <v>1956</v>
      </c>
    </row>
    <row r="253" spans="1:11" ht="30" x14ac:dyDescent="0.25">
      <c r="A253" s="1" t="s">
        <v>5697</v>
      </c>
      <c r="B253" s="1" t="s">
        <v>460</v>
      </c>
      <c r="C253" s="4">
        <v>2021</v>
      </c>
      <c r="D253" s="1" t="s">
        <v>283</v>
      </c>
      <c r="E253" s="1" t="s">
        <v>82</v>
      </c>
      <c r="F253" s="4">
        <v>671</v>
      </c>
      <c r="G253" s="4">
        <v>247176</v>
      </c>
      <c r="H253" s="4" t="s">
        <v>6114</v>
      </c>
      <c r="I253" s="1"/>
      <c r="J253" s="4" t="s">
        <v>6115</v>
      </c>
      <c r="K253" s="4" t="s">
        <v>6116</v>
      </c>
    </row>
    <row r="254" spans="1:11" ht="45" x14ac:dyDescent="0.25">
      <c r="A254" s="1" t="s">
        <v>5697</v>
      </c>
      <c r="B254" s="1" t="s">
        <v>460</v>
      </c>
      <c r="C254" s="4">
        <v>2021</v>
      </c>
      <c r="D254" s="1" t="s">
        <v>283</v>
      </c>
      <c r="E254" s="1" t="s">
        <v>84</v>
      </c>
      <c r="F254" s="4">
        <v>61</v>
      </c>
      <c r="G254" s="4">
        <v>216497</v>
      </c>
      <c r="H254" s="4" t="s">
        <v>2982</v>
      </c>
      <c r="I254" s="1"/>
      <c r="J254" s="4" t="s">
        <v>610</v>
      </c>
      <c r="K254" s="4" t="s">
        <v>625</v>
      </c>
    </row>
    <row r="255" spans="1:11" ht="45" x14ac:dyDescent="0.25">
      <c r="A255" s="1" t="s">
        <v>5697</v>
      </c>
      <c r="B255" s="1" t="s">
        <v>460</v>
      </c>
      <c r="C255" s="4">
        <v>2021</v>
      </c>
      <c r="D255" s="1" t="s">
        <v>283</v>
      </c>
      <c r="E255" s="1" t="s">
        <v>85</v>
      </c>
      <c r="F255" s="4">
        <v>93</v>
      </c>
      <c r="G255" s="4">
        <v>251183</v>
      </c>
      <c r="H255" s="4" t="s">
        <v>2982</v>
      </c>
      <c r="I255" s="1"/>
      <c r="J255" s="4" t="s">
        <v>6117</v>
      </c>
      <c r="K255" s="4" t="s">
        <v>625</v>
      </c>
    </row>
    <row r="256" spans="1:11" ht="30" x14ac:dyDescent="0.25">
      <c r="A256" s="1" t="s">
        <v>5697</v>
      </c>
      <c r="B256" s="1" t="s">
        <v>460</v>
      </c>
      <c r="C256" s="4">
        <v>2021</v>
      </c>
      <c r="D256" s="1" t="s">
        <v>283</v>
      </c>
      <c r="E256" s="1" t="s">
        <v>86</v>
      </c>
      <c r="F256" s="4">
        <v>934</v>
      </c>
      <c r="G256" s="4">
        <v>1419730</v>
      </c>
      <c r="H256" s="4" t="s">
        <v>667</v>
      </c>
      <c r="I256" s="1"/>
      <c r="J256" s="4" t="s">
        <v>6071</v>
      </c>
      <c r="K256" s="4" t="s">
        <v>1930</v>
      </c>
    </row>
    <row r="257" spans="1:11" ht="30" x14ac:dyDescent="0.25">
      <c r="A257" s="1" t="s">
        <v>5697</v>
      </c>
      <c r="B257" s="1" t="s">
        <v>460</v>
      </c>
      <c r="C257" s="4">
        <v>2021</v>
      </c>
      <c r="D257" s="1" t="s">
        <v>311</v>
      </c>
      <c r="E257" s="1" t="s">
        <v>62</v>
      </c>
      <c r="F257" s="4">
        <v>309</v>
      </c>
      <c r="G257" s="4">
        <v>240463</v>
      </c>
      <c r="H257" s="4" t="s">
        <v>6118</v>
      </c>
      <c r="I257" s="1"/>
      <c r="J257" s="4" t="s">
        <v>6119</v>
      </c>
      <c r="K257" s="4" t="s">
        <v>4643</v>
      </c>
    </row>
    <row r="258" spans="1:11" ht="30" x14ac:dyDescent="0.25">
      <c r="A258" s="1" t="s">
        <v>5697</v>
      </c>
      <c r="B258" s="1" t="s">
        <v>460</v>
      </c>
      <c r="C258" s="4">
        <v>2021</v>
      </c>
      <c r="D258" s="1" t="s">
        <v>311</v>
      </c>
      <c r="E258" s="1" t="s">
        <v>66</v>
      </c>
      <c r="F258" s="4">
        <v>0</v>
      </c>
      <c r="G258" s="4">
        <v>10899</v>
      </c>
      <c r="H258" s="4" t="s">
        <v>83</v>
      </c>
      <c r="I258" s="1"/>
      <c r="J258" s="4" t="s">
        <v>83</v>
      </c>
      <c r="K258" s="4" t="s">
        <v>83</v>
      </c>
    </row>
    <row r="259" spans="1:11" ht="30" x14ac:dyDescent="0.25">
      <c r="A259" s="1" t="s">
        <v>5697</v>
      </c>
      <c r="B259" s="1" t="s">
        <v>460</v>
      </c>
      <c r="C259" s="4">
        <v>2021</v>
      </c>
      <c r="D259" s="1" t="s">
        <v>311</v>
      </c>
      <c r="E259" s="1" t="s">
        <v>70</v>
      </c>
      <c r="F259" s="4">
        <v>40</v>
      </c>
      <c r="G259" s="4">
        <v>84775</v>
      </c>
      <c r="H259" s="4" t="s">
        <v>6120</v>
      </c>
      <c r="I259" s="1"/>
      <c r="J259" s="4" t="s">
        <v>4782</v>
      </c>
      <c r="K259" s="4" t="s">
        <v>6121</v>
      </c>
    </row>
    <row r="260" spans="1:11" ht="30" x14ac:dyDescent="0.25">
      <c r="A260" s="1" t="s">
        <v>5697</v>
      </c>
      <c r="B260" s="1" t="s">
        <v>460</v>
      </c>
      <c r="C260" s="4">
        <v>2021</v>
      </c>
      <c r="D260" s="1" t="s">
        <v>311</v>
      </c>
      <c r="E260" s="1" t="s">
        <v>74</v>
      </c>
      <c r="F260" s="4">
        <v>0</v>
      </c>
      <c r="G260" s="4">
        <v>14841</v>
      </c>
      <c r="H260" s="4" t="s">
        <v>83</v>
      </c>
      <c r="I260" s="1"/>
      <c r="J260" s="4" t="s">
        <v>83</v>
      </c>
      <c r="K260" s="4" t="s">
        <v>83</v>
      </c>
    </row>
    <row r="261" spans="1:11" ht="45" x14ac:dyDescent="0.25">
      <c r="A261" s="1" t="s">
        <v>5697</v>
      </c>
      <c r="B261" s="1" t="s">
        <v>460</v>
      </c>
      <c r="C261" s="4">
        <v>2021</v>
      </c>
      <c r="D261" s="1" t="s">
        <v>311</v>
      </c>
      <c r="E261" s="1" t="s">
        <v>78</v>
      </c>
      <c r="F261" s="4">
        <v>31</v>
      </c>
      <c r="G261" s="4">
        <v>296734</v>
      </c>
      <c r="H261" s="4" t="s">
        <v>6122</v>
      </c>
      <c r="I261" s="1"/>
      <c r="J261" s="4" t="s">
        <v>533</v>
      </c>
      <c r="K261" s="4" t="s">
        <v>701</v>
      </c>
    </row>
    <row r="262" spans="1:11" ht="30" x14ac:dyDescent="0.25">
      <c r="A262" s="1" t="s">
        <v>5697</v>
      </c>
      <c r="B262" s="1" t="s">
        <v>460</v>
      </c>
      <c r="C262" s="4">
        <v>2021</v>
      </c>
      <c r="D262" s="1" t="s">
        <v>311</v>
      </c>
      <c r="E262" s="1" t="s">
        <v>82</v>
      </c>
      <c r="F262" s="4">
        <v>479</v>
      </c>
      <c r="G262" s="4">
        <v>188096</v>
      </c>
      <c r="H262" s="4" t="s">
        <v>6123</v>
      </c>
      <c r="I262" s="1"/>
      <c r="J262" s="4" t="s">
        <v>6124</v>
      </c>
      <c r="K262" s="4" t="s">
        <v>6125</v>
      </c>
    </row>
    <row r="263" spans="1:11" ht="45" x14ac:dyDescent="0.25">
      <c r="A263" s="1" t="s">
        <v>5697</v>
      </c>
      <c r="B263" s="1" t="s">
        <v>460</v>
      </c>
      <c r="C263" s="4">
        <v>2021</v>
      </c>
      <c r="D263" s="1" t="s">
        <v>311</v>
      </c>
      <c r="E263" s="1" t="s">
        <v>84</v>
      </c>
      <c r="F263" s="4">
        <v>53</v>
      </c>
      <c r="G263" s="4">
        <v>294251</v>
      </c>
      <c r="H263" s="4" t="s">
        <v>3984</v>
      </c>
      <c r="I263" s="1"/>
      <c r="J263" s="4" t="s">
        <v>6126</v>
      </c>
      <c r="K263" s="4" t="s">
        <v>5249</v>
      </c>
    </row>
    <row r="264" spans="1:11" ht="45" x14ac:dyDescent="0.25">
      <c r="A264" s="1" t="s">
        <v>5697</v>
      </c>
      <c r="B264" s="1" t="s">
        <v>460</v>
      </c>
      <c r="C264" s="4">
        <v>2021</v>
      </c>
      <c r="D264" s="1" t="s">
        <v>311</v>
      </c>
      <c r="E264" s="1" t="s">
        <v>85</v>
      </c>
      <c r="F264" s="4">
        <v>278</v>
      </c>
      <c r="G264" s="4">
        <v>593053</v>
      </c>
      <c r="H264" s="4" t="s">
        <v>4040</v>
      </c>
      <c r="I264" s="1"/>
      <c r="J264" s="4" t="s">
        <v>1937</v>
      </c>
      <c r="K264" s="4" t="s">
        <v>6127</v>
      </c>
    </row>
    <row r="265" spans="1:11" ht="30" x14ac:dyDescent="0.25">
      <c r="A265" s="1" t="s">
        <v>5697</v>
      </c>
      <c r="B265" s="1" t="s">
        <v>460</v>
      </c>
      <c r="C265" s="4">
        <v>2021</v>
      </c>
      <c r="D265" s="1" t="s">
        <v>311</v>
      </c>
      <c r="E265" s="1" t="s">
        <v>86</v>
      </c>
      <c r="F265" s="4">
        <v>881</v>
      </c>
      <c r="G265" s="4">
        <v>1482648</v>
      </c>
      <c r="H265" s="4" t="s">
        <v>6099</v>
      </c>
      <c r="I265" s="1"/>
      <c r="J265" s="4" t="s">
        <v>1565</v>
      </c>
      <c r="K265" s="4" t="s">
        <v>1208</v>
      </c>
    </row>
    <row r="266" spans="1:11" ht="30" x14ac:dyDescent="0.25">
      <c r="A266" s="1" t="s">
        <v>5697</v>
      </c>
      <c r="B266" s="1" t="s">
        <v>460</v>
      </c>
      <c r="C266" s="4">
        <v>2022</v>
      </c>
      <c r="D266" s="1" t="s">
        <v>61</v>
      </c>
      <c r="E266" s="1" t="s">
        <v>62</v>
      </c>
      <c r="F266" s="4">
        <v>304</v>
      </c>
      <c r="G266" s="4">
        <v>226355</v>
      </c>
      <c r="H266" s="4" t="s">
        <v>6128</v>
      </c>
      <c r="I266" s="1"/>
      <c r="J266" s="4" t="s">
        <v>6129</v>
      </c>
      <c r="K266" s="4" t="s">
        <v>6130</v>
      </c>
    </row>
    <row r="267" spans="1:11" ht="30" x14ac:dyDescent="0.25">
      <c r="A267" s="1" t="s">
        <v>5697</v>
      </c>
      <c r="B267" s="1" t="s">
        <v>460</v>
      </c>
      <c r="C267" s="4">
        <v>2022</v>
      </c>
      <c r="D267" s="1" t="s">
        <v>61</v>
      </c>
      <c r="E267" s="1" t="s">
        <v>66</v>
      </c>
      <c r="F267" s="4">
        <v>4</v>
      </c>
      <c r="G267" s="4">
        <v>9191</v>
      </c>
      <c r="H267" s="4" t="s">
        <v>83</v>
      </c>
      <c r="I267" s="1"/>
      <c r="J267" s="4" t="s">
        <v>83</v>
      </c>
      <c r="K267" s="4" t="s">
        <v>83</v>
      </c>
    </row>
    <row r="268" spans="1:11" ht="30" x14ac:dyDescent="0.25">
      <c r="A268" s="1" t="s">
        <v>5697</v>
      </c>
      <c r="B268" s="1" t="s">
        <v>460</v>
      </c>
      <c r="C268" s="4">
        <v>2022</v>
      </c>
      <c r="D268" s="1" t="s">
        <v>61</v>
      </c>
      <c r="E268" s="1" t="s">
        <v>70</v>
      </c>
      <c r="F268" s="4">
        <v>52</v>
      </c>
      <c r="G268" s="4">
        <v>77139</v>
      </c>
      <c r="H268" s="4" t="s">
        <v>3434</v>
      </c>
      <c r="I268" s="1"/>
      <c r="J268" s="4" t="s">
        <v>3704</v>
      </c>
      <c r="K268" s="4" t="s">
        <v>6131</v>
      </c>
    </row>
    <row r="269" spans="1:11" ht="30" x14ac:dyDescent="0.25">
      <c r="A269" s="1" t="s">
        <v>5697</v>
      </c>
      <c r="B269" s="1" t="s">
        <v>460</v>
      </c>
      <c r="C269" s="4">
        <v>2022</v>
      </c>
      <c r="D269" s="1" t="s">
        <v>61</v>
      </c>
      <c r="E269" s="1" t="s">
        <v>74</v>
      </c>
      <c r="F269" s="4">
        <v>3</v>
      </c>
      <c r="G269" s="4">
        <v>15862</v>
      </c>
      <c r="H269" s="4" t="s">
        <v>83</v>
      </c>
      <c r="I269" s="1"/>
      <c r="J269" s="4" t="s">
        <v>83</v>
      </c>
      <c r="K269" s="4" t="s">
        <v>83</v>
      </c>
    </row>
    <row r="270" spans="1:11" ht="45" x14ac:dyDescent="0.25">
      <c r="A270" s="1" t="s">
        <v>5697</v>
      </c>
      <c r="B270" s="1" t="s">
        <v>460</v>
      </c>
      <c r="C270" s="4">
        <v>2022</v>
      </c>
      <c r="D270" s="1" t="s">
        <v>61</v>
      </c>
      <c r="E270" s="1" t="s">
        <v>78</v>
      </c>
      <c r="F270" s="4">
        <v>38</v>
      </c>
      <c r="G270" s="4">
        <v>135814</v>
      </c>
      <c r="H270" s="4" t="s">
        <v>6132</v>
      </c>
      <c r="I270" s="1"/>
      <c r="J270" s="4" t="s">
        <v>6133</v>
      </c>
      <c r="K270" s="4" t="s">
        <v>6134</v>
      </c>
    </row>
    <row r="271" spans="1:11" ht="30" x14ac:dyDescent="0.25">
      <c r="A271" s="1" t="s">
        <v>5697</v>
      </c>
      <c r="B271" s="1" t="s">
        <v>460</v>
      </c>
      <c r="C271" s="4">
        <v>2022</v>
      </c>
      <c r="D271" s="1" t="s">
        <v>61</v>
      </c>
      <c r="E271" s="1" t="s">
        <v>82</v>
      </c>
      <c r="F271" s="4">
        <v>520</v>
      </c>
      <c r="G271" s="4">
        <v>122921</v>
      </c>
      <c r="H271" s="4" t="s">
        <v>6135</v>
      </c>
      <c r="I271" s="1"/>
      <c r="J271" s="4" t="s">
        <v>302</v>
      </c>
      <c r="K271" s="4" t="s">
        <v>6136</v>
      </c>
    </row>
    <row r="272" spans="1:11" ht="45" x14ac:dyDescent="0.25">
      <c r="A272" s="1" t="s">
        <v>5697</v>
      </c>
      <c r="B272" s="1" t="s">
        <v>460</v>
      </c>
      <c r="C272" s="4">
        <v>2022</v>
      </c>
      <c r="D272" s="1" t="s">
        <v>61</v>
      </c>
      <c r="E272" s="1" t="s">
        <v>84</v>
      </c>
      <c r="F272" s="4">
        <v>38</v>
      </c>
      <c r="G272" s="4">
        <v>122383</v>
      </c>
      <c r="H272" s="4" t="s">
        <v>6137</v>
      </c>
      <c r="I272" s="1"/>
      <c r="J272" s="4" t="s">
        <v>5463</v>
      </c>
      <c r="K272" s="4" t="s">
        <v>6138</v>
      </c>
    </row>
    <row r="273" spans="1:11" ht="45" x14ac:dyDescent="0.25">
      <c r="A273" s="1" t="s">
        <v>5697</v>
      </c>
      <c r="B273" s="1" t="s">
        <v>460</v>
      </c>
      <c r="C273" s="4">
        <v>2022</v>
      </c>
      <c r="D273" s="1" t="s">
        <v>61</v>
      </c>
      <c r="E273" s="1" t="s">
        <v>85</v>
      </c>
      <c r="F273" s="4">
        <v>1139</v>
      </c>
      <c r="G273" s="4">
        <v>1011650</v>
      </c>
      <c r="H273" s="4" t="s">
        <v>5625</v>
      </c>
      <c r="I273" s="1"/>
      <c r="J273" s="4" t="s">
        <v>3435</v>
      </c>
      <c r="K273" s="4" t="s">
        <v>587</v>
      </c>
    </row>
    <row r="274" spans="1:11" ht="30" x14ac:dyDescent="0.25">
      <c r="A274" s="1" t="s">
        <v>5697</v>
      </c>
      <c r="B274" s="1" t="s">
        <v>460</v>
      </c>
      <c r="C274" s="4">
        <v>2022</v>
      </c>
      <c r="D274" s="1" t="s">
        <v>61</v>
      </c>
      <c r="E274" s="1" t="s">
        <v>86</v>
      </c>
      <c r="F274" s="4">
        <v>1794</v>
      </c>
      <c r="G274" s="4">
        <v>1494960</v>
      </c>
      <c r="H274" s="4" t="s">
        <v>6139</v>
      </c>
      <c r="I274" s="1"/>
      <c r="J274" s="4" t="s">
        <v>6140</v>
      </c>
      <c r="K274" s="4" t="s">
        <v>5144</v>
      </c>
    </row>
    <row r="275" spans="1:11" ht="30" x14ac:dyDescent="0.25">
      <c r="A275" s="1" t="s">
        <v>5697</v>
      </c>
      <c r="B275" s="1" t="s">
        <v>460</v>
      </c>
      <c r="C275" s="4">
        <v>2022</v>
      </c>
      <c r="D275" s="1" t="s">
        <v>90</v>
      </c>
      <c r="E275" s="1" t="s">
        <v>62</v>
      </c>
      <c r="F275" s="4">
        <v>130</v>
      </c>
      <c r="G275" s="4">
        <v>196441</v>
      </c>
      <c r="H275" s="4" t="s">
        <v>6141</v>
      </c>
      <c r="I275" s="1"/>
      <c r="J275" s="4" t="s">
        <v>2058</v>
      </c>
      <c r="K275" s="4" t="s">
        <v>5475</v>
      </c>
    </row>
    <row r="276" spans="1:11" ht="30" x14ac:dyDescent="0.25">
      <c r="A276" s="1" t="s">
        <v>5697</v>
      </c>
      <c r="B276" s="1" t="s">
        <v>460</v>
      </c>
      <c r="C276" s="4">
        <v>2022</v>
      </c>
      <c r="D276" s="1" t="s">
        <v>90</v>
      </c>
      <c r="E276" s="1" t="s">
        <v>66</v>
      </c>
      <c r="F276" s="4">
        <v>0</v>
      </c>
      <c r="G276" s="4">
        <v>4840</v>
      </c>
      <c r="H276" s="4" t="s">
        <v>83</v>
      </c>
      <c r="I276" s="1"/>
      <c r="J276" s="4" t="s">
        <v>83</v>
      </c>
      <c r="K276" s="4" t="s">
        <v>83</v>
      </c>
    </row>
    <row r="277" spans="1:11" ht="30" x14ac:dyDescent="0.25">
      <c r="A277" s="1" t="s">
        <v>5697</v>
      </c>
      <c r="B277" s="1" t="s">
        <v>460</v>
      </c>
      <c r="C277" s="4">
        <v>2022</v>
      </c>
      <c r="D277" s="1" t="s">
        <v>90</v>
      </c>
      <c r="E277" s="1" t="s">
        <v>70</v>
      </c>
      <c r="F277" s="4">
        <v>31</v>
      </c>
      <c r="G277" s="4">
        <v>61984</v>
      </c>
      <c r="H277" s="4" t="s">
        <v>6142</v>
      </c>
      <c r="I277" s="1"/>
      <c r="J277" s="4" t="s">
        <v>1107</v>
      </c>
      <c r="K277" s="4" t="s">
        <v>5040</v>
      </c>
    </row>
    <row r="278" spans="1:11" ht="30" x14ac:dyDescent="0.25">
      <c r="A278" s="1" t="s">
        <v>5697</v>
      </c>
      <c r="B278" s="1" t="s">
        <v>460</v>
      </c>
      <c r="C278" s="4">
        <v>2022</v>
      </c>
      <c r="D278" s="1" t="s">
        <v>90</v>
      </c>
      <c r="E278" s="1" t="s">
        <v>74</v>
      </c>
      <c r="F278" s="4">
        <v>1</v>
      </c>
      <c r="G278" s="4">
        <v>12881</v>
      </c>
      <c r="H278" s="4" t="s">
        <v>83</v>
      </c>
      <c r="I278" s="1"/>
      <c r="J278" s="4" t="s">
        <v>83</v>
      </c>
      <c r="K278" s="4" t="s">
        <v>83</v>
      </c>
    </row>
    <row r="279" spans="1:11" ht="45" x14ac:dyDescent="0.25">
      <c r="A279" s="1" t="s">
        <v>5697</v>
      </c>
      <c r="B279" s="1" t="s">
        <v>460</v>
      </c>
      <c r="C279" s="4">
        <v>2022</v>
      </c>
      <c r="D279" s="1" t="s">
        <v>90</v>
      </c>
      <c r="E279" s="1" t="s">
        <v>78</v>
      </c>
      <c r="F279" s="4">
        <v>7</v>
      </c>
      <c r="G279" s="4">
        <v>99502</v>
      </c>
      <c r="H279" s="4" t="s">
        <v>83</v>
      </c>
      <c r="I279" s="1"/>
      <c r="J279" s="4" t="s">
        <v>83</v>
      </c>
      <c r="K279" s="4" t="s">
        <v>83</v>
      </c>
    </row>
    <row r="280" spans="1:11" ht="30" x14ac:dyDescent="0.25">
      <c r="A280" s="1" t="s">
        <v>5697</v>
      </c>
      <c r="B280" s="1" t="s">
        <v>460</v>
      </c>
      <c r="C280" s="4">
        <v>2022</v>
      </c>
      <c r="D280" s="1" t="s">
        <v>90</v>
      </c>
      <c r="E280" s="1" t="s">
        <v>82</v>
      </c>
      <c r="F280" s="4">
        <v>175</v>
      </c>
      <c r="G280" s="4">
        <v>121325</v>
      </c>
      <c r="H280" s="4" t="s">
        <v>6143</v>
      </c>
      <c r="I280" s="1"/>
      <c r="J280" s="4" t="s">
        <v>6144</v>
      </c>
      <c r="K280" s="4" t="s">
        <v>4274</v>
      </c>
    </row>
    <row r="281" spans="1:11" ht="45" x14ac:dyDescent="0.25">
      <c r="A281" s="1" t="s">
        <v>5697</v>
      </c>
      <c r="B281" s="1" t="s">
        <v>460</v>
      </c>
      <c r="C281" s="4">
        <v>2022</v>
      </c>
      <c r="D281" s="1" t="s">
        <v>90</v>
      </c>
      <c r="E281" s="1" t="s">
        <v>84</v>
      </c>
      <c r="F281" s="4">
        <v>6</v>
      </c>
      <c r="G281" s="4">
        <v>17120</v>
      </c>
      <c r="H281" s="4" t="s">
        <v>83</v>
      </c>
      <c r="I281" s="1"/>
      <c r="J281" s="4" t="s">
        <v>83</v>
      </c>
      <c r="K281" s="4" t="s">
        <v>83</v>
      </c>
    </row>
    <row r="282" spans="1:11" ht="45" x14ac:dyDescent="0.25">
      <c r="A282" s="1" t="s">
        <v>5697</v>
      </c>
      <c r="B282" s="1" t="s">
        <v>460</v>
      </c>
      <c r="C282" s="4">
        <v>2022</v>
      </c>
      <c r="D282" s="1" t="s">
        <v>90</v>
      </c>
      <c r="E282" s="1" t="s">
        <v>85</v>
      </c>
      <c r="F282" s="4">
        <v>873</v>
      </c>
      <c r="G282" s="4">
        <v>1039181</v>
      </c>
      <c r="H282" s="4" t="s">
        <v>1714</v>
      </c>
      <c r="I282" s="1"/>
      <c r="J282" s="4" t="s">
        <v>579</v>
      </c>
      <c r="K282" s="4" t="s">
        <v>1930</v>
      </c>
    </row>
    <row r="283" spans="1:11" ht="30" x14ac:dyDescent="0.25">
      <c r="A283" s="1" t="s">
        <v>5697</v>
      </c>
      <c r="B283" s="1" t="s">
        <v>460</v>
      </c>
      <c r="C283" s="4">
        <v>2022</v>
      </c>
      <c r="D283" s="1" t="s">
        <v>90</v>
      </c>
      <c r="E283" s="1" t="s">
        <v>86</v>
      </c>
      <c r="F283" s="4">
        <v>1093</v>
      </c>
      <c r="G283" s="4">
        <v>1356833</v>
      </c>
      <c r="H283" s="4" t="s">
        <v>532</v>
      </c>
      <c r="I283" s="1"/>
      <c r="J283" s="4" t="s">
        <v>3860</v>
      </c>
      <c r="K283" s="4" t="s">
        <v>727</v>
      </c>
    </row>
    <row r="284" spans="1:11" ht="30" x14ac:dyDescent="0.25">
      <c r="A284" s="1" t="s">
        <v>5697</v>
      </c>
      <c r="B284" s="1" t="s">
        <v>460</v>
      </c>
      <c r="C284" s="4">
        <v>2022</v>
      </c>
      <c r="D284" s="1" t="s">
        <v>109</v>
      </c>
      <c r="E284" s="1" t="s">
        <v>62</v>
      </c>
      <c r="F284" s="4">
        <v>101</v>
      </c>
      <c r="G284" s="4">
        <v>213620</v>
      </c>
      <c r="H284" s="4" t="s">
        <v>4189</v>
      </c>
      <c r="I284" s="1"/>
      <c r="J284" s="4" t="s">
        <v>512</v>
      </c>
      <c r="K284" s="4" t="s">
        <v>4702</v>
      </c>
    </row>
    <row r="285" spans="1:11" ht="30" x14ac:dyDescent="0.25">
      <c r="A285" s="1" t="s">
        <v>5697</v>
      </c>
      <c r="B285" s="1" t="s">
        <v>460</v>
      </c>
      <c r="C285" s="4">
        <v>2022</v>
      </c>
      <c r="D285" s="1" t="s">
        <v>109</v>
      </c>
      <c r="E285" s="1" t="s">
        <v>66</v>
      </c>
      <c r="F285" s="4">
        <v>0</v>
      </c>
      <c r="G285" s="4">
        <v>2368</v>
      </c>
      <c r="H285" s="4" t="s">
        <v>83</v>
      </c>
      <c r="I285" s="1"/>
      <c r="J285" s="4" t="s">
        <v>83</v>
      </c>
      <c r="K285" s="4" t="s">
        <v>83</v>
      </c>
    </row>
    <row r="286" spans="1:11" ht="30" x14ac:dyDescent="0.25">
      <c r="A286" s="1" t="s">
        <v>5697</v>
      </c>
      <c r="B286" s="1" t="s">
        <v>460</v>
      </c>
      <c r="C286" s="4">
        <v>2022</v>
      </c>
      <c r="D286" s="1" t="s">
        <v>109</v>
      </c>
      <c r="E286" s="1" t="s">
        <v>70</v>
      </c>
      <c r="F286" s="4">
        <v>25</v>
      </c>
      <c r="G286" s="4">
        <v>63108</v>
      </c>
      <c r="H286" s="4" t="s">
        <v>6145</v>
      </c>
      <c r="I286" s="1"/>
      <c r="J286" s="4" t="s">
        <v>6146</v>
      </c>
      <c r="K286" s="4" t="s">
        <v>6147</v>
      </c>
    </row>
    <row r="287" spans="1:11" ht="30" x14ac:dyDescent="0.25">
      <c r="A287" s="1" t="s">
        <v>5697</v>
      </c>
      <c r="B287" s="1" t="s">
        <v>460</v>
      </c>
      <c r="C287" s="4">
        <v>2022</v>
      </c>
      <c r="D287" s="1" t="s">
        <v>109</v>
      </c>
      <c r="E287" s="1" t="s">
        <v>74</v>
      </c>
      <c r="F287" s="4">
        <v>0</v>
      </c>
      <c r="G287" s="4">
        <v>8246</v>
      </c>
      <c r="H287" s="4" t="s">
        <v>83</v>
      </c>
      <c r="I287" s="1"/>
      <c r="J287" s="4" t="s">
        <v>83</v>
      </c>
      <c r="K287" s="4" t="s">
        <v>83</v>
      </c>
    </row>
    <row r="288" spans="1:11" ht="45" x14ac:dyDescent="0.25">
      <c r="A288" s="1" t="s">
        <v>5697</v>
      </c>
      <c r="B288" s="1" t="s">
        <v>460</v>
      </c>
      <c r="C288" s="4">
        <v>2022</v>
      </c>
      <c r="D288" s="1" t="s">
        <v>109</v>
      </c>
      <c r="E288" s="1" t="s">
        <v>78</v>
      </c>
      <c r="F288" s="4">
        <v>12</v>
      </c>
      <c r="G288" s="4">
        <v>93351</v>
      </c>
      <c r="H288" s="4" t="s">
        <v>3988</v>
      </c>
      <c r="I288" s="1" t="s">
        <v>234</v>
      </c>
      <c r="J288" s="4" t="s">
        <v>6148</v>
      </c>
      <c r="K288" s="4" t="s">
        <v>6149</v>
      </c>
    </row>
    <row r="289" spans="1:11" ht="30" x14ac:dyDescent="0.25">
      <c r="A289" s="1" t="s">
        <v>5697</v>
      </c>
      <c r="B289" s="1" t="s">
        <v>460</v>
      </c>
      <c r="C289" s="4">
        <v>2022</v>
      </c>
      <c r="D289" s="1" t="s">
        <v>109</v>
      </c>
      <c r="E289" s="1" t="s">
        <v>82</v>
      </c>
      <c r="F289" s="4">
        <v>129</v>
      </c>
      <c r="G289" s="4">
        <v>154419</v>
      </c>
      <c r="H289" s="4" t="s">
        <v>6150</v>
      </c>
      <c r="I289" s="1"/>
      <c r="J289" s="4" t="s">
        <v>6151</v>
      </c>
      <c r="K289" s="4" t="s">
        <v>6152</v>
      </c>
    </row>
    <row r="290" spans="1:11" ht="45" x14ac:dyDescent="0.25">
      <c r="A290" s="1" t="s">
        <v>5697</v>
      </c>
      <c r="B290" s="1" t="s">
        <v>460</v>
      </c>
      <c r="C290" s="4">
        <v>2022</v>
      </c>
      <c r="D290" s="1" t="s">
        <v>109</v>
      </c>
      <c r="E290" s="1" t="s">
        <v>84</v>
      </c>
      <c r="F290" s="4">
        <v>2</v>
      </c>
      <c r="G290" s="4">
        <v>10020</v>
      </c>
      <c r="H290" s="4" t="s">
        <v>83</v>
      </c>
      <c r="I290" s="1"/>
      <c r="J290" s="4" t="s">
        <v>83</v>
      </c>
      <c r="K290" s="4" t="s">
        <v>83</v>
      </c>
    </row>
    <row r="291" spans="1:11" ht="45" x14ac:dyDescent="0.25">
      <c r="A291" s="1" t="s">
        <v>5697</v>
      </c>
      <c r="B291" s="1" t="s">
        <v>460</v>
      </c>
      <c r="C291" s="4">
        <v>2022</v>
      </c>
      <c r="D291" s="1" t="s">
        <v>109</v>
      </c>
      <c r="E291" s="1" t="s">
        <v>85</v>
      </c>
      <c r="F291" s="4">
        <v>1059</v>
      </c>
      <c r="G291" s="4">
        <v>1173039</v>
      </c>
      <c r="H291" s="4" t="s">
        <v>2304</v>
      </c>
      <c r="I291" s="1"/>
      <c r="J291" s="4" t="s">
        <v>580</v>
      </c>
      <c r="K291" s="4" t="s">
        <v>6065</v>
      </c>
    </row>
    <row r="292" spans="1:11" ht="30" x14ac:dyDescent="0.25">
      <c r="A292" s="1" t="s">
        <v>5697</v>
      </c>
      <c r="B292" s="1" t="s">
        <v>460</v>
      </c>
      <c r="C292" s="4">
        <v>2022</v>
      </c>
      <c r="D292" s="1" t="s">
        <v>109</v>
      </c>
      <c r="E292" s="1" t="s">
        <v>86</v>
      </c>
      <c r="F292" s="4">
        <v>1227</v>
      </c>
      <c r="G292" s="4">
        <v>1504551</v>
      </c>
      <c r="H292" s="4" t="s">
        <v>5625</v>
      </c>
      <c r="I292" s="1"/>
      <c r="J292" s="4" t="s">
        <v>4187</v>
      </c>
      <c r="K292" s="4" t="s">
        <v>6153</v>
      </c>
    </row>
    <row r="293" spans="1:11" ht="30" x14ac:dyDescent="0.25">
      <c r="A293" s="1" t="s">
        <v>5697</v>
      </c>
      <c r="B293" s="1" t="s">
        <v>460</v>
      </c>
      <c r="C293" s="4">
        <v>2022</v>
      </c>
      <c r="D293" s="1" t="s">
        <v>128</v>
      </c>
      <c r="E293" s="1" t="s">
        <v>62</v>
      </c>
      <c r="F293" s="4">
        <v>107</v>
      </c>
      <c r="G293" s="4">
        <v>204224</v>
      </c>
      <c r="H293" s="4" t="s">
        <v>6114</v>
      </c>
      <c r="I293" s="1"/>
      <c r="J293" s="4" t="s">
        <v>6154</v>
      </c>
      <c r="K293" s="4" t="s">
        <v>6155</v>
      </c>
    </row>
    <row r="294" spans="1:11" ht="30" x14ac:dyDescent="0.25">
      <c r="A294" s="1" t="s">
        <v>5697</v>
      </c>
      <c r="B294" s="1" t="s">
        <v>460</v>
      </c>
      <c r="C294" s="4">
        <v>2022</v>
      </c>
      <c r="D294" s="1" t="s">
        <v>128</v>
      </c>
      <c r="E294" s="1" t="s">
        <v>66</v>
      </c>
      <c r="F294" s="4">
        <v>0</v>
      </c>
      <c r="G294" s="4">
        <v>1594</v>
      </c>
      <c r="H294" s="4" t="s">
        <v>83</v>
      </c>
      <c r="I294" s="1"/>
      <c r="J294" s="4" t="s">
        <v>83</v>
      </c>
      <c r="K294" s="4" t="s">
        <v>83</v>
      </c>
    </row>
    <row r="295" spans="1:11" ht="30" x14ac:dyDescent="0.25">
      <c r="A295" s="1" t="s">
        <v>5697</v>
      </c>
      <c r="B295" s="1" t="s">
        <v>460</v>
      </c>
      <c r="C295" s="4">
        <v>2022</v>
      </c>
      <c r="D295" s="1" t="s">
        <v>128</v>
      </c>
      <c r="E295" s="1" t="s">
        <v>70</v>
      </c>
      <c r="F295" s="4">
        <v>22</v>
      </c>
      <c r="G295" s="4">
        <v>55066</v>
      </c>
      <c r="H295" s="4" t="s">
        <v>6156</v>
      </c>
      <c r="I295" s="1"/>
      <c r="J295" s="4" t="s">
        <v>5053</v>
      </c>
      <c r="K295" s="4" t="s">
        <v>6157</v>
      </c>
    </row>
    <row r="296" spans="1:11" ht="30" x14ac:dyDescent="0.25">
      <c r="A296" s="1" t="s">
        <v>5697</v>
      </c>
      <c r="B296" s="1" t="s">
        <v>460</v>
      </c>
      <c r="C296" s="4">
        <v>2022</v>
      </c>
      <c r="D296" s="1" t="s">
        <v>128</v>
      </c>
      <c r="E296" s="1" t="s">
        <v>74</v>
      </c>
      <c r="F296" s="4">
        <v>0</v>
      </c>
      <c r="G296" s="4">
        <v>5926</v>
      </c>
      <c r="H296" s="4" t="s">
        <v>83</v>
      </c>
      <c r="I296" s="1"/>
      <c r="J296" s="4" t="s">
        <v>83</v>
      </c>
      <c r="K296" s="4" t="s">
        <v>83</v>
      </c>
    </row>
    <row r="297" spans="1:11" ht="45" x14ac:dyDescent="0.25">
      <c r="A297" s="1" t="s">
        <v>5697</v>
      </c>
      <c r="B297" s="1" t="s">
        <v>460</v>
      </c>
      <c r="C297" s="4">
        <v>2022</v>
      </c>
      <c r="D297" s="1" t="s">
        <v>128</v>
      </c>
      <c r="E297" s="1" t="s">
        <v>78</v>
      </c>
      <c r="F297" s="4">
        <v>4</v>
      </c>
      <c r="G297" s="4">
        <v>82535</v>
      </c>
      <c r="H297" s="4" t="s">
        <v>83</v>
      </c>
      <c r="I297" s="1"/>
      <c r="J297" s="4" t="s">
        <v>83</v>
      </c>
      <c r="K297" s="4" t="s">
        <v>83</v>
      </c>
    </row>
    <row r="298" spans="1:11" ht="30" x14ac:dyDescent="0.25">
      <c r="A298" s="1" t="s">
        <v>5697</v>
      </c>
      <c r="B298" s="1" t="s">
        <v>460</v>
      </c>
      <c r="C298" s="4">
        <v>2022</v>
      </c>
      <c r="D298" s="1" t="s">
        <v>128</v>
      </c>
      <c r="E298" s="1" t="s">
        <v>82</v>
      </c>
      <c r="F298" s="4">
        <v>139</v>
      </c>
      <c r="G298" s="4">
        <v>157096</v>
      </c>
      <c r="H298" s="4" t="s">
        <v>6152</v>
      </c>
      <c r="I298" s="1"/>
      <c r="J298" s="4" t="s">
        <v>492</v>
      </c>
      <c r="K298" s="4" t="s">
        <v>6158</v>
      </c>
    </row>
    <row r="299" spans="1:11" ht="45" x14ac:dyDescent="0.25">
      <c r="A299" s="1" t="s">
        <v>5697</v>
      </c>
      <c r="B299" s="1" t="s">
        <v>460</v>
      </c>
      <c r="C299" s="4">
        <v>2022</v>
      </c>
      <c r="D299" s="1" t="s">
        <v>128</v>
      </c>
      <c r="E299" s="1" t="s">
        <v>84</v>
      </c>
      <c r="F299" s="4">
        <v>3</v>
      </c>
      <c r="G299" s="4">
        <v>7432</v>
      </c>
      <c r="H299" s="4" t="s">
        <v>83</v>
      </c>
      <c r="I299" s="1"/>
      <c r="J299" s="4" t="s">
        <v>83</v>
      </c>
      <c r="K299" s="4" t="s">
        <v>83</v>
      </c>
    </row>
    <row r="300" spans="1:11" ht="45" x14ac:dyDescent="0.25">
      <c r="A300" s="1" t="s">
        <v>5697</v>
      </c>
      <c r="B300" s="1" t="s">
        <v>460</v>
      </c>
      <c r="C300" s="4">
        <v>2022</v>
      </c>
      <c r="D300" s="1" t="s">
        <v>128</v>
      </c>
      <c r="E300" s="1" t="s">
        <v>85</v>
      </c>
      <c r="F300" s="4">
        <v>1425</v>
      </c>
      <c r="G300" s="4">
        <v>1147317</v>
      </c>
      <c r="H300" s="4" t="s">
        <v>632</v>
      </c>
      <c r="I300" s="1"/>
      <c r="J300" s="4" t="s">
        <v>2453</v>
      </c>
      <c r="K300" s="4" t="s">
        <v>6159</v>
      </c>
    </row>
    <row r="301" spans="1:11" ht="30" x14ac:dyDescent="0.25">
      <c r="A301" s="1" t="s">
        <v>5697</v>
      </c>
      <c r="B301" s="1" t="s">
        <v>460</v>
      </c>
      <c r="C301" s="4">
        <v>2022</v>
      </c>
      <c r="D301" s="1" t="s">
        <v>128</v>
      </c>
      <c r="E301" s="1" t="s">
        <v>86</v>
      </c>
      <c r="F301" s="4">
        <v>1593</v>
      </c>
      <c r="G301" s="4">
        <v>1456966</v>
      </c>
      <c r="H301" s="4" t="s">
        <v>2303</v>
      </c>
      <c r="I301" s="1"/>
      <c r="J301" s="4" t="s">
        <v>1572</v>
      </c>
      <c r="K301" s="4" t="s">
        <v>6160</v>
      </c>
    </row>
    <row r="302" spans="1:11" ht="30" x14ac:dyDescent="0.25">
      <c r="A302" s="1" t="s">
        <v>5697</v>
      </c>
      <c r="B302" s="1" t="s">
        <v>460</v>
      </c>
      <c r="C302" s="4">
        <v>2022</v>
      </c>
      <c r="D302" s="1" t="s">
        <v>147</v>
      </c>
      <c r="E302" s="1" t="s">
        <v>62</v>
      </c>
      <c r="F302" s="4">
        <v>40</v>
      </c>
      <c r="G302" s="4">
        <v>209179</v>
      </c>
      <c r="H302" s="4" t="s">
        <v>2623</v>
      </c>
      <c r="I302" s="1"/>
      <c r="J302" s="4" t="s">
        <v>1352</v>
      </c>
      <c r="K302" s="4" t="s">
        <v>6161</v>
      </c>
    </row>
    <row r="303" spans="1:11" ht="30" x14ac:dyDescent="0.25">
      <c r="A303" s="1" t="s">
        <v>5697</v>
      </c>
      <c r="B303" s="1" t="s">
        <v>460</v>
      </c>
      <c r="C303" s="4">
        <v>2022</v>
      </c>
      <c r="D303" s="1" t="s">
        <v>147</v>
      </c>
      <c r="E303" s="1" t="s">
        <v>66</v>
      </c>
      <c r="F303" s="4">
        <v>0</v>
      </c>
      <c r="G303" s="4">
        <v>1142</v>
      </c>
      <c r="H303" s="4" t="s">
        <v>83</v>
      </c>
      <c r="I303" s="1"/>
      <c r="J303" s="4" t="s">
        <v>83</v>
      </c>
      <c r="K303" s="4" t="s">
        <v>83</v>
      </c>
    </row>
    <row r="304" spans="1:11" ht="30" x14ac:dyDescent="0.25">
      <c r="A304" s="1" t="s">
        <v>5697</v>
      </c>
      <c r="B304" s="1" t="s">
        <v>460</v>
      </c>
      <c r="C304" s="4">
        <v>2022</v>
      </c>
      <c r="D304" s="1" t="s">
        <v>147</v>
      </c>
      <c r="E304" s="1" t="s">
        <v>70</v>
      </c>
      <c r="F304" s="4">
        <v>10</v>
      </c>
      <c r="G304" s="4">
        <v>52703</v>
      </c>
      <c r="H304" s="4" t="s">
        <v>6137</v>
      </c>
      <c r="I304" s="1" t="s">
        <v>234</v>
      </c>
      <c r="J304" s="4" t="s">
        <v>1930</v>
      </c>
      <c r="K304" s="4" t="s">
        <v>708</v>
      </c>
    </row>
    <row r="305" spans="1:11" ht="30" x14ac:dyDescent="0.25">
      <c r="A305" s="1" t="s">
        <v>5697</v>
      </c>
      <c r="B305" s="1" t="s">
        <v>460</v>
      </c>
      <c r="C305" s="4">
        <v>2022</v>
      </c>
      <c r="D305" s="1" t="s">
        <v>147</v>
      </c>
      <c r="E305" s="1" t="s">
        <v>74</v>
      </c>
      <c r="F305" s="4">
        <v>0</v>
      </c>
      <c r="G305" s="4">
        <v>4240</v>
      </c>
      <c r="H305" s="4" t="s">
        <v>83</v>
      </c>
      <c r="I305" s="1"/>
      <c r="J305" s="4" t="s">
        <v>83</v>
      </c>
      <c r="K305" s="4" t="s">
        <v>83</v>
      </c>
    </row>
    <row r="306" spans="1:11" ht="45" x14ac:dyDescent="0.25">
      <c r="A306" s="1" t="s">
        <v>5697</v>
      </c>
      <c r="B306" s="1" t="s">
        <v>460</v>
      </c>
      <c r="C306" s="4">
        <v>2022</v>
      </c>
      <c r="D306" s="1" t="s">
        <v>147</v>
      </c>
      <c r="E306" s="1" t="s">
        <v>78</v>
      </c>
      <c r="F306" s="4">
        <v>4</v>
      </c>
      <c r="G306" s="4">
        <v>79753</v>
      </c>
      <c r="H306" s="4" t="s">
        <v>83</v>
      </c>
      <c r="I306" s="1"/>
      <c r="J306" s="4" t="s">
        <v>83</v>
      </c>
      <c r="K306" s="4" t="s">
        <v>83</v>
      </c>
    </row>
    <row r="307" spans="1:11" ht="30" x14ac:dyDescent="0.25">
      <c r="A307" s="1" t="s">
        <v>5697</v>
      </c>
      <c r="B307" s="1" t="s">
        <v>460</v>
      </c>
      <c r="C307" s="4">
        <v>2022</v>
      </c>
      <c r="D307" s="1" t="s">
        <v>147</v>
      </c>
      <c r="E307" s="1" t="s">
        <v>82</v>
      </c>
      <c r="F307" s="4">
        <v>53</v>
      </c>
      <c r="G307" s="4">
        <v>165998</v>
      </c>
      <c r="H307" s="4" t="s">
        <v>2466</v>
      </c>
      <c r="I307" s="1"/>
      <c r="J307" s="4" t="s">
        <v>6162</v>
      </c>
      <c r="K307" s="4" t="s">
        <v>664</v>
      </c>
    </row>
    <row r="308" spans="1:11" ht="45" x14ac:dyDescent="0.25">
      <c r="A308" s="1" t="s">
        <v>5697</v>
      </c>
      <c r="B308" s="1" t="s">
        <v>460</v>
      </c>
      <c r="C308" s="4">
        <v>2022</v>
      </c>
      <c r="D308" s="1" t="s">
        <v>147</v>
      </c>
      <c r="E308" s="1" t="s">
        <v>84</v>
      </c>
      <c r="F308" s="4">
        <v>0</v>
      </c>
      <c r="G308" s="4">
        <v>6886</v>
      </c>
      <c r="H308" s="4" t="s">
        <v>83</v>
      </c>
      <c r="I308" s="1"/>
      <c r="J308" s="4" t="s">
        <v>83</v>
      </c>
      <c r="K308" s="4" t="s">
        <v>83</v>
      </c>
    </row>
    <row r="309" spans="1:11" ht="45" x14ac:dyDescent="0.25">
      <c r="A309" s="1" t="s">
        <v>5697</v>
      </c>
      <c r="B309" s="1" t="s">
        <v>460</v>
      </c>
      <c r="C309" s="4">
        <v>2022</v>
      </c>
      <c r="D309" s="1" t="s">
        <v>147</v>
      </c>
      <c r="E309" s="1" t="s">
        <v>85</v>
      </c>
      <c r="F309" s="4">
        <v>550</v>
      </c>
      <c r="G309" s="4">
        <v>1195170</v>
      </c>
      <c r="H309" s="4" t="s">
        <v>2757</v>
      </c>
      <c r="I309" s="1"/>
      <c r="J309" s="4" t="s">
        <v>488</v>
      </c>
      <c r="K309" s="4" t="s">
        <v>6163</v>
      </c>
    </row>
    <row r="310" spans="1:11" ht="30" x14ac:dyDescent="0.25">
      <c r="A310" s="1" t="s">
        <v>5697</v>
      </c>
      <c r="B310" s="1" t="s">
        <v>460</v>
      </c>
      <c r="C310" s="4">
        <v>2022</v>
      </c>
      <c r="D310" s="1" t="s">
        <v>147</v>
      </c>
      <c r="E310" s="1" t="s">
        <v>86</v>
      </c>
      <c r="F310" s="4">
        <v>617</v>
      </c>
      <c r="G310" s="4">
        <v>1505891</v>
      </c>
      <c r="H310" s="4" t="s">
        <v>6163</v>
      </c>
      <c r="I310" s="1"/>
      <c r="J310" s="4" t="s">
        <v>6164</v>
      </c>
      <c r="K310" s="4" t="s">
        <v>1822</v>
      </c>
    </row>
    <row r="311" spans="1:11" ht="30" x14ac:dyDescent="0.25">
      <c r="A311" s="1" t="s">
        <v>5697</v>
      </c>
      <c r="B311" s="1" t="s">
        <v>740</v>
      </c>
      <c r="C311" s="4">
        <v>2021</v>
      </c>
      <c r="D311" s="1" t="s">
        <v>61</v>
      </c>
      <c r="E311" s="1" t="s">
        <v>62</v>
      </c>
      <c r="F311" s="4">
        <v>14222</v>
      </c>
      <c r="G311" s="4">
        <v>1555765</v>
      </c>
      <c r="H311" s="4" t="s">
        <v>6165</v>
      </c>
      <c r="I311" s="1"/>
      <c r="J311" s="4" t="s">
        <v>6166</v>
      </c>
      <c r="K311" s="4" t="s">
        <v>6167</v>
      </c>
    </row>
    <row r="312" spans="1:11" ht="30" x14ac:dyDescent="0.25">
      <c r="A312" s="1" t="s">
        <v>5697</v>
      </c>
      <c r="B312" s="1" t="s">
        <v>740</v>
      </c>
      <c r="C312" s="4">
        <v>2021</v>
      </c>
      <c r="D312" s="1" t="s">
        <v>61</v>
      </c>
      <c r="E312" s="1" t="s">
        <v>66</v>
      </c>
      <c r="F312" s="4">
        <v>2964</v>
      </c>
      <c r="G312" s="4">
        <v>140849</v>
      </c>
      <c r="H312" s="4" t="s">
        <v>6168</v>
      </c>
      <c r="I312" s="1"/>
      <c r="J312" s="4" t="s">
        <v>6169</v>
      </c>
      <c r="K312" s="4" t="s">
        <v>6170</v>
      </c>
    </row>
    <row r="313" spans="1:11" ht="30" x14ac:dyDescent="0.25">
      <c r="A313" s="1" t="s">
        <v>5697</v>
      </c>
      <c r="B313" s="1" t="s">
        <v>740</v>
      </c>
      <c r="C313" s="4">
        <v>2021</v>
      </c>
      <c r="D313" s="1" t="s">
        <v>61</v>
      </c>
      <c r="E313" s="1" t="s">
        <v>70</v>
      </c>
      <c r="F313" s="4">
        <v>683</v>
      </c>
      <c r="G313" s="4">
        <v>23287</v>
      </c>
      <c r="H313" s="4" t="s">
        <v>6171</v>
      </c>
      <c r="I313" s="1"/>
      <c r="J313" s="4" t="s">
        <v>6172</v>
      </c>
      <c r="K313" s="4" t="s">
        <v>6173</v>
      </c>
    </row>
    <row r="314" spans="1:11" ht="30" x14ac:dyDescent="0.25">
      <c r="A314" s="1" t="s">
        <v>5697</v>
      </c>
      <c r="B314" s="1" t="s">
        <v>740</v>
      </c>
      <c r="C314" s="4">
        <v>2021</v>
      </c>
      <c r="D314" s="1" t="s">
        <v>61</v>
      </c>
      <c r="E314" s="1" t="s">
        <v>74</v>
      </c>
      <c r="F314" s="4">
        <v>160</v>
      </c>
      <c r="G314" s="4">
        <v>13547</v>
      </c>
      <c r="H314" s="4" t="s">
        <v>6174</v>
      </c>
      <c r="I314" s="1"/>
      <c r="J314" s="4" t="s">
        <v>6175</v>
      </c>
      <c r="K314" s="4" t="s">
        <v>3416</v>
      </c>
    </row>
    <row r="315" spans="1:11" ht="45" x14ac:dyDescent="0.25">
      <c r="A315" s="1" t="s">
        <v>5697</v>
      </c>
      <c r="B315" s="1" t="s">
        <v>740</v>
      </c>
      <c r="C315" s="4">
        <v>2021</v>
      </c>
      <c r="D315" s="1" t="s">
        <v>61</v>
      </c>
      <c r="E315" s="1" t="s">
        <v>78</v>
      </c>
      <c r="F315" s="4">
        <v>34</v>
      </c>
      <c r="G315" s="4">
        <v>2351</v>
      </c>
      <c r="H315" s="4" t="s">
        <v>3803</v>
      </c>
      <c r="I315" s="1"/>
      <c r="J315" s="4" t="s">
        <v>3592</v>
      </c>
      <c r="K315" s="4" t="s">
        <v>6114</v>
      </c>
    </row>
    <row r="316" spans="1:11" ht="30" x14ac:dyDescent="0.25">
      <c r="A316" s="1" t="s">
        <v>5697</v>
      </c>
      <c r="B316" s="1" t="s">
        <v>740</v>
      </c>
      <c r="C316" s="4">
        <v>2021</v>
      </c>
      <c r="D316" s="1" t="s">
        <v>61</v>
      </c>
      <c r="E316" s="1" t="s">
        <v>82</v>
      </c>
      <c r="F316" s="4">
        <v>0</v>
      </c>
      <c r="G316" s="4">
        <v>0</v>
      </c>
      <c r="H316" s="4" t="s">
        <v>83</v>
      </c>
      <c r="I316" s="1"/>
      <c r="J316" s="4" t="s">
        <v>83</v>
      </c>
      <c r="K316" s="4" t="s">
        <v>83</v>
      </c>
    </row>
    <row r="317" spans="1:11" ht="45" x14ac:dyDescent="0.25">
      <c r="A317" s="1" t="s">
        <v>5697</v>
      </c>
      <c r="B317" s="1" t="s">
        <v>740</v>
      </c>
      <c r="C317" s="4">
        <v>2021</v>
      </c>
      <c r="D317" s="1" t="s">
        <v>61</v>
      </c>
      <c r="E317" s="1" t="s">
        <v>84</v>
      </c>
      <c r="F317" s="4">
        <v>0</v>
      </c>
      <c r="G317" s="4">
        <v>0</v>
      </c>
      <c r="H317" s="4" t="s">
        <v>83</v>
      </c>
      <c r="I317" s="1"/>
      <c r="J317" s="4" t="s">
        <v>83</v>
      </c>
      <c r="K317" s="4" t="s">
        <v>83</v>
      </c>
    </row>
    <row r="318" spans="1:11" ht="45" x14ac:dyDescent="0.25">
      <c r="A318" s="1" t="s">
        <v>5697</v>
      </c>
      <c r="B318" s="1" t="s">
        <v>740</v>
      </c>
      <c r="C318" s="4">
        <v>2021</v>
      </c>
      <c r="D318" s="1" t="s">
        <v>61</v>
      </c>
      <c r="E318" s="1" t="s">
        <v>85</v>
      </c>
      <c r="F318" s="4">
        <v>0</v>
      </c>
      <c r="G318" s="4">
        <v>0</v>
      </c>
      <c r="H318" s="4" t="s">
        <v>83</v>
      </c>
      <c r="I318" s="1"/>
      <c r="J318" s="4" t="s">
        <v>83</v>
      </c>
      <c r="K318" s="4" t="s">
        <v>83</v>
      </c>
    </row>
    <row r="319" spans="1:11" ht="30" x14ac:dyDescent="0.25">
      <c r="A319" s="1" t="s">
        <v>5697</v>
      </c>
      <c r="B319" s="1" t="s">
        <v>740</v>
      </c>
      <c r="C319" s="4">
        <v>2021</v>
      </c>
      <c r="D319" s="1" t="s">
        <v>61</v>
      </c>
      <c r="E319" s="1" t="s">
        <v>86</v>
      </c>
      <c r="F319" s="4">
        <v>3841</v>
      </c>
      <c r="G319" s="4">
        <v>180035</v>
      </c>
      <c r="H319" s="4" t="s">
        <v>6176</v>
      </c>
      <c r="I319" s="1"/>
      <c r="J319" s="4" t="s">
        <v>6177</v>
      </c>
      <c r="K319" s="4" t="s">
        <v>6178</v>
      </c>
    </row>
    <row r="320" spans="1:11" ht="30" x14ac:dyDescent="0.25">
      <c r="A320" s="1" t="s">
        <v>5697</v>
      </c>
      <c r="B320" s="1" t="s">
        <v>740</v>
      </c>
      <c r="C320" s="4">
        <v>2021</v>
      </c>
      <c r="D320" s="1" t="s">
        <v>90</v>
      </c>
      <c r="E320" s="1" t="s">
        <v>62</v>
      </c>
      <c r="F320" s="4">
        <v>6066</v>
      </c>
      <c r="G320" s="4">
        <v>1060900</v>
      </c>
      <c r="H320" s="4" t="s">
        <v>6179</v>
      </c>
      <c r="I320" s="1"/>
      <c r="J320" s="4" t="s">
        <v>6180</v>
      </c>
      <c r="K320" s="4" t="s">
        <v>6181</v>
      </c>
    </row>
    <row r="321" spans="1:11" ht="30" x14ac:dyDescent="0.25">
      <c r="A321" s="1" t="s">
        <v>5697</v>
      </c>
      <c r="B321" s="1" t="s">
        <v>740</v>
      </c>
      <c r="C321" s="4">
        <v>2021</v>
      </c>
      <c r="D321" s="1" t="s">
        <v>90</v>
      </c>
      <c r="E321" s="1" t="s">
        <v>66</v>
      </c>
      <c r="F321" s="4">
        <v>3004</v>
      </c>
      <c r="G321" s="4">
        <v>252576</v>
      </c>
      <c r="H321" s="4" t="s">
        <v>6182</v>
      </c>
      <c r="I321" s="1"/>
      <c r="J321" s="4" t="s">
        <v>6183</v>
      </c>
      <c r="K321" s="4" t="s">
        <v>772</v>
      </c>
    </row>
    <row r="322" spans="1:11" ht="30" x14ac:dyDescent="0.25">
      <c r="A322" s="1" t="s">
        <v>5697</v>
      </c>
      <c r="B322" s="1" t="s">
        <v>740</v>
      </c>
      <c r="C322" s="4">
        <v>2021</v>
      </c>
      <c r="D322" s="1" t="s">
        <v>90</v>
      </c>
      <c r="E322" s="1" t="s">
        <v>70</v>
      </c>
      <c r="F322" s="4">
        <v>5902</v>
      </c>
      <c r="G322" s="4">
        <v>233342</v>
      </c>
      <c r="H322" s="4" t="s">
        <v>4628</v>
      </c>
      <c r="I322" s="1"/>
      <c r="J322" s="4" t="s">
        <v>6184</v>
      </c>
      <c r="K322" s="4" t="s">
        <v>6185</v>
      </c>
    </row>
    <row r="323" spans="1:11" ht="30" x14ac:dyDescent="0.25">
      <c r="A323" s="1" t="s">
        <v>5697</v>
      </c>
      <c r="B323" s="1" t="s">
        <v>740</v>
      </c>
      <c r="C323" s="4">
        <v>2021</v>
      </c>
      <c r="D323" s="1" t="s">
        <v>90</v>
      </c>
      <c r="E323" s="1" t="s">
        <v>74</v>
      </c>
      <c r="F323" s="4">
        <v>21</v>
      </c>
      <c r="G323" s="4">
        <v>2269</v>
      </c>
      <c r="H323" s="4" t="s">
        <v>5073</v>
      </c>
      <c r="I323" s="1"/>
      <c r="J323" s="4" t="s">
        <v>5727</v>
      </c>
      <c r="K323" s="4" t="s">
        <v>6186</v>
      </c>
    </row>
    <row r="324" spans="1:11" ht="45" x14ac:dyDescent="0.25">
      <c r="A324" s="1" t="s">
        <v>5697</v>
      </c>
      <c r="B324" s="1" t="s">
        <v>740</v>
      </c>
      <c r="C324" s="4">
        <v>2021</v>
      </c>
      <c r="D324" s="1" t="s">
        <v>90</v>
      </c>
      <c r="E324" s="1" t="s">
        <v>78</v>
      </c>
      <c r="F324" s="4">
        <v>370</v>
      </c>
      <c r="G324" s="4">
        <v>18298</v>
      </c>
      <c r="H324" s="4" t="s">
        <v>6187</v>
      </c>
      <c r="I324" s="1"/>
      <c r="J324" s="4" t="s">
        <v>1717</v>
      </c>
      <c r="K324" s="4" t="s">
        <v>6188</v>
      </c>
    </row>
    <row r="325" spans="1:11" ht="30" x14ac:dyDescent="0.25">
      <c r="A325" s="1" t="s">
        <v>5697</v>
      </c>
      <c r="B325" s="1" t="s">
        <v>740</v>
      </c>
      <c r="C325" s="4">
        <v>2021</v>
      </c>
      <c r="D325" s="1" t="s">
        <v>90</v>
      </c>
      <c r="E325" s="1" t="s">
        <v>82</v>
      </c>
      <c r="F325" s="4">
        <v>0</v>
      </c>
      <c r="G325" s="4">
        <v>0</v>
      </c>
      <c r="H325" s="4" t="s">
        <v>83</v>
      </c>
      <c r="I325" s="1"/>
      <c r="J325" s="4" t="s">
        <v>83</v>
      </c>
      <c r="K325" s="4" t="s">
        <v>83</v>
      </c>
    </row>
    <row r="326" spans="1:11" ht="45" x14ac:dyDescent="0.25">
      <c r="A326" s="1" t="s">
        <v>5697</v>
      </c>
      <c r="B326" s="1" t="s">
        <v>740</v>
      </c>
      <c r="C326" s="4">
        <v>2021</v>
      </c>
      <c r="D326" s="1" t="s">
        <v>90</v>
      </c>
      <c r="E326" s="1" t="s">
        <v>84</v>
      </c>
      <c r="F326" s="4">
        <v>0</v>
      </c>
      <c r="G326" s="4">
        <v>0</v>
      </c>
      <c r="H326" s="4" t="s">
        <v>83</v>
      </c>
      <c r="I326" s="1"/>
      <c r="J326" s="4" t="s">
        <v>83</v>
      </c>
      <c r="K326" s="4" t="s">
        <v>83</v>
      </c>
    </row>
    <row r="327" spans="1:11" ht="45" x14ac:dyDescent="0.25">
      <c r="A327" s="1" t="s">
        <v>5697</v>
      </c>
      <c r="B327" s="1" t="s">
        <v>740</v>
      </c>
      <c r="C327" s="4">
        <v>2021</v>
      </c>
      <c r="D327" s="1" t="s">
        <v>90</v>
      </c>
      <c r="E327" s="1" t="s">
        <v>85</v>
      </c>
      <c r="F327" s="4">
        <v>0</v>
      </c>
      <c r="G327" s="4">
        <v>0</v>
      </c>
      <c r="H327" s="4" t="s">
        <v>83</v>
      </c>
      <c r="I327" s="1"/>
      <c r="J327" s="4" t="s">
        <v>83</v>
      </c>
      <c r="K327" s="4" t="s">
        <v>83</v>
      </c>
    </row>
    <row r="328" spans="1:11" ht="30" x14ac:dyDescent="0.25">
      <c r="A328" s="1" t="s">
        <v>5697</v>
      </c>
      <c r="B328" s="1" t="s">
        <v>740</v>
      </c>
      <c r="C328" s="4">
        <v>2021</v>
      </c>
      <c r="D328" s="1" t="s">
        <v>90</v>
      </c>
      <c r="E328" s="1" t="s">
        <v>86</v>
      </c>
      <c r="F328" s="4">
        <v>9297</v>
      </c>
      <c r="G328" s="4">
        <v>506485</v>
      </c>
      <c r="H328" s="4" t="s">
        <v>6189</v>
      </c>
      <c r="I328" s="1"/>
      <c r="J328" s="4" t="s">
        <v>6190</v>
      </c>
      <c r="K328" s="4" t="s">
        <v>6191</v>
      </c>
    </row>
    <row r="329" spans="1:11" ht="30" x14ac:dyDescent="0.25">
      <c r="A329" s="1" t="s">
        <v>5697</v>
      </c>
      <c r="B329" s="1" t="s">
        <v>740</v>
      </c>
      <c r="C329" s="4">
        <v>2021</v>
      </c>
      <c r="D329" s="1" t="s">
        <v>109</v>
      </c>
      <c r="E329" s="1" t="s">
        <v>62</v>
      </c>
      <c r="F329" s="4">
        <v>3135</v>
      </c>
      <c r="G329" s="4">
        <v>848503</v>
      </c>
      <c r="H329" s="4" t="s">
        <v>6192</v>
      </c>
      <c r="I329" s="1"/>
      <c r="J329" s="4" t="s">
        <v>6193</v>
      </c>
      <c r="K329" s="4" t="s">
        <v>6194</v>
      </c>
    </row>
    <row r="330" spans="1:11" ht="30" x14ac:dyDescent="0.25">
      <c r="A330" s="1" t="s">
        <v>5697</v>
      </c>
      <c r="B330" s="1" t="s">
        <v>740</v>
      </c>
      <c r="C330" s="4">
        <v>2021</v>
      </c>
      <c r="D330" s="1" t="s">
        <v>109</v>
      </c>
      <c r="E330" s="1" t="s">
        <v>66</v>
      </c>
      <c r="F330" s="4">
        <v>791</v>
      </c>
      <c r="G330" s="4">
        <v>228449</v>
      </c>
      <c r="H330" s="4" t="s">
        <v>6195</v>
      </c>
      <c r="I330" s="1"/>
      <c r="J330" s="4" t="s">
        <v>6196</v>
      </c>
      <c r="K330" s="4" t="s">
        <v>6197</v>
      </c>
    </row>
    <row r="331" spans="1:11" ht="30" x14ac:dyDescent="0.25">
      <c r="A331" s="1" t="s">
        <v>5697</v>
      </c>
      <c r="B331" s="1" t="s">
        <v>740</v>
      </c>
      <c r="C331" s="4">
        <v>2021</v>
      </c>
      <c r="D331" s="1" t="s">
        <v>109</v>
      </c>
      <c r="E331" s="1" t="s">
        <v>70</v>
      </c>
      <c r="F331" s="4">
        <v>11190</v>
      </c>
      <c r="G331" s="4">
        <v>585571</v>
      </c>
      <c r="H331" s="4" t="s">
        <v>6198</v>
      </c>
      <c r="I331" s="1"/>
      <c r="J331" s="4" t="s">
        <v>6199</v>
      </c>
      <c r="K331" s="4" t="s">
        <v>6200</v>
      </c>
    </row>
    <row r="332" spans="1:11" ht="30" x14ac:dyDescent="0.25">
      <c r="A332" s="1" t="s">
        <v>5697</v>
      </c>
      <c r="B332" s="1" t="s">
        <v>740</v>
      </c>
      <c r="C332" s="4">
        <v>2021</v>
      </c>
      <c r="D332" s="1" t="s">
        <v>109</v>
      </c>
      <c r="E332" s="1" t="s">
        <v>74</v>
      </c>
      <c r="F332" s="4">
        <v>726</v>
      </c>
      <c r="G332" s="4">
        <v>45583</v>
      </c>
      <c r="H332" s="4" t="s">
        <v>6201</v>
      </c>
      <c r="I332" s="1"/>
      <c r="J332" s="4" t="s">
        <v>6202</v>
      </c>
      <c r="K332" s="4" t="s">
        <v>6203</v>
      </c>
    </row>
    <row r="333" spans="1:11" ht="45" x14ac:dyDescent="0.25">
      <c r="A333" s="1" t="s">
        <v>5697</v>
      </c>
      <c r="B333" s="1" t="s">
        <v>740</v>
      </c>
      <c r="C333" s="4">
        <v>2021</v>
      </c>
      <c r="D333" s="1" t="s">
        <v>109</v>
      </c>
      <c r="E333" s="1" t="s">
        <v>78</v>
      </c>
      <c r="F333" s="4">
        <v>591</v>
      </c>
      <c r="G333" s="4">
        <v>27268</v>
      </c>
      <c r="H333" s="4" t="s">
        <v>6204</v>
      </c>
      <c r="I333" s="1"/>
      <c r="J333" s="4" t="s">
        <v>6205</v>
      </c>
      <c r="K333" s="4" t="s">
        <v>6206</v>
      </c>
    </row>
    <row r="334" spans="1:11" ht="30" x14ac:dyDescent="0.25">
      <c r="A334" s="1" t="s">
        <v>5697</v>
      </c>
      <c r="B334" s="1" t="s">
        <v>740</v>
      </c>
      <c r="C334" s="4">
        <v>2021</v>
      </c>
      <c r="D334" s="1" t="s">
        <v>109</v>
      </c>
      <c r="E334" s="1" t="s">
        <v>82</v>
      </c>
      <c r="F334" s="4">
        <v>0</v>
      </c>
      <c r="G334" s="4">
        <v>0</v>
      </c>
      <c r="H334" s="4" t="s">
        <v>83</v>
      </c>
      <c r="I334" s="1"/>
      <c r="J334" s="4" t="s">
        <v>83</v>
      </c>
      <c r="K334" s="4" t="s">
        <v>83</v>
      </c>
    </row>
    <row r="335" spans="1:11" ht="45" x14ac:dyDescent="0.25">
      <c r="A335" s="1" t="s">
        <v>5697</v>
      </c>
      <c r="B335" s="1" t="s">
        <v>740</v>
      </c>
      <c r="C335" s="4">
        <v>2021</v>
      </c>
      <c r="D335" s="1" t="s">
        <v>109</v>
      </c>
      <c r="E335" s="1" t="s">
        <v>84</v>
      </c>
      <c r="F335" s="4">
        <v>0</v>
      </c>
      <c r="G335" s="4">
        <v>0</v>
      </c>
      <c r="H335" s="4" t="s">
        <v>83</v>
      </c>
      <c r="I335" s="1"/>
      <c r="J335" s="4" t="s">
        <v>83</v>
      </c>
      <c r="K335" s="4" t="s">
        <v>83</v>
      </c>
    </row>
    <row r="336" spans="1:11" ht="45" x14ac:dyDescent="0.25">
      <c r="A336" s="1" t="s">
        <v>5697</v>
      </c>
      <c r="B336" s="1" t="s">
        <v>740</v>
      </c>
      <c r="C336" s="4">
        <v>2021</v>
      </c>
      <c r="D336" s="1" t="s">
        <v>109</v>
      </c>
      <c r="E336" s="1" t="s">
        <v>85</v>
      </c>
      <c r="F336" s="4">
        <v>0</v>
      </c>
      <c r="G336" s="4">
        <v>0</v>
      </c>
      <c r="H336" s="4" t="s">
        <v>83</v>
      </c>
      <c r="I336" s="1"/>
      <c r="J336" s="4" t="s">
        <v>83</v>
      </c>
      <c r="K336" s="4" t="s">
        <v>83</v>
      </c>
    </row>
    <row r="337" spans="1:11" ht="30" x14ac:dyDescent="0.25">
      <c r="A337" s="1" t="s">
        <v>5697</v>
      </c>
      <c r="B337" s="1" t="s">
        <v>740</v>
      </c>
      <c r="C337" s="4">
        <v>2021</v>
      </c>
      <c r="D337" s="1" t="s">
        <v>109</v>
      </c>
      <c r="E337" s="1" t="s">
        <v>86</v>
      </c>
      <c r="F337" s="4">
        <v>13298</v>
      </c>
      <c r="G337" s="4">
        <v>886871</v>
      </c>
      <c r="H337" s="4" t="s">
        <v>6207</v>
      </c>
      <c r="I337" s="1"/>
      <c r="J337" s="4" t="s">
        <v>6208</v>
      </c>
      <c r="K337" s="4" t="s">
        <v>6209</v>
      </c>
    </row>
    <row r="338" spans="1:11" ht="30" x14ac:dyDescent="0.25">
      <c r="A338" s="1" t="s">
        <v>5697</v>
      </c>
      <c r="B338" s="1" t="s">
        <v>740</v>
      </c>
      <c r="C338" s="4">
        <v>2021</v>
      </c>
      <c r="D338" s="1" t="s">
        <v>128</v>
      </c>
      <c r="E338" s="1" t="s">
        <v>62</v>
      </c>
      <c r="F338" s="4">
        <v>1776</v>
      </c>
      <c r="G338" s="4">
        <v>641652</v>
      </c>
      <c r="H338" s="4" t="s">
        <v>6210</v>
      </c>
      <c r="I338" s="1"/>
      <c r="J338" s="4" t="s">
        <v>6211</v>
      </c>
      <c r="K338" s="4" t="s">
        <v>6212</v>
      </c>
    </row>
    <row r="339" spans="1:11" ht="30" x14ac:dyDescent="0.25">
      <c r="A339" s="1" t="s">
        <v>5697</v>
      </c>
      <c r="B339" s="1" t="s">
        <v>740</v>
      </c>
      <c r="C339" s="4">
        <v>2021</v>
      </c>
      <c r="D339" s="1" t="s">
        <v>128</v>
      </c>
      <c r="E339" s="1" t="s">
        <v>66</v>
      </c>
      <c r="F339" s="4">
        <v>194</v>
      </c>
      <c r="G339" s="4">
        <v>94768</v>
      </c>
      <c r="H339" s="4" t="s">
        <v>6213</v>
      </c>
      <c r="I339" s="1"/>
      <c r="J339" s="4" t="s">
        <v>6214</v>
      </c>
      <c r="K339" s="4" t="s">
        <v>6215</v>
      </c>
    </row>
    <row r="340" spans="1:11" ht="30" x14ac:dyDescent="0.25">
      <c r="A340" s="1" t="s">
        <v>5697</v>
      </c>
      <c r="B340" s="1" t="s">
        <v>740</v>
      </c>
      <c r="C340" s="4">
        <v>2021</v>
      </c>
      <c r="D340" s="1" t="s">
        <v>128</v>
      </c>
      <c r="E340" s="1" t="s">
        <v>70</v>
      </c>
      <c r="F340" s="4">
        <v>7939</v>
      </c>
      <c r="G340" s="4">
        <v>599836</v>
      </c>
      <c r="H340" s="4" t="s">
        <v>6216</v>
      </c>
      <c r="I340" s="1"/>
      <c r="J340" s="4" t="s">
        <v>6217</v>
      </c>
      <c r="K340" s="4" t="s">
        <v>6218</v>
      </c>
    </row>
    <row r="341" spans="1:11" ht="30" x14ac:dyDescent="0.25">
      <c r="A341" s="1" t="s">
        <v>5697</v>
      </c>
      <c r="B341" s="1" t="s">
        <v>740</v>
      </c>
      <c r="C341" s="4">
        <v>2021</v>
      </c>
      <c r="D341" s="1" t="s">
        <v>128</v>
      </c>
      <c r="E341" s="1" t="s">
        <v>74</v>
      </c>
      <c r="F341" s="4">
        <v>2846</v>
      </c>
      <c r="G341" s="4">
        <v>217916</v>
      </c>
      <c r="H341" s="4" t="s">
        <v>6219</v>
      </c>
      <c r="I341" s="1"/>
      <c r="J341" s="4" t="s">
        <v>6220</v>
      </c>
      <c r="K341" s="4" t="s">
        <v>6221</v>
      </c>
    </row>
    <row r="342" spans="1:11" ht="45" x14ac:dyDescent="0.25">
      <c r="A342" s="1" t="s">
        <v>5697</v>
      </c>
      <c r="B342" s="1" t="s">
        <v>740</v>
      </c>
      <c r="C342" s="4">
        <v>2021</v>
      </c>
      <c r="D342" s="1" t="s">
        <v>128</v>
      </c>
      <c r="E342" s="1" t="s">
        <v>78</v>
      </c>
      <c r="F342" s="4">
        <v>3028</v>
      </c>
      <c r="G342" s="4">
        <v>125114</v>
      </c>
      <c r="H342" s="4" t="s">
        <v>6222</v>
      </c>
      <c r="I342" s="1"/>
      <c r="J342" s="4" t="s">
        <v>6223</v>
      </c>
      <c r="K342" s="4" t="s">
        <v>6224</v>
      </c>
    </row>
    <row r="343" spans="1:11" ht="30" x14ac:dyDescent="0.25">
      <c r="A343" s="1" t="s">
        <v>5697</v>
      </c>
      <c r="B343" s="1" t="s">
        <v>740</v>
      </c>
      <c r="C343" s="4">
        <v>2021</v>
      </c>
      <c r="D343" s="1" t="s">
        <v>128</v>
      </c>
      <c r="E343" s="1" t="s">
        <v>82</v>
      </c>
      <c r="F343" s="4">
        <v>0</v>
      </c>
      <c r="G343" s="4">
        <v>0</v>
      </c>
      <c r="H343" s="4" t="s">
        <v>83</v>
      </c>
      <c r="I343" s="1"/>
      <c r="J343" s="4" t="s">
        <v>83</v>
      </c>
      <c r="K343" s="4" t="s">
        <v>83</v>
      </c>
    </row>
    <row r="344" spans="1:11" ht="45" x14ac:dyDescent="0.25">
      <c r="A344" s="1" t="s">
        <v>5697</v>
      </c>
      <c r="B344" s="1" t="s">
        <v>740</v>
      </c>
      <c r="C344" s="4">
        <v>2021</v>
      </c>
      <c r="D344" s="1" t="s">
        <v>128</v>
      </c>
      <c r="E344" s="1" t="s">
        <v>84</v>
      </c>
      <c r="F344" s="4">
        <v>0</v>
      </c>
      <c r="G344" s="4">
        <v>0</v>
      </c>
      <c r="H344" s="4" t="s">
        <v>83</v>
      </c>
      <c r="I344" s="1"/>
      <c r="J344" s="4" t="s">
        <v>83</v>
      </c>
      <c r="K344" s="4" t="s">
        <v>83</v>
      </c>
    </row>
    <row r="345" spans="1:11" ht="45" x14ac:dyDescent="0.25">
      <c r="A345" s="1" t="s">
        <v>5697</v>
      </c>
      <c r="B345" s="1" t="s">
        <v>740</v>
      </c>
      <c r="C345" s="4">
        <v>2021</v>
      </c>
      <c r="D345" s="1" t="s">
        <v>128</v>
      </c>
      <c r="E345" s="1" t="s">
        <v>85</v>
      </c>
      <c r="F345" s="4">
        <v>0</v>
      </c>
      <c r="G345" s="4">
        <v>0</v>
      </c>
      <c r="H345" s="4" t="s">
        <v>83</v>
      </c>
      <c r="I345" s="1"/>
      <c r="J345" s="4" t="s">
        <v>83</v>
      </c>
      <c r="K345" s="4" t="s">
        <v>83</v>
      </c>
    </row>
    <row r="346" spans="1:11" ht="30" x14ac:dyDescent="0.25">
      <c r="A346" s="1" t="s">
        <v>5697</v>
      </c>
      <c r="B346" s="1" t="s">
        <v>740</v>
      </c>
      <c r="C346" s="4">
        <v>2021</v>
      </c>
      <c r="D346" s="1" t="s">
        <v>128</v>
      </c>
      <c r="E346" s="1" t="s">
        <v>86</v>
      </c>
      <c r="F346" s="4">
        <v>14007</v>
      </c>
      <c r="G346" s="4">
        <v>1037635</v>
      </c>
      <c r="H346" s="4" t="s">
        <v>5777</v>
      </c>
      <c r="I346" s="1"/>
      <c r="J346" s="4" t="s">
        <v>6225</v>
      </c>
      <c r="K346" s="4" t="s">
        <v>6226</v>
      </c>
    </row>
    <row r="347" spans="1:11" ht="30" x14ac:dyDescent="0.25">
      <c r="A347" s="1" t="s">
        <v>5697</v>
      </c>
      <c r="B347" s="1" t="s">
        <v>740</v>
      </c>
      <c r="C347" s="4">
        <v>2021</v>
      </c>
      <c r="D347" s="1" t="s">
        <v>147</v>
      </c>
      <c r="E347" s="1" t="s">
        <v>62</v>
      </c>
      <c r="F347" s="4">
        <v>1338</v>
      </c>
      <c r="G347" s="4">
        <v>569645</v>
      </c>
      <c r="H347" s="4" t="s">
        <v>6227</v>
      </c>
      <c r="I347" s="1"/>
      <c r="J347" s="4" t="s">
        <v>6228</v>
      </c>
      <c r="K347" s="4" t="s">
        <v>6229</v>
      </c>
    </row>
    <row r="348" spans="1:11" ht="30" x14ac:dyDescent="0.25">
      <c r="A348" s="1" t="s">
        <v>5697</v>
      </c>
      <c r="B348" s="1" t="s">
        <v>740</v>
      </c>
      <c r="C348" s="4">
        <v>2021</v>
      </c>
      <c r="D348" s="1" t="s">
        <v>147</v>
      </c>
      <c r="E348" s="1" t="s">
        <v>66</v>
      </c>
      <c r="F348" s="4">
        <v>60</v>
      </c>
      <c r="G348" s="4">
        <v>70040</v>
      </c>
      <c r="H348" s="4" t="s">
        <v>3338</v>
      </c>
      <c r="I348" s="1"/>
      <c r="J348" s="4" t="s">
        <v>5768</v>
      </c>
      <c r="K348" s="4" t="s">
        <v>5769</v>
      </c>
    </row>
    <row r="349" spans="1:11" ht="30" x14ac:dyDescent="0.25">
      <c r="A349" s="1" t="s">
        <v>5697</v>
      </c>
      <c r="B349" s="1" t="s">
        <v>740</v>
      </c>
      <c r="C349" s="4">
        <v>2021</v>
      </c>
      <c r="D349" s="1" t="s">
        <v>147</v>
      </c>
      <c r="E349" s="1" t="s">
        <v>70</v>
      </c>
      <c r="F349" s="4">
        <v>3800</v>
      </c>
      <c r="G349" s="4">
        <v>370188</v>
      </c>
      <c r="H349" s="4" t="s">
        <v>6230</v>
      </c>
      <c r="I349" s="1"/>
      <c r="J349" s="4" t="s">
        <v>6231</v>
      </c>
      <c r="K349" s="4" t="s">
        <v>6232</v>
      </c>
    </row>
    <row r="350" spans="1:11" ht="30" x14ac:dyDescent="0.25">
      <c r="A350" s="1" t="s">
        <v>5697</v>
      </c>
      <c r="B350" s="1" t="s">
        <v>740</v>
      </c>
      <c r="C350" s="4">
        <v>2021</v>
      </c>
      <c r="D350" s="1" t="s">
        <v>147</v>
      </c>
      <c r="E350" s="1" t="s">
        <v>74</v>
      </c>
      <c r="F350" s="4">
        <v>1445</v>
      </c>
      <c r="G350" s="4">
        <v>251194</v>
      </c>
      <c r="H350" s="4" t="s">
        <v>6233</v>
      </c>
      <c r="I350" s="1"/>
      <c r="J350" s="4" t="s">
        <v>6234</v>
      </c>
      <c r="K350" s="4" t="s">
        <v>6235</v>
      </c>
    </row>
    <row r="351" spans="1:11" ht="45" x14ac:dyDescent="0.25">
      <c r="A351" s="1" t="s">
        <v>5697</v>
      </c>
      <c r="B351" s="1" t="s">
        <v>740</v>
      </c>
      <c r="C351" s="4">
        <v>2021</v>
      </c>
      <c r="D351" s="1" t="s">
        <v>147</v>
      </c>
      <c r="E351" s="1" t="s">
        <v>78</v>
      </c>
      <c r="F351" s="4">
        <v>9644</v>
      </c>
      <c r="G351" s="4">
        <v>472810</v>
      </c>
      <c r="H351" s="4" t="s">
        <v>3235</v>
      </c>
      <c r="I351" s="1"/>
      <c r="J351" s="4" t="s">
        <v>6236</v>
      </c>
      <c r="K351" s="4" t="s">
        <v>3614</v>
      </c>
    </row>
    <row r="352" spans="1:11" ht="30" x14ac:dyDescent="0.25">
      <c r="A352" s="1" t="s">
        <v>5697</v>
      </c>
      <c r="B352" s="1" t="s">
        <v>740</v>
      </c>
      <c r="C352" s="4">
        <v>2021</v>
      </c>
      <c r="D352" s="1" t="s">
        <v>147</v>
      </c>
      <c r="E352" s="1" t="s">
        <v>82</v>
      </c>
      <c r="F352" s="4">
        <v>0</v>
      </c>
      <c r="G352" s="4">
        <v>0</v>
      </c>
      <c r="H352" s="4" t="s">
        <v>83</v>
      </c>
      <c r="I352" s="1"/>
      <c r="J352" s="4" t="s">
        <v>83</v>
      </c>
      <c r="K352" s="4" t="s">
        <v>83</v>
      </c>
    </row>
    <row r="353" spans="1:11" ht="45" x14ac:dyDescent="0.25">
      <c r="A353" s="1" t="s">
        <v>5697</v>
      </c>
      <c r="B353" s="1" t="s">
        <v>740</v>
      </c>
      <c r="C353" s="4">
        <v>2021</v>
      </c>
      <c r="D353" s="1" t="s">
        <v>147</v>
      </c>
      <c r="E353" s="1" t="s">
        <v>84</v>
      </c>
      <c r="F353" s="4">
        <v>0</v>
      </c>
      <c r="G353" s="4">
        <v>0</v>
      </c>
      <c r="H353" s="4" t="s">
        <v>83</v>
      </c>
      <c r="I353" s="1"/>
      <c r="J353" s="4" t="s">
        <v>83</v>
      </c>
      <c r="K353" s="4" t="s">
        <v>83</v>
      </c>
    </row>
    <row r="354" spans="1:11" ht="45" x14ac:dyDescent="0.25">
      <c r="A354" s="1" t="s">
        <v>5697</v>
      </c>
      <c r="B354" s="1" t="s">
        <v>740</v>
      </c>
      <c r="C354" s="4">
        <v>2021</v>
      </c>
      <c r="D354" s="1" t="s">
        <v>147</v>
      </c>
      <c r="E354" s="1" t="s">
        <v>85</v>
      </c>
      <c r="F354" s="4">
        <v>0</v>
      </c>
      <c r="G354" s="4">
        <v>0</v>
      </c>
      <c r="H354" s="4" t="s">
        <v>83</v>
      </c>
      <c r="I354" s="1"/>
      <c r="J354" s="4" t="s">
        <v>83</v>
      </c>
      <c r="K354" s="4" t="s">
        <v>83</v>
      </c>
    </row>
    <row r="355" spans="1:11" ht="30" x14ac:dyDescent="0.25">
      <c r="A355" s="1" t="s">
        <v>5697</v>
      </c>
      <c r="B355" s="1" t="s">
        <v>740</v>
      </c>
      <c r="C355" s="4">
        <v>2021</v>
      </c>
      <c r="D355" s="1" t="s">
        <v>147</v>
      </c>
      <c r="E355" s="1" t="s">
        <v>86</v>
      </c>
      <c r="F355" s="4">
        <v>14949</v>
      </c>
      <c r="G355" s="4">
        <v>1164232</v>
      </c>
      <c r="H355" s="4" t="s">
        <v>6237</v>
      </c>
      <c r="I355" s="1"/>
      <c r="J355" s="4" t="s">
        <v>6238</v>
      </c>
      <c r="K355" s="4" t="s">
        <v>6239</v>
      </c>
    </row>
    <row r="356" spans="1:11" ht="30" x14ac:dyDescent="0.25">
      <c r="A356" s="1" t="s">
        <v>5697</v>
      </c>
      <c r="B356" s="1" t="s">
        <v>740</v>
      </c>
      <c r="C356" s="4">
        <v>2021</v>
      </c>
      <c r="D356" s="1" t="s">
        <v>166</v>
      </c>
      <c r="E356" s="1" t="s">
        <v>62</v>
      </c>
      <c r="F356" s="4">
        <v>1054</v>
      </c>
      <c r="G356" s="4">
        <v>435920</v>
      </c>
      <c r="H356" s="4" t="s">
        <v>6240</v>
      </c>
      <c r="I356" s="1"/>
      <c r="J356" s="4" t="s">
        <v>6241</v>
      </c>
      <c r="K356" s="4" t="s">
        <v>6242</v>
      </c>
    </row>
    <row r="357" spans="1:11" ht="30" x14ac:dyDescent="0.25">
      <c r="A357" s="1" t="s">
        <v>5697</v>
      </c>
      <c r="B357" s="1" t="s">
        <v>740</v>
      </c>
      <c r="C357" s="4">
        <v>2021</v>
      </c>
      <c r="D357" s="1" t="s">
        <v>166</v>
      </c>
      <c r="E357" s="1" t="s">
        <v>66</v>
      </c>
      <c r="F357" s="4">
        <v>39</v>
      </c>
      <c r="G357" s="4">
        <v>79890</v>
      </c>
      <c r="H357" s="4" t="s">
        <v>5782</v>
      </c>
      <c r="I357" s="1"/>
      <c r="J357" s="4" t="s">
        <v>5783</v>
      </c>
      <c r="K357" s="4" t="s">
        <v>5784</v>
      </c>
    </row>
    <row r="358" spans="1:11" ht="30" x14ac:dyDescent="0.25">
      <c r="A358" s="1" t="s">
        <v>5697</v>
      </c>
      <c r="B358" s="1" t="s">
        <v>740</v>
      </c>
      <c r="C358" s="4">
        <v>2021</v>
      </c>
      <c r="D358" s="1" t="s">
        <v>166</v>
      </c>
      <c r="E358" s="1" t="s">
        <v>70</v>
      </c>
      <c r="F358" s="4">
        <v>1732</v>
      </c>
      <c r="G358" s="4">
        <v>182110</v>
      </c>
      <c r="H358" s="4" t="s">
        <v>6243</v>
      </c>
      <c r="I358" s="1"/>
      <c r="J358" s="4" t="s">
        <v>6244</v>
      </c>
      <c r="K358" s="4" t="s">
        <v>6245</v>
      </c>
    </row>
    <row r="359" spans="1:11" ht="30" x14ac:dyDescent="0.25">
      <c r="A359" s="1" t="s">
        <v>5697</v>
      </c>
      <c r="B359" s="1" t="s">
        <v>740</v>
      </c>
      <c r="C359" s="4">
        <v>2021</v>
      </c>
      <c r="D359" s="1" t="s">
        <v>166</v>
      </c>
      <c r="E359" s="1" t="s">
        <v>74</v>
      </c>
      <c r="F359" s="4">
        <v>400</v>
      </c>
      <c r="G359" s="4">
        <v>175974</v>
      </c>
      <c r="H359" s="4" t="s">
        <v>6246</v>
      </c>
      <c r="I359" s="1"/>
      <c r="J359" s="4" t="s">
        <v>1142</v>
      </c>
      <c r="K359" s="4" t="s">
        <v>6247</v>
      </c>
    </row>
    <row r="360" spans="1:11" ht="45" x14ac:dyDescent="0.25">
      <c r="A360" s="1" t="s">
        <v>5697</v>
      </c>
      <c r="B360" s="1" t="s">
        <v>740</v>
      </c>
      <c r="C360" s="4">
        <v>2021</v>
      </c>
      <c r="D360" s="1" t="s">
        <v>166</v>
      </c>
      <c r="E360" s="1" t="s">
        <v>78</v>
      </c>
      <c r="F360" s="4">
        <v>12275</v>
      </c>
      <c r="G360" s="4">
        <v>802721</v>
      </c>
      <c r="H360" s="4" t="s">
        <v>6248</v>
      </c>
      <c r="I360" s="1"/>
      <c r="J360" s="4" t="s">
        <v>3159</v>
      </c>
      <c r="K360" s="4" t="s">
        <v>6249</v>
      </c>
    </row>
    <row r="361" spans="1:11" ht="30" x14ac:dyDescent="0.25">
      <c r="A361" s="1" t="s">
        <v>5697</v>
      </c>
      <c r="B361" s="1" t="s">
        <v>740</v>
      </c>
      <c r="C361" s="4">
        <v>2021</v>
      </c>
      <c r="D361" s="1" t="s">
        <v>166</v>
      </c>
      <c r="E361" s="1" t="s">
        <v>82</v>
      </c>
      <c r="F361" s="4">
        <v>0</v>
      </c>
      <c r="G361" s="4">
        <v>16</v>
      </c>
      <c r="H361" s="4" t="s">
        <v>83</v>
      </c>
      <c r="I361" s="1"/>
      <c r="J361" s="4" t="s">
        <v>83</v>
      </c>
      <c r="K361" s="4" t="s">
        <v>83</v>
      </c>
    </row>
    <row r="362" spans="1:11" ht="45" x14ac:dyDescent="0.25">
      <c r="A362" s="1" t="s">
        <v>5697</v>
      </c>
      <c r="B362" s="1" t="s">
        <v>740</v>
      </c>
      <c r="C362" s="4">
        <v>2021</v>
      </c>
      <c r="D362" s="1" t="s">
        <v>166</v>
      </c>
      <c r="E362" s="1" t="s">
        <v>84</v>
      </c>
      <c r="F362" s="4">
        <v>0</v>
      </c>
      <c r="G362" s="4">
        <v>0</v>
      </c>
      <c r="H362" s="4" t="s">
        <v>83</v>
      </c>
      <c r="I362" s="1"/>
      <c r="J362" s="4" t="s">
        <v>83</v>
      </c>
      <c r="K362" s="4" t="s">
        <v>83</v>
      </c>
    </row>
    <row r="363" spans="1:11" ht="45" x14ac:dyDescent="0.25">
      <c r="A363" s="1" t="s">
        <v>5697</v>
      </c>
      <c r="B363" s="1" t="s">
        <v>740</v>
      </c>
      <c r="C363" s="4">
        <v>2021</v>
      </c>
      <c r="D363" s="1" t="s">
        <v>166</v>
      </c>
      <c r="E363" s="1" t="s">
        <v>85</v>
      </c>
      <c r="F363" s="4">
        <v>0</v>
      </c>
      <c r="G363" s="4">
        <v>0</v>
      </c>
      <c r="H363" s="4" t="s">
        <v>83</v>
      </c>
      <c r="I363" s="1"/>
      <c r="J363" s="4" t="s">
        <v>83</v>
      </c>
      <c r="K363" s="4" t="s">
        <v>83</v>
      </c>
    </row>
    <row r="364" spans="1:11" ht="30" x14ac:dyDescent="0.25">
      <c r="A364" s="1" t="s">
        <v>5697</v>
      </c>
      <c r="B364" s="1" t="s">
        <v>740</v>
      </c>
      <c r="C364" s="4">
        <v>2021</v>
      </c>
      <c r="D364" s="1" t="s">
        <v>166</v>
      </c>
      <c r="E364" s="1" t="s">
        <v>86</v>
      </c>
      <c r="F364" s="4">
        <v>14446</v>
      </c>
      <c r="G364" s="4">
        <v>1240711</v>
      </c>
      <c r="H364" s="4" t="s">
        <v>6250</v>
      </c>
      <c r="I364" s="1"/>
      <c r="J364" s="4" t="s">
        <v>6251</v>
      </c>
      <c r="K364" s="4" t="s">
        <v>6252</v>
      </c>
    </row>
    <row r="365" spans="1:11" ht="30" x14ac:dyDescent="0.25">
      <c r="A365" s="1" t="s">
        <v>5697</v>
      </c>
      <c r="B365" s="1" t="s">
        <v>740</v>
      </c>
      <c r="C365" s="4">
        <v>2021</v>
      </c>
      <c r="D365" s="1" t="s">
        <v>185</v>
      </c>
      <c r="E365" s="1" t="s">
        <v>62</v>
      </c>
      <c r="F365" s="4">
        <v>994</v>
      </c>
      <c r="G365" s="4">
        <v>363785</v>
      </c>
      <c r="H365" s="4" t="s">
        <v>6253</v>
      </c>
      <c r="I365" s="1"/>
      <c r="J365" s="4" t="s">
        <v>6254</v>
      </c>
      <c r="K365" s="4" t="s">
        <v>6255</v>
      </c>
    </row>
    <row r="366" spans="1:11" ht="30" x14ac:dyDescent="0.25">
      <c r="A366" s="1" t="s">
        <v>5697</v>
      </c>
      <c r="B366" s="1" t="s">
        <v>740</v>
      </c>
      <c r="C366" s="4">
        <v>2021</v>
      </c>
      <c r="D366" s="1" t="s">
        <v>185</v>
      </c>
      <c r="E366" s="1" t="s">
        <v>66</v>
      </c>
      <c r="F366" s="4">
        <v>12</v>
      </c>
      <c r="G366" s="4">
        <v>49885</v>
      </c>
      <c r="H366" s="4" t="s">
        <v>105</v>
      </c>
      <c r="I366" s="1" t="s">
        <v>234</v>
      </c>
      <c r="J366" s="4" t="s">
        <v>6256</v>
      </c>
      <c r="K366" s="4" t="s">
        <v>6257</v>
      </c>
    </row>
    <row r="367" spans="1:11" ht="30" x14ac:dyDescent="0.25">
      <c r="A367" s="1" t="s">
        <v>5697</v>
      </c>
      <c r="B367" s="1" t="s">
        <v>740</v>
      </c>
      <c r="C367" s="4">
        <v>2021</v>
      </c>
      <c r="D367" s="1" t="s">
        <v>185</v>
      </c>
      <c r="E367" s="1" t="s">
        <v>70</v>
      </c>
      <c r="F367" s="4">
        <v>1084</v>
      </c>
      <c r="G367" s="4">
        <v>175997</v>
      </c>
      <c r="H367" s="4" t="s">
        <v>6258</v>
      </c>
      <c r="I367" s="1"/>
      <c r="J367" s="4" t="s">
        <v>6259</v>
      </c>
      <c r="K367" s="4" t="s">
        <v>6260</v>
      </c>
    </row>
    <row r="368" spans="1:11" ht="30" x14ac:dyDescent="0.25">
      <c r="A368" s="1" t="s">
        <v>5697</v>
      </c>
      <c r="B368" s="1" t="s">
        <v>740</v>
      </c>
      <c r="C368" s="4">
        <v>2021</v>
      </c>
      <c r="D368" s="1" t="s">
        <v>185</v>
      </c>
      <c r="E368" s="1" t="s">
        <v>74</v>
      </c>
      <c r="F368" s="4">
        <v>139</v>
      </c>
      <c r="G368" s="4">
        <v>81686</v>
      </c>
      <c r="H368" s="4" t="s">
        <v>6261</v>
      </c>
      <c r="I368" s="1"/>
      <c r="J368" s="4" t="s">
        <v>6262</v>
      </c>
      <c r="K368" s="4" t="s">
        <v>6263</v>
      </c>
    </row>
    <row r="369" spans="1:11" ht="45" x14ac:dyDescent="0.25">
      <c r="A369" s="1" t="s">
        <v>5697</v>
      </c>
      <c r="B369" s="1" t="s">
        <v>740</v>
      </c>
      <c r="C369" s="4">
        <v>2021</v>
      </c>
      <c r="D369" s="1" t="s">
        <v>185</v>
      </c>
      <c r="E369" s="1" t="s">
        <v>78</v>
      </c>
      <c r="F369" s="4">
        <v>14547</v>
      </c>
      <c r="G369" s="4">
        <v>1044720</v>
      </c>
      <c r="H369" s="4" t="s">
        <v>6264</v>
      </c>
      <c r="I369" s="1"/>
      <c r="J369" s="4" t="s">
        <v>4986</v>
      </c>
      <c r="K369" s="4" t="s">
        <v>6265</v>
      </c>
    </row>
    <row r="370" spans="1:11" ht="30" x14ac:dyDescent="0.25">
      <c r="A370" s="1" t="s">
        <v>5697</v>
      </c>
      <c r="B370" s="1" t="s">
        <v>740</v>
      </c>
      <c r="C370" s="4">
        <v>2021</v>
      </c>
      <c r="D370" s="1" t="s">
        <v>185</v>
      </c>
      <c r="E370" s="1" t="s">
        <v>82</v>
      </c>
      <c r="F370" s="4">
        <v>486</v>
      </c>
      <c r="G370" s="4">
        <v>15045</v>
      </c>
      <c r="H370" s="4" t="s">
        <v>6266</v>
      </c>
      <c r="I370" s="1"/>
      <c r="J370" s="4" t="s">
        <v>6267</v>
      </c>
      <c r="K370" s="4" t="s">
        <v>6268</v>
      </c>
    </row>
    <row r="371" spans="1:11" ht="45" x14ac:dyDescent="0.25">
      <c r="A371" s="1" t="s">
        <v>5697</v>
      </c>
      <c r="B371" s="1" t="s">
        <v>740</v>
      </c>
      <c r="C371" s="4">
        <v>2021</v>
      </c>
      <c r="D371" s="1" t="s">
        <v>185</v>
      </c>
      <c r="E371" s="1" t="s">
        <v>84</v>
      </c>
      <c r="F371" s="4">
        <v>0</v>
      </c>
      <c r="G371" s="4">
        <v>0</v>
      </c>
      <c r="H371" s="4" t="s">
        <v>83</v>
      </c>
      <c r="I371" s="1"/>
      <c r="J371" s="4" t="s">
        <v>83</v>
      </c>
      <c r="K371" s="4" t="s">
        <v>83</v>
      </c>
    </row>
    <row r="372" spans="1:11" ht="45" x14ac:dyDescent="0.25">
      <c r="A372" s="1" t="s">
        <v>5697</v>
      </c>
      <c r="B372" s="1" t="s">
        <v>740</v>
      </c>
      <c r="C372" s="4">
        <v>2021</v>
      </c>
      <c r="D372" s="1" t="s">
        <v>185</v>
      </c>
      <c r="E372" s="1" t="s">
        <v>85</v>
      </c>
      <c r="F372" s="4">
        <v>0</v>
      </c>
      <c r="G372" s="4">
        <v>0</v>
      </c>
      <c r="H372" s="4" t="s">
        <v>83</v>
      </c>
      <c r="I372" s="1"/>
      <c r="J372" s="4" t="s">
        <v>83</v>
      </c>
      <c r="K372" s="4" t="s">
        <v>83</v>
      </c>
    </row>
    <row r="373" spans="1:11" ht="30" x14ac:dyDescent="0.25">
      <c r="A373" s="1" t="s">
        <v>5697</v>
      </c>
      <c r="B373" s="1" t="s">
        <v>740</v>
      </c>
      <c r="C373" s="4">
        <v>2021</v>
      </c>
      <c r="D373" s="1" t="s">
        <v>185</v>
      </c>
      <c r="E373" s="1" t="s">
        <v>86</v>
      </c>
      <c r="F373" s="4">
        <v>16268</v>
      </c>
      <c r="G373" s="4">
        <v>1367333</v>
      </c>
      <c r="H373" s="4" t="s">
        <v>6269</v>
      </c>
      <c r="I373" s="1"/>
      <c r="J373" s="4" t="s">
        <v>6270</v>
      </c>
      <c r="K373" s="4" t="s">
        <v>6271</v>
      </c>
    </row>
    <row r="374" spans="1:11" ht="30" x14ac:dyDescent="0.25">
      <c r="A374" s="1" t="s">
        <v>5697</v>
      </c>
      <c r="B374" s="1" t="s">
        <v>740</v>
      </c>
      <c r="C374" s="4">
        <v>2021</v>
      </c>
      <c r="D374" s="1" t="s">
        <v>207</v>
      </c>
      <c r="E374" s="1" t="s">
        <v>62</v>
      </c>
      <c r="F374" s="4">
        <v>928</v>
      </c>
      <c r="G374" s="4">
        <v>335973</v>
      </c>
      <c r="H374" s="4" t="s">
        <v>6272</v>
      </c>
      <c r="I374" s="1"/>
      <c r="J374" s="4" t="s">
        <v>6273</v>
      </c>
      <c r="K374" s="4" t="s">
        <v>6274</v>
      </c>
    </row>
    <row r="375" spans="1:11" ht="30" x14ac:dyDescent="0.25">
      <c r="A375" s="1" t="s">
        <v>5697</v>
      </c>
      <c r="B375" s="1" t="s">
        <v>740</v>
      </c>
      <c r="C375" s="4">
        <v>2021</v>
      </c>
      <c r="D375" s="1" t="s">
        <v>207</v>
      </c>
      <c r="E375" s="1" t="s">
        <v>66</v>
      </c>
      <c r="F375" s="4">
        <v>17</v>
      </c>
      <c r="G375" s="4">
        <v>17847</v>
      </c>
      <c r="H375" s="4" t="s">
        <v>6275</v>
      </c>
      <c r="I375" s="1" t="s">
        <v>234</v>
      </c>
      <c r="J375" s="4" t="s">
        <v>6276</v>
      </c>
      <c r="K375" s="4" t="s">
        <v>6277</v>
      </c>
    </row>
    <row r="376" spans="1:11" ht="30" x14ac:dyDescent="0.25">
      <c r="A376" s="1" t="s">
        <v>5697</v>
      </c>
      <c r="B376" s="1" t="s">
        <v>740</v>
      </c>
      <c r="C376" s="4">
        <v>2021</v>
      </c>
      <c r="D376" s="1" t="s">
        <v>207</v>
      </c>
      <c r="E376" s="1" t="s">
        <v>70</v>
      </c>
      <c r="F376" s="4">
        <v>679</v>
      </c>
      <c r="G376" s="4">
        <v>123237</v>
      </c>
      <c r="H376" s="4" t="s">
        <v>6278</v>
      </c>
      <c r="I376" s="1"/>
      <c r="J376" s="4" t="s">
        <v>6279</v>
      </c>
      <c r="K376" s="4" t="s">
        <v>6280</v>
      </c>
    </row>
    <row r="377" spans="1:11" ht="30" x14ac:dyDescent="0.25">
      <c r="A377" s="1" t="s">
        <v>5697</v>
      </c>
      <c r="B377" s="1" t="s">
        <v>740</v>
      </c>
      <c r="C377" s="4">
        <v>2021</v>
      </c>
      <c r="D377" s="1" t="s">
        <v>207</v>
      </c>
      <c r="E377" s="1" t="s">
        <v>74</v>
      </c>
      <c r="F377" s="4">
        <v>46</v>
      </c>
      <c r="G377" s="4">
        <v>75779</v>
      </c>
      <c r="H377" s="4" t="s">
        <v>6281</v>
      </c>
      <c r="I377" s="1"/>
      <c r="J377" s="4" t="s">
        <v>6282</v>
      </c>
      <c r="K377" s="4" t="s">
        <v>6283</v>
      </c>
    </row>
    <row r="378" spans="1:11" ht="45" x14ac:dyDescent="0.25">
      <c r="A378" s="1" t="s">
        <v>5697</v>
      </c>
      <c r="B378" s="1" t="s">
        <v>740</v>
      </c>
      <c r="C378" s="4">
        <v>2021</v>
      </c>
      <c r="D378" s="1" t="s">
        <v>207</v>
      </c>
      <c r="E378" s="1" t="s">
        <v>78</v>
      </c>
      <c r="F378" s="4">
        <v>14342</v>
      </c>
      <c r="G378" s="4">
        <v>1153981</v>
      </c>
      <c r="H378" s="4" t="s">
        <v>6284</v>
      </c>
      <c r="I378" s="1"/>
      <c r="J378" s="4" t="s">
        <v>6285</v>
      </c>
      <c r="K378" s="4" t="s">
        <v>6286</v>
      </c>
    </row>
    <row r="379" spans="1:11" ht="30" x14ac:dyDescent="0.25">
      <c r="A379" s="1" t="s">
        <v>5697</v>
      </c>
      <c r="B379" s="1" t="s">
        <v>740</v>
      </c>
      <c r="C379" s="4">
        <v>2021</v>
      </c>
      <c r="D379" s="1" t="s">
        <v>207</v>
      </c>
      <c r="E379" s="1" t="s">
        <v>82</v>
      </c>
      <c r="F379" s="4">
        <v>689</v>
      </c>
      <c r="G379" s="4">
        <v>22789</v>
      </c>
      <c r="H379" s="4" t="s">
        <v>6287</v>
      </c>
      <c r="I379" s="1"/>
      <c r="J379" s="4" t="s">
        <v>6288</v>
      </c>
      <c r="K379" s="4" t="s">
        <v>142</v>
      </c>
    </row>
    <row r="380" spans="1:11" ht="45" x14ac:dyDescent="0.25">
      <c r="A380" s="1" t="s">
        <v>5697</v>
      </c>
      <c r="B380" s="1" t="s">
        <v>740</v>
      </c>
      <c r="C380" s="4">
        <v>2021</v>
      </c>
      <c r="D380" s="1" t="s">
        <v>207</v>
      </c>
      <c r="E380" s="1" t="s">
        <v>84</v>
      </c>
      <c r="F380" s="4">
        <v>0</v>
      </c>
      <c r="G380" s="4">
        <v>0</v>
      </c>
      <c r="H380" s="4" t="s">
        <v>83</v>
      </c>
      <c r="I380" s="1"/>
      <c r="J380" s="4" t="s">
        <v>83</v>
      </c>
      <c r="K380" s="4" t="s">
        <v>83</v>
      </c>
    </row>
    <row r="381" spans="1:11" ht="45" x14ac:dyDescent="0.25">
      <c r="A381" s="1" t="s">
        <v>5697</v>
      </c>
      <c r="B381" s="1" t="s">
        <v>740</v>
      </c>
      <c r="C381" s="4">
        <v>2021</v>
      </c>
      <c r="D381" s="1" t="s">
        <v>207</v>
      </c>
      <c r="E381" s="1" t="s">
        <v>85</v>
      </c>
      <c r="F381" s="4">
        <v>0</v>
      </c>
      <c r="G381" s="4">
        <v>0</v>
      </c>
      <c r="H381" s="4" t="s">
        <v>83</v>
      </c>
      <c r="I381" s="1"/>
      <c r="J381" s="4" t="s">
        <v>83</v>
      </c>
      <c r="K381" s="4" t="s">
        <v>83</v>
      </c>
    </row>
    <row r="382" spans="1:11" ht="30" x14ac:dyDescent="0.25">
      <c r="A382" s="1" t="s">
        <v>5697</v>
      </c>
      <c r="B382" s="1" t="s">
        <v>740</v>
      </c>
      <c r="C382" s="4">
        <v>2021</v>
      </c>
      <c r="D382" s="1" t="s">
        <v>207</v>
      </c>
      <c r="E382" s="1" t="s">
        <v>86</v>
      </c>
      <c r="F382" s="4">
        <v>15773</v>
      </c>
      <c r="G382" s="4">
        <v>1393633</v>
      </c>
      <c r="H382" s="4" t="s">
        <v>6289</v>
      </c>
      <c r="I382" s="1"/>
      <c r="J382" s="4" t="s">
        <v>6290</v>
      </c>
      <c r="K382" s="4" t="s">
        <v>6291</v>
      </c>
    </row>
    <row r="383" spans="1:11" ht="30" x14ac:dyDescent="0.25">
      <c r="A383" s="1" t="s">
        <v>5697</v>
      </c>
      <c r="B383" s="1" t="s">
        <v>740</v>
      </c>
      <c r="C383" s="4">
        <v>2021</v>
      </c>
      <c r="D383" s="1" t="s">
        <v>229</v>
      </c>
      <c r="E383" s="1" t="s">
        <v>62</v>
      </c>
      <c r="F383" s="4">
        <v>847</v>
      </c>
      <c r="G383" s="4">
        <v>300176</v>
      </c>
      <c r="H383" s="4" t="s">
        <v>6292</v>
      </c>
      <c r="I383" s="1"/>
      <c r="J383" s="4" t="s">
        <v>6293</v>
      </c>
      <c r="K383" s="4" t="s">
        <v>6294</v>
      </c>
    </row>
    <row r="384" spans="1:11" ht="30" x14ac:dyDescent="0.25">
      <c r="A384" s="1" t="s">
        <v>5697</v>
      </c>
      <c r="B384" s="1" t="s">
        <v>740</v>
      </c>
      <c r="C384" s="4">
        <v>2021</v>
      </c>
      <c r="D384" s="1" t="s">
        <v>229</v>
      </c>
      <c r="E384" s="1" t="s">
        <v>66</v>
      </c>
      <c r="F384" s="4">
        <v>3</v>
      </c>
      <c r="G384" s="4">
        <v>15541</v>
      </c>
      <c r="H384" s="4" t="s">
        <v>83</v>
      </c>
      <c r="I384" s="1"/>
      <c r="J384" s="4" t="s">
        <v>83</v>
      </c>
      <c r="K384" s="4" t="s">
        <v>83</v>
      </c>
    </row>
    <row r="385" spans="1:11" ht="30" x14ac:dyDescent="0.25">
      <c r="A385" s="1" t="s">
        <v>5697</v>
      </c>
      <c r="B385" s="1" t="s">
        <v>740</v>
      </c>
      <c r="C385" s="4">
        <v>2021</v>
      </c>
      <c r="D385" s="1" t="s">
        <v>229</v>
      </c>
      <c r="E385" s="1" t="s">
        <v>70</v>
      </c>
      <c r="F385" s="4">
        <v>565</v>
      </c>
      <c r="G385" s="4">
        <v>69964</v>
      </c>
      <c r="H385" s="4" t="s">
        <v>6295</v>
      </c>
      <c r="I385" s="1"/>
      <c r="J385" s="4" t="s">
        <v>6296</v>
      </c>
      <c r="K385" s="4" t="s">
        <v>6297</v>
      </c>
    </row>
    <row r="386" spans="1:11" ht="30" x14ac:dyDescent="0.25">
      <c r="A386" s="1" t="s">
        <v>5697</v>
      </c>
      <c r="B386" s="1" t="s">
        <v>740</v>
      </c>
      <c r="C386" s="4">
        <v>2021</v>
      </c>
      <c r="D386" s="1" t="s">
        <v>229</v>
      </c>
      <c r="E386" s="1" t="s">
        <v>74</v>
      </c>
      <c r="F386" s="4">
        <v>15</v>
      </c>
      <c r="G386" s="4">
        <v>45409</v>
      </c>
      <c r="H386" s="4" t="s">
        <v>6298</v>
      </c>
      <c r="I386" s="1" t="s">
        <v>234</v>
      </c>
      <c r="J386" s="4" t="s">
        <v>6299</v>
      </c>
      <c r="K386" s="4" t="s">
        <v>6300</v>
      </c>
    </row>
    <row r="387" spans="1:11" ht="45" x14ac:dyDescent="0.25">
      <c r="A387" s="1" t="s">
        <v>5697</v>
      </c>
      <c r="B387" s="1" t="s">
        <v>740</v>
      </c>
      <c r="C387" s="4">
        <v>2021</v>
      </c>
      <c r="D387" s="1" t="s">
        <v>229</v>
      </c>
      <c r="E387" s="1" t="s">
        <v>78</v>
      </c>
      <c r="F387" s="4">
        <v>12909</v>
      </c>
      <c r="G387" s="4">
        <v>1164738</v>
      </c>
      <c r="H387" s="4" t="s">
        <v>6301</v>
      </c>
      <c r="I387" s="1"/>
      <c r="J387" s="4" t="s">
        <v>180</v>
      </c>
      <c r="K387" s="4" t="s">
        <v>6302</v>
      </c>
    </row>
    <row r="388" spans="1:11" ht="30" x14ac:dyDescent="0.25">
      <c r="A388" s="1" t="s">
        <v>5697</v>
      </c>
      <c r="B388" s="1" t="s">
        <v>740</v>
      </c>
      <c r="C388" s="4">
        <v>2021</v>
      </c>
      <c r="D388" s="1" t="s">
        <v>229</v>
      </c>
      <c r="E388" s="1" t="s">
        <v>82</v>
      </c>
      <c r="F388" s="4">
        <v>2352</v>
      </c>
      <c r="G388" s="4">
        <v>70439</v>
      </c>
      <c r="H388" s="4" t="s">
        <v>6303</v>
      </c>
      <c r="I388" s="1"/>
      <c r="J388" s="4" t="s">
        <v>6304</v>
      </c>
      <c r="K388" s="4" t="s">
        <v>6305</v>
      </c>
    </row>
    <row r="389" spans="1:11" ht="45" x14ac:dyDescent="0.25">
      <c r="A389" s="1" t="s">
        <v>5697</v>
      </c>
      <c r="B389" s="1" t="s">
        <v>740</v>
      </c>
      <c r="C389" s="4">
        <v>2021</v>
      </c>
      <c r="D389" s="1" t="s">
        <v>229</v>
      </c>
      <c r="E389" s="1" t="s">
        <v>84</v>
      </c>
      <c r="F389" s="4">
        <v>37</v>
      </c>
      <c r="G389" s="4">
        <v>6079</v>
      </c>
      <c r="H389" s="4" t="s">
        <v>5851</v>
      </c>
      <c r="I389" s="1"/>
      <c r="J389" s="4" t="s">
        <v>5852</v>
      </c>
      <c r="K389" s="4" t="s">
        <v>5853</v>
      </c>
    </row>
    <row r="390" spans="1:11" ht="45" x14ac:dyDescent="0.25">
      <c r="A390" s="1" t="s">
        <v>5697</v>
      </c>
      <c r="B390" s="1" t="s">
        <v>740</v>
      </c>
      <c r="C390" s="4">
        <v>2021</v>
      </c>
      <c r="D390" s="1" t="s">
        <v>229</v>
      </c>
      <c r="E390" s="1" t="s">
        <v>85</v>
      </c>
      <c r="F390" s="4">
        <v>0</v>
      </c>
      <c r="G390" s="4">
        <v>0</v>
      </c>
      <c r="H390" s="4" t="s">
        <v>83</v>
      </c>
      <c r="I390" s="1"/>
      <c r="J390" s="4" t="s">
        <v>83</v>
      </c>
      <c r="K390" s="4" t="s">
        <v>83</v>
      </c>
    </row>
    <row r="391" spans="1:11" ht="30" x14ac:dyDescent="0.25">
      <c r="A391" s="1" t="s">
        <v>5697</v>
      </c>
      <c r="B391" s="1" t="s">
        <v>740</v>
      </c>
      <c r="C391" s="4">
        <v>2021</v>
      </c>
      <c r="D391" s="1" t="s">
        <v>229</v>
      </c>
      <c r="E391" s="1" t="s">
        <v>86</v>
      </c>
      <c r="F391" s="4">
        <v>15881</v>
      </c>
      <c r="G391" s="4">
        <v>1372169</v>
      </c>
      <c r="H391" s="4" t="s">
        <v>6306</v>
      </c>
      <c r="I391" s="1"/>
      <c r="J391" s="4" t="s">
        <v>6270</v>
      </c>
      <c r="K391" s="4" t="s">
        <v>6307</v>
      </c>
    </row>
    <row r="392" spans="1:11" ht="30" x14ac:dyDescent="0.25">
      <c r="A392" s="1" t="s">
        <v>5697</v>
      </c>
      <c r="B392" s="1" t="s">
        <v>740</v>
      </c>
      <c r="C392" s="4">
        <v>2021</v>
      </c>
      <c r="D392" s="1" t="s">
        <v>255</v>
      </c>
      <c r="E392" s="1" t="s">
        <v>62</v>
      </c>
      <c r="F392" s="4">
        <v>867</v>
      </c>
      <c r="G392" s="4">
        <v>286489</v>
      </c>
      <c r="H392" s="4" t="s">
        <v>6308</v>
      </c>
      <c r="I392" s="1"/>
      <c r="J392" s="4" t="s">
        <v>6309</v>
      </c>
      <c r="K392" s="4" t="s">
        <v>6310</v>
      </c>
    </row>
    <row r="393" spans="1:11" ht="30" x14ac:dyDescent="0.25">
      <c r="A393" s="1" t="s">
        <v>5697</v>
      </c>
      <c r="B393" s="1" t="s">
        <v>740</v>
      </c>
      <c r="C393" s="4">
        <v>2021</v>
      </c>
      <c r="D393" s="1" t="s">
        <v>255</v>
      </c>
      <c r="E393" s="1" t="s">
        <v>66</v>
      </c>
      <c r="F393" s="4">
        <v>11</v>
      </c>
      <c r="G393" s="4">
        <v>17728</v>
      </c>
      <c r="H393" s="4" t="s">
        <v>5860</v>
      </c>
      <c r="I393" s="1" t="s">
        <v>234</v>
      </c>
      <c r="J393" s="4" t="s">
        <v>5861</v>
      </c>
      <c r="K393" s="4" t="s">
        <v>5862</v>
      </c>
    </row>
    <row r="394" spans="1:11" ht="30" x14ac:dyDescent="0.25">
      <c r="A394" s="1" t="s">
        <v>5697</v>
      </c>
      <c r="B394" s="1" t="s">
        <v>740</v>
      </c>
      <c r="C394" s="4">
        <v>2021</v>
      </c>
      <c r="D394" s="1" t="s">
        <v>255</v>
      </c>
      <c r="E394" s="1" t="s">
        <v>70</v>
      </c>
      <c r="F394" s="4">
        <v>497</v>
      </c>
      <c r="G394" s="4">
        <v>67772</v>
      </c>
      <c r="H394" s="4" t="s">
        <v>6311</v>
      </c>
      <c r="I394" s="1"/>
      <c r="J394" s="4" t="s">
        <v>6312</v>
      </c>
      <c r="K394" s="4" t="s">
        <v>6313</v>
      </c>
    </row>
    <row r="395" spans="1:11" ht="30" x14ac:dyDescent="0.25">
      <c r="A395" s="1" t="s">
        <v>5697</v>
      </c>
      <c r="B395" s="1" t="s">
        <v>740</v>
      </c>
      <c r="C395" s="4">
        <v>2021</v>
      </c>
      <c r="D395" s="1" t="s">
        <v>255</v>
      </c>
      <c r="E395" s="1" t="s">
        <v>74</v>
      </c>
      <c r="F395" s="4">
        <v>27</v>
      </c>
      <c r="G395" s="4">
        <v>15121</v>
      </c>
      <c r="H395" s="4" t="s">
        <v>5866</v>
      </c>
      <c r="I395" s="1"/>
      <c r="J395" s="4" t="s">
        <v>5867</v>
      </c>
      <c r="K395" s="4" t="s">
        <v>5868</v>
      </c>
    </row>
    <row r="396" spans="1:11" ht="45" x14ac:dyDescent="0.25">
      <c r="A396" s="1" t="s">
        <v>5697</v>
      </c>
      <c r="B396" s="1" t="s">
        <v>740</v>
      </c>
      <c r="C396" s="4">
        <v>2021</v>
      </c>
      <c r="D396" s="1" t="s">
        <v>255</v>
      </c>
      <c r="E396" s="1" t="s">
        <v>78</v>
      </c>
      <c r="F396" s="4">
        <v>5913</v>
      </c>
      <c r="G396" s="4">
        <v>966768</v>
      </c>
      <c r="H396" s="4" t="s">
        <v>2670</v>
      </c>
      <c r="I396" s="1"/>
      <c r="J396" s="4" t="s">
        <v>6314</v>
      </c>
      <c r="K396" s="4" t="s">
        <v>6315</v>
      </c>
    </row>
    <row r="397" spans="1:11" ht="30" x14ac:dyDescent="0.25">
      <c r="A397" s="1" t="s">
        <v>5697</v>
      </c>
      <c r="B397" s="1" t="s">
        <v>740</v>
      </c>
      <c r="C397" s="4">
        <v>2021</v>
      </c>
      <c r="D397" s="1" t="s">
        <v>255</v>
      </c>
      <c r="E397" s="1" t="s">
        <v>82</v>
      </c>
      <c r="F397" s="4">
        <v>8511</v>
      </c>
      <c r="G397" s="4">
        <v>200581</v>
      </c>
      <c r="H397" s="4" t="s">
        <v>423</v>
      </c>
      <c r="I397" s="1"/>
      <c r="J397" s="4" t="s">
        <v>6316</v>
      </c>
      <c r="K397" s="4" t="s">
        <v>6317</v>
      </c>
    </row>
    <row r="398" spans="1:11" ht="45" x14ac:dyDescent="0.25">
      <c r="A398" s="1" t="s">
        <v>5697</v>
      </c>
      <c r="B398" s="1" t="s">
        <v>740</v>
      </c>
      <c r="C398" s="4">
        <v>2021</v>
      </c>
      <c r="D398" s="1" t="s">
        <v>255</v>
      </c>
      <c r="E398" s="1" t="s">
        <v>84</v>
      </c>
      <c r="F398" s="4">
        <v>1905</v>
      </c>
      <c r="G398" s="4">
        <v>139937</v>
      </c>
      <c r="H398" s="4" t="s">
        <v>6318</v>
      </c>
      <c r="I398" s="1"/>
      <c r="J398" s="4" t="s">
        <v>6319</v>
      </c>
      <c r="K398" s="4" t="s">
        <v>6125</v>
      </c>
    </row>
    <row r="399" spans="1:11" ht="45" x14ac:dyDescent="0.25">
      <c r="A399" s="1" t="s">
        <v>5697</v>
      </c>
      <c r="B399" s="1" t="s">
        <v>740</v>
      </c>
      <c r="C399" s="4">
        <v>2021</v>
      </c>
      <c r="D399" s="1" t="s">
        <v>255</v>
      </c>
      <c r="E399" s="1" t="s">
        <v>85</v>
      </c>
      <c r="F399" s="4">
        <v>543</v>
      </c>
      <c r="G399" s="4">
        <v>32137</v>
      </c>
      <c r="H399" s="4" t="s">
        <v>6320</v>
      </c>
      <c r="I399" s="1"/>
      <c r="J399" s="4" t="s">
        <v>6321</v>
      </c>
      <c r="K399" s="4" t="s">
        <v>6322</v>
      </c>
    </row>
    <row r="400" spans="1:11" ht="30" x14ac:dyDescent="0.25">
      <c r="A400" s="1" t="s">
        <v>5697</v>
      </c>
      <c r="B400" s="1" t="s">
        <v>740</v>
      </c>
      <c r="C400" s="4">
        <v>2021</v>
      </c>
      <c r="D400" s="1" t="s">
        <v>255</v>
      </c>
      <c r="E400" s="1" t="s">
        <v>86</v>
      </c>
      <c r="F400" s="4">
        <v>17407</v>
      </c>
      <c r="G400" s="4">
        <v>1440043</v>
      </c>
      <c r="H400" s="4" t="s">
        <v>6323</v>
      </c>
      <c r="I400" s="1"/>
      <c r="J400" s="4" t="s">
        <v>6324</v>
      </c>
      <c r="K400" s="4" t="s">
        <v>6325</v>
      </c>
    </row>
    <row r="401" spans="1:11" ht="30" x14ac:dyDescent="0.25">
      <c r="A401" s="1" t="s">
        <v>5697</v>
      </c>
      <c r="B401" s="1" t="s">
        <v>740</v>
      </c>
      <c r="C401" s="4">
        <v>2021</v>
      </c>
      <c r="D401" s="1" t="s">
        <v>283</v>
      </c>
      <c r="E401" s="1" t="s">
        <v>62</v>
      </c>
      <c r="F401" s="4">
        <v>805</v>
      </c>
      <c r="G401" s="4">
        <v>249484</v>
      </c>
      <c r="H401" s="4" t="s">
        <v>6326</v>
      </c>
      <c r="I401" s="1"/>
      <c r="J401" s="4" t="s">
        <v>6327</v>
      </c>
      <c r="K401" s="4" t="s">
        <v>6328</v>
      </c>
    </row>
    <row r="402" spans="1:11" ht="30" x14ac:dyDescent="0.25">
      <c r="A402" s="1" t="s">
        <v>5697</v>
      </c>
      <c r="B402" s="1" t="s">
        <v>740</v>
      </c>
      <c r="C402" s="4">
        <v>2021</v>
      </c>
      <c r="D402" s="1" t="s">
        <v>283</v>
      </c>
      <c r="E402" s="1" t="s">
        <v>66</v>
      </c>
      <c r="F402" s="4">
        <v>14</v>
      </c>
      <c r="G402" s="4">
        <v>18432</v>
      </c>
      <c r="H402" s="4" t="s">
        <v>6329</v>
      </c>
      <c r="I402" s="1" t="s">
        <v>234</v>
      </c>
      <c r="J402" s="4" t="s">
        <v>6330</v>
      </c>
      <c r="K402" s="4" t="s">
        <v>6331</v>
      </c>
    </row>
    <row r="403" spans="1:11" ht="30" x14ac:dyDescent="0.25">
      <c r="A403" s="1" t="s">
        <v>5697</v>
      </c>
      <c r="B403" s="1" t="s">
        <v>740</v>
      </c>
      <c r="C403" s="4">
        <v>2021</v>
      </c>
      <c r="D403" s="1" t="s">
        <v>283</v>
      </c>
      <c r="E403" s="1" t="s">
        <v>70</v>
      </c>
      <c r="F403" s="4">
        <v>392</v>
      </c>
      <c r="G403" s="4">
        <v>76959</v>
      </c>
      <c r="H403" s="4" t="s">
        <v>6332</v>
      </c>
      <c r="I403" s="1"/>
      <c r="J403" s="4" t="s">
        <v>6333</v>
      </c>
      <c r="K403" s="4" t="s">
        <v>6334</v>
      </c>
    </row>
    <row r="404" spans="1:11" ht="30" x14ac:dyDescent="0.25">
      <c r="A404" s="1" t="s">
        <v>5697</v>
      </c>
      <c r="B404" s="1" t="s">
        <v>740</v>
      </c>
      <c r="C404" s="4">
        <v>2021</v>
      </c>
      <c r="D404" s="1" t="s">
        <v>283</v>
      </c>
      <c r="E404" s="1" t="s">
        <v>74</v>
      </c>
      <c r="F404" s="4">
        <v>16</v>
      </c>
      <c r="G404" s="4">
        <v>9924</v>
      </c>
      <c r="H404" s="4" t="s">
        <v>6335</v>
      </c>
      <c r="I404" s="1" t="s">
        <v>234</v>
      </c>
      <c r="J404" s="4" t="s">
        <v>6222</v>
      </c>
      <c r="K404" s="4" t="s">
        <v>6336</v>
      </c>
    </row>
    <row r="405" spans="1:11" ht="45" x14ac:dyDescent="0.25">
      <c r="A405" s="1" t="s">
        <v>5697</v>
      </c>
      <c r="B405" s="1" t="s">
        <v>740</v>
      </c>
      <c r="C405" s="4">
        <v>2021</v>
      </c>
      <c r="D405" s="1" t="s">
        <v>283</v>
      </c>
      <c r="E405" s="1" t="s">
        <v>78</v>
      </c>
      <c r="F405" s="4">
        <v>1394</v>
      </c>
      <c r="G405" s="4">
        <v>599559</v>
      </c>
      <c r="H405" s="4" t="s">
        <v>6337</v>
      </c>
      <c r="I405" s="1"/>
      <c r="J405" s="4" t="s">
        <v>6338</v>
      </c>
      <c r="K405" s="4" t="s">
        <v>6339</v>
      </c>
    </row>
    <row r="406" spans="1:11" ht="30" x14ac:dyDescent="0.25">
      <c r="A406" s="1" t="s">
        <v>5697</v>
      </c>
      <c r="B406" s="1" t="s">
        <v>740</v>
      </c>
      <c r="C406" s="4">
        <v>2021</v>
      </c>
      <c r="D406" s="1" t="s">
        <v>283</v>
      </c>
      <c r="E406" s="1" t="s">
        <v>82</v>
      </c>
      <c r="F406" s="4">
        <v>8141</v>
      </c>
      <c r="G406" s="4">
        <v>247176</v>
      </c>
      <c r="H406" s="4" t="s">
        <v>6340</v>
      </c>
      <c r="I406" s="1"/>
      <c r="J406" s="4" t="s">
        <v>6341</v>
      </c>
      <c r="K406" s="4" t="s">
        <v>5985</v>
      </c>
    </row>
    <row r="407" spans="1:11" ht="45" x14ac:dyDescent="0.25">
      <c r="A407" s="1" t="s">
        <v>5697</v>
      </c>
      <c r="B407" s="1" t="s">
        <v>740</v>
      </c>
      <c r="C407" s="4">
        <v>2021</v>
      </c>
      <c r="D407" s="1" t="s">
        <v>283</v>
      </c>
      <c r="E407" s="1" t="s">
        <v>84</v>
      </c>
      <c r="F407" s="4">
        <v>2274</v>
      </c>
      <c r="G407" s="4">
        <v>216497</v>
      </c>
      <c r="H407" s="4" t="s">
        <v>6342</v>
      </c>
      <c r="I407" s="1"/>
      <c r="J407" s="4" t="s">
        <v>6343</v>
      </c>
      <c r="K407" s="4" t="s">
        <v>6344</v>
      </c>
    </row>
    <row r="408" spans="1:11" ht="45" x14ac:dyDescent="0.25">
      <c r="A408" s="1" t="s">
        <v>5697</v>
      </c>
      <c r="B408" s="1" t="s">
        <v>740</v>
      </c>
      <c r="C408" s="4">
        <v>2021</v>
      </c>
      <c r="D408" s="1" t="s">
        <v>283</v>
      </c>
      <c r="E408" s="1" t="s">
        <v>85</v>
      </c>
      <c r="F408" s="4">
        <v>5452</v>
      </c>
      <c r="G408" s="4">
        <v>251183</v>
      </c>
      <c r="H408" s="4" t="s">
        <v>6345</v>
      </c>
      <c r="I408" s="1"/>
      <c r="J408" s="4" t="s">
        <v>6346</v>
      </c>
      <c r="K408" s="4" t="s">
        <v>6347</v>
      </c>
    </row>
    <row r="409" spans="1:11" ht="30" x14ac:dyDescent="0.25">
      <c r="A409" s="1" t="s">
        <v>5697</v>
      </c>
      <c r="B409" s="1" t="s">
        <v>740</v>
      </c>
      <c r="C409" s="4">
        <v>2021</v>
      </c>
      <c r="D409" s="1" t="s">
        <v>283</v>
      </c>
      <c r="E409" s="1" t="s">
        <v>86</v>
      </c>
      <c r="F409" s="4">
        <v>17683</v>
      </c>
      <c r="G409" s="4">
        <v>1419730</v>
      </c>
      <c r="H409" s="4" t="s">
        <v>6348</v>
      </c>
      <c r="I409" s="1"/>
      <c r="J409" s="4" t="s">
        <v>6349</v>
      </c>
      <c r="K409" s="4" t="s">
        <v>6350</v>
      </c>
    </row>
    <row r="410" spans="1:11" ht="30" x14ac:dyDescent="0.25">
      <c r="A410" s="1" t="s">
        <v>5697</v>
      </c>
      <c r="B410" s="1" t="s">
        <v>740</v>
      </c>
      <c r="C410" s="4">
        <v>2021</v>
      </c>
      <c r="D410" s="1" t="s">
        <v>311</v>
      </c>
      <c r="E410" s="1" t="s">
        <v>62</v>
      </c>
      <c r="F410" s="4">
        <v>892</v>
      </c>
      <c r="G410" s="4">
        <v>240463</v>
      </c>
      <c r="H410" s="4" t="s">
        <v>6351</v>
      </c>
      <c r="I410" s="1"/>
      <c r="J410" s="4" t="s">
        <v>6352</v>
      </c>
      <c r="K410" s="4" t="s">
        <v>6353</v>
      </c>
    </row>
    <row r="411" spans="1:11" ht="30" x14ac:dyDescent="0.25">
      <c r="A411" s="1" t="s">
        <v>5697</v>
      </c>
      <c r="B411" s="1" t="s">
        <v>740</v>
      </c>
      <c r="C411" s="4">
        <v>2021</v>
      </c>
      <c r="D411" s="1" t="s">
        <v>311</v>
      </c>
      <c r="E411" s="1" t="s">
        <v>66</v>
      </c>
      <c r="F411" s="4">
        <v>10</v>
      </c>
      <c r="G411" s="4">
        <v>10899</v>
      </c>
      <c r="H411" s="4" t="s">
        <v>5913</v>
      </c>
      <c r="I411" s="1" t="s">
        <v>234</v>
      </c>
      <c r="J411" s="4" t="s">
        <v>3130</v>
      </c>
      <c r="K411" s="4" t="s">
        <v>5914</v>
      </c>
    </row>
    <row r="412" spans="1:11" ht="30" x14ac:dyDescent="0.25">
      <c r="A412" s="1" t="s">
        <v>5697</v>
      </c>
      <c r="B412" s="1" t="s">
        <v>740</v>
      </c>
      <c r="C412" s="4">
        <v>2021</v>
      </c>
      <c r="D412" s="1" t="s">
        <v>311</v>
      </c>
      <c r="E412" s="1" t="s">
        <v>70</v>
      </c>
      <c r="F412" s="4">
        <v>355</v>
      </c>
      <c r="G412" s="4">
        <v>84775</v>
      </c>
      <c r="H412" s="4" t="s">
        <v>6354</v>
      </c>
      <c r="I412" s="1"/>
      <c r="J412" s="4" t="s">
        <v>6355</v>
      </c>
      <c r="K412" s="4" t="s">
        <v>6356</v>
      </c>
    </row>
    <row r="413" spans="1:11" ht="30" x14ac:dyDescent="0.25">
      <c r="A413" s="1" t="s">
        <v>5697</v>
      </c>
      <c r="B413" s="1" t="s">
        <v>740</v>
      </c>
      <c r="C413" s="4">
        <v>2021</v>
      </c>
      <c r="D413" s="1" t="s">
        <v>311</v>
      </c>
      <c r="E413" s="1" t="s">
        <v>74</v>
      </c>
      <c r="F413" s="4">
        <v>17</v>
      </c>
      <c r="G413" s="4">
        <v>14841</v>
      </c>
      <c r="H413" s="4" t="s">
        <v>5918</v>
      </c>
      <c r="I413" s="1" t="s">
        <v>234</v>
      </c>
      <c r="J413" s="4" t="s">
        <v>5919</v>
      </c>
      <c r="K413" s="4" t="s">
        <v>1864</v>
      </c>
    </row>
    <row r="414" spans="1:11" ht="45" x14ac:dyDescent="0.25">
      <c r="A414" s="1" t="s">
        <v>5697</v>
      </c>
      <c r="B414" s="1" t="s">
        <v>740</v>
      </c>
      <c r="C414" s="4">
        <v>2021</v>
      </c>
      <c r="D414" s="1" t="s">
        <v>311</v>
      </c>
      <c r="E414" s="1" t="s">
        <v>78</v>
      </c>
      <c r="F414" s="4">
        <v>450</v>
      </c>
      <c r="G414" s="4">
        <v>296734</v>
      </c>
      <c r="H414" s="4" t="s">
        <v>6357</v>
      </c>
      <c r="I414" s="1"/>
      <c r="J414" s="4" t="s">
        <v>6358</v>
      </c>
      <c r="K414" s="4" t="s">
        <v>4747</v>
      </c>
    </row>
    <row r="415" spans="1:11" ht="30" x14ac:dyDescent="0.25">
      <c r="A415" s="1" t="s">
        <v>5697</v>
      </c>
      <c r="B415" s="1" t="s">
        <v>740</v>
      </c>
      <c r="C415" s="4">
        <v>2021</v>
      </c>
      <c r="D415" s="1" t="s">
        <v>311</v>
      </c>
      <c r="E415" s="1" t="s">
        <v>82</v>
      </c>
      <c r="F415" s="4">
        <v>5520</v>
      </c>
      <c r="G415" s="4">
        <v>188096</v>
      </c>
      <c r="H415" s="4" t="s">
        <v>6359</v>
      </c>
      <c r="I415" s="1"/>
      <c r="J415" s="4" t="s">
        <v>6360</v>
      </c>
      <c r="K415" s="4" t="s">
        <v>6361</v>
      </c>
    </row>
    <row r="416" spans="1:11" ht="45" x14ac:dyDescent="0.25">
      <c r="A416" s="1" t="s">
        <v>5697</v>
      </c>
      <c r="B416" s="1" t="s">
        <v>740</v>
      </c>
      <c r="C416" s="4">
        <v>2021</v>
      </c>
      <c r="D416" s="1" t="s">
        <v>311</v>
      </c>
      <c r="E416" s="1" t="s">
        <v>84</v>
      </c>
      <c r="F416" s="4">
        <v>1590</v>
      </c>
      <c r="G416" s="4">
        <v>294251</v>
      </c>
      <c r="H416" s="4" t="s">
        <v>950</v>
      </c>
      <c r="I416" s="1"/>
      <c r="J416" s="4" t="s">
        <v>6362</v>
      </c>
      <c r="K416" s="4" t="s">
        <v>6363</v>
      </c>
    </row>
    <row r="417" spans="1:11" ht="45" x14ac:dyDescent="0.25">
      <c r="A417" s="1" t="s">
        <v>5697</v>
      </c>
      <c r="B417" s="1" t="s">
        <v>740</v>
      </c>
      <c r="C417" s="4">
        <v>2021</v>
      </c>
      <c r="D417" s="1" t="s">
        <v>311</v>
      </c>
      <c r="E417" s="1" t="s">
        <v>85</v>
      </c>
      <c r="F417" s="4">
        <v>11547</v>
      </c>
      <c r="G417" s="4">
        <v>593053</v>
      </c>
      <c r="H417" s="4" t="s">
        <v>6364</v>
      </c>
      <c r="I417" s="1"/>
      <c r="J417" s="4" t="s">
        <v>6365</v>
      </c>
      <c r="K417" s="4" t="s">
        <v>6366</v>
      </c>
    </row>
    <row r="418" spans="1:11" ht="30" x14ac:dyDescent="0.25">
      <c r="A418" s="1" t="s">
        <v>5697</v>
      </c>
      <c r="B418" s="1" t="s">
        <v>740</v>
      </c>
      <c r="C418" s="4">
        <v>2021</v>
      </c>
      <c r="D418" s="1" t="s">
        <v>311</v>
      </c>
      <c r="E418" s="1" t="s">
        <v>86</v>
      </c>
      <c r="F418" s="4">
        <v>19489</v>
      </c>
      <c r="G418" s="4">
        <v>1482648</v>
      </c>
      <c r="H418" s="4" t="s">
        <v>6367</v>
      </c>
      <c r="I418" s="1"/>
      <c r="J418" s="4" t="s">
        <v>6368</v>
      </c>
      <c r="K418" s="4" t="s">
        <v>6369</v>
      </c>
    </row>
    <row r="419" spans="1:11" ht="30" x14ac:dyDescent="0.25">
      <c r="A419" s="1" t="s">
        <v>5697</v>
      </c>
      <c r="B419" s="1" t="s">
        <v>740</v>
      </c>
      <c r="C419" s="4">
        <v>2022</v>
      </c>
      <c r="D419" s="1" t="s">
        <v>61</v>
      </c>
      <c r="E419" s="1" t="s">
        <v>62</v>
      </c>
      <c r="F419" s="4">
        <v>770</v>
      </c>
      <c r="G419" s="4">
        <v>226355</v>
      </c>
      <c r="H419" s="4" t="s">
        <v>6370</v>
      </c>
      <c r="I419" s="1"/>
      <c r="J419" s="4" t="s">
        <v>5981</v>
      </c>
      <c r="K419" s="4" t="s">
        <v>6371</v>
      </c>
    </row>
    <row r="420" spans="1:11" ht="30" x14ac:dyDescent="0.25">
      <c r="A420" s="1" t="s">
        <v>5697</v>
      </c>
      <c r="B420" s="1" t="s">
        <v>740</v>
      </c>
      <c r="C420" s="4">
        <v>2022</v>
      </c>
      <c r="D420" s="1" t="s">
        <v>61</v>
      </c>
      <c r="E420" s="1" t="s">
        <v>66</v>
      </c>
      <c r="F420" s="4">
        <v>7</v>
      </c>
      <c r="G420" s="4">
        <v>9191</v>
      </c>
      <c r="H420" s="4" t="s">
        <v>83</v>
      </c>
      <c r="I420" s="1"/>
      <c r="J420" s="4" t="s">
        <v>83</v>
      </c>
      <c r="K420" s="4" t="s">
        <v>83</v>
      </c>
    </row>
    <row r="421" spans="1:11" ht="30" x14ac:dyDescent="0.25">
      <c r="A421" s="1" t="s">
        <v>5697</v>
      </c>
      <c r="B421" s="1" t="s">
        <v>740</v>
      </c>
      <c r="C421" s="4">
        <v>2022</v>
      </c>
      <c r="D421" s="1" t="s">
        <v>61</v>
      </c>
      <c r="E421" s="1" t="s">
        <v>70</v>
      </c>
      <c r="F421" s="4">
        <v>282</v>
      </c>
      <c r="G421" s="4">
        <v>77139</v>
      </c>
      <c r="H421" s="4" t="s">
        <v>6372</v>
      </c>
      <c r="I421" s="1"/>
      <c r="J421" s="4" t="s">
        <v>6373</v>
      </c>
      <c r="K421" s="4" t="s">
        <v>6374</v>
      </c>
    </row>
    <row r="422" spans="1:11" ht="30" x14ac:dyDescent="0.25">
      <c r="A422" s="1" t="s">
        <v>5697</v>
      </c>
      <c r="B422" s="1" t="s">
        <v>740</v>
      </c>
      <c r="C422" s="4">
        <v>2022</v>
      </c>
      <c r="D422" s="1" t="s">
        <v>61</v>
      </c>
      <c r="E422" s="1" t="s">
        <v>74</v>
      </c>
      <c r="F422" s="4">
        <v>16</v>
      </c>
      <c r="G422" s="4">
        <v>15862</v>
      </c>
      <c r="H422" s="4" t="s">
        <v>6375</v>
      </c>
      <c r="I422" s="1" t="s">
        <v>234</v>
      </c>
      <c r="J422" s="4" t="s">
        <v>6376</v>
      </c>
      <c r="K422" s="4" t="s">
        <v>6377</v>
      </c>
    </row>
    <row r="423" spans="1:11" ht="45" x14ac:dyDescent="0.25">
      <c r="A423" s="1" t="s">
        <v>5697</v>
      </c>
      <c r="B423" s="1" t="s">
        <v>740</v>
      </c>
      <c r="C423" s="4">
        <v>2022</v>
      </c>
      <c r="D423" s="1" t="s">
        <v>61</v>
      </c>
      <c r="E423" s="1" t="s">
        <v>78</v>
      </c>
      <c r="F423" s="4">
        <v>215</v>
      </c>
      <c r="G423" s="4">
        <v>135814</v>
      </c>
      <c r="H423" s="4" t="s">
        <v>6378</v>
      </c>
      <c r="I423" s="1"/>
      <c r="J423" s="4" t="s">
        <v>209</v>
      </c>
      <c r="K423" s="4" t="s">
        <v>6379</v>
      </c>
    </row>
    <row r="424" spans="1:11" ht="30" x14ac:dyDescent="0.25">
      <c r="A424" s="1" t="s">
        <v>5697</v>
      </c>
      <c r="B424" s="1" t="s">
        <v>740</v>
      </c>
      <c r="C424" s="4">
        <v>2022</v>
      </c>
      <c r="D424" s="1" t="s">
        <v>61</v>
      </c>
      <c r="E424" s="1" t="s">
        <v>82</v>
      </c>
      <c r="F424" s="4">
        <v>2835</v>
      </c>
      <c r="G424" s="4">
        <v>122921</v>
      </c>
      <c r="H424" s="4" t="s">
        <v>6380</v>
      </c>
      <c r="I424" s="1"/>
      <c r="J424" s="4" t="s">
        <v>6381</v>
      </c>
      <c r="K424" s="4" t="s">
        <v>6382</v>
      </c>
    </row>
    <row r="425" spans="1:11" ht="45" x14ac:dyDescent="0.25">
      <c r="A425" s="1" t="s">
        <v>5697</v>
      </c>
      <c r="B425" s="1" t="s">
        <v>740</v>
      </c>
      <c r="C425" s="4">
        <v>2022</v>
      </c>
      <c r="D425" s="1" t="s">
        <v>61</v>
      </c>
      <c r="E425" s="1" t="s">
        <v>84</v>
      </c>
      <c r="F425" s="4">
        <v>455</v>
      </c>
      <c r="G425" s="4">
        <v>122383</v>
      </c>
      <c r="H425" s="4" t="s">
        <v>863</v>
      </c>
      <c r="I425" s="1"/>
      <c r="J425" s="4" t="s">
        <v>6335</v>
      </c>
      <c r="K425" s="4" t="s">
        <v>6383</v>
      </c>
    </row>
    <row r="426" spans="1:11" ht="45" x14ac:dyDescent="0.25">
      <c r="A426" s="1" t="s">
        <v>5697</v>
      </c>
      <c r="B426" s="1" t="s">
        <v>740</v>
      </c>
      <c r="C426" s="4">
        <v>2022</v>
      </c>
      <c r="D426" s="1" t="s">
        <v>61</v>
      </c>
      <c r="E426" s="1" t="s">
        <v>85</v>
      </c>
      <c r="F426" s="4">
        <v>13857</v>
      </c>
      <c r="G426" s="4">
        <v>1011650</v>
      </c>
      <c r="H426" s="4" t="s">
        <v>6384</v>
      </c>
      <c r="I426" s="1"/>
      <c r="J426" s="4" t="s">
        <v>6385</v>
      </c>
      <c r="K426" s="4" t="s">
        <v>307</v>
      </c>
    </row>
    <row r="427" spans="1:11" ht="30" x14ac:dyDescent="0.25">
      <c r="A427" s="1" t="s">
        <v>5697</v>
      </c>
      <c r="B427" s="1" t="s">
        <v>740</v>
      </c>
      <c r="C427" s="4">
        <v>2022</v>
      </c>
      <c r="D427" s="1" t="s">
        <v>61</v>
      </c>
      <c r="E427" s="1" t="s">
        <v>86</v>
      </c>
      <c r="F427" s="4">
        <v>17667</v>
      </c>
      <c r="G427" s="4">
        <v>1494960</v>
      </c>
      <c r="H427" s="4" t="s">
        <v>4490</v>
      </c>
      <c r="I427" s="1"/>
      <c r="J427" s="4" t="s">
        <v>6386</v>
      </c>
      <c r="K427" s="4" t="s">
        <v>6387</v>
      </c>
    </row>
    <row r="428" spans="1:11" ht="30" x14ac:dyDescent="0.25">
      <c r="A428" s="1" t="s">
        <v>5697</v>
      </c>
      <c r="B428" s="1" t="s">
        <v>740</v>
      </c>
      <c r="C428" s="4">
        <v>2022</v>
      </c>
      <c r="D428" s="1" t="s">
        <v>90</v>
      </c>
      <c r="E428" s="1" t="s">
        <v>62</v>
      </c>
      <c r="F428" s="4">
        <v>654</v>
      </c>
      <c r="G428" s="4">
        <v>196441</v>
      </c>
      <c r="H428" s="4" t="s">
        <v>6388</v>
      </c>
      <c r="I428" s="1"/>
      <c r="J428" s="4" t="s">
        <v>6389</v>
      </c>
      <c r="K428" s="4" t="s">
        <v>6390</v>
      </c>
    </row>
    <row r="429" spans="1:11" ht="30" x14ac:dyDescent="0.25">
      <c r="A429" s="1" t="s">
        <v>5697</v>
      </c>
      <c r="B429" s="1" t="s">
        <v>740</v>
      </c>
      <c r="C429" s="4">
        <v>2022</v>
      </c>
      <c r="D429" s="1" t="s">
        <v>90</v>
      </c>
      <c r="E429" s="1" t="s">
        <v>66</v>
      </c>
      <c r="F429" s="4">
        <v>5</v>
      </c>
      <c r="G429" s="4">
        <v>4840</v>
      </c>
      <c r="H429" s="4" t="s">
        <v>83</v>
      </c>
      <c r="I429" s="1"/>
      <c r="J429" s="4" t="s">
        <v>83</v>
      </c>
      <c r="K429" s="4" t="s">
        <v>83</v>
      </c>
    </row>
    <row r="430" spans="1:11" ht="30" x14ac:dyDescent="0.25">
      <c r="A430" s="1" t="s">
        <v>5697</v>
      </c>
      <c r="B430" s="1" t="s">
        <v>740</v>
      </c>
      <c r="C430" s="4">
        <v>2022</v>
      </c>
      <c r="D430" s="1" t="s">
        <v>90</v>
      </c>
      <c r="E430" s="1" t="s">
        <v>70</v>
      </c>
      <c r="F430" s="4">
        <v>202</v>
      </c>
      <c r="G430" s="4">
        <v>61984</v>
      </c>
      <c r="H430" s="4" t="s">
        <v>6391</v>
      </c>
      <c r="I430" s="1"/>
      <c r="J430" s="4" t="s">
        <v>6392</v>
      </c>
      <c r="K430" s="4" t="s">
        <v>6393</v>
      </c>
    </row>
    <row r="431" spans="1:11" ht="30" x14ac:dyDescent="0.25">
      <c r="A431" s="1" t="s">
        <v>5697</v>
      </c>
      <c r="B431" s="1" t="s">
        <v>740</v>
      </c>
      <c r="C431" s="4">
        <v>2022</v>
      </c>
      <c r="D431" s="1" t="s">
        <v>90</v>
      </c>
      <c r="E431" s="1" t="s">
        <v>74</v>
      </c>
      <c r="F431" s="4">
        <v>7</v>
      </c>
      <c r="G431" s="4">
        <v>12881</v>
      </c>
      <c r="H431" s="4" t="s">
        <v>83</v>
      </c>
      <c r="I431" s="1"/>
      <c r="J431" s="4" t="s">
        <v>83</v>
      </c>
      <c r="K431" s="4" t="s">
        <v>83</v>
      </c>
    </row>
    <row r="432" spans="1:11" ht="45" x14ac:dyDescent="0.25">
      <c r="A432" s="1" t="s">
        <v>5697</v>
      </c>
      <c r="B432" s="1" t="s">
        <v>740</v>
      </c>
      <c r="C432" s="4">
        <v>2022</v>
      </c>
      <c r="D432" s="1" t="s">
        <v>90</v>
      </c>
      <c r="E432" s="1" t="s">
        <v>78</v>
      </c>
      <c r="F432" s="4">
        <v>118</v>
      </c>
      <c r="G432" s="4">
        <v>99502</v>
      </c>
      <c r="H432" s="4" t="s">
        <v>6337</v>
      </c>
      <c r="I432" s="1"/>
      <c r="J432" s="4" t="s">
        <v>6241</v>
      </c>
      <c r="K432" s="4" t="s">
        <v>6394</v>
      </c>
    </row>
    <row r="433" spans="1:11" ht="30" x14ac:dyDescent="0.25">
      <c r="A433" s="1" t="s">
        <v>5697</v>
      </c>
      <c r="B433" s="1" t="s">
        <v>740</v>
      </c>
      <c r="C433" s="4">
        <v>2022</v>
      </c>
      <c r="D433" s="1" t="s">
        <v>90</v>
      </c>
      <c r="E433" s="1" t="s">
        <v>82</v>
      </c>
      <c r="F433" s="4">
        <v>1667</v>
      </c>
      <c r="G433" s="4">
        <v>121325</v>
      </c>
      <c r="H433" s="4" t="s">
        <v>6395</v>
      </c>
      <c r="I433" s="1"/>
      <c r="J433" s="4" t="s">
        <v>6396</v>
      </c>
      <c r="K433" s="4" t="s">
        <v>4461</v>
      </c>
    </row>
    <row r="434" spans="1:11" ht="45" x14ac:dyDescent="0.25">
      <c r="A434" s="1" t="s">
        <v>5697</v>
      </c>
      <c r="B434" s="1" t="s">
        <v>740</v>
      </c>
      <c r="C434" s="4">
        <v>2022</v>
      </c>
      <c r="D434" s="1" t="s">
        <v>90</v>
      </c>
      <c r="E434" s="1" t="s">
        <v>84</v>
      </c>
      <c r="F434" s="4">
        <v>97</v>
      </c>
      <c r="G434" s="4">
        <v>17120</v>
      </c>
      <c r="H434" s="4" t="s">
        <v>6397</v>
      </c>
      <c r="I434" s="1"/>
      <c r="J434" s="4" t="s">
        <v>6398</v>
      </c>
      <c r="K434" s="4" t="s">
        <v>6399</v>
      </c>
    </row>
    <row r="435" spans="1:11" ht="45" x14ac:dyDescent="0.25">
      <c r="A435" s="1" t="s">
        <v>5697</v>
      </c>
      <c r="B435" s="1" t="s">
        <v>740</v>
      </c>
      <c r="C435" s="4">
        <v>2022</v>
      </c>
      <c r="D435" s="1" t="s">
        <v>90</v>
      </c>
      <c r="E435" s="1" t="s">
        <v>85</v>
      </c>
      <c r="F435" s="4">
        <v>13523</v>
      </c>
      <c r="G435" s="4">
        <v>1039181</v>
      </c>
      <c r="H435" s="4" t="s">
        <v>6400</v>
      </c>
      <c r="I435" s="1"/>
      <c r="J435" s="4" t="s">
        <v>6401</v>
      </c>
      <c r="K435" s="4" t="s">
        <v>6402</v>
      </c>
    </row>
    <row r="436" spans="1:11" ht="30" x14ac:dyDescent="0.25">
      <c r="A436" s="1" t="s">
        <v>5697</v>
      </c>
      <c r="B436" s="1" t="s">
        <v>740</v>
      </c>
      <c r="C436" s="4">
        <v>2022</v>
      </c>
      <c r="D436" s="1" t="s">
        <v>90</v>
      </c>
      <c r="E436" s="1" t="s">
        <v>86</v>
      </c>
      <c r="F436" s="4">
        <v>15619</v>
      </c>
      <c r="G436" s="4">
        <v>1356833</v>
      </c>
      <c r="H436" s="4" t="s">
        <v>6403</v>
      </c>
      <c r="I436" s="1"/>
      <c r="J436" s="4" t="s">
        <v>6404</v>
      </c>
      <c r="K436" s="4" t="s">
        <v>6405</v>
      </c>
    </row>
    <row r="437" spans="1:11" ht="30" x14ac:dyDescent="0.25">
      <c r="A437" s="1" t="s">
        <v>5697</v>
      </c>
      <c r="B437" s="1" t="s">
        <v>740</v>
      </c>
      <c r="C437" s="4">
        <v>2022</v>
      </c>
      <c r="D437" s="1" t="s">
        <v>109</v>
      </c>
      <c r="E437" s="1" t="s">
        <v>62</v>
      </c>
      <c r="F437" s="4">
        <v>645</v>
      </c>
      <c r="G437" s="4">
        <v>213620</v>
      </c>
      <c r="H437" s="4" t="s">
        <v>6406</v>
      </c>
      <c r="I437" s="1"/>
      <c r="J437" s="4" t="s">
        <v>6407</v>
      </c>
      <c r="K437" s="4" t="s">
        <v>6408</v>
      </c>
    </row>
    <row r="438" spans="1:11" ht="30" x14ac:dyDescent="0.25">
      <c r="A438" s="1" t="s">
        <v>5697</v>
      </c>
      <c r="B438" s="1" t="s">
        <v>740</v>
      </c>
      <c r="C438" s="4">
        <v>2022</v>
      </c>
      <c r="D438" s="1" t="s">
        <v>109</v>
      </c>
      <c r="E438" s="1" t="s">
        <v>66</v>
      </c>
      <c r="F438" s="4">
        <v>2</v>
      </c>
      <c r="G438" s="4">
        <v>2368</v>
      </c>
      <c r="H438" s="4" t="s">
        <v>83</v>
      </c>
      <c r="I438" s="1"/>
      <c r="J438" s="4" t="s">
        <v>83</v>
      </c>
      <c r="K438" s="4" t="s">
        <v>83</v>
      </c>
    </row>
    <row r="439" spans="1:11" ht="30" x14ac:dyDescent="0.25">
      <c r="A439" s="1" t="s">
        <v>5697</v>
      </c>
      <c r="B439" s="1" t="s">
        <v>740</v>
      </c>
      <c r="C439" s="4">
        <v>2022</v>
      </c>
      <c r="D439" s="1" t="s">
        <v>109</v>
      </c>
      <c r="E439" s="1" t="s">
        <v>70</v>
      </c>
      <c r="F439" s="4">
        <v>190</v>
      </c>
      <c r="G439" s="4">
        <v>63108</v>
      </c>
      <c r="H439" s="4" t="s">
        <v>6409</v>
      </c>
      <c r="I439" s="1"/>
      <c r="J439" s="4" t="s">
        <v>6410</v>
      </c>
      <c r="K439" s="4" t="s">
        <v>6378</v>
      </c>
    </row>
    <row r="440" spans="1:11" ht="30" x14ac:dyDescent="0.25">
      <c r="A440" s="1" t="s">
        <v>5697</v>
      </c>
      <c r="B440" s="1" t="s">
        <v>740</v>
      </c>
      <c r="C440" s="4">
        <v>2022</v>
      </c>
      <c r="D440" s="1" t="s">
        <v>109</v>
      </c>
      <c r="E440" s="1" t="s">
        <v>74</v>
      </c>
      <c r="F440" s="4">
        <v>2</v>
      </c>
      <c r="G440" s="4">
        <v>8246</v>
      </c>
      <c r="H440" s="4" t="s">
        <v>83</v>
      </c>
      <c r="I440" s="1"/>
      <c r="J440" s="4" t="s">
        <v>83</v>
      </c>
      <c r="K440" s="4" t="s">
        <v>83</v>
      </c>
    </row>
    <row r="441" spans="1:11" ht="45" x14ac:dyDescent="0.25">
      <c r="A441" s="1" t="s">
        <v>5697</v>
      </c>
      <c r="B441" s="1" t="s">
        <v>740</v>
      </c>
      <c r="C441" s="4">
        <v>2022</v>
      </c>
      <c r="D441" s="1" t="s">
        <v>109</v>
      </c>
      <c r="E441" s="1" t="s">
        <v>78</v>
      </c>
      <c r="F441" s="4">
        <v>112</v>
      </c>
      <c r="G441" s="4">
        <v>93351</v>
      </c>
      <c r="H441" s="4" t="s">
        <v>6411</v>
      </c>
      <c r="I441" s="1"/>
      <c r="J441" s="4" t="s">
        <v>6412</v>
      </c>
      <c r="K441" s="4" t="s">
        <v>6413</v>
      </c>
    </row>
    <row r="442" spans="1:11" ht="30" x14ac:dyDescent="0.25">
      <c r="A442" s="1" t="s">
        <v>5697</v>
      </c>
      <c r="B442" s="1" t="s">
        <v>740</v>
      </c>
      <c r="C442" s="4">
        <v>2022</v>
      </c>
      <c r="D442" s="1" t="s">
        <v>109</v>
      </c>
      <c r="E442" s="1" t="s">
        <v>82</v>
      </c>
      <c r="F442" s="4">
        <v>1477</v>
      </c>
      <c r="G442" s="4">
        <v>154419</v>
      </c>
      <c r="H442" s="4" t="s">
        <v>6414</v>
      </c>
      <c r="I442" s="1"/>
      <c r="J442" s="4" t="s">
        <v>6415</v>
      </c>
      <c r="K442" s="4" t="s">
        <v>6416</v>
      </c>
    </row>
    <row r="443" spans="1:11" ht="45" x14ac:dyDescent="0.25">
      <c r="A443" s="1" t="s">
        <v>5697</v>
      </c>
      <c r="B443" s="1" t="s">
        <v>740</v>
      </c>
      <c r="C443" s="4">
        <v>2022</v>
      </c>
      <c r="D443" s="1" t="s">
        <v>109</v>
      </c>
      <c r="E443" s="1" t="s">
        <v>84</v>
      </c>
      <c r="F443" s="4">
        <v>41</v>
      </c>
      <c r="G443" s="4">
        <v>10020</v>
      </c>
      <c r="H443" s="4" t="s">
        <v>6417</v>
      </c>
      <c r="I443" s="1"/>
      <c r="J443" s="4" t="s">
        <v>6418</v>
      </c>
      <c r="K443" s="4" t="s">
        <v>6419</v>
      </c>
    </row>
    <row r="444" spans="1:11" ht="45" x14ac:dyDescent="0.25">
      <c r="A444" s="1" t="s">
        <v>5697</v>
      </c>
      <c r="B444" s="1" t="s">
        <v>740</v>
      </c>
      <c r="C444" s="4">
        <v>2022</v>
      </c>
      <c r="D444" s="1" t="s">
        <v>109</v>
      </c>
      <c r="E444" s="1" t="s">
        <v>85</v>
      </c>
      <c r="F444" s="4">
        <v>14911</v>
      </c>
      <c r="G444" s="4">
        <v>1173039</v>
      </c>
      <c r="H444" s="4" t="s">
        <v>6420</v>
      </c>
      <c r="I444" s="1"/>
      <c r="J444" s="4" t="s">
        <v>6421</v>
      </c>
      <c r="K444" s="4" t="s">
        <v>6422</v>
      </c>
    </row>
    <row r="445" spans="1:11" ht="30" x14ac:dyDescent="0.25">
      <c r="A445" s="1" t="s">
        <v>5697</v>
      </c>
      <c r="B445" s="1" t="s">
        <v>740</v>
      </c>
      <c r="C445" s="4">
        <v>2022</v>
      </c>
      <c r="D445" s="1" t="s">
        <v>109</v>
      </c>
      <c r="E445" s="1" t="s">
        <v>86</v>
      </c>
      <c r="F445" s="4">
        <v>16735</v>
      </c>
      <c r="G445" s="4">
        <v>1504551</v>
      </c>
      <c r="H445" s="4" t="s">
        <v>3566</v>
      </c>
      <c r="I445" s="1"/>
      <c r="J445" s="4" t="s">
        <v>6423</v>
      </c>
      <c r="K445" s="4" t="s">
        <v>6424</v>
      </c>
    </row>
    <row r="446" spans="1:11" ht="30" x14ac:dyDescent="0.25">
      <c r="A446" s="1" t="s">
        <v>5697</v>
      </c>
      <c r="B446" s="1" t="s">
        <v>740</v>
      </c>
      <c r="C446" s="4">
        <v>2022</v>
      </c>
      <c r="D446" s="1" t="s">
        <v>128</v>
      </c>
      <c r="E446" s="1" t="s">
        <v>62</v>
      </c>
      <c r="F446" s="4">
        <v>591</v>
      </c>
      <c r="G446" s="4">
        <v>204224</v>
      </c>
      <c r="H446" s="4" t="s">
        <v>6425</v>
      </c>
      <c r="I446" s="1"/>
      <c r="J446" s="4" t="s">
        <v>1072</v>
      </c>
      <c r="K446" s="4" t="s">
        <v>390</v>
      </c>
    </row>
    <row r="447" spans="1:11" ht="30" x14ac:dyDescent="0.25">
      <c r="A447" s="1" t="s">
        <v>5697</v>
      </c>
      <c r="B447" s="1" t="s">
        <v>740</v>
      </c>
      <c r="C447" s="4">
        <v>2022</v>
      </c>
      <c r="D447" s="1" t="s">
        <v>128</v>
      </c>
      <c r="E447" s="1" t="s">
        <v>66</v>
      </c>
      <c r="F447" s="4">
        <v>5</v>
      </c>
      <c r="G447" s="4">
        <v>1594</v>
      </c>
      <c r="H447" s="4" t="s">
        <v>83</v>
      </c>
      <c r="I447" s="1"/>
      <c r="J447" s="4" t="s">
        <v>83</v>
      </c>
      <c r="K447" s="4" t="s">
        <v>83</v>
      </c>
    </row>
    <row r="448" spans="1:11" ht="30" x14ac:dyDescent="0.25">
      <c r="A448" s="1" t="s">
        <v>5697</v>
      </c>
      <c r="B448" s="1" t="s">
        <v>740</v>
      </c>
      <c r="C448" s="4">
        <v>2022</v>
      </c>
      <c r="D448" s="1" t="s">
        <v>128</v>
      </c>
      <c r="E448" s="1" t="s">
        <v>70</v>
      </c>
      <c r="F448" s="4">
        <v>173</v>
      </c>
      <c r="G448" s="4">
        <v>55066</v>
      </c>
      <c r="H448" s="4" t="s">
        <v>6426</v>
      </c>
      <c r="I448" s="1"/>
      <c r="J448" s="4" t="s">
        <v>6427</v>
      </c>
      <c r="K448" s="4" t="s">
        <v>6428</v>
      </c>
    </row>
    <row r="449" spans="1:11" ht="30" x14ac:dyDescent="0.25">
      <c r="A449" s="1" t="s">
        <v>5697</v>
      </c>
      <c r="B449" s="1" t="s">
        <v>740</v>
      </c>
      <c r="C449" s="4">
        <v>2022</v>
      </c>
      <c r="D449" s="1" t="s">
        <v>128</v>
      </c>
      <c r="E449" s="1" t="s">
        <v>74</v>
      </c>
      <c r="F449" s="4">
        <v>8</v>
      </c>
      <c r="G449" s="4">
        <v>5926</v>
      </c>
      <c r="H449" s="4" t="s">
        <v>83</v>
      </c>
      <c r="I449" s="1"/>
      <c r="J449" s="4" t="s">
        <v>83</v>
      </c>
      <c r="K449" s="4" t="s">
        <v>83</v>
      </c>
    </row>
    <row r="450" spans="1:11" ht="45" x14ac:dyDescent="0.25">
      <c r="A450" s="1" t="s">
        <v>5697</v>
      </c>
      <c r="B450" s="1" t="s">
        <v>740</v>
      </c>
      <c r="C450" s="4">
        <v>2022</v>
      </c>
      <c r="D450" s="1" t="s">
        <v>128</v>
      </c>
      <c r="E450" s="1" t="s">
        <v>78</v>
      </c>
      <c r="F450" s="4">
        <v>107</v>
      </c>
      <c r="G450" s="4">
        <v>82535</v>
      </c>
      <c r="H450" s="4" t="s">
        <v>6429</v>
      </c>
      <c r="I450" s="1"/>
      <c r="J450" s="4" t="s">
        <v>6430</v>
      </c>
      <c r="K450" s="4" t="s">
        <v>6431</v>
      </c>
    </row>
    <row r="451" spans="1:11" ht="30" x14ac:dyDescent="0.25">
      <c r="A451" s="1" t="s">
        <v>5697</v>
      </c>
      <c r="B451" s="1" t="s">
        <v>740</v>
      </c>
      <c r="C451" s="4">
        <v>2022</v>
      </c>
      <c r="D451" s="1" t="s">
        <v>128</v>
      </c>
      <c r="E451" s="1" t="s">
        <v>82</v>
      </c>
      <c r="F451" s="4">
        <v>1218</v>
      </c>
      <c r="G451" s="4">
        <v>157096</v>
      </c>
      <c r="H451" s="4" t="s">
        <v>6432</v>
      </c>
      <c r="I451" s="1"/>
      <c r="J451" s="4" t="s">
        <v>6433</v>
      </c>
      <c r="K451" s="4" t="s">
        <v>6010</v>
      </c>
    </row>
    <row r="452" spans="1:11" ht="45" x14ac:dyDescent="0.25">
      <c r="A452" s="1" t="s">
        <v>5697</v>
      </c>
      <c r="B452" s="1" t="s">
        <v>740</v>
      </c>
      <c r="C452" s="4">
        <v>2022</v>
      </c>
      <c r="D452" s="1" t="s">
        <v>128</v>
      </c>
      <c r="E452" s="1" t="s">
        <v>84</v>
      </c>
      <c r="F452" s="4">
        <v>49</v>
      </c>
      <c r="G452" s="4">
        <v>7432</v>
      </c>
      <c r="H452" s="4" t="s">
        <v>6434</v>
      </c>
      <c r="I452" s="1"/>
      <c r="J452" s="4" t="s">
        <v>6435</v>
      </c>
      <c r="K452" s="4" t="s">
        <v>6436</v>
      </c>
    </row>
    <row r="453" spans="1:11" ht="45" x14ac:dyDescent="0.25">
      <c r="A453" s="1" t="s">
        <v>5697</v>
      </c>
      <c r="B453" s="1" t="s">
        <v>740</v>
      </c>
      <c r="C453" s="4">
        <v>2022</v>
      </c>
      <c r="D453" s="1" t="s">
        <v>128</v>
      </c>
      <c r="E453" s="1" t="s">
        <v>85</v>
      </c>
      <c r="F453" s="4">
        <v>14798</v>
      </c>
      <c r="G453" s="4">
        <v>1147317</v>
      </c>
      <c r="H453" s="4" t="s">
        <v>6437</v>
      </c>
      <c r="I453" s="1"/>
      <c r="J453" s="4" t="s">
        <v>6021</v>
      </c>
      <c r="K453" s="4" t="s">
        <v>4135</v>
      </c>
    </row>
    <row r="454" spans="1:11" ht="30" x14ac:dyDescent="0.25">
      <c r="A454" s="1" t="s">
        <v>5697</v>
      </c>
      <c r="B454" s="1" t="s">
        <v>740</v>
      </c>
      <c r="C454" s="4">
        <v>2022</v>
      </c>
      <c r="D454" s="1" t="s">
        <v>128</v>
      </c>
      <c r="E454" s="1" t="s">
        <v>86</v>
      </c>
      <c r="F454" s="4">
        <v>16358</v>
      </c>
      <c r="G454" s="4">
        <v>1456966</v>
      </c>
      <c r="H454" s="4" t="s">
        <v>6438</v>
      </c>
      <c r="I454" s="1"/>
      <c r="J454" s="4" t="s">
        <v>6198</v>
      </c>
      <c r="K454" s="4" t="s">
        <v>6439</v>
      </c>
    </row>
    <row r="455" spans="1:11" ht="30" x14ac:dyDescent="0.25">
      <c r="A455" s="1" t="s">
        <v>5697</v>
      </c>
      <c r="B455" s="1" t="s">
        <v>740</v>
      </c>
      <c r="C455" s="4">
        <v>2022</v>
      </c>
      <c r="D455" s="1" t="s">
        <v>147</v>
      </c>
      <c r="E455" s="1" t="s">
        <v>62</v>
      </c>
      <c r="F455" s="4">
        <v>512</v>
      </c>
      <c r="G455" s="4">
        <v>209179</v>
      </c>
      <c r="H455" s="4" t="s">
        <v>6440</v>
      </c>
      <c r="I455" s="1"/>
      <c r="J455" s="4" t="s">
        <v>6441</v>
      </c>
      <c r="K455" s="4" t="s">
        <v>6442</v>
      </c>
    </row>
    <row r="456" spans="1:11" ht="30" x14ac:dyDescent="0.25">
      <c r="A456" s="1" t="s">
        <v>5697</v>
      </c>
      <c r="B456" s="1" t="s">
        <v>740</v>
      </c>
      <c r="C456" s="4">
        <v>2022</v>
      </c>
      <c r="D456" s="1" t="s">
        <v>147</v>
      </c>
      <c r="E456" s="1" t="s">
        <v>66</v>
      </c>
      <c r="F456" s="4">
        <v>1</v>
      </c>
      <c r="G456" s="4">
        <v>1142</v>
      </c>
      <c r="H456" s="4" t="s">
        <v>83</v>
      </c>
      <c r="I456" s="1"/>
      <c r="J456" s="4" t="s">
        <v>83</v>
      </c>
      <c r="K456" s="4" t="s">
        <v>83</v>
      </c>
    </row>
    <row r="457" spans="1:11" ht="30" x14ac:dyDescent="0.25">
      <c r="A457" s="1" t="s">
        <v>5697</v>
      </c>
      <c r="B457" s="1" t="s">
        <v>740</v>
      </c>
      <c r="C457" s="4">
        <v>2022</v>
      </c>
      <c r="D457" s="1" t="s">
        <v>147</v>
      </c>
      <c r="E457" s="1" t="s">
        <v>70</v>
      </c>
      <c r="F457" s="4">
        <v>161</v>
      </c>
      <c r="G457" s="4">
        <v>52703</v>
      </c>
      <c r="H457" s="4" t="s">
        <v>6443</v>
      </c>
      <c r="I457" s="1"/>
      <c r="J457" s="4" t="s">
        <v>6444</v>
      </c>
      <c r="K457" s="4" t="s">
        <v>6445</v>
      </c>
    </row>
    <row r="458" spans="1:11" ht="30" x14ac:dyDescent="0.25">
      <c r="A458" s="1" t="s">
        <v>5697</v>
      </c>
      <c r="B458" s="1" t="s">
        <v>740</v>
      </c>
      <c r="C458" s="4">
        <v>2022</v>
      </c>
      <c r="D458" s="1" t="s">
        <v>147</v>
      </c>
      <c r="E458" s="1" t="s">
        <v>74</v>
      </c>
      <c r="F458" s="4">
        <v>5</v>
      </c>
      <c r="G458" s="4">
        <v>4240</v>
      </c>
      <c r="H458" s="4" t="s">
        <v>83</v>
      </c>
      <c r="I458" s="1"/>
      <c r="J458" s="4" t="s">
        <v>83</v>
      </c>
      <c r="K458" s="4" t="s">
        <v>83</v>
      </c>
    </row>
    <row r="459" spans="1:11" ht="45" x14ac:dyDescent="0.25">
      <c r="A459" s="1" t="s">
        <v>5697</v>
      </c>
      <c r="B459" s="1" t="s">
        <v>740</v>
      </c>
      <c r="C459" s="4">
        <v>2022</v>
      </c>
      <c r="D459" s="1" t="s">
        <v>147</v>
      </c>
      <c r="E459" s="1" t="s">
        <v>78</v>
      </c>
      <c r="F459" s="4">
        <v>71</v>
      </c>
      <c r="G459" s="4">
        <v>79753</v>
      </c>
      <c r="H459" s="4" t="s">
        <v>6446</v>
      </c>
      <c r="I459" s="1"/>
      <c r="J459" s="4" t="s">
        <v>6447</v>
      </c>
      <c r="K459" s="4" t="s">
        <v>6448</v>
      </c>
    </row>
    <row r="460" spans="1:11" ht="30" x14ac:dyDescent="0.25">
      <c r="A460" s="1" t="s">
        <v>5697</v>
      </c>
      <c r="B460" s="1" t="s">
        <v>740</v>
      </c>
      <c r="C460" s="4">
        <v>2022</v>
      </c>
      <c r="D460" s="1" t="s">
        <v>147</v>
      </c>
      <c r="E460" s="1" t="s">
        <v>82</v>
      </c>
      <c r="F460" s="4">
        <v>889</v>
      </c>
      <c r="G460" s="4">
        <v>165998</v>
      </c>
      <c r="H460" s="4" t="s">
        <v>6449</v>
      </c>
      <c r="I460" s="1"/>
      <c r="J460" s="4" t="s">
        <v>6450</v>
      </c>
      <c r="K460" s="4" t="s">
        <v>6451</v>
      </c>
    </row>
    <row r="461" spans="1:11" ht="45" x14ac:dyDescent="0.25">
      <c r="A461" s="1" t="s">
        <v>5697</v>
      </c>
      <c r="B461" s="1" t="s">
        <v>740</v>
      </c>
      <c r="C461" s="4">
        <v>2022</v>
      </c>
      <c r="D461" s="1" t="s">
        <v>147</v>
      </c>
      <c r="E461" s="1" t="s">
        <v>84</v>
      </c>
      <c r="F461" s="4">
        <v>57</v>
      </c>
      <c r="G461" s="4">
        <v>6886</v>
      </c>
      <c r="H461" s="4" t="s">
        <v>6032</v>
      </c>
      <c r="I461" s="1"/>
      <c r="J461" s="4" t="s">
        <v>6033</v>
      </c>
      <c r="K461" s="4" t="s">
        <v>6034</v>
      </c>
    </row>
    <row r="462" spans="1:11" ht="45" x14ac:dyDescent="0.25">
      <c r="A462" s="1" t="s">
        <v>5697</v>
      </c>
      <c r="B462" s="1" t="s">
        <v>740</v>
      </c>
      <c r="C462" s="4">
        <v>2022</v>
      </c>
      <c r="D462" s="1" t="s">
        <v>147</v>
      </c>
      <c r="E462" s="1" t="s">
        <v>85</v>
      </c>
      <c r="F462" s="4">
        <v>13349</v>
      </c>
      <c r="G462" s="4">
        <v>1195170</v>
      </c>
      <c r="H462" s="4" t="s">
        <v>6452</v>
      </c>
      <c r="I462" s="1"/>
      <c r="J462" s="4" t="s">
        <v>6453</v>
      </c>
      <c r="K462" s="4" t="s">
        <v>6454</v>
      </c>
    </row>
    <row r="463" spans="1:11" ht="30" x14ac:dyDescent="0.25">
      <c r="A463" s="1" t="s">
        <v>5697</v>
      </c>
      <c r="B463" s="1" t="s">
        <v>740</v>
      </c>
      <c r="C463" s="4">
        <v>2022</v>
      </c>
      <c r="D463" s="1" t="s">
        <v>147</v>
      </c>
      <c r="E463" s="1" t="s">
        <v>86</v>
      </c>
      <c r="F463" s="4">
        <v>14533</v>
      </c>
      <c r="G463" s="4">
        <v>1505891</v>
      </c>
      <c r="H463" s="4" t="s">
        <v>6455</v>
      </c>
      <c r="I463" s="1"/>
      <c r="J463" s="4" t="s">
        <v>6456</v>
      </c>
      <c r="K463" s="4" t="s">
        <v>3928</v>
      </c>
    </row>
    <row r="464" spans="1:11" x14ac:dyDescent="0.25">
      <c r="A464" s="1" t="s">
        <v>6457</v>
      </c>
      <c r="B464" s="1" t="s">
        <v>60</v>
      </c>
      <c r="C464" s="4">
        <v>2021</v>
      </c>
      <c r="D464" s="1" t="s">
        <v>61</v>
      </c>
      <c r="E464" s="1" t="s">
        <v>62</v>
      </c>
      <c r="F464" s="4">
        <v>26605</v>
      </c>
      <c r="G464" s="4">
        <v>1494480</v>
      </c>
      <c r="H464" s="4" t="s">
        <v>6458</v>
      </c>
      <c r="I464" s="1"/>
      <c r="J464" s="4" t="s">
        <v>6459</v>
      </c>
      <c r="K464" s="4" t="s">
        <v>6460</v>
      </c>
    </row>
    <row r="465" spans="1:11" ht="30" x14ac:dyDescent="0.25">
      <c r="A465" s="1" t="s">
        <v>6457</v>
      </c>
      <c r="B465" s="1" t="s">
        <v>60</v>
      </c>
      <c r="C465" s="4">
        <v>2021</v>
      </c>
      <c r="D465" s="1" t="s">
        <v>61</v>
      </c>
      <c r="E465" s="1" t="s">
        <v>66</v>
      </c>
      <c r="F465" s="4">
        <v>3338</v>
      </c>
      <c r="G465" s="4">
        <v>80924</v>
      </c>
      <c r="H465" s="4" t="s">
        <v>6461</v>
      </c>
      <c r="I465" s="1"/>
      <c r="J465" s="4" t="s">
        <v>6462</v>
      </c>
      <c r="K465" s="4" t="s">
        <v>6463</v>
      </c>
    </row>
    <row r="466" spans="1:11" ht="30" x14ac:dyDescent="0.25">
      <c r="A466" s="1" t="s">
        <v>6457</v>
      </c>
      <c r="B466" s="1" t="s">
        <v>60</v>
      </c>
      <c r="C466" s="4">
        <v>2021</v>
      </c>
      <c r="D466" s="1" t="s">
        <v>61</v>
      </c>
      <c r="E466" s="1" t="s">
        <v>70</v>
      </c>
      <c r="F466" s="4">
        <v>1201</v>
      </c>
      <c r="G466" s="4">
        <v>12642</v>
      </c>
      <c r="H466" s="4" t="s">
        <v>6464</v>
      </c>
      <c r="I466" s="1"/>
      <c r="J466" s="4" t="s">
        <v>6465</v>
      </c>
      <c r="K466" s="4" t="s">
        <v>6466</v>
      </c>
    </row>
    <row r="467" spans="1:11" ht="30" x14ac:dyDescent="0.25">
      <c r="A467" s="1" t="s">
        <v>6457</v>
      </c>
      <c r="B467" s="1" t="s">
        <v>60</v>
      </c>
      <c r="C467" s="4">
        <v>2021</v>
      </c>
      <c r="D467" s="1" t="s">
        <v>61</v>
      </c>
      <c r="E467" s="1" t="s">
        <v>74</v>
      </c>
      <c r="F467" s="4">
        <v>247</v>
      </c>
      <c r="G467" s="4">
        <v>9757</v>
      </c>
      <c r="H467" s="4" t="s">
        <v>6467</v>
      </c>
      <c r="I467" s="1"/>
      <c r="J467" s="4" t="s">
        <v>6468</v>
      </c>
      <c r="K467" s="4" t="s">
        <v>6469</v>
      </c>
    </row>
    <row r="468" spans="1:11" ht="45" x14ac:dyDescent="0.25">
      <c r="A468" s="1" t="s">
        <v>6457</v>
      </c>
      <c r="B468" s="1" t="s">
        <v>60</v>
      </c>
      <c r="C468" s="4">
        <v>2021</v>
      </c>
      <c r="D468" s="1" t="s">
        <v>61</v>
      </c>
      <c r="E468" s="1" t="s">
        <v>78</v>
      </c>
      <c r="F468" s="4">
        <v>44</v>
      </c>
      <c r="G468" s="4">
        <v>1699</v>
      </c>
      <c r="H468" s="4" t="s">
        <v>6470</v>
      </c>
      <c r="I468" s="1"/>
      <c r="J468" s="4" t="s">
        <v>3823</v>
      </c>
      <c r="K468" s="4" t="s">
        <v>4972</v>
      </c>
    </row>
    <row r="469" spans="1:11" ht="30" x14ac:dyDescent="0.25">
      <c r="A469" s="1" t="s">
        <v>6457</v>
      </c>
      <c r="B469" s="1" t="s">
        <v>60</v>
      </c>
      <c r="C469" s="4">
        <v>2021</v>
      </c>
      <c r="D469" s="1" t="s">
        <v>61</v>
      </c>
      <c r="E469" s="1" t="s">
        <v>82</v>
      </c>
      <c r="F469" s="4">
        <v>0</v>
      </c>
      <c r="G469" s="4">
        <v>0</v>
      </c>
      <c r="H469" s="4" t="s">
        <v>83</v>
      </c>
      <c r="I469" s="1"/>
      <c r="J469" s="4" t="s">
        <v>83</v>
      </c>
      <c r="K469" s="4" t="s">
        <v>83</v>
      </c>
    </row>
    <row r="470" spans="1:11" ht="45" x14ac:dyDescent="0.25">
      <c r="A470" s="1" t="s">
        <v>6457</v>
      </c>
      <c r="B470" s="1" t="s">
        <v>60</v>
      </c>
      <c r="C470" s="4">
        <v>2021</v>
      </c>
      <c r="D470" s="1" t="s">
        <v>61</v>
      </c>
      <c r="E470" s="1" t="s">
        <v>84</v>
      </c>
      <c r="F470" s="4">
        <v>0</v>
      </c>
      <c r="G470" s="4">
        <v>0</v>
      </c>
      <c r="H470" s="4" t="s">
        <v>83</v>
      </c>
      <c r="I470" s="1"/>
      <c r="J470" s="4" t="s">
        <v>83</v>
      </c>
      <c r="K470" s="4" t="s">
        <v>83</v>
      </c>
    </row>
    <row r="471" spans="1:11" ht="45" x14ac:dyDescent="0.25">
      <c r="A471" s="1" t="s">
        <v>6457</v>
      </c>
      <c r="B471" s="1" t="s">
        <v>60</v>
      </c>
      <c r="C471" s="4">
        <v>2021</v>
      </c>
      <c r="D471" s="1" t="s">
        <v>61</v>
      </c>
      <c r="E471" s="1" t="s">
        <v>85</v>
      </c>
      <c r="F471" s="4">
        <v>0</v>
      </c>
      <c r="G471" s="4">
        <v>0</v>
      </c>
      <c r="H471" s="4" t="s">
        <v>83</v>
      </c>
      <c r="I471" s="1"/>
      <c r="J471" s="4" t="s">
        <v>83</v>
      </c>
      <c r="K471" s="4" t="s">
        <v>83</v>
      </c>
    </row>
    <row r="472" spans="1:11" x14ac:dyDescent="0.25">
      <c r="A472" s="1" t="s">
        <v>6457</v>
      </c>
      <c r="B472" s="1" t="s">
        <v>60</v>
      </c>
      <c r="C472" s="4">
        <v>2021</v>
      </c>
      <c r="D472" s="1" t="s">
        <v>61</v>
      </c>
      <c r="E472" s="1" t="s">
        <v>86</v>
      </c>
      <c r="F472" s="4">
        <v>4830</v>
      </c>
      <c r="G472" s="4">
        <v>105021</v>
      </c>
      <c r="H472" s="4" t="s">
        <v>6471</v>
      </c>
      <c r="I472" s="1"/>
      <c r="J472" s="4" t="s">
        <v>6472</v>
      </c>
      <c r="K472" s="4" t="s">
        <v>6473</v>
      </c>
    </row>
    <row r="473" spans="1:11" x14ac:dyDescent="0.25">
      <c r="A473" s="1" t="s">
        <v>6457</v>
      </c>
      <c r="B473" s="1" t="s">
        <v>60</v>
      </c>
      <c r="C473" s="4">
        <v>2021</v>
      </c>
      <c r="D473" s="1" t="s">
        <v>90</v>
      </c>
      <c r="E473" s="1" t="s">
        <v>62</v>
      </c>
      <c r="F473" s="4">
        <v>10301</v>
      </c>
      <c r="G473" s="4">
        <v>1091880</v>
      </c>
      <c r="H473" s="4" t="s">
        <v>6474</v>
      </c>
      <c r="I473" s="1"/>
      <c r="J473" s="4" t="s">
        <v>6475</v>
      </c>
      <c r="K473" s="4" t="s">
        <v>6476</v>
      </c>
    </row>
    <row r="474" spans="1:11" ht="30" x14ac:dyDescent="0.25">
      <c r="A474" s="1" t="s">
        <v>6457</v>
      </c>
      <c r="B474" s="1" t="s">
        <v>60</v>
      </c>
      <c r="C474" s="4">
        <v>2021</v>
      </c>
      <c r="D474" s="1" t="s">
        <v>90</v>
      </c>
      <c r="E474" s="1" t="s">
        <v>66</v>
      </c>
      <c r="F474" s="4">
        <v>3592</v>
      </c>
      <c r="G474" s="4">
        <v>198481</v>
      </c>
      <c r="H474" s="4" t="s">
        <v>6477</v>
      </c>
      <c r="I474" s="1"/>
      <c r="J474" s="4" t="s">
        <v>6478</v>
      </c>
      <c r="K474" s="4" t="s">
        <v>6479</v>
      </c>
    </row>
    <row r="475" spans="1:11" ht="30" x14ac:dyDescent="0.25">
      <c r="A475" s="1" t="s">
        <v>6457</v>
      </c>
      <c r="B475" s="1" t="s">
        <v>60</v>
      </c>
      <c r="C475" s="4">
        <v>2021</v>
      </c>
      <c r="D475" s="1" t="s">
        <v>90</v>
      </c>
      <c r="E475" s="1" t="s">
        <v>70</v>
      </c>
      <c r="F475" s="4">
        <v>6656</v>
      </c>
      <c r="G475" s="4">
        <v>139837</v>
      </c>
      <c r="H475" s="4" t="s">
        <v>953</v>
      </c>
      <c r="I475" s="1"/>
      <c r="J475" s="4" t="s">
        <v>6480</v>
      </c>
      <c r="K475" s="4" t="s">
        <v>6481</v>
      </c>
    </row>
    <row r="476" spans="1:11" ht="30" x14ac:dyDescent="0.25">
      <c r="A476" s="1" t="s">
        <v>6457</v>
      </c>
      <c r="B476" s="1" t="s">
        <v>60</v>
      </c>
      <c r="C476" s="4">
        <v>2021</v>
      </c>
      <c r="D476" s="1" t="s">
        <v>90</v>
      </c>
      <c r="E476" s="1" t="s">
        <v>74</v>
      </c>
      <c r="F476" s="4">
        <v>19</v>
      </c>
      <c r="G476" s="4">
        <v>1065</v>
      </c>
      <c r="H476" s="4" t="s">
        <v>6482</v>
      </c>
      <c r="I476" s="1" t="s">
        <v>234</v>
      </c>
      <c r="J476" s="4" t="s">
        <v>6483</v>
      </c>
      <c r="K476" s="4" t="s">
        <v>6484</v>
      </c>
    </row>
    <row r="477" spans="1:11" ht="45" x14ac:dyDescent="0.25">
      <c r="A477" s="1" t="s">
        <v>6457</v>
      </c>
      <c r="B477" s="1" t="s">
        <v>60</v>
      </c>
      <c r="C477" s="4">
        <v>2021</v>
      </c>
      <c r="D477" s="1" t="s">
        <v>90</v>
      </c>
      <c r="E477" s="1" t="s">
        <v>78</v>
      </c>
      <c r="F477" s="4">
        <v>512</v>
      </c>
      <c r="G477" s="4">
        <v>13112</v>
      </c>
      <c r="H477" s="4" t="s">
        <v>6485</v>
      </c>
      <c r="I477" s="1"/>
      <c r="J477" s="4" t="s">
        <v>6486</v>
      </c>
      <c r="K477" s="4" t="s">
        <v>6487</v>
      </c>
    </row>
    <row r="478" spans="1:11" ht="30" x14ac:dyDescent="0.25">
      <c r="A478" s="1" t="s">
        <v>6457</v>
      </c>
      <c r="B478" s="1" t="s">
        <v>60</v>
      </c>
      <c r="C478" s="4">
        <v>2021</v>
      </c>
      <c r="D478" s="1" t="s">
        <v>90</v>
      </c>
      <c r="E478" s="1" t="s">
        <v>82</v>
      </c>
      <c r="F478" s="4">
        <v>0</v>
      </c>
      <c r="G478" s="4">
        <v>0</v>
      </c>
      <c r="H478" s="4" t="s">
        <v>83</v>
      </c>
      <c r="I478" s="1"/>
      <c r="J478" s="4" t="s">
        <v>83</v>
      </c>
      <c r="K478" s="4" t="s">
        <v>83</v>
      </c>
    </row>
    <row r="479" spans="1:11" ht="45" x14ac:dyDescent="0.25">
      <c r="A479" s="1" t="s">
        <v>6457</v>
      </c>
      <c r="B479" s="1" t="s">
        <v>60</v>
      </c>
      <c r="C479" s="4">
        <v>2021</v>
      </c>
      <c r="D479" s="1" t="s">
        <v>90</v>
      </c>
      <c r="E479" s="1" t="s">
        <v>84</v>
      </c>
      <c r="F479" s="4">
        <v>0</v>
      </c>
      <c r="G479" s="4">
        <v>0</v>
      </c>
      <c r="H479" s="4" t="s">
        <v>83</v>
      </c>
      <c r="I479" s="1"/>
      <c r="J479" s="4" t="s">
        <v>83</v>
      </c>
      <c r="K479" s="4" t="s">
        <v>83</v>
      </c>
    </row>
    <row r="480" spans="1:11" ht="45" x14ac:dyDescent="0.25">
      <c r="A480" s="1" t="s">
        <v>6457</v>
      </c>
      <c r="B480" s="1" t="s">
        <v>60</v>
      </c>
      <c r="C480" s="4">
        <v>2021</v>
      </c>
      <c r="D480" s="1" t="s">
        <v>90</v>
      </c>
      <c r="E480" s="1" t="s">
        <v>85</v>
      </c>
      <c r="F480" s="4">
        <v>0</v>
      </c>
      <c r="G480" s="4">
        <v>0</v>
      </c>
      <c r="H480" s="4" t="s">
        <v>83</v>
      </c>
      <c r="I480" s="1"/>
      <c r="J480" s="4" t="s">
        <v>83</v>
      </c>
      <c r="K480" s="4" t="s">
        <v>83</v>
      </c>
    </row>
    <row r="481" spans="1:11" x14ac:dyDescent="0.25">
      <c r="A481" s="1" t="s">
        <v>6457</v>
      </c>
      <c r="B481" s="1" t="s">
        <v>60</v>
      </c>
      <c r="C481" s="4">
        <v>2021</v>
      </c>
      <c r="D481" s="1" t="s">
        <v>90</v>
      </c>
      <c r="E481" s="1" t="s">
        <v>86</v>
      </c>
      <c r="F481" s="4">
        <v>10779</v>
      </c>
      <c r="G481" s="4">
        <v>352495</v>
      </c>
      <c r="H481" s="4" t="s">
        <v>6488</v>
      </c>
      <c r="I481" s="1"/>
      <c r="J481" s="4" t="s">
        <v>6489</v>
      </c>
      <c r="K481" s="4" t="s">
        <v>6490</v>
      </c>
    </row>
    <row r="482" spans="1:11" x14ac:dyDescent="0.25">
      <c r="A482" s="1" t="s">
        <v>6457</v>
      </c>
      <c r="B482" s="1" t="s">
        <v>60</v>
      </c>
      <c r="C482" s="4">
        <v>2021</v>
      </c>
      <c r="D482" s="1" t="s">
        <v>109</v>
      </c>
      <c r="E482" s="1" t="s">
        <v>62</v>
      </c>
      <c r="F482" s="4">
        <v>3931</v>
      </c>
      <c r="G482" s="4">
        <v>912058</v>
      </c>
      <c r="H482" s="4" t="s">
        <v>6491</v>
      </c>
      <c r="I482" s="1"/>
      <c r="J482" s="4" t="s">
        <v>6492</v>
      </c>
      <c r="K482" s="4" t="s">
        <v>6493</v>
      </c>
    </row>
    <row r="483" spans="1:11" ht="30" x14ac:dyDescent="0.25">
      <c r="A483" s="1" t="s">
        <v>6457</v>
      </c>
      <c r="B483" s="1" t="s">
        <v>60</v>
      </c>
      <c r="C483" s="4">
        <v>2021</v>
      </c>
      <c r="D483" s="1" t="s">
        <v>109</v>
      </c>
      <c r="E483" s="1" t="s">
        <v>66</v>
      </c>
      <c r="F483" s="4">
        <v>1006</v>
      </c>
      <c r="G483" s="4">
        <v>212444</v>
      </c>
      <c r="H483" s="4" t="s">
        <v>6494</v>
      </c>
      <c r="I483" s="1"/>
      <c r="J483" s="4" t="s">
        <v>6495</v>
      </c>
      <c r="K483" s="4" t="s">
        <v>6496</v>
      </c>
    </row>
    <row r="484" spans="1:11" ht="30" x14ac:dyDescent="0.25">
      <c r="A484" s="1" t="s">
        <v>6457</v>
      </c>
      <c r="B484" s="1" t="s">
        <v>60</v>
      </c>
      <c r="C484" s="4">
        <v>2021</v>
      </c>
      <c r="D484" s="1" t="s">
        <v>109</v>
      </c>
      <c r="E484" s="1" t="s">
        <v>70</v>
      </c>
      <c r="F484" s="4">
        <v>11141</v>
      </c>
      <c r="G484" s="4">
        <v>432918</v>
      </c>
      <c r="H484" s="4" t="s">
        <v>6497</v>
      </c>
      <c r="I484" s="1"/>
      <c r="J484" s="4" t="s">
        <v>6498</v>
      </c>
      <c r="K484" s="4" t="s">
        <v>6499</v>
      </c>
    </row>
    <row r="485" spans="1:11" ht="30" x14ac:dyDescent="0.25">
      <c r="A485" s="1" t="s">
        <v>6457</v>
      </c>
      <c r="B485" s="1" t="s">
        <v>60</v>
      </c>
      <c r="C485" s="4">
        <v>2021</v>
      </c>
      <c r="D485" s="1" t="s">
        <v>109</v>
      </c>
      <c r="E485" s="1" t="s">
        <v>74</v>
      </c>
      <c r="F485" s="4">
        <v>596</v>
      </c>
      <c r="G485" s="4">
        <v>23914</v>
      </c>
      <c r="H485" s="4" t="s">
        <v>6500</v>
      </c>
      <c r="I485" s="1"/>
      <c r="J485" s="4" t="s">
        <v>6501</v>
      </c>
      <c r="K485" s="4" t="s">
        <v>2782</v>
      </c>
    </row>
    <row r="486" spans="1:11" ht="45" x14ac:dyDescent="0.25">
      <c r="A486" s="1" t="s">
        <v>6457</v>
      </c>
      <c r="B486" s="1" t="s">
        <v>60</v>
      </c>
      <c r="C486" s="4">
        <v>2021</v>
      </c>
      <c r="D486" s="1" t="s">
        <v>109</v>
      </c>
      <c r="E486" s="1" t="s">
        <v>78</v>
      </c>
      <c r="F486" s="4">
        <v>739</v>
      </c>
      <c r="G486" s="4">
        <v>17944</v>
      </c>
      <c r="H486" s="4" t="s">
        <v>4206</v>
      </c>
      <c r="I486" s="1"/>
      <c r="J486" s="4" t="s">
        <v>6502</v>
      </c>
      <c r="K486" s="4" t="s">
        <v>6503</v>
      </c>
    </row>
    <row r="487" spans="1:11" ht="30" x14ac:dyDescent="0.25">
      <c r="A487" s="1" t="s">
        <v>6457</v>
      </c>
      <c r="B487" s="1" t="s">
        <v>60</v>
      </c>
      <c r="C487" s="4">
        <v>2021</v>
      </c>
      <c r="D487" s="1" t="s">
        <v>109</v>
      </c>
      <c r="E487" s="1" t="s">
        <v>82</v>
      </c>
      <c r="F487" s="4">
        <v>0</v>
      </c>
      <c r="G487" s="4">
        <v>0</v>
      </c>
      <c r="H487" s="4" t="s">
        <v>83</v>
      </c>
      <c r="I487" s="1"/>
      <c r="J487" s="4" t="s">
        <v>83</v>
      </c>
      <c r="K487" s="4" t="s">
        <v>83</v>
      </c>
    </row>
    <row r="488" spans="1:11" ht="45" x14ac:dyDescent="0.25">
      <c r="A488" s="1" t="s">
        <v>6457</v>
      </c>
      <c r="B488" s="1" t="s">
        <v>60</v>
      </c>
      <c r="C488" s="4">
        <v>2021</v>
      </c>
      <c r="D488" s="1" t="s">
        <v>109</v>
      </c>
      <c r="E488" s="1" t="s">
        <v>84</v>
      </c>
      <c r="F488" s="4">
        <v>0</v>
      </c>
      <c r="G488" s="4">
        <v>0</v>
      </c>
      <c r="H488" s="4" t="s">
        <v>83</v>
      </c>
      <c r="I488" s="1"/>
      <c r="J488" s="4" t="s">
        <v>83</v>
      </c>
      <c r="K488" s="4" t="s">
        <v>83</v>
      </c>
    </row>
    <row r="489" spans="1:11" ht="45" x14ac:dyDescent="0.25">
      <c r="A489" s="1" t="s">
        <v>6457</v>
      </c>
      <c r="B489" s="1" t="s">
        <v>60</v>
      </c>
      <c r="C489" s="4">
        <v>2021</v>
      </c>
      <c r="D489" s="1" t="s">
        <v>109</v>
      </c>
      <c r="E489" s="1" t="s">
        <v>85</v>
      </c>
      <c r="F489" s="4">
        <v>0</v>
      </c>
      <c r="G489" s="4">
        <v>0</v>
      </c>
      <c r="H489" s="4" t="s">
        <v>83</v>
      </c>
      <c r="I489" s="1"/>
      <c r="J489" s="4" t="s">
        <v>83</v>
      </c>
      <c r="K489" s="4" t="s">
        <v>83</v>
      </c>
    </row>
    <row r="490" spans="1:11" x14ac:dyDescent="0.25">
      <c r="A490" s="1" t="s">
        <v>6457</v>
      </c>
      <c r="B490" s="1" t="s">
        <v>60</v>
      </c>
      <c r="C490" s="4">
        <v>2021</v>
      </c>
      <c r="D490" s="1" t="s">
        <v>109</v>
      </c>
      <c r="E490" s="1" t="s">
        <v>86</v>
      </c>
      <c r="F490" s="4">
        <v>13482</v>
      </c>
      <c r="G490" s="4">
        <v>687220</v>
      </c>
      <c r="H490" s="4" t="s">
        <v>6504</v>
      </c>
      <c r="I490" s="1"/>
      <c r="J490" s="4" t="s">
        <v>6505</v>
      </c>
      <c r="K490" s="4" t="s">
        <v>6506</v>
      </c>
    </row>
    <row r="491" spans="1:11" x14ac:dyDescent="0.25">
      <c r="A491" s="1" t="s">
        <v>6457</v>
      </c>
      <c r="B491" s="1" t="s">
        <v>60</v>
      </c>
      <c r="C491" s="4">
        <v>2021</v>
      </c>
      <c r="D491" s="1" t="s">
        <v>128</v>
      </c>
      <c r="E491" s="1" t="s">
        <v>62</v>
      </c>
      <c r="F491" s="4">
        <v>1956</v>
      </c>
      <c r="G491" s="4">
        <v>700613</v>
      </c>
      <c r="H491" s="4" t="s">
        <v>6507</v>
      </c>
      <c r="I491" s="1"/>
      <c r="J491" s="4" t="s">
        <v>6508</v>
      </c>
      <c r="K491" s="4" t="s">
        <v>6509</v>
      </c>
    </row>
    <row r="492" spans="1:11" ht="30" x14ac:dyDescent="0.25">
      <c r="A492" s="1" t="s">
        <v>6457</v>
      </c>
      <c r="B492" s="1" t="s">
        <v>60</v>
      </c>
      <c r="C492" s="4">
        <v>2021</v>
      </c>
      <c r="D492" s="1" t="s">
        <v>128</v>
      </c>
      <c r="E492" s="1" t="s">
        <v>66</v>
      </c>
      <c r="F492" s="4">
        <v>233</v>
      </c>
      <c r="G492" s="4">
        <v>97976</v>
      </c>
      <c r="H492" s="4" t="s">
        <v>6510</v>
      </c>
      <c r="I492" s="1"/>
      <c r="J492" s="4" t="s">
        <v>6511</v>
      </c>
      <c r="K492" s="4" t="s">
        <v>6512</v>
      </c>
    </row>
    <row r="493" spans="1:11" ht="30" x14ac:dyDescent="0.25">
      <c r="A493" s="1" t="s">
        <v>6457</v>
      </c>
      <c r="B493" s="1" t="s">
        <v>60</v>
      </c>
      <c r="C493" s="4">
        <v>2021</v>
      </c>
      <c r="D493" s="1" t="s">
        <v>128</v>
      </c>
      <c r="E493" s="1" t="s">
        <v>70</v>
      </c>
      <c r="F493" s="4">
        <v>8228</v>
      </c>
      <c r="G493" s="4">
        <v>529501</v>
      </c>
      <c r="H493" s="4" t="s">
        <v>6513</v>
      </c>
      <c r="I493" s="1"/>
      <c r="J493" s="4" t="s">
        <v>6514</v>
      </c>
      <c r="K493" s="4" t="s">
        <v>6515</v>
      </c>
    </row>
    <row r="494" spans="1:11" ht="30" x14ac:dyDescent="0.25">
      <c r="A494" s="1" t="s">
        <v>6457</v>
      </c>
      <c r="B494" s="1" t="s">
        <v>60</v>
      </c>
      <c r="C494" s="4">
        <v>2021</v>
      </c>
      <c r="D494" s="1" t="s">
        <v>128</v>
      </c>
      <c r="E494" s="1" t="s">
        <v>74</v>
      </c>
      <c r="F494" s="4">
        <v>2527</v>
      </c>
      <c r="G494" s="4">
        <v>147837</v>
      </c>
      <c r="H494" s="4" t="s">
        <v>6516</v>
      </c>
      <c r="I494" s="1"/>
      <c r="J494" s="4" t="s">
        <v>1118</v>
      </c>
      <c r="K494" s="4" t="s">
        <v>6517</v>
      </c>
    </row>
    <row r="495" spans="1:11" ht="45" x14ac:dyDescent="0.25">
      <c r="A495" s="1" t="s">
        <v>6457</v>
      </c>
      <c r="B495" s="1" t="s">
        <v>60</v>
      </c>
      <c r="C495" s="4">
        <v>2021</v>
      </c>
      <c r="D495" s="1" t="s">
        <v>128</v>
      </c>
      <c r="E495" s="1" t="s">
        <v>78</v>
      </c>
      <c r="F495" s="4">
        <v>2772</v>
      </c>
      <c r="G495" s="4">
        <v>71771</v>
      </c>
      <c r="H495" s="4" t="s">
        <v>6518</v>
      </c>
      <c r="I495" s="1"/>
      <c r="J495" s="4" t="s">
        <v>6519</v>
      </c>
      <c r="K495" s="4" t="s">
        <v>6520</v>
      </c>
    </row>
    <row r="496" spans="1:11" ht="30" x14ac:dyDescent="0.25">
      <c r="A496" s="1" t="s">
        <v>6457</v>
      </c>
      <c r="B496" s="1" t="s">
        <v>60</v>
      </c>
      <c r="C496" s="4">
        <v>2021</v>
      </c>
      <c r="D496" s="1" t="s">
        <v>128</v>
      </c>
      <c r="E496" s="1" t="s">
        <v>82</v>
      </c>
      <c r="F496" s="4">
        <v>0</v>
      </c>
      <c r="G496" s="4">
        <v>0</v>
      </c>
      <c r="H496" s="4" t="s">
        <v>83</v>
      </c>
      <c r="I496" s="1"/>
      <c r="J496" s="4" t="s">
        <v>83</v>
      </c>
      <c r="K496" s="4" t="s">
        <v>83</v>
      </c>
    </row>
    <row r="497" spans="1:11" ht="45" x14ac:dyDescent="0.25">
      <c r="A497" s="1" t="s">
        <v>6457</v>
      </c>
      <c r="B497" s="1" t="s">
        <v>60</v>
      </c>
      <c r="C497" s="4">
        <v>2021</v>
      </c>
      <c r="D497" s="1" t="s">
        <v>128</v>
      </c>
      <c r="E497" s="1" t="s">
        <v>84</v>
      </c>
      <c r="F497" s="4">
        <v>0</v>
      </c>
      <c r="G497" s="4">
        <v>0</v>
      </c>
      <c r="H497" s="4" t="s">
        <v>83</v>
      </c>
      <c r="I497" s="1"/>
      <c r="J497" s="4" t="s">
        <v>83</v>
      </c>
      <c r="K497" s="4" t="s">
        <v>83</v>
      </c>
    </row>
    <row r="498" spans="1:11" ht="45" x14ac:dyDescent="0.25">
      <c r="A498" s="1" t="s">
        <v>6457</v>
      </c>
      <c r="B498" s="1" t="s">
        <v>60</v>
      </c>
      <c r="C498" s="4">
        <v>2021</v>
      </c>
      <c r="D498" s="1" t="s">
        <v>128</v>
      </c>
      <c r="E498" s="1" t="s">
        <v>85</v>
      </c>
      <c r="F498" s="4">
        <v>0</v>
      </c>
      <c r="G498" s="4">
        <v>0</v>
      </c>
      <c r="H498" s="4" t="s">
        <v>83</v>
      </c>
      <c r="I498" s="1"/>
      <c r="J498" s="4" t="s">
        <v>83</v>
      </c>
      <c r="K498" s="4" t="s">
        <v>83</v>
      </c>
    </row>
    <row r="499" spans="1:11" x14ac:dyDescent="0.25">
      <c r="A499" s="1" t="s">
        <v>6457</v>
      </c>
      <c r="B499" s="1" t="s">
        <v>60</v>
      </c>
      <c r="C499" s="4">
        <v>2021</v>
      </c>
      <c r="D499" s="1" t="s">
        <v>128</v>
      </c>
      <c r="E499" s="1" t="s">
        <v>86</v>
      </c>
      <c r="F499" s="4">
        <v>13760</v>
      </c>
      <c r="G499" s="4">
        <v>847084</v>
      </c>
      <c r="H499" s="4" t="s">
        <v>6521</v>
      </c>
      <c r="I499" s="1"/>
      <c r="J499" s="4" t="s">
        <v>6522</v>
      </c>
      <c r="K499" s="4" t="s">
        <v>6523</v>
      </c>
    </row>
    <row r="500" spans="1:11" x14ac:dyDescent="0.25">
      <c r="A500" s="1" t="s">
        <v>6457</v>
      </c>
      <c r="B500" s="1" t="s">
        <v>60</v>
      </c>
      <c r="C500" s="4">
        <v>2021</v>
      </c>
      <c r="D500" s="1" t="s">
        <v>147</v>
      </c>
      <c r="E500" s="1" t="s">
        <v>62</v>
      </c>
      <c r="F500" s="4">
        <v>1439</v>
      </c>
      <c r="G500" s="4">
        <v>622402</v>
      </c>
      <c r="H500" s="4" t="s">
        <v>6524</v>
      </c>
      <c r="I500" s="1"/>
      <c r="J500" s="4" t="s">
        <v>6525</v>
      </c>
      <c r="K500" s="4" t="s">
        <v>6526</v>
      </c>
    </row>
    <row r="501" spans="1:11" ht="30" x14ac:dyDescent="0.25">
      <c r="A501" s="1" t="s">
        <v>6457</v>
      </c>
      <c r="B501" s="1" t="s">
        <v>60</v>
      </c>
      <c r="C501" s="4">
        <v>2021</v>
      </c>
      <c r="D501" s="1" t="s">
        <v>147</v>
      </c>
      <c r="E501" s="1" t="s">
        <v>66</v>
      </c>
      <c r="F501" s="4">
        <v>83</v>
      </c>
      <c r="G501" s="4">
        <v>75951</v>
      </c>
      <c r="H501" s="4" t="s">
        <v>6527</v>
      </c>
      <c r="I501" s="1"/>
      <c r="J501" s="4" t="s">
        <v>6528</v>
      </c>
      <c r="K501" s="4" t="s">
        <v>6529</v>
      </c>
    </row>
    <row r="502" spans="1:11" ht="30" x14ac:dyDescent="0.25">
      <c r="A502" s="1" t="s">
        <v>6457</v>
      </c>
      <c r="B502" s="1" t="s">
        <v>60</v>
      </c>
      <c r="C502" s="4">
        <v>2021</v>
      </c>
      <c r="D502" s="1" t="s">
        <v>147</v>
      </c>
      <c r="E502" s="1" t="s">
        <v>70</v>
      </c>
      <c r="F502" s="4">
        <v>4018</v>
      </c>
      <c r="G502" s="4">
        <v>361221</v>
      </c>
      <c r="H502" s="4" t="s">
        <v>6530</v>
      </c>
      <c r="I502" s="1"/>
      <c r="J502" s="4" t="s">
        <v>6531</v>
      </c>
      <c r="K502" s="4" t="s">
        <v>6532</v>
      </c>
    </row>
    <row r="503" spans="1:11" ht="30" x14ac:dyDescent="0.25">
      <c r="A503" s="1" t="s">
        <v>6457</v>
      </c>
      <c r="B503" s="1" t="s">
        <v>60</v>
      </c>
      <c r="C503" s="4">
        <v>2021</v>
      </c>
      <c r="D503" s="1" t="s">
        <v>147</v>
      </c>
      <c r="E503" s="1" t="s">
        <v>74</v>
      </c>
      <c r="F503" s="4">
        <v>1764</v>
      </c>
      <c r="G503" s="4">
        <v>218129</v>
      </c>
      <c r="H503" s="4" t="s">
        <v>5262</v>
      </c>
      <c r="I503" s="1"/>
      <c r="J503" s="4" t="s">
        <v>923</v>
      </c>
      <c r="K503" s="4" t="s">
        <v>6533</v>
      </c>
    </row>
    <row r="504" spans="1:11" ht="45" x14ac:dyDescent="0.25">
      <c r="A504" s="1" t="s">
        <v>6457</v>
      </c>
      <c r="B504" s="1" t="s">
        <v>60</v>
      </c>
      <c r="C504" s="4">
        <v>2021</v>
      </c>
      <c r="D504" s="1" t="s">
        <v>147</v>
      </c>
      <c r="E504" s="1" t="s">
        <v>78</v>
      </c>
      <c r="F504" s="4">
        <v>9170</v>
      </c>
      <c r="G504" s="4">
        <v>320208</v>
      </c>
      <c r="H504" s="4" t="s">
        <v>6534</v>
      </c>
      <c r="I504" s="1"/>
      <c r="J504" s="4" t="s">
        <v>6535</v>
      </c>
      <c r="K504" s="4" t="s">
        <v>6536</v>
      </c>
    </row>
    <row r="505" spans="1:11" ht="30" x14ac:dyDescent="0.25">
      <c r="A505" s="1" t="s">
        <v>6457</v>
      </c>
      <c r="B505" s="1" t="s">
        <v>60</v>
      </c>
      <c r="C505" s="4">
        <v>2021</v>
      </c>
      <c r="D505" s="1" t="s">
        <v>147</v>
      </c>
      <c r="E505" s="1" t="s">
        <v>82</v>
      </c>
      <c r="F505" s="4">
        <v>0</v>
      </c>
      <c r="G505" s="4">
        <v>0</v>
      </c>
      <c r="H505" s="4" t="s">
        <v>83</v>
      </c>
      <c r="I505" s="1"/>
      <c r="J505" s="4" t="s">
        <v>83</v>
      </c>
      <c r="K505" s="4" t="s">
        <v>83</v>
      </c>
    </row>
    <row r="506" spans="1:11" ht="45" x14ac:dyDescent="0.25">
      <c r="A506" s="1" t="s">
        <v>6457</v>
      </c>
      <c r="B506" s="1" t="s">
        <v>60</v>
      </c>
      <c r="C506" s="4">
        <v>2021</v>
      </c>
      <c r="D506" s="1" t="s">
        <v>147</v>
      </c>
      <c r="E506" s="1" t="s">
        <v>84</v>
      </c>
      <c r="F506" s="4">
        <v>0</v>
      </c>
      <c r="G506" s="4">
        <v>0</v>
      </c>
      <c r="H506" s="4" t="s">
        <v>83</v>
      </c>
      <c r="I506" s="1"/>
      <c r="J506" s="4" t="s">
        <v>83</v>
      </c>
      <c r="K506" s="4" t="s">
        <v>83</v>
      </c>
    </row>
    <row r="507" spans="1:11" ht="45" x14ac:dyDescent="0.25">
      <c r="A507" s="1" t="s">
        <v>6457</v>
      </c>
      <c r="B507" s="1" t="s">
        <v>60</v>
      </c>
      <c r="C507" s="4">
        <v>2021</v>
      </c>
      <c r="D507" s="1" t="s">
        <v>147</v>
      </c>
      <c r="E507" s="1" t="s">
        <v>85</v>
      </c>
      <c r="F507" s="4">
        <v>0</v>
      </c>
      <c r="G507" s="4">
        <v>0</v>
      </c>
      <c r="H507" s="4" t="s">
        <v>83</v>
      </c>
      <c r="I507" s="1"/>
      <c r="J507" s="4" t="s">
        <v>83</v>
      </c>
      <c r="K507" s="4" t="s">
        <v>83</v>
      </c>
    </row>
    <row r="508" spans="1:11" x14ac:dyDescent="0.25">
      <c r="A508" s="1" t="s">
        <v>6457</v>
      </c>
      <c r="B508" s="1" t="s">
        <v>60</v>
      </c>
      <c r="C508" s="4">
        <v>2021</v>
      </c>
      <c r="D508" s="1" t="s">
        <v>147</v>
      </c>
      <c r="E508" s="1" t="s">
        <v>86</v>
      </c>
      <c r="F508" s="4">
        <v>15035</v>
      </c>
      <c r="G508" s="4">
        <v>975510</v>
      </c>
      <c r="H508" s="4" t="s">
        <v>6537</v>
      </c>
      <c r="I508" s="1"/>
      <c r="J508" s="4" t="s">
        <v>6538</v>
      </c>
      <c r="K508" s="4" t="s">
        <v>6539</v>
      </c>
    </row>
    <row r="509" spans="1:11" x14ac:dyDescent="0.25">
      <c r="A509" s="1" t="s">
        <v>6457</v>
      </c>
      <c r="B509" s="1" t="s">
        <v>60</v>
      </c>
      <c r="C509" s="4">
        <v>2021</v>
      </c>
      <c r="D509" s="1" t="s">
        <v>166</v>
      </c>
      <c r="E509" s="1" t="s">
        <v>62</v>
      </c>
      <c r="F509" s="4">
        <v>1239</v>
      </c>
      <c r="G509" s="4">
        <v>476445</v>
      </c>
      <c r="H509" s="4" t="s">
        <v>6540</v>
      </c>
      <c r="I509" s="1"/>
      <c r="J509" s="4" t="s">
        <v>5767</v>
      </c>
      <c r="K509" s="4" t="s">
        <v>6541</v>
      </c>
    </row>
    <row r="510" spans="1:11" ht="30" x14ac:dyDescent="0.25">
      <c r="A510" s="1" t="s">
        <v>6457</v>
      </c>
      <c r="B510" s="1" t="s">
        <v>60</v>
      </c>
      <c r="C510" s="4">
        <v>2021</v>
      </c>
      <c r="D510" s="1" t="s">
        <v>166</v>
      </c>
      <c r="E510" s="1" t="s">
        <v>66</v>
      </c>
      <c r="F510" s="4">
        <v>47</v>
      </c>
      <c r="G510" s="4">
        <v>87861</v>
      </c>
      <c r="H510" s="4" t="s">
        <v>6542</v>
      </c>
      <c r="I510" s="1"/>
      <c r="J510" s="4" t="s">
        <v>6543</v>
      </c>
      <c r="K510" s="4" t="s">
        <v>6544</v>
      </c>
    </row>
    <row r="511" spans="1:11" ht="30" x14ac:dyDescent="0.25">
      <c r="A511" s="1" t="s">
        <v>6457</v>
      </c>
      <c r="B511" s="1" t="s">
        <v>60</v>
      </c>
      <c r="C511" s="4">
        <v>2021</v>
      </c>
      <c r="D511" s="1" t="s">
        <v>166</v>
      </c>
      <c r="E511" s="1" t="s">
        <v>70</v>
      </c>
      <c r="F511" s="4">
        <v>1749</v>
      </c>
      <c r="G511" s="4">
        <v>189762</v>
      </c>
      <c r="H511" s="4" t="s">
        <v>6545</v>
      </c>
      <c r="I511" s="1"/>
      <c r="J511" s="4" t="s">
        <v>6546</v>
      </c>
      <c r="K511" s="4" t="s">
        <v>6547</v>
      </c>
    </row>
    <row r="512" spans="1:11" ht="30" x14ac:dyDescent="0.25">
      <c r="A512" s="1" t="s">
        <v>6457</v>
      </c>
      <c r="B512" s="1" t="s">
        <v>60</v>
      </c>
      <c r="C512" s="4">
        <v>2021</v>
      </c>
      <c r="D512" s="1" t="s">
        <v>166</v>
      </c>
      <c r="E512" s="1" t="s">
        <v>74</v>
      </c>
      <c r="F512" s="4">
        <v>505</v>
      </c>
      <c r="G512" s="4">
        <v>174984</v>
      </c>
      <c r="H512" s="4" t="s">
        <v>6548</v>
      </c>
      <c r="I512" s="1"/>
      <c r="J512" s="4" t="s">
        <v>6549</v>
      </c>
      <c r="K512" s="4" t="s">
        <v>6550</v>
      </c>
    </row>
    <row r="513" spans="1:11" ht="45" x14ac:dyDescent="0.25">
      <c r="A513" s="1" t="s">
        <v>6457</v>
      </c>
      <c r="B513" s="1" t="s">
        <v>60</v>
      </c>
      <c r="C513" s="4">
        <v>2021</v>
      </c>
      <c r="D513" s="1" t="s">
        <v>166</v>
      </c>
      <c r="E513" s="1" t="s">
        <v>78</v>
      </c>
      <c r="F513" s="4">
        <v>12092</v>
      </c>
      <c r="G513" s="4">
        <v>615993</v>
      </c>
      <c r="H513" s="4" t="s">
        <v>6551</v>
      </c>
      <c r="I513" s="1"/>
      <c r="J513" s="4" t="s">
        <v>6552</v>
      </c>
      <c r="K513" s="4" t="s">
        <v>6553</v>
      </c>
    </row>
    <row r="514" spans="1:11" ht="30" x14ac:dyDescent="0.25">
      <c r="A514" s="1" t="s">
        <v>6457</v>
      </c>
      <c r="B514" s="1" t="s">
        <v>60</v>
      </c>
      <c r="C514" s="4">
        <v>2021</v>
      </c>
      <c r="D514" s="1" t="s">
        <v>166</v>
      </c>
      <c r="E514" s="1" t="s">
        <v>82</v>
      </c>
      <c r="F514" s="4">
        <v>0</v>
      </c>
      <c r="G514" s="4">
        <v>9</v>
      </c>
      <c r="H514" s="4" t="s">
        <v>83</v>
      </c>
      <c r="I514" s="1"/>
      <c r="J514" s="4" t="s">
        <v>83</v>
      </c>
      <c r="K514" s="4" t="s">
        <v>83</v>
      </c>
    </row>
    <row r="515" spans="1:11" ht="45" x14ac:dyDescent="0.25">
      <c r="A515" s="1" t="s">
        <v>6457</v>
      </c>
      <c r="B515" s="1" t="s">
        <v>60</v>
      </c>
      <c r="C515" s="4">
        <v>2021</v>
      </c>
      <c r="D515" s="1" t="s">
        <v>166</v>
      </c>
      <c r="E515" s="1" t="s">
        <v>84</v>
      </c>
      <c r="F515" s="4">
        <v>0</v>
      </c>
      <c r="G515" s="4">
        <v>0</v>
      </c>
      <c r="H515" s="4" t="s">
        <v>83</v>
      </c>
      <c r="I515" s="1"/>
      <c r="J515" s="4" t="s">
        <v>83</v>
      </c>
      <c r="K515" s="4" t="s">
        <v>83</v>
      </c>
    </row>
    <row r="516" spans="1:11" ht="45" x14ac:dyDescent="0.25">
      <c r="A516" s="1" t="s">
        <v>6457</v>
      </c>
      <c r="B516" s="1" t="s">
        <v>60</v>
      </c>
      <c r="C516" s="4">
        <v>2021</v>
      </c>
      <c r="D516" s="1" t="s">
        <v>166</v>
      </c>
      <c r="E516" s="1" t="s">
        <v>85</v>
      </c>
      <c r="F516" s="4">
        <v>0</v>
      </c>
      <c r="G516" s="4">
        <v>0</v>
      </c>
      <c r="H516" s="4" t="s">
        <v>83</v>
      </c>
      <c r="I516" s="1"/>
      <c r="J516" s="4" t="s">
        <v>83</v>
      </c>
      <c r="K516" s="4" t="s">
        <v>83</v>
      </c>
    </row>
    <row r="517" spans="1:11" x14ac:dyDescent="0.25">
      <c r="A517" s="1" t="s">
        <v>6457</v>
      </c>
      <c r="B517" s="1" t="s">
        <v>60</v>
      </c>
      <c r="C517" s="4">
        <v>2021</v>
      </c>
      <c r="D517" s="1" t="s">
        <v>166</v>
      </c>
      <c r="E517" s="1" t="s">
        <v>86</v>
      </c>
      <c r="F517" s="4">
        <v>14393</v>
      </c>
      <c r="G517" s="4">
        <v>1068610</v>
      </c>
      <c r="H517" s="4" t="s">
        <v>6554</v>
      </c>
      <c r="I517" s="1"/>
      <c r="J517" s="4" t="s">
        <v>6555</v>
      </c>
      <c r="K517" s="4" t="s">
        <v>6556</v>
      </c>
    </row>
    <row r="518" spans="1:11" x14ac:dyDescent="0.25">
      <c r="A518" s="1" t="s">
        <v>6457</v>
      </c>
      <c r="B518" s="1" t="s">
        <v>60</v>
      </c>
      <c r="C518" s="4">
        <v>2021</v>
      </c>
      <c r="D518" s="1" t="s">
        <v>185</v>
      </c>
      <c r="E518" s="1" t="s">
        <v>62</v>
      </c>
      <c r="F518" s="4">
        <v>1212</v>
      </c>
      <c r="G518" s="4">
        <v>392605</v>
      </c>
      <c r="H518" s="4" t="s">
        <v>6557</v>
      </c>
      <c r="I518" s="1"/>
      <c r="J518" s="4" t="s">
        <v>6558</v>
      </c>
      <c r="K518" s="4" t="s">
        <v>6559</v>
      </c>
    </row>
    <row r="519" spans="1:11" ht="30" x14ac:dyDescent="0.25">
      <c r="A519" s="1" t="s">
        <v>6457</v>
      </c>
      <c r="B519" s="1" t="s">
        <v>60</v>
      </c>
      <c r="C519" s="4">
        <v>2021</v>
      </c>
      <c r="D519" s="1" t="s">
        <v>185</v>
      </c>
      <c r="E519" s="1" t="s">
        <v>66</v>
      </c>
      <c r="F519" s="4">
        <v>38</v>
      </c>
      <c r="G519" s="4">
        <v>58068</v>
      </c>
      <c r="H519" s="4" t="s">
        <v>6560</v>
      </c>
      <c r="I519" s="1"/>
      <c r="J519" s="4" t="s">
        <v>6561</v>
      </c>
      <c r="K519" s="4" t="s">
        <v>6562</v>
      </c>
    </row>
    <row r="520" spans="1:11" ht="30" x14ac:dyDescent="0.25">
      <c r="A520" s="1" t="s">
        <v>6457</v>
      </c>
      <c r="B520" s="1" t="s">
        <v>60</v>
      </c>
      <c r="C520" s="4">
        <v>2021</v>
      </c>
      <c r="D520" s="1" t="s">
        <v>185</v>
      </c>
      <c r="E520" s="1" t="s">
        <v>70</v>
      </c>
      <c r="F520" s="4">
        <v>1085</v>
      </c>
      <c r="G520" s="4">
        <v>191175</v>
      </c>
      <c r="H520" s="4" t="s">
        <v>6563</v>
      </c>
      <c r="I520" s="1"/>
      <c r="J520" s="4" t="s">
        <v>6564</v>
      </c>
      <c r="K520" s="4" t="s">
        <v>6565</v>
      </c>
    </row>
    <row r="521" spans="1:11" ht="30" x14ac:dyDescent="0.25">
      <c r="A521" s="1" t="s">
        <v>6457</v>
      </c>
      <c r="B521" s="1" t="s">
        <v>60</v>
      </c>
      <c r="C521" s="4">
        <v>2021</v>
      </c>
      <c r="D521" s="1" t="s">
        <v>185</v>
      </c>
      <c r="E521" s="1" t="s">
        <v>74</v>
      </c>
      <c r="F521" s="4">
        <v>145</v>
      </c>
      <c r="G521" s="4">
        <v>85713</v>
      </c>
      <c r="H521" s="4" t="s">
        <v>6566</v>
      </c>
      <c r="I521" s="1"/>
      <c r="J521" s="4" t="s">
        <v>6567</v>
      </c>
      <c r="K521" s="4" t="s">
        <v>6568</v>
      </c>
    </row>
    <row r="522" spans="1:11" ht="45" x14ac:dyDescent="0.25">
      <c r="A522" s="1" t="s">
        <v>6457</v>
      </c>
      <c r="B522" s="1" t="s">
        <v>60</v>
      </c>
      <c r="C522" s="4">
        <v>2021</v>
      </c>
      <c r="D522" s="1" t="s">
        <v>185</v>
      </c>
      <c r="E522" s="1" t="s">
        <v>78</v>
      </c>
      <c r="F522" s="4">
        <v>14366</v>
      </c>
      <c r="G522" s="4">
        <v>856864</v>
      </c>
      <c r="H522" s="4" t="s">
        <v>6569</v>
      </c>
      <c r="I522" s="1"/>
      <c r="J522" s="4" t="s">
        <v>6570</v>
      </c>
      <c r="K522" s="4" t="s">
        <v>6571</v>
      </c>
    </row>
    <row r="523" spans="1:11" ht="30" x14ac:dyDescent="0.25">
      <c r="A523" s="1" t="s">
        <v>6457</v>
      </c>
      <c r="B523" s="1" t="s">
        <v>60</v>
      </c>
      <c r="C523" s="4">
        <v>2021</v>
      </c>
      <c r="D523" s="1" t="s">
        <v>185</v>
      </c>
      <c r="E523" s="1" t="s">
        <v>82</v>
      </c>
      <c r="F523" s="4">
        <v>640</v>
      </c>
      <c r="G523" s="4">
        <v>10733</v>
      </c>
      <c r="H523" s="4" t="s">
        <v>6572</v>
      </c>
      <c r="I523" s="1"/>
      <c r="J523" s="4" t="s">
        <v>6573</v>
      </c>
      <c r="K523" s="4" t="s">
        <v>6574</v>
      </c>
    </row>
    <row r="524" spans="1:11" ht="45" x14ac:dyDescent="0.25">
      <c r="A524" s="1" t="s">
        <v>6457</v>
      </c>
      <c r="B524" s="1" t="s">
        <v>60</v>
      </c>
      <c r="C524" s="4">
        <v>2021</v>
      </c>
      <c r="D524" s="1" t="s">
        <v>185</v>
      </c>
      <c r="E524" s="1" t="s">
        <v>84</v>
      </c>
      <c r="F524" s="4">
        <v>0</v>
      </c>
      <c r="G524" s="4">
        <v>0</v>
      </c>
      <c r="H524" s="4" t="s">
        <v>83</v>
      </c>
      <c r="I524" s="1"/>
      <c r="J524" s="4" t="s">
        <v>83</v>
      </c>
      <c r="K524" s="4" t="s">
        <v>83</v>
      </c>
    </row>
    <row r="525" spans="1:11" ht="45" x14ac:dyDescent="0.25">
      <c r="A525" s="1" t="s">
        <v>6457</v>
      </c>
      <c r="B525" s="1" t="s">
        <v>60</v>
      </c>
      <c r="C525" s="4">
        <v>2021</v>
      </c>
      <c r="D525" s="1" t="s">
        <v>185</v>
      </c>
      <c r="E525" s="1" t="s">
        <v>85</v>
      </c>
      <c r="F525" s="4">
        <v>0</v>
      </c>
      <c r="G525" s="4">
        <v>0</v>
      </c>
      <c r="H525" s="4" t="s">
        <v>83</v>
      </c>
      <c r="I525" s="1"/>
      <c r="J525" s="4" t="s">
        <v>83</v>
      </c>
      <c r="K525" s="4" t="s">
        <v>83</v>
      </c>
    </row>
    <row r="526" spans="1:11" x14ac:dyDescent="0.25">
      <c r="A526" s="1" t="s">
        <v>6457</v>
      </c>
      <c r="B526" s="1" t="s">
        <v>60</v>
      </c>
      <c r="C526" s="4">
        <v>2021</v>
      </c>
      <c r="D526" s="1" t="s">
        <v>185</v>
      </c>
      <c r="E526" s="1" t="s">
        <v>86</v>
      </c>
      <c r="F526" s="4">
        <v>16274</v>
      </c>
      <c r="G526" s="4">
        <v>1202553</v>
      </c>
      <c r="H526" s="4" t="s">
        <v>6575</v>
      </c>
      <c r="I526" s="1"/>
      <c r="J526" s="4" t="s">
        <v>6576</v>
      </c>
      <c r="K526" s="4" t="s">
        <v>6577</v>
      </c>
    </row>
    <row r="527" spans="1:11" x14ac:dyDescent="0.25">
      <c r="A527" s="1" t="s">
        <v>6457</v>
      </c>
      <c r="B527" s="1" t="s">
        <v>60</v>
      </c>
      <c r="C527" s="4">
        <v>2021</v>
      </c>
      <c r="D527" s="1" t="s">
        <v>207</v>
      </c>
      <c r="E527" s="1" t="s">
        <v>62</v>
      </c>
      <c r="F527" s="4">
        <v>1174</v>
      </c>
      <c r="G527" s="4">
        <v>362776</v>
      </c>
      <c r="H527" s="4" t="s">
        <v>6578</v>
      </c>
      <c r="I527" s="1"/>
      <c r="J527" s="4" t="s">
        <v>6579</v>
      </c>
      <c r="K527" s="4" t="s">
        <v>6580</v>
      </c>
    </row>
    <row r="528" spans="1:11" ht="30" x14ac:dyDescent="0.25">
      <c r="A528" s="1" t="s">
        <v>6457</v>
      </c>
      <c r="B528" s="1" t="s">
        <v>60</v>
      </c>
      <c r="C528" s="4">
        <v>2021</v>
      </c>
      <c r="D528" s="1" t="s">
        <v>207</v>
      </c>
      <c r="E528" s="1" t="s">
        <v>66</v>
      </c>
      <c r="F528" s="4">
        <v>18</v>
      </c>
      <c r="G528" s="4">
        <v>18286</v>
      </c>
      <c r="H528" s="4" t="s">
        <v>6581</v>
      </c>
      <c r="I528" s="1" t="s">
        <v>234</v>
      </c>
      <c r="J528" s="4" t="s">
        <v>6582</v>
      </c>
      <c r="K528" s="4" t="s">
        <v>6583</v>
      </c>
    </row>
    <row r="529" spans="1:11" ht="30" x14ac:dyDescent="0.25">
      <c r="A529" s="1" t="s">
        <v>6457</v>
      </c>
      <c r="B529" s="1" t="s">
        <v>60</v>
      </c>
      <c r="C529" s="4">
        <v>2021</v>
      </c>
      <c r="D529" s="1" t="s">
        <v>207</v>
      </c>
      <c r="E529" s="1" t="s">
        <v>70</v>
      </c>
      <c r="F529" s="4">
        <v>758</v>
      </c>
      <c r="G529" s="4">
        <v>139627</v>
      </c>
      <c r="H529" s="4" t="s">
        <v>6584</v>
      </c>
      <c r="I529" s="1"/>
      <c r="J529" s="4" t="s">
        <v>6585</v>
      </c>
      <c r="K529" s="4" t="s">
        <v>6586</v>
      </c>
    </row>
    <row r="530" spans="1:11" ht="30" x14ac:dyDescent="0.25">
      <c r="A530" s="1" t="s">
        <v>6457</v>
      </c>
      <c r="B530" s="1" t="s">
        <v>60</v>
      </c>
      <c r="C530" s="4">
        <v>2021</v>
      </c>
      <c r="D530" s="1" t="s">
        <v>207</v>
      </c>
      <c r="E530" s="1" t="s">
        <v>74</v>
      </c>
      <c r="F530" s="4">
        <v>68</v>
      </c>
      <c r="G530" s="4">
        <v>81956</v>
      </c>
      <c r="H530" s="4" t="s">
        <v>6587</v>
      </c>
      <c r="I530" s="1"/>
      <c r="J530" s="4" t="s">
        <v>6588</v>
      </c>
      <c r="K530" s="4" t="s">
        <v>6589</v>
      </c>
    </row>
    <row r="531" spans="1:11" ht="45" x14ac:dyDescent="0.25">
      <c r="A531" s="1" t="s">
        <v>6457</v>
      </c>
      <c r="B531" s="1" t="s">
        <v>60</v>
      </c>
      <c r="C531" s="4">
        <v>2021</v>
      </c>
      <c r="D531" s="1" t="s">
        <v>207</v>
      </c>
      <c r="E531" s="1" t="s">
        <v>78</v>
      </c>
      <c r="F531" s="4">
        <v>14571</v>
      </c>
      <c r="G531" s="4">
        <v>975552</v>
      </c>
      <c r="H531" s="4" t="s">
        <v>362</v>
      </c>
      <c r="I531" s="1"/>
      <c r="J531" s="4" t="s">
        <v>6590</v>
      </c>
      <c r="K531" s="4" t="s">
        <v>6591</v>
      </c>
    </row>
    <row r="532" spans="1:11" ht="30" x14ac:dyDescent="0.25">
      <c r="A532" s="1" t="s">
        <v>6457</v>
      </c>
      <c r="B532" s="1" t="s">
        <v>60</v>
      </c>
      <c r="C532" s="4">
        <v>2021</v>
      </c>
      <c r="D532" s="1" t="s">
        <v>207</v>
      </c>
      <c r="E532" s="1" t="s">
        <v>82</v>
      </c>
      <c r="F532" s="4">
        <v>903</v>
      </c>
      <c r="G532" s="4">
        <v>15474</v>
      </c>
      <c r="H532" s="4" t="s">
        <v>2062</v>
      </c>
      <c r="I532" s="1"/>
      <c r="J532" s="4" t="s">
        <v>6592</v>
      </c>
      <c r="K532" s="4" t="s">
        <v>6593</v>
      </c>
    </row>
    <row r="533" spans="1:11" ht="45" x14ac:dyDescent="0.25">
      <c r="A533" s="1" t="s">
        <v>6457</v>
      </c>
      <c r="B533" s="1" t="s">
        <v>60</v>
      </c>
      <c r="C533" s="4">
        <v>2021</v>
      </c>
      <c r="D533" s="1" t="s">
        <v>207</v>
      </c>
      <c r="E533" s="1" t="s">
        <v>84</v>
      </c>
      <c r="F533" s="4">
        <v>0</v>
      </c>
      <c r="G533" s="4">
        <v>0</v>
      </c>
      <c r="H533" s="4" t="s">
        <v>83</v>
      </c>
      <c r="I533" s="1"/>
      <c r="J533" s="4" t="s">
        <v>83</v>
      </c>
      <c r="K533" s="4" t="s">
        <v>83</v>
      </c>
    </row>
    <row r="534" spans="1:11" ht="45" x14ac:dyDescent="0.25">
      <c r="A534" s="1" t="s">
        <v>6457</v>
      </c>
      <c r="B534" s="1" t="s">
        <v>60</v>
      </c>
      <c r="C534" s="4">
        <v>2021</v>
      </c>
      <c r="D534" s="1" t="s">
        <v>207</v>
      </c>
      <c r="E534" s="1" t="s">
        <v>85</v>
      </c>
      <c r="F534" s="4">
        <v>0</v>
      </c>
      <c r="G534" s="4">
        <v>0</v>
      </c>
      <c r="H534" s="4" t="s">
        <v>83</v>
      </c>
      <c r="I534" s="1"/>
      <c r="J534" s="4" t="s">
        <v>83</v>
      </c>
      <c r="K534" s="4" t="s">
        <v>83</v>
      </c>
    </row>
    <row r="535" spans="1:11" x14ac:dyDescent="0.25">
      <c r="A535" s="1" t="s">
        <v>6457</v>
      </c>
      <c r="B535" s="1" t="s">
        <v>60</v>
      </c>
      <c r="C535" s="4">
        <v>2021</v>
      </c>
      <c r="D535" s="1" t="s">
        <v>207</v>
      </c>
      <c r="E535" s="1" t="s">
        <v>86</v>
      </c>
      <c r="F535" s="4">
        <v>16318</v>
      </c>
      <c r="G535" s="4">
        <v>1230895</v>
      </c>
      <c r="H535" s="4" t="s">
        <v>6594</v>
      </c>
      <c r="I535" s="1"/>
      <c r="J535" s="4" t="s">
        <v>6595</v>
      </c>
      <c r="K535" s="4" t="s">
        <v>6596</v>
      </c>
    </row>
    <row r="536" spans="1:11" x14ac:dyDescent="0.25">
      <c r="A536" s="1" t="s">
        <v>6457</v>
      </c>
      <c r="B536" s="1" t="s">
        <v>60</v>
      </c>
      <c r="C536" s="4">
        <v>2021</v>
      </c>
      <c r="D536" s="1" t="s">
        <v>229</v>
      </c>
      <c r="E536" s="1" t="s">
        <v>62</v>
      </c>
      <c r="F536" s="4">
        <v>1095</v>
      </c>
      <c r="G536" s="4">
        <v>327133</v>
      </c>
      <c r="H536" s="4" t="s">
        <v>1776</v>
      </c>
      <c r="I536" s="1"/>
      <c r="J536" s="4" t="s">
        <v>6597</v>
      </c>
      <c r="K536" s="4" t="s">
        <v>6598</v>
      </c>
    </row>
    <row r="537" spans="1:11" ht="30" x14ac:dyDescent="0.25">
      <c r="A537" s="1" t="s">
        <v>6457</v>
      </c>
      <c r="B537" s="1" t="s">
        <v>60</v>
      </c>
      <c r="C537" s="4">
        <v>2021</v>
      </c>
      <c r="D537" s="1" t="s">
        <v>229</v>
      </c>
      <c r="E537" s="1" t="s">
        <v>66</v>
      </c>
      <c r="F537" s="4">
        <v>11</v>
      </c>
      <c r="G537" s="4">
        <v>14771</v>
      </c>
      <c r="H537" s="4" t="s">
        <v>2393</v>
      </c>
      <c r="I537" s="1" t="s">
        <v>234</v>
      </c>
      <c r="J537" s="4" t="s">
        <v>6599</v>
      </c>
      <c r="K537" s="4" t="s">
        <v>6600</v>
      </c>
    </row>
    <row r="538" spans="1:11" ht="30" x14ac:dyDescent="0.25">
      <c r="A538" s="1" t="s">
        <v>6457</v>
      </c>
      <c r="B538" s="1" t="s">
        <v>60</v>
      </c>
      <c r="C538" s="4">
        <v>2021</v>
      </c>
      <c r="D538" s="1" t="s">
        <v>229</v>
      </c>
      <c r="E538" s="1" t="s">
        <v>70</v>
      </c>
      <c r="F538" s="4">
        <v>569</v>
      </c>
      <c r="G538" s="4">
        <v>76042</v>
      </c>
      <c r="H538" s="4" t="s">
        <v>6601</v>
      </c>
      <c r="I538" s="1"/>
      <c r="J538" s="4" t="s">
        <v>6602</v>
      </c>
      <c r="K538" s="4" t="s">
        <v>6603</v>
      </c>
    </row>
    <row r="539" spans="1:11" ht="30" x14ac:dyDescent="0.25">
      <c r="A539" s="1" t="s">
        <v>6457</v>
      </c>
      <c r="B539" s="1" t="s">
        <v>60</v>
      </c>
      <c r="C539" s="4">
        <v>2021</v>
      </c>
      <c r="D539" s="1" t="s">
        <v>229</v>
      </c>
      <c r="E539" s="1" t="s">
        <v>74</v>
      </c>
      <c r="F539" s="4">
        <v>23</v>
      </c>
      <c r="G539" s="4">
        <v>52156</v>
      </c>
      <c r="H539" s="4" t="s">
        <v>6604</v>
      </c>
      <c r="I539" s="1"/>
      <c r="J539" s="4" t="s">
        <v>6605</v>
      </c>
      <c r="K539" s="4" t="s">
        <v>6606</v>
      </c>
    </row>
    <row r="540" spans="1:11" ht="45" x14ac:dyDescent="0.25">
      <c r="A540" s="1" t="s">
        <v>6457</v>
      </c>
      <c r="B540" s="1" t="s">
        <v>60</v>
      </c>
      <c r="C540" s="4">
        <v>2021</v>
      </c>
      <c r="D540" s="1" t="s">
        <v>229</v>
      </c>
      <c r="E540" s="1" t="s">
        <v>78</v>
      </c>
      <c r="F540" s="4">
        <v>13671</v>
      </c>
      <c r="G540" s="4">
        <v>1027112</v>
      </c>
      <c r="H540" s="4" t="s">
        <v>6607</v>
      </c>
      <c r="I540" s="1"/>
      <c r="J540" s="4" t="s">
        <v>894</v>
      </c>
      <c r="K540" s="4" t="s">
        <v>6608</v>
      </c>
    </row>
    <row r="541" spans="1:11" ht="30" x14ac:dyDescent="0.25">
      <c r="A541" s="1" t="s">
        <v>6457</v>
      </c>
      <c r="B541" s="1" t="s">
        <v>60</v>
      </c>
      <c r="C541" s="4">
        <v>2021</v>
      </c>
      <c r="D541" s="1" t="s">
        <v>229</v>
      </c>
      <c r="E541" s="1" t="s">
        <v>82</v>
      </c>
      <c r="F541" s="4">
        <v>2404</v>
      </c>
      <c r="G541" s="4">
        <v>39562</v>
      </c>
      <c r="H541" s="4" t="s">
        <v>6609</v>
      </c>
      <c r="I541" s="1"/>
      <c r="J541" s="4" t="s">
        <v>6610</v>
      </c>
      <c r="K541" s="4" t="s">
        <v>6611</v>
      </c>
    </row>
    <row r="542" spans="1:11" ht="45" x14ac:dyDescent="0.25">
      <c r="A542" s="1" t="s">
        <v>6457</v>
      </c>
      <c r="B542" s="1" t="s">
        <v>60</v>
      </c>
      <c r="C542" s="4">
        <v>2021</v>
      </c>
      <c r="D542" s="1" t="s">
        <v>229</v>
      </c>
      <c r="E542" s="1" t="s">
        <v>84</v>
      </c>
      <c r="F542" s="4">
        <v>39</v>
      </c>
      <c r="G542" s="4">
        <v>4025</v>
      </c>
      <c r="H542" s="4" t="s">
        <v>6612</v>
      </c>
      <c r="I542" s="1"/>
      <c r="J542" s="4" t="s">
        <v>6613</v>
      </c>
      <c r="K542" s="4" t="s">
        <v>6614</v>
      </c>
    </row>
    <row r="543" spans="1:11" ht="45" x14ac:dyDescent="0.25">
      <c r="A543" s="1" t="s">
        <v>6457</v>
      </c>
      <c r="B543" s="1" t="s">
        <v>60</v>
      </c>
      <c r="C543" s="4">
        <v>2021</v>
      </c>
      <c r="D543" s="1" t="s">
        <v>229</v>
      </c>
      <c r="E543" s="1" t="s">
        <v>85</v>
      </c>
      <c r="F543" s="4">
        <v>0</v>
      </c>
      <c r="G543" s="4">
        <v>0</v>
      </c>
      <c r="H543" s="4" t="s">
        <v>83</v>
      </c>
      <c r="I543" s="1"/>
      <c r="J543" s="4" t="s">
        <v>83</v>
      </c>
      <c r="K543" s="4" t="s">
        <v>83</v>
      </c>
    </row>
    <row r="544" spans="1:11" x14ac:dyDescent="0.25">
      <c r="A544" s="1" t="s">
        <v>6457</v>
      </c>
      <c r="B544" s="1" t="s">
        <v>60</v>
      </c>
      <c r="C544" s="4">
        <v>2021</v>
      </c>
      <c r="D544" s="1" t="s">
        <v>229</v>
      </c>
      <c r="E544" s="1" t="s">
        <v>86</v>
      </c>
      <c r="F544" s="4">
        <v>16717</v>
      </c>
      <c r="G544" s="4">
        <v>1213667</v>
      </c>
      <c r="H544" s="4" t="s">
        <v>6615</v>
      </c>
      <c r="I544" s="1"/>
      <c r="J544" s="4" t="s">
        <v>6257</v>
      </c>
      <c r="K544" s="4" t="s">
        <v>6616</v>
      </c>
    </row>
    <row r="545" spans="1:11" x14ac:dyDescent="0.25">
      <c r="A545" s="1" t="s">
        <v>6457</v>
      </c>
      <c r="B545" s="1" t="s">
        <v>60</v>
      </c>
      <c r="C545" s="4">
        <v>2021</v>
      </c>
      <c r="D545" s="1" t="s">
        <v>255</v>
      </c>
      <c r="E545" s="1" t="s">
        <v>62</v>
      </c>
      <c r="F545" s="4">
        <v>1082</v>
      </c>
      <c r="G545" s="4">
        <v>314763</v>
      </c>
      <c r="H545" s="4" t="s">
        <v>6617</v>
      </c>
      <c r="I545" s="1"/>
      <c r="J545" s="4" t="s">
        <v>6618</v>
      </c>
      <c r="K545" s="4" t="s">
        <v>6619</v>
      </c>
    </row>
    <row r="546" spans="1:11" ht="30" x14ac:dyDescent="0.25">
      <c r="A546" s="1" t="s">
        <v>6457</v>
      </c>
      <c r="B546" s="1" t="s">
        <v>60</v>
      </c>
      <c r="C546" s="4">
        <v>2021</v>
      </c>
      <c r="D546" s="1" t="s">
        <v>255</v>
      </c>
      <c r="E546" s="1" t="s">
        <v>66</v>
      </c>
      <c r="F546" s="4">
        <v>8</v>
      </c>
      <c r="G546" s="4">
        <v>17587</v>
      </c>
      <c r="H546" s="4" t="s">
        <v>83</v>
      </c>
      <c r="I546" s="1"/>
      <c r="J546" s="4" t="s">
        <v>83</v>
      </c>
      <c r="K546" s="4" t="s">
        <v>83</v>
      </c>
    </row>
    <row r="547" spans="1:11" ht="30" x14ac:dyDescent="0.25">
      <c r="A547" s="1" t="s">
        <v>6457</v>
      </c>
      <c r="B547" s="1" t="s">
        <v>60</v>
      </c>
      <c r="C547" s="4">
        <v>2021</v>
      </c>
      <c r="D547" s="1" t="s">
        <v>255</v>
      </c>
      <c r="E547" s="1" t="s">
        <v>70</v>
      </c>
      <c r="F547" s="4">
        <v>553</v>
      </c>
      <c r="G547" s="4">
        <v>70429</v>
      </c>
      <c r="H547" s="4" t="s">
        <v>6620</v>
      </c>
      <c r="I547" s="1"/>
      <c r="J547" s="4" t="s">
        <v>6621</v>
      </c>
      <c r="K547" s="4" t="s">
        <v>6622</v>
      </c>
    </row>
    <row r="548" spans="1:11" ht="30" x14ac:dyDescent="0.25">
      <c r="A548" s="1" t="s">
        <v>6457</v>
      </c>
      <c r="B548" s="1" t="s">
        <v>60</v>
      </c>
      <c r="C548" s="4">
        <v>2021</v>
      </c>
      <c r="D548" s="1" t="s">
        <v>255</v>
      </c>
      <c r="E548" s="1" t="s">
        <v>74</v>
      </c>
      <c r="F548" s="4">
        <v>17</v>
      </c>
      <c r="G548" s="4">
        <v>15926</v>
      </c>
      <c r="H548" s="4" t="s">
        <v>6623</v>
      </c>
      <c r="I548" s="1" t="s">
        <v>234</v>
      </c>
      <c r="J548" s="4" t="s">
        <v>6624</v>
      </c>
      <c r="K548" s="4" t="s">
        <v>6625</v>
      </c>
    </row>
    <row r="549" spans="1:11" ht="45" x14ac:dyDescent="0.25">
      <c r="A549" s="1" t="s">
        <v>6457</v>
      </c>
      <c r="B549" s="1" t="s">
        <v>60</v>
      </c>
      <c r="C549" s="4">
        <v>2021</v>
      </c>
      <c r="D549" s="1" t="s">
        <v>255</v>
      </c>
      <c r="E549" s="1" t="s">
        <v>78</v>
      </c>
      <c r="F549" s="4">
        <v>7054</v>
      </c>
      <c r="G549" s="4">
        <v>931195</v>
      </c>
      <c r="H549" s="4" t="s">
        <v>6626</v>
      </c>
      <c r="I549" s="1"/>
      <c r="J549" s="4" t="s">
        <v>6627</v>
      </c>
      <c r="K549" s="4" t="s">
        <v>6628</v>
      </c>
    </row>
    <row r="550" spans="1:11" ht="30" x14ac:dyDescent="0.25">
      <c r="A550" s="1" t="s">
        <v>6457</v>
      </c>
      <c r="B550" s="1" t="s">
        <v>60</v>
      </c>
      <c r="C550" s="4">
        <v>2021</v>
      </c>
      <c r="D550" s="1" t="s">
        <v>255</v>
      </c>
      <c r="E550" s="1" t="s">
        <v>82</v>
      </c>
      <c r="F550" s="4">
        <v>8623</v>
      </c>
      <c r="G550" s="4">
        <v>125869</v>
      </c>
      <c r="H550" s="4" t="s">
        <v>6629</v>
      </c>
      <c r="I550" s="1"/>
      <c r="J550" s="4" t="s">
        <v>5656</v>
      </c>
      <c r="K550" s="4" t="s">
        <v>6630</v>
      </c>
    </row>
    <row r="551" spans="1:11" ht="45" x14ac:dyDescent="0.25">
      <c r="A551" s="1" t="s">
        <v>6457</v>
      </c>
      <c r="B551" s="1" t="s">
        <v>60</v>
      </c>
      <c r="C551" s="4">
        <v>2021</v>
      </c>
      <c r="D551" s="1" t="s">
        <v>255</v>
      </c>
      <c r="E551" s="1" t="s">
        <v>84</v>
      </c>
      <c r="F551" s="4">
        <v>1672</v>
      </c>
      <c r="G551" s="4">
        <v>93883</v>
      </c>
      <c r="H551" s="4" t="s">
        <v>6631</v>
      </c>
      <c r="I551" s="1"/>
      <c r="J551" s="4" t="s">
        <v>6632</v>
      </c>
      <c r="K551" s="4" t="s">
        <v>6633</v>
      </c>
    </row>
    <row r="552" spans="1:11" ht="45" x14ac:dyDescent="0.25">
      <c r="A552" s="1" t="s">
        <v>6457</v>
      </c>
      <c r="B552" s="1" t="s">
        <v>60</v>
      </c>
      <c r="C552" s="4">
        <v>2021</v>
      </c>
      <c r="D552" s="1" t="s">
        <v>255</v>
      </c>
      <c r="E552" s="1" t="s">
        <v>85</v>
      </c>
      <c r="F552" s="4">
        <v>547</v>
      </c>
      <c r="G552" s="4">
        <v>20948</v>
      </c>
      <c r="H552" s="4" t="s">
        <v>6634</v>
      </c>
      <c r="I552" s="1"/>
      <c r="J552" s="4" t="s">
        <v>4710</v>
      </c>
      <c r="K552" s="4" t="s">
        <v>6635</v>
      </c>
    </row>
    <row r="553" spans="1:11" x14ac:dyDescent="0.25">
      <c r="A553" s="1" t="s">
        <v>6457</v>
      </c>
      <c r="B553" s="1" t="s">
        <v>60</v>
      </c>
      <c r="C553" s="4">
        <v>2021</v>
      </c>
      <c r="D553" s="1" t="s">
        <v>255</v>
      </c>
      <c r="E553" s="1" t="s">
        <v>86</v>
      </c>
      <c r="F553" s="4">
        <v>18474</v>
      </c>
      <c r="G553" s="4">
        <v>1275836</v>
      </c>
      <c r="H553" s="4" t="s">
        <v>6636</v>
      </c>
      <c r="I553" s="1"/>
      <c r="J553" s="4" t="s">
        <v>6637</v>
      </c>
      <c r="K553" s="4" t="s">
        <v>6638</v>
      </c>
    </row>
    <row r="554" spans="1:11" x14ac:dyDescent="0.25">
      <c r="A554" s="1" t="s">
        <v>6457</v>
      </c>
      <c r="B554" s="1" t="s">
        <v>60</v>
      </c>
      <c r="C554" s="4">
        <v>2021</v>
      </c>
      <c r="D554" s="1" t="s">
        <v>283</v>
      </c>
      <c r="E554" s="1" t="s">
        <v>62</v>
      </c>
      <c r="F554" s="4">
        <v>1113</v>
      </c>
      <c r="G554" s="4">
        <v>276891</v>
      </c>
      <c r="H554" s="4" t="s">
        <v>6639</v>
      </c>
      <c r="I554" s="1"/>
      <c r="J554" s="4" t="s">
        <v>6640</v>
      </c>
      <c r="K554" s="4" t="s">
        <v>6641</v>
      </c>
    </row>
    <row r="555" spans="1:11" ht="30" x14ac:dyDescent="0.25">
      <c r="A555" s="1" t="s">
        <v>6457</v>
      </c>
      <c r="B555" s="1" t="s">
        <v>60</v>
      </c>
      <c r="C555" s="4">
        <v>2021</v>
      </c>
      <c r="D555" s="1" t="s">
        <v>283</v>
      </c>
      <c r="E555" s="1" t="s">
        <v>66</v>
      </c>
      <c r="F555" s="4">
        <v>13</v>
      </c>
      <c r="G555" s="4">
        <v>18329</v>
      </c>
      <c r="H555" s="4" t="s">
        <v>6642</v>
      </c>
      <c r="I555" s="1" t="s">
        <v>234</v>
      </c>
      <c r="J555" s="4" t="s">
        <v>6643</v>
      </c>
      <c r="K555" s="4" t="s">
        <v>6644</v>
      </c>
    </row>
    <row r="556" spans="1:11" ht="30" x14ac:dyDescent="0.25">
      <c r="A556" s="1" t="s">
        <v>6457</v>
      </c>
      <c r="B556" s="1" t="s">
        <v>60</v>
      </c>
      <c r="C556" s="4">
        <v>2021</v>
      </c>
      <c r="D556" s="1" t="s">
        <v>283</v>
      </c>
      <c r="E556" s="1" t="s">
        <v>70</v>
      </c>
      <c r="F556" s="4">
        <v>389</v>
      </c>
      <c r="G556" s="4">
        <v>80533</v>
      </c>
      <c r="H556" s="4" t="s">
        <v>6645</v>
      </c>
      <c r="I556" s="1"/>
      <c r="J556" s="4" t="s">
        <v>6646</v>
      </c>
      <c r="K556" s="4" t="s">
        <v>6647</v>
      </c>
    </row>
    <row r="557" spans="1:11" ht="30" x14ac:dyDescent="0.25">
      <c r="A557" s="1" t="s">
        <v>6457</v>
      </c>
      <c r="B557" s="1" t="s">
        <v>60</v>
      </c>
      <c r="C557" s="4">
        <v>2021</v>
      </c>
      <c r="D557" s="1" t="s">
        <v>283</v>
      </c>
      <c r="E557" s="1" t="s">
        <v>74</v>
      </c>
      <c r="F557" s="4">
        <v>27</v>
      </c>
      <c r="G557" s="4">
        <v>9032</v>
      </c>
      <c r="H557" s="4" t="s">
        <v>6648</v>
      </c>
      <c r="I557" s="1"/>
      <c r="J557" s="4" t="s">
        <v>6649</v>
      </c>
      <c r="K557" s="4" t="s">
        <v>6650</v>
      </c>
    </row>
    <row r="558" spans="1:11" ht="45" x14ac:dyDescent="0.25">
      <c r="A558" s="1" t="s">
        <v>6457</v>
      </c>
      <c r="B558" s="1" t="s">
        <v>60</v>
      </c>
      <c r="C558" s="4">
        <v>2021</v>
      </c>
      <c r="D558" s="1" t="s">
        <v>283</v>
      </c>
      <c r="E558" s="1" t="s">
        <v>78</v>
      </c>
      <c r="F558" s="4">
        <v>1838</v>
      </c>
      <c r="G558" s="4">
        <v>619316</v>
      </c>
      <c r="H558" s="4" t="s">
        <v>6651</v>
      </c>
      <c r="I558" s="1"/>
      <c r="J558" s="4" t="s">
        <v>6652</v>
      </c>
      <c r="K558" s="4" t="s">
        <v>6653</v>
      </c>
    </row>
    <row r="559" spans="1:11" ht="30" x14ac:dyDescent="0.25">
      <c r="A559" s="1" t="s">
        <v>6457</v>
      </c>
      <c r="B559" s="1" t="s">
        <v>60</v>
      </c>
      <c r="C559" s="4">
        <v>2021</v>
      </c>
      <c r="D559" s="1" t="s">
        <v>283</v>
      </c>
      <c r="E559" s="1" t="s">
        <v>82</v>
      </c>
      <c r="F559" s="4">
        <v>8699</v>
      </c>
      <c r="G559" s="4">
        <v>185320</v>
      </c>
      <c r="H559" s="4" t="s">
        <v>6654</v>
      </c>
      <c r="I559" s="1"/>
      <c r="J559" s="4" t="s">
        <v>3584</v>
      </c>
      <c r="K559" s="4" t="s">
        <v>6655</v>
      </c>
    </row>
    <row r="560" spans="1:11" ht="45" x14ac:dyDescent="0.25">
      <c r="A560" s="1" t="s">
        <v>6457</v>
      </c>
      <c r="B560" s="1" t="s">
        <v>60</v>
      </c>
      <c r="C560" s="4">
        <v>2021</v>
      </c>
      <c r="D560" s="1" t="s">
        <v>283</v>
      </c>
      <c r="E560" s="1" t="s">
        <v>84</v>
      </c>
      <c r="F560" s="4">
        <v>2076</v>
      </c>
      <c r="G560" s="4">
        <v>175760</v>
      </c>
      <c r="H560" s="4" t="s">
        <v>2374</v>
      </c>
      <c r="I560" s="1"/>
      <c r="J560" s="4" t="s">
        <v>6656</v>
      </c>
      <c r="K560" s="4" t="s">
        <v>6657</v>
      </c>
    </row>
    <row r="561" spans="1:11" ht="45" x14ac:dyDescent="0.25">
      <c r="A561" s="1" t="s">
        <v>6457</v>
      </c>
      <c r="B561" s="1" t="s">
        <v>60</v>
      </c>
      <c r="C561" s="4">
        <v>2021</v>
      </c>
      <c r="D561" s="1" t="s">
        <v>283</v>
      </c>
      <c r="E561" s="1" t="s">
        <v>85</v>
      </c>
      <c r="F561" s="4">
        <v>5054</v>
      </c>
      <c r="G561" s="4">
        <v>172504</v>
      </c>
      <c r="H561" s="4" t="s">
        <v>3730</v>
      </c>
      <c r="I561" s="1"/>
      <c r="J561" s="4" t="s">
        <v>6658</v>
      </c>
      <c r="K561" s="4" t="s">
        <v>6659</v>
      </c>
    </row>
    <row r="562" spans="1:11" x14ac:dyDescent="0.25">
      <c r="A562" s="1" t="s">
        <v>6457</v>
      </c>
      <c r="B562" s="1" t="s">
        <v>60</v>
      </c>
      <c r="C562" s="4">
        <v>2021</v>
      </c>
      <c r="D562" s="1" t="s">
        <v>283</v>
      </c>
      <c r="E562" s="1" t="s">
        <v>86</v>
      </c>
      <c r="F562" s="4">
        <v>18096</v>
      </c>
      <c r="G562" s="4">
        <v>1260794</v>
      </c>
      <c r="H562" s="4" t="s">
        <v>6660</v>
      </c>
      <c r="I562" s="1"/>
      <c r="J562" s="4" t="s">
        <v>6661</v>
      </c>
      <c r="K562" s="4" t="s">
        <v>6662</v>
      </c>
    </row>
    <row r="563" spans="1:11" x14ac:dyDescent="0.25">
      <c r="A563" s="1" t="s">
        <v>6457</v>
      </c>
      <c r="B563" s="1" t="s">
        <v>60</v>
      </c>
      <c r="C563" s="4">
        <v>2021</v>
      </c>
      <c r="D563" s="1" t="s">
        <v>311</v>
      </c>
      <c r="E563" s="1" t="s">
        <v>62</v>
      </c>
      <c r="F563" s="4">
        <v>1174</v>
      </c>
      <c r="G563" s="4">
        <v>269211</v>
      </c>
      <c r="H563" s="4" t="s">
        <v>6663</v>
      </c>
      <c r="I563" s="1"/>
      <c r="J563" s="4" t="s">
        <v>6664</v>
      </c>
      <c r="K563" s="4" t="s">
        <v>6665</v>
      </c>
    </row>
    <row r="564" spans="1:11" ht="30" x14ac:dyDescent="0.25">
      <c r="A564" s="1" t="s">
        <v>6457</v>
      </c>
      <c r="B564" s="1" t="s">
        <v>60</v>
      </c>
      <c r="C564" s="4">
        <v>2021</v>
      </c>
      <c r="D564" s="1" t="s">
        <v>311</v>
      </c>
      <c r="E564" s="1" t="s">
        <v>66</v>
      </c>
      <c r="F564" s="4">
        <v>9</v>
      </c>
      <c r="G564" s="4">
        <v>10604</v>
      </c>
      <c r="H564" s="4" t="s">
        <v>83</v>
      </c>
      <c r="I564" s="1"/>
      <c r="J564" s="4" t="s">
        <v>83</v>
      </c>
      <c r="K564" s="4" t="s">
        <v>83</v>
      </c>
    </row>
    <row r="565" spans="1:11" ht="30" x14ac:dyDescent="0.25">
      <c r="A565" s="1" t="s">
        <v>6457</v>
      </c>
      <c r="B565" s="1" t="s">
        <v>60</v>
      </c>
      <c r="C565" s="4">
        <v>2021</v>
      </c>
      <c r="D565" s="1" t="s">
        <v>311</v>
      </c>
      <c r="E565" s="1" t="s">
        <v>70</v>
      </c>
      <c r="F565" s="4">
        <v>390</v>
      </c>
      <c r="G565" s="4">
        <v>88528</v>
      </c>
      <c r="H565" s="4" t="s">
        <v>6666</v>
      </c>
      <c r="I565" s="1"/>
      <c r="J565" s="4" t="s">
        <v>6667</v>
      </c>
      <c r="K565" s="4" t="s">
        <v>6668</v>
      </c>
    </row>
    <row r="566" spans="1:11" ht="30" x14ac:dyDescent="0.25">
      <c r="A566" s="1" t="s">
        <v>6457</v>
      </c>
      <c r="B566" s="1" t="s">
        <v>60</v>
      </c>
      <c r="C566" s="4">
        <v>2021</v>
      </c>
      <c r="D566" s="1" t="s">
        <v>311</v>
      </c>
      <c r="E566" s="1" t="s">
        <v>74</v>
      </c>
      <c r="F566" s="4">
        <v>25</v>
      </c>
      <c r="G566" s="4">
        <v>14927</v>
      </c>
      <c r="H566" s="4" t="s">
        <v>6669</v>
      </c>
      <c r="I566" s="1"/>
      <c r="J566" s="4" t="s">
        <v>6670</v>
      </c>
      <c r="K566" s="4" t="s">
        <v>6671</v>
      </c>
    </row>
    <row r="567" spans="1:11" ht="45" x14ac:dyDescent="0.25">
      <c r="A567" s="1" t="s">
        <v>6457</v>
      </c>
      <c r="B567" s="1" t="s">
        <v>60</v>
      </c>
      <c r="C567" s="4">
        <v>2021</v>
      </c>
      <c r="D567" s="1" t="s">
        <v>311</v>
      </c>
      <c r="E567" s="1" t="s">
        <v>78</v>
      </c>
      <c r="F567" s="4">
        <v>615</v>
      </c>
      <c r="G567" s="4">
        <v>319809</v>
      </c>
      <c r="H567" s="4" t="s">
        <v>6672</v>
      </c>
      <c r="I567" s="1"/>
      <c r="J567" s="4" t="s">
        <v>6673</v>
      </c>
      <c r="K567" s="4" t="s">
        <v>6674</v>
      </c>
    </row>
    <row r="568" spans="1:11" ht="30" x14ac:dyDescent="0.25">
      <c r="A568" s="1" t="s">
        <v>6457</v>
      </c>
      <c r="B568" s="1" t="s">
        <v>60</v>
      </c>
      <c r="C568" s="4">
        <v>2021</v>
      </c>
      <c r="D568" s="1" t="s">
        <v>311</v>
      </c>
      <c r="E568" s="1" t="s">
        <v>82</v>
      </c>
      <c r="F568" s="4">
        <v>5668</v>
      </c>
      <c r="G568" s="4">
        <v>151131</v>
      </c>
      <c r="H568" s="4" t="s">
        <v>6675</v>
      </c>
      <c r="I568" s="1"/>
      <c r="J568" s="4" t="s">
        <v>6676</v>
      </c>
      <c r="K568" s="4" t="s">
        <v>6677</v>
      </c>
    </row>
    <row r="569" spans="1:11" ht="45" x14ac:dyDescent="0.25">
      <c r="A569" s="1" t="s">
        <v>6457</v>
      </c>
      <c r="B569" s="1" t="s">
        <v>60</v>
      </c>
      <c r="C569" s="4">
        <v>2021</v>
      </c>
      <c r="D569" s="1" t="s">
        <v>311</v>
      </c>
      <c r="E569" s="1" t="s">
        <v>84</v>
      </c>
      <c r="F569" s="4">
        <v>1600</v>
      </c>
      <c r="G569" s="4">
        <v>277204</v>
      </c>
      <c r="H569" s="4" t="s">
        <v>6678</v>
      </c>
      <c r="I569" s="1"/>
      <c r="J569" s="4" t="s">
        <v>6679</v>
      </c>
      <c r="K569" s="4" t="s">
        <v>6680</v>
      </c>
    </row>
    <row r="570" spans="1:11" ht="45" x14ac:dyDescent="0.25">
      <c r="A570" s="1" t="s">
        <v>6457</v>
      </c>
      <c r="B570" s="1" t="s">
        <v>60</v>
      </c>
      <c r="C570" s="4">
        <v>2021</v>
      </c>
      <c r="D570" s="1" t="s">
        <v>311</v>
      </c>
      <c r="E570" s="1" t="s">
        <v>85</v>
      </c>
      <c r="F570" s="4">
        <v>11197</v>
      </c>
      <c r="G570" s="4">
        <v>455834</v>
      </c>
      <c r="H570" s="4" t="s">
        <v>6681</v>
      </c>
      <c r="I570" s="1"/>
      <c r="J570" s="4" t="s">
        <v>6682</v>
      </c>
      <c r="K570" s="4" t="s">
        <v>6683</v>
      </c>
    </row>
    <row r="571" spans="1:11" x14ac:dyDescent="0.25">
      <c r="A571" s="1" t="s">
        <v>6457</v>
      </c>
      <c r="B571" s="1" t="s">
        <v>60</v>
      </c>
      <c r="C571" s="4">
        <v>2021</v>
      </c>
      <c r="D571" s="1" t="s">
        <v>311</v>
      </c>
      <c r="E571" s="1" t="s">
        <v>86</v>
      </c>
      <c r="F571" s="4">
        <v>19504</v>
      </c>
      <c r="G571" s="4">
        <v>1318038</v>
      </c>
      <c r="H571" s="4" t="s">
        <v>6684</v>
      </c>
      <c r="I571" s="1"/>
      <c r="J571" s="4" t="s">
        <v>6685</v>
      </c>
      <c r="K571" s="4" t="s">
        <v>6686</v>
      </c>
    </row>
    <row r="572" spans="1:11" x14ac:dyDescent="0.25">
      <c r="A572" s="1" t="s">
        <v>6457</v>
      </c>
      <c r="B572" s="1" t="s">
        <v>60</v>
      </c>
      <c r="C572" s="4">
        <v>2022</v>
      </c>
      <c r="D572" s="1" t="s">
        <v>61</v>
      </c>
      <c r="E572" s="1" t="s">
        <v>62</v>
      </c>
      <c r="F572" s="4">
        <v>1092</v>
      </c>
      <c r="G572" s="4">
        <v>255681</v>
      </c>
      <c r="H572" s="4" t="s">
        <v>6687</v>
      </c>
      <c r="I572" s="1"/>
      <c r="J572" s="4" t="s">
        <v>6688</v>
      </c>
      <c r="K572" s="4" t="s">
        <v>6689</v>
      </c>
    </row>
    <row r="573" spans="1:11" ht="30" x14ac:dyDescent="0.25">
      <c r="A573" s="1" t="s">
        <v>6457</v>
      </c>
      <c r="B573" s="1" t="s">
        <v>60</v>
      </c>
      <c r="C573" s="4">
        <v>2022</v>
      </c>
      <c r="D573" s="1" t="s">
        <v>61</v>
      </c>
      <c r="E573" s="1" t="s">
        <v>66</v>
      </c>
      <c r="F573" s="4">
        <v>17</v>
      </c>
      <c r="G573" s="4">
        <v>8671</v>
      </c>
      <c r="H573" s="4" t="s">
        <v>6690</v>
      </c>
      <c r="I573" s="1" t="s">
        <v>234</v>
      </c>
      <c r="J573" s="4" t="s">
        <v>6691</v>
      </c>
      <c r="K573" s="4" t="s">
        <v>6692</v>
      </c>
    </row>
    <row r="574" spans="1:11" ht="30" x14ac:dyDescent="0.25">
      <c r="A574" s="1" t="s">
        <v>6457</v>
      </c>
      <c r="B574" s="1" t="s">
        <v>60</v>
      </c>
      <c r="C574" s="4">
        <v>2022</v>
      </c>
      <c r="D574" s="1" t="s">
        <v>61</v>
      </c>
      <c r="E574" s="1" t="s">
        <v>70</v>
      </c>
      <c r="F574" s="4">
        <v>335</v>
      </c>
      <c r="G574" s="4">
        <v>80013</v>
      </c>
      <c r="H574" s="4" t="s">
        <v>6693</v>
      </c>
      <c r="I574" s="1"/>
      <c r="J574" s="4" t="s">
        <v>6694</v>
      </c>
      <c r="K574" s="4" t="s">
        <v>6695</v>
      </c>
    </row>
    <row r="575" spans="1:11" ht="30" x14ac:dyDescent="0.25">
      <c r="A575" s="1" t="s">
        <v>6457</v>
      </c>
      <c r="B575" s="1" t="s">
        <v>60</v>
      </c>
      <c r="C575" s="4">
        <v>2022</v>
      </c>
      <c r="D575" s="1" t="s">
        <v>61</v>
      </c>
      <c r="E575" s="1" t="s">
        <v>74</v>
      </c>
      <c r="F575" s="4">
        <v>18</v>
      </c>
      <c r="G575" s="4">
        <v>16053</v>
      </c>
      <c r="H575" s="4" t="s">
        <v>6696</v>
      </c>
      <c r="I575" s="1" t="s">
        <v>234</v>
      </c>
      <c r="J575" s="4" t="s">
        <v>6697</v>
      </c>
      <c r="K575" s="4" t="s">
        <v>6698</v>
      </c>
    </row>
    <row r="576" spans="1:11" ht="45" x14ac:dyDescent="0.25">
      <c r="A576" s="1" t="s">
        <v>6457</v>
      </c>
      <c r="B576" s="1" t="s">
        <v>60</v>
      </c>
      <c r="C576" s="4">
        <v>2022</v>
      </c>
      <c r="D576" s="1" t="s">
        <v>61</v>
      </c>
      <c r="E576" s="1" t="s">
        <v>78</v>
      </c>
      <c r="F576" s="4">
        <v>257</v>
      </c>
      <c r="G576" s="4">
        <v>150660</v>
      </c>
      <c r="H576" s="4" t="s">
        <v>6699</v>
      </c>
      <c r="I576" s="1"/>
      <c r="J576" s="4" t="s">
        <v>6700</v>
      </c>
      <c r="K576" s="4" t="s">
        <v>6701</v>
      </c>
    </row>
    <row r="577" spans="1:11" ht="30" x14ac:dyDescent="0.25">
      <c r="A577" s="1" t="s">
        <v>6457</v>
      </c>
      <c r="B577" s="1" t="s">
        <v>60</v>
      </c>
      <c r="C577" s="4">
        <v>2022</v>
      </c>
      <c r="D577" s="1" t="s">
        <v>61</v>
      </c>
      <c r="E577" s="1" t="s">
        <v>82</v>
      </c>
      <c r="F577" s="4">
        <v>3045</v>
      </c>
      <c r="G577" s="4">
        <v>99252</v>
      </c>
      <c r="H577" s="4" t="s">
        <v>6702</v>
      </c>
      <c r="I577" s="1"/>
      <c r="J577" s="4" t="s">
        <v>6703</v>
      </c>
      <c r="K577" s="4" t="s">
        <v>6704</v>
      </c>
    </row>
    <row r="578" spans="1:11" ht="45" x14ac:dyDescent="0.25">
      <c r="A578" s="1" t="s">
        <v>6457</v>
      </c>
      <c r="B578" s="1" t="s">
        <v>60</v>
      </c>
      <c r="C578" s="4">
        <v>2022</v>
      </c>
      <c r="D578" s="1" t="s">
        <v>61</v>
      </c>
      <c r="E578" s="1" t="s">
        <v>84</v>
      </c>
      <c r="F578" s="4">
        <v>553</v>
      </c>
      <c r="G578" s="4">
        <v>119856</v>
      </c>
      <c r="H578" s="4" t="s">
        <v>6705</v>
      </c>
      <c r="I578" s="1"/>
      <c r="J578" s="4" t="s">
        <v>6706</v>
      </c>
      <c r="K578" s="4" t="s">
        <v>6707</v>
      </c>
    </row>
    <row r="579" spans="1:11" ht="45" x14ac:dyDescent="0.25">
      <c r="A579" s="1" t="s">
        <v>6457</v>
      </c>
      <c r="B579" s="1" t="s">
        <v>60</v>
      </c>
      <c r="C579" s="4">
        <v>2022</v>
      </c>
      <c r="D579" s="1" t="s">
        <v>61</v>
      </c>
      <c r="E579" s="1" t="s">
        <v>85</v>
      </c>
      <c r="F579" s="4">
        <v>14771</v>
      </c>
      <c r="G579" s="4">
        <v>855324</v>
      </c>
      <c r="H579" s="4" t="s">
        <v>6708</v>
      </c>
      <c r="I579" s="1"/>
      <c r="J579" s="4" t="s">
        <v>6709</v>
      </c>
      <c r="K579" s="4" t="s">
        <v>6027</v>
      </c>
    </row>
    <row r="580" spans="1:11" x14ac:dyDescent="0.25">
      <c r="A580" s="1" t="s">
        <v>6457</v>
      </c>
      <c r="B580" s="1" t="s">
        <v>60</v>
      </c>
      <c r="C580" s="4">
        <v>2022</v>
      </c>
      <c r="D580" s="1" t="s">
        <v>61</v>
      </c>
      <c r="E580" s="1" t="s">
        <v>86</v>
      </c>
      <c r="F580" s="4">
        <v>18996</v>
      </c>
      <c r="G580" s="4">
        <v>1329829</v>
      </c>
      <c r="H580" s="4" t="s">
        <v>6710</v>
      </c>
      <c r="I580" s="1"/>
      <c r="J580" s="4" t="s">
        <v>6711</v>
      </c>
      <c r="K580" s="4" t="s">
        <v>6712</v>
      </c>
    </row>
    <row r="581" spans="1:11" x14ac:dyDescent="0.25">
      <c r="A581" s="1" t="s">
        <v>6457</v>
      </c>
      <c r="B581" s="1" t="s">
        <v>60</v>
      </c>
      <c r="C581" s="4">
        <v>2022</v>
      </c>
      <c r="D581" s="1" t="s">
        <v>90</v>
      </c>
      <c r="E581" s="1" t="s">
        <v>62</v>
      </c>
      <c r="F581" s="4">
        <v>709</v>
      </c>
      <c r="G581" s="4">
        <v>223643</v>
      </c>
      <c r="H581" s="4" t="s">
        <v>6713</v>
      </c>
      <c r="I581" s="1"/>
      <c r="J581" s="4" t="s">
        <v>6714</v>
      </c>
      <c r="K581" s="4" t="s">
        <v>6397</v>
      </c>
    </row>
    <row r="582" spans="1:11" ht="30" x14ac:dyDescent="0.25">
      <c r="A582" s="1" t="s">
        <v>6457</v>
      </c>
      <c r="B582" s="1" t="s">
        <v>60</v>
      </c>
      <c r="C582" s="4">
        <v>2022</v>
      </c>
      <c r="D582" s="1" t="s">
        <v>90</v>
      </c>
      <c r="E582" s="1" t="s">
        <v>66</v>
      </c>
      <c r="F582" s="4">
        <v>5</v>
      </c>
      <c r="G582" s="4">
        <v>4454</v>
      </c>
      <c r="H582" s="4" t="s">
        <v>83</v>
      </c>
      <c r="I582" s="1"/>
      <c r="J582" s="4" t="s">
        <v>83</v>
      </c>
      <c r="K582" s="4" t="s">
        <v>83</v>
      </c>
    </row>
    <row r="583" spans="1:11" ht="30" x14ac:dyDescent="0.25">
      <c r="A583" s="1" t="s">
        <v>6457</v>
      </c>
      <c r="B583" s="1" t="s">
        <v>60</v>
      </c>
      <c r="C583" s="4">
        <v>2022</v>
      </c>
      <c r="D583" s="1" t="s">
        <v>90</v>
      </c>
      <c r="E583" s="1" t="s">
        <v>70</v>
      </c>
      <c r="F583" s="4">
        <v>198</v>
      </c>
      <c r="G583" s="4">
        <v>64001</v>
      </c>
      <c r="H583" s="4" t="s">
        <v>6715</v>
      </c>
      <c r="I583" s="1"/>
      <c r="J583" s="4" t="s">
        <v>6716</v>
      </c>
      <c r="K583" s="4" t="s">
        <v>6717</v>
      </c>
    </row>
    <row r="584" spans="1:11" ht="30" x14ac:dyDescent="0.25">
      <c r="A584" s="1" t="s">
        <v>6457</v>
      </c>
      <c r="B584" s="1" t="s">
        <v>60</v>
      </c>
      <c r="C584" s="4">
        <v>2022</v>
      </c>
      <c r="D584" s="1" t="s">
        <v>90</v>
      </c>
      <c r="E584" s="1" t="s">
        <v>74</v>
      </c>
      <c r="F584" s="4">
        <v>4</v>
      </c>
      <c r="G584" s="4">
        <v>12764</v>
      </c>
      <c r="H584" s="4" t="s">
        <v>83</v>
      </c>
      <c r="I584" s="1"/>
      <c r="J584" s="4" t="s">
        <v>83</v>
      </c>
      <c r="K584" s="4" t="s">
        <v>83</v>
      </c>
    </row>
    <row r="585" spans="1:11" ht="45" x14ac:dyDescent="0.25">
      <c r="A585" s="1" t="s">
        <v>6457</v>
      </c>
      <c r="B585" s="1" t="s">
        <v>60</v>
      </c>
      <c r="C585" s="4">
        <v>2022</v>
      </c>
      <c r="D585" s="1" t="s">
        <v>90</v>
      </c>
      <c r="E585" s="1" t="s">
        <v>78</v>
      </c>
      <c r="F585" s="4">
        <v>143</v>
      </c>
      <c r="G585" s="4">
        <v>108535</v>
      </c>
      <c r="H585" s="4" t="s">
        <v>6718</v>
      </c>
      <c r="I585" s="1"/>
      <c r="J585" s="4" t="s">
        <v>6719</v>
      </c>
      <c r="K585" s="4" t="s">
        <v>6720</v>
      </c>
    </row>
    <row r="586" spans="1:11" ht="30" x14ac:dyDescent="0.25">
      <c r="A586" s="1" t="s">
        <v>6457</v>
      </c>
      <c r="B586" s="1" t="s">
        <v>60</v>
      </c>
      <c r="C586" s="4">
        <v>2022</v>
      </c>
      <c r="D586" s="1" t="s">
        <v>90</v>
      </c>
      <c r="E586" s="1" t="s">
        <v>82</v>
      </c>
      <c r="F586" s="4">
        <v>1639</v>
      </c>
      <c r="G586" s="4">
        <v>107500</v>
      </c>
      <c r="H586" s="4" t="s">
        <v>6721</v>
      </c>
      <c r="I586" s="1"/>
      <c r="J586" s="4" t="s">
        <v>6722</v>
      </c>
      <c r="K586" s="4" t="s">
        <v>6723</v>
      </c>
    </row>
    <row r="587" spans="1:11" ht="45" x14ac:dyDescent="0.25">
      <c r="A587" s="1" t="s">
        <v>6457</v>
      </c>
      <c r="B587" s="1" t="s">
        <v>60</v>
      </c>
      <c r="C587" s="4">
        <v>2022</v>
      </c>
      <c r="D587" s="1" t="s">
        <v>90</v>
      </c>
      <c r="E587" s="1" t="s">
        <v>84</v>
      </c>
      <c r="F587" s="4">
        <v>84</v>
      </c>
      <c r="G587" s="4">
        <v>15391</v>
      </c>
      <c r="H587" s="4" t="s">
        <v>6724</v>
      </c>
      <c r="I587" s="1"/>
      <c r="J587" s="4" t="s">
        <v>6725</v>
      </c>
      <c r="K587" s="4" t="s">
        <v>6726</v>
      </c>
    </row>
    <row r="588" spans="1:11" ht="45" x14ac:dyDescent="0.25">
      <c r="A588" s="1" t="s">
        <v>6457</v>
      </c>
      <c r="B588" s="1" t="s">
        <v>60</v>
      </c>
      <c r="C588" s="4">
        <v>2022</v>
      </c>
      <c r="D588" s="1" t="s">
        <v>90</v>
      </c>
      <c r="E588" s="1" t="s">
        <v>85</v>
      </c>
      <c r="F588" s="4">
        <v>13828</v>
      </c>
      <c r="G588" s="4">
        <v>894374</v>
      </c>
      <c r="H588" s="4" t="s">
        <v>6727</v>
      </c>
      <c r="I588" s="1"/>
      <c r="J588" s="4" t="s">
        <v>6728</v>
      </c>
      <c r="K588" s="4" t="s">
        <v>6729</v>
      </c>
    </row>
    <row r="589" spans="1:11" x14ac:dyDescent="0.25">
      <c r="A589" s="1" t="s">
        <v>6457</v>
      </c>
      <c r="B589" s="1" t="s">
        <v>60</v>
      </c>
      <c r="C589" s="4">
        <v>2022</v>
      </c>
      <c r="D589" s="1" t="s">
        <v>90</v>
      </c>
      <c r="E589" s="1" t="s">
        <v>86</v>
      </c>
      <c r="F589" s="4">
        <v>15901</v>
      </c>
      <c r="G589" s="4">
        <v>1207020</v>
      </c>
      <c r="H589" s="4" t="s">
        <v>6730</v>
      </c>
      <c r="I589" s="1"/>
      <c r="J589" s="4" t="s">
        <v>6731</v>
      </c>
      <c r="K589" s="4" t="s">
        <v>6732</v>
      </c>
    </row>
    <row r="590" spans="1:11" x14ac:dyDescent="0.25">
      <c r="A590" s="1" t="s">
        <v>6457</v>
      </c>
      <c r="B590" s="1" t="s">
        <v>60</v>
      </c>
      <c r="C590" s="4">
        <v>2022</v>
      </c>
      <c r="D590" s="1" t="s">
        <v>109</v>
      </c>
      <c r="E590" s="1" t="s">
        <v>62</v>
      </c>
      <c r="F590" s="4">
        <v>691</v>
      </c>
      <c r="G590" s="4">
        <v>243735</v>
      </c>
      <c r="H590" s="4" t="s">
        <v>6733</v>
      </c>
      <c r="I590" s="1"/>
      <c r="J590" s="4" t="s">
        <v>6734</v>
      </c>
      <c r="K590" s="4" t="s">
        <v>6735</v>
      </c>
    </row>
    <row r="591" spans="1:11" ht="30" x14ac:dyDescent="0.25">
      <c r="A591" s="1" t="s">
        <v>6457</v>
      </c>
      <c r="B591" s="1" t="s">
        <v>60</v>
      </c>
      <c r="C591" s="4">
        <v>2022</v>
      </c>
      <c r="D591" s="1" t="s">
        <v>109</v>
      </c>
      <c r="E591" s="1" t="s">
        <v>66</v>
      </c>
      <c r="F591" s="4">
        <v>5</v>
      </c>
      <c r="G591" s="4">
        <v>2381</v>
      </c>
      <c r="H591" s="4" t="s">
        <v>83</v>
      </c>
      <c r="I591" s="1"/>
      <c r="J591" s="4" t="s">
        <v>83</v>
      </c>
      <c r="K591" s="4" t="s">
        <v>83</v>
      </c>
    </row>
    <row r="592" spans="1:11" ht="30" x14ac:dyDescent="0.25">
      <c r="A592" s="1" t="s">
        <v>6457</v>
      </c>
      <c r="B592" s="1" t="s">
        <v>60</v>
      </c>
      <c r="C592" s="4">
        <v>2022</v>
      </c>
      <c r="D592" s="1" t="s">
        <v>109</v>
      </c>
      <c r="E592" s="1" t="s">
        <v>70</v>
      </c>
      <c r="F592" s="4">
        <v>197</v>
      </c>
      <c r="G592" s="4">
        <v>65122</v>
      </c>
      <c r="H592" s="4" t="s">
        <v>6736</v>
      </c>
      <c r="I592" s="1"/>
      <c r="J592" s="4" t="s">
        <v>6737</v>
      </c>
      <c r="K592" s="4" t="s">
        <v>6738</v>
      </c>
    </row>
    <row r="593" spans="1:11" ht="30" x14ac:dyDescent="0.25">
      <c r="A593" s="1" t="s">
        <v>6457</v>
      </c>
      <c r="B593" s="1" t="s">
        <v>60</v>
      </c>
      <c r="C593" s="4">
        <v>2022</v>
      </c>
      <c r="D593" s="1" t="s">
        <v>109</v>
      </c>
      <c r="E593" s="1" t="s">
        <v>74</v>
      </c>
      <c r="F593" s="4">
        <v>3</v>
      </c>
      <c r="G593" s="4">
        <v>8077</v>
      </c>
      <c r="H593" s="4" t="s">
        <v>83</v>
      </c>
      <c r="I593" s="1"/>
      <c r="J593" s="4" t="s">
        <v>83</v>
      </c>
      <c r="K593" s="4" t="s">
        <v>83</v>
      </c>
    </row>
    <row r="594" spans="1:11" ht="45" x14ac:dyDescent="0.25">
      <c r="A594" s="1" t="s">
        <v>6457</v>
      </c>
      <c r="B594" s="1" t="s">
        <v>60</v>
      </c>
      <c r="C594" s="4">
        <v>2022</v>
      </c>
      <c r="D594" s="1" t="s">
        <v>109</v>
      </c>
      <c r="E594" s="1" t="s">
        <v>78</v>
      </c>
      <c r="F594" s="4">
        <v>127</v>
      </c>
      <c r="G594" s="4">
        <v>95959</v>
      </c>
      <c r="H594" s="4" t="s">
        <v>6739</v>
      </c>
      <c r="I594" s="1"/>
      <c r="J594" s="4" t="s">
        <v>6740</v>
      </c>
      <c r="K594" s="4" t="s">
        <v>6741</v>
      </c>
    </row>
    <row r="595" spans="1:11" ht="30" x14ac:dyDescent="0.25">
      <c r="A595" s="1" t="s">
        <v>6457</v>
      </c>
      <c r="B595" s="1" t="s">
        <v>60</v>
      </c>
      <c r="C595" s="4">
        <v>2022</v>
      </c>
      <c r="D595" s="1" t="s">
        <v>109</v>
      </c>
      <c r="E595" s="1" t="s">
        <v>82</v>
      </c>
      <c r="F595" s="4">
        <v>1451</v>
      </c>
      <c r="G595" s="4">
        <v>147672</v>
      </c>
      <c r="H595" s="4" t="s">
        <v>6742</v>
      </c>
      <c r="I595" s="1"/>
      <c r="J595" s="4" t="s">
        <v>6743</v>
      </c>
      <c r="K595" s="4" t="s">
        <v>6744</v>
      </c>
    </row>
    <row r="596" spans="1:11" ht="45" x14ac:dyDescent="0.25">
      <c r="A596" s="1" t="s">
        <v>6457</v>
      </c>
      <c r="B596" s="1" t="s">
        <v>60</v>
      </c>
      <c r="C596" s="4">
        <v>2022</v>
      </c>
      <c r="D596" s="1" t="s">
        <v>109</v>
      </c>
      <c r="E596" s="1" t="s">
        <v>84</v>
      </c>
      <c r="F596" s="4">
        <v>52</v>
      </c>
      <c r="G596" s="4">
        <v>9123</v>
      </c>
      <c r="H596" s="4" t="s">
        <v>6745</v>
      </c>
      <c r="I596" s="1"/>
      <c r="J596" s="4" t="s">
        <v>6746</v>
      </c>
      <c r="K596" s="4" t="s">
        <v>6747</v>
      </c>
    </row>
    <row r="597" spans="1:11" ht="45" x14ac:dyDescent="0.25">
      <c r="A597" s="1" t="s">
        <v>6457</v>
      </c>
      <c r="B597" s="1" t="s">
        <v>60</v>
      </c>
      <c r="C597" s="4">
        <v>2022</v>
      </c>
      <c r="D597" s="1" t="s">
        <v>109</v>
      </c>
      <c r="E597" s="1" t="s">
        <v>85</v>
      </c>
      <c r="F597" s="4">
        <v>15551</v>
      </c>
      <c r="G597" s="4">
        <v>1010418</v>
      </c>
      <c r="H597" s="4" t="s">
        <v>5726</v>
      </c>
      <c r="I597" s="1"/>
      <c r="J597" s="4" t="s">
        <v>6748</v>
      </c>
      <c r="K597" s="4" t="s">
        <v>6749</v>
      </c>
    </row>
    <row r="598" spans="1:11" x14ac:dyDescent="0.25">
      <c r="A598" s="1" t="s">
        <v>6457</v>
      </c>
      <c r="B598" s="1" t="s">
        <v>60</v>
      </c>
      <c r="C598" s="4">
        <v>2022</v>
      </c>
      <c r="D598" s="1" t="s">
        <v>109</v>
      </c>
      <c r="E598" s="1" t="s">
        <v>86</v>
      </c>
      <c r="F598" s="4">
        <v>17386</v>
      </c>
      <c r="G598" s="4">
        <v>1338752</v>
      </c>
      <c r="H598" s="4" t="s">
        <v>6750</v>
      </c>
      <c r="I598" s="1"/>
      <c r="J598" s="4" t="s">
        <v>414</v>
      </c>
      <c r="K598" s="4" t="s">
        <v>6751</v>
      </c>
    </row>
    <row r="599" spans="1:11" x14ac:dyDescent="0.25">
      <c r="A599" s="1" t="s">
        <v>6457</v>
      </c>
      <c r="B599" s="1" t="s">
        <v>60</v>
      </c>
      <c r="C599" s="4">
        <v>2022</v>
      </c>
      <c r="D599" s="1" t="s">
        <v>128</v>
      </c>
      <c r="E599" s="1" t="s">
        <v>62</v>
      </c>
      <c r="F599" s="4">
        <v>651</v>
      </c>
      <c r="G599" s="4">
        <v>233339</v>
      </c>
      <c r="H599" s="4" t="s">
        <v>6752</v>
      </c>
      <c r="I599" s="1"/>
      <c r="J599" s="4" t="s">
        <v>6753</v>
      </c>
      <c r="K599" s="4" t="s">
        <v>6754</v>
      </c>
    </row>
    <row r="600" spans="1:11" ht="30" x14ac:dyDescent="0.25">
      <c r="A600" s="1" t="s">
        <v>6457</v>
      </c>
      <c r="B600" s="1" t="s">
        <v>60</v>
      </c>
      <c r="C600" s="4">
        <v>2022</v>
      </c>
      <c r="D600" s="1" t="s">
        <v>128</v>
      </c>
      <c r="E600" s="1" t="s">
        <v>66</v>
      </c>
      <c r="F600" s="4">
        <v>5</v>
      </c>
      <c r="G600" s="4">
        <v>1611</v>
      </c>
      <c r="H600" s="4" t="s">
        <v>83</v>
      </c>
      <c r="I600" s="1"/>
      <c r="J600" s="4" t="s">
        <v>83</v>
      </c>
      <c r="K600" s="4" t="s">
        <v>83</v>
      </c>
    </row>
    <row r="601" spans="1:11" ht="30" x14ac:dyDescent="0.25">
      <c r="A601" s="1" t="s">
        <v>6457</v>
      </c>
      <c r="B601" s="1" t="s">
        <v>60</v>
      </c>
      <c r="C601" s="4">
        <v>2022</v>
      </c>
      <c r="D601" s="1" t="s">
        <v>128</v>
      </c>
      <c r="E601" s="1" t="s">
        <v>70</v>
      </c>
      <c r="F601" s="4">
        <v>196</v>
      </c>
      <c r="G601" s="4">
        <v>57244</v>
      </c>
      <c r="H601" s="4" t="s">
        <v>6755</v>
      </c>
      <c r="I601" s="1"/>
      <c r="J601" s="4" t="s">
        <v>6756</v>
      </c>
      <c r="K601" s="4" t="s">
        <v>6757</v>
      </c>
    </row>
    <row r="602" spans="1:11" ht="30" x14ac:dyDescent="0.25">
      <c r="A602" s="1" t="s">
        <v>6457</v>
      </c>
      <c r="B602" s="1" t="s">
        <v>60</v>
      </c>
      <c r="C602" s="4">
        <v>2022</v>
      </c>
      <c r="D602" s="1" t="s">
        <v>128</v>
      </c>
      <c r="E602" s="1" t="s">
        <v>74</v>
      </c>
      <c r="F602" s="4">
        <v>4</v>
      </c>
      <c r="G602" s="4">
        <v>5812</v>
      </c>
      <c r="H602" s="4" t="s">
        <v>83</v>
      </c>
      <c r="I602" s="1"/>
      <c r="J602" s="4" t="s">
        <v>83</v>
      </c>
      <c r="K602" s="4" t="s">
        <v>83</v>
      </c>
    </row>
    <row r="603" spans="1:11" ht="45" x14ac:dyDescent="0.25">
      <c r="A603" s="1" t="s">
        <v>6457</v>
      </c>
      <c r="B603" s="1" t="s">
        <v>60</v>
      </c>
      <c r="C603" s="4">
        <v>2022</v>
      </c>
      <c r="D603" s="1" t="s">
        <v>128</v>
      </c>
      <c r="E603" s="1" t="s">
        <v>78</v>
      </c>
      <c r="F603" s="4">
        <v>91</v>
      </c>
      <c r="G603" s="4">
        <v>82472</v>
      </c>
      <c r="H603" s="4" t="s">
        <v>6758</v>
      </c>
      <c r="I603" s="1"/>
      <c r="J603" s="4" t="s">
        <v>6759</v>
      </c>
      <c r="K603" s="4" t="s">
        <v>6760</v>
      </c>
    </row>
    <row r="604" spans="1:11" ht="30" x14ac:dyDescent="0.25">
      <c r="A604" s="1" t="s">
        <v>6457</v>
      </c>
      <c r="B604" s="1" t="s">
        <v>60</v>
      </c>
      <c r="C604" s="4">
        <v>2022</v>
      </c>
      <c r="D604" s="1" t="s">
        <v>128</v>
      </c>
      <c r="E604" s="1" t="s">
        <v>82</v>
      </c>
      <c r="F604" s="4">
        <v>1161</v>
      </c>
      <c r="G604" s="4">
        <v>153828</v>
      </c>
      <c r="H604" s="4" t="s">
        <v>6761</v>
      </c>
      <c r="I604" s="1"/>
      <c r="J604" s="4" t="s">
        <v>6762</v>
      </c>
      <c r="K604" s="4" t="s">
        <v>6763</v>
      </c>
    </row>
    <row r="605" spans="1:11" ht="45" x14ac:dyDescent="0.25">
      <c r="A605" s="1" t="s">
        <v>6457</v>
      </c>
      <c r="B605" s="1" t="s">
        <v>60</v>
      </c>
      <c r="C605" s="4">
        <v>2022</v>
      </c>
      <c r="D605" s="1" t="s">
        <v>128</v>
      </c>
      <c r="E605" s="1" t="s">
        <v>84</v>
      </c>
      <c r="F605" s="4">
        <v>34</v>
      </c>
      <c r="G605" s="4">
        <v>6850</v>
      </c>
      <c r="H605" s="4" t="s">
        <v>6764</v>
      </c>
      <c r="I605" s="1"/>
      <c r="J605" s="4" t="s">
        <v>6765</v>
      </c>
      <c r="K605" s="4" t="s">
        <v>6766</v>
      </c>
    </row>
    <row r="606" spans="1:11" ht="45" x14ac:dyDescent="0.25">
      <c r="A606" s="1" t="s">
        <v>6457</v>
      </c>
      <c r="B606" s="1" t="s">
        <v>60</v>
      </c>
      <c r="C606" s="4">
        <v>2022</v>
      </c>
      <c r="D606" s="1" t="s">
        <v>128</v>
      </c>
      <c r="E606" s="1" t="s">
        <v>85</v>
      </c>
      <c r="F606" s="4">
        <v>15443</v>
      </c>
      <c r="G606" s="4">
        <v>988798</v>
      </c>
      <c r="H606" s="4" t="s">
        <v>6767</v>
      </c>
      <c r="I606" s="1"/>
      <c r="J606" s="4" t="s">
        <v>308</v>
      </c>
      <c r="K606" s="4" t="s">
        <v>6768</v>
      </c>
    </row>
    <row r="607" spans="1:11" x14ac:dyDescent="0.25">
      <c r="A607" s="1" t="s">
        <v>6457</v>
      </c>
      <c r="B607" s="1" t="s">
        <v>60</v>
      </c>
      <c r="C607" s="4">
        <v>2022</v>
      </c>
      <c r="D607" s="1" t="s">
        <v>128</v>
      </c>
      <c r="E607" s="1" t="s">
        <v>86</v>
      </c>
      <c r="F607" s="4">
        <v>16934</v>
      </c>
      <c r="G607" s="4">
        <v>1296615</v>
      </c>
      <c r="H607" s="4" t="s">
        <v>6769</v>
      </c>
      <c r="I607" s="1"/>
      <c r="J607" s="4" t="s">
        <v>6770</v>
      </c>
      <c r="K607" s="4" t="s">
        <v>6771</v>
      </c>
    </row>
    <row r="608" spans="1:11" x14ac:dyDescent="0.25">
      <c r="A608" s="1" t="s">
        <v>6457</v>
      </c>
      <c r="B608" s="1" t="s">
        <v>60</v>
      </c>
      <c r="C608" s="4">
        <v>2022</v>
      </c>
      <c r="D608" s="1" t="s">
        <v>147</v>
      </c>
      <c r="E608" s="1" t="s">
        <v>62</v>
      </c>
      <c r="F608" s="4">
        <v>465</v>
      </c>
      <c r="G608" s="4">
        <v>239255</v>
      </c>
      <c r="H608" s="4" t="s">
        <v>6368</v>
      </c>
      <c r="I608" s="1"/>
      <c r="J608" s="4" t="s">
        <v>4967</v>
      </c>
      <c r="K608" s="4" t="s">
        <v>6772</v>
      </c>
    </row>
    <row r="609" spans="1:11" ht="30" x14ac:dyDescent="0.25">
      <c r="A609" s="1" t="s">
        <v>6457</v>
      </c>
      <c r="B609" s="1" t="s">
        <v>60</v>
      </c>
      <c r="C609" s="4">
        <v>2022</v>
      </c>
      <c r="D609" s="1" t="s">
        <v>147</v>
      </c>
      <c r="E609" s="1" t="s">
        <v>66</v>
      </c>
      <c r="F609" s="4">
        <v>0</v>
      </c>
      <c r="G609" s="4">
        <v>1149</v>
      </c>
      <c r="H609" s="4" t="s">
        <v>83</v>
      </c>
      <c r="I609" s="1"/>
      <c r="J609" s="4" t="s">
        <v>83</v>
      </c>
      <c r="K609" s="4" t="s">
        <v>83</v>
      </c>
    </row>
    <row r="610" spans="1:11" ht="30" x14ac:dyDescent="0.25">
      <c r="A610" s="1" t="s">
        <v>6457</v>
      </c>
      <c r="B610" s="1" t="s">
        <v>60</v>
      </c>
      <c r="C610" s="4">
        <v>2022</v>
      </c>
      <c r="D610" s="1" t="s">
        <v>147</v>
      </c>
      <c r="E610" s="1" t="s">
        <v>70</v>
      </c>
      <c r="F610" s="4">
        <v>130</v>
      </c>
      <c r="G610" s="4">
        <v>55061</v>
      </c>
      <c r="H610" s="4" t="s">
        <v>6773</v>
      </c>
      <c r="I610" s="1"/>
      <c r="J610" s="4" t="s">
        <v>6774</v>
      </c>
      <c r="K610" s="4" t="s">
        <v>6775</v>
      </c>
    </row>
    <row r="611" spans="1:11" ht="30" x14ac:dyDescent="0.25">
      <c r="A611" s="1" t="s">
        <v>6457</v>
      </c>
      <c r="B611" s="1" t="s">
        <v>60</v>
      </c>
      <c r="C611" s="4">
        <v>2022</v>
      </c>
      <c r="D611" s="1" t="s">
        <v>147</v>
      </c>
      <c r="E611" s="1" t="s">
        <v>74</v>
      </c>
      <c r="F611" s="4">
        <v>4</v>
      </c>
      <c r="G611" s="4">
        <v>4184</v>
      </c>
      <c r="H611" s="4" t="s">
        <v>83</v>
      </c>
      <c r="I611" s="1"/>
      <c r="J611" s="4" t="s">
        <v>83</v>
      </c>
      <c r="K611" s="4" t="s">
        <v>83</v>
      </c>
    </row>
    <row r="612" spans="1:11" ht="45" x14ac:dyDescent="0.25">
      <c r="A612" s="1" t="s">
        <v>6457</v>
      </c>
      <c r="B612" s="1" t="s">
        <v>60</v>
      </c>
      <c r="C612" s="4">
        <v>2022</v>
      </c>
      <c r="D612" s="1" t="s">
        <v>147</v>
      </c>
      <c r="E612" s="1" t="s">
        <v>78</v>
      </c>
      <c r="F612" s="4">
        <v>58</v>
      </c>
      <c r="G612" s="4">
        <v>80187</v>
      </c>
      <c r="H612" s="4" t="s">
        <v>6776</v>
      </c>
      <c r="I612" s="1"/>
      <c r="J612" s="4" t="s">
        <v>6777</v>
      </c>
      <c r="K612" s="4" t="s">
        <v>6778</v>
      </c>
    </row>
    <row r="613" spans="1:11" ht="30" x14ac:dyDescent="0.25">
      <c r="A613" s="1" t="s">
        <v>6457</v>
      </c>
      <c r="B613" s="1" t="s">
        <v>60</v>
      </c>
      <c r="C613" s="4">
        <v>2022</v>
      </c>
      <c r="D613" s="1" t="s">
        <v>147</v>
      </c>
      <c r="E613" s="1" t="s">
        <v>82</v>
      </c>
      <c r="F613" s="4">
        <v>844</v>
      </c>
      <c r="G613" s="4">
        <v>162733</v>
      </c>
      <c r="H613" s="4" t="s">
        <v>6779</v>
      </c>
      <c r="I613" s="1"/>
      <c r="J613" s="4" t="s">
        <v>6780</v>
      </c>
      <c r="K613" s="4" t="s">
        <v>6781</v>
      </c>
    </row>
    <row r="614" spans="1:11" ht="45" x14ac:dyDescent="0.25">
      <c r="A614" s="1" t="s">
        <v>6457</v>
      </c>
      <c r="B614" s="1" t="s">
        <v>60</v>
      </c>
      <c r="C614" s="4">
        <v>2022</v>
      </c>
      <c r="D614" s="1" t="s">
        <v>147</v>
      </c>
      <c r="E614" s="1" t="s">
        <v>84</v>
      </c>
      <c r="F614" s="4">
        <v>39</v>
      </c>
      <c r="G614" s="4">
        <v>6406</v>
      </c>
      <c r="H614" s="4" t="s">
        <v>6782</v>
      </c>
      <c r="I614" s="1"/>
      <c r="J614" s="4" t="s">
        <v>6783</v>
      </c>
      <c r="K614" s="4" t="s">
        <v>6784</v>
      </c>
    </row>
    <row r="615" spans="1:11" ht="45" x14ac:dyDescent="0.25">
      <c r="A615" s="1" t="s">
        <v>6457</v>
      </c>
      <c r="B615" s="1" t="s">
        <v>60</v>
      </c>
      <c r="C615" s="4">
        <v>2022</v>
      </c>
      <c r="D615" s="1" t="s">
        <v>147</v>
      </c>
      <c r="E615" s="1" t="s">
        <v>85</v>
      </c>
      <c r="F615" s="4">
        <v>13243</v>
      </c>
      <c r="G615" s="4">
        <v>1030562</v>
      </c>
      <c r="H615" s="4" t="s">
        <v>6785</v>
      </c>
      <c r="I615" s="1"/>
      <c r="J615" s="4" t="s">
        <v>6786</v>
      </c>
      <c r="K615" s="4" t="s">
        <v>6787</v>
      </c>
    </row>
    <row r="616" spans="1:11" x14ac:dyDescent="0.25">
      <c r="A616" s="1" t="s">
        <v>6457</v>
      </c>
      <c r="B616" s="1" t="s">
        <v>60</v>
      </c>
      <c r="C616" s="4">
        <v>2022</v>
      </c>
      <c r="D616" s="1" t="s">
        <v>147</v>
      </c>
      <c r="E616" s="1" t="s">
        <v>86</v>
      </c>
      <c r="F616" s="4">
        <v>14318</v>
      </c>
      <c r="G616" s="4">
        <v>1340283</v>
      </c>
      <c r="H616" s="4" t="s">
        <v>165</v>
      </c>
      <c r="I616" s="1"/>
      <c r="J616" s="4" t="s">
        <v>5908</v>
      </c>
      <c r="K616" s="4" t="s">
        <v>6788</v>
      </c>
    </row>
    <row r="617" spans="1:11" ht="30" x14ac:dyDescent="0.25">
      <c r="A617" s="1" t="s">
        <v>6457</v>
      </c>
      <c r="B617" s="1" t="s">
        <v>460</v>
      </c>
      <c r="C617" s="4">
        <v>2021</v>
      </c>
      <c r="D617" s="1" t="s">
        <v>61</v>
      </c>
      <c r="E617" s="1" t="s">
        <v>62</v>
      </c>
      <c r="F617" s="4">
        <v>12732</v>
      </c>
      <c r="G617" s="4">
        <v>1494480</v>
      </c>
      <c r="H617" s="4" t="s">
        <v>6789</v>
      </c>
      <c r="I617" s="1"/>
      <c r="J617" s="4" t="s">
        <v>6790</v>
      </c>
      <c r="K617" s="4" t="s">
        <v>6791</v>
      </c>
    </row>
    <row r="618" spans="1:11" ht="30" x14ac:dyDescent="0.25">
      <c r="A618" s="1" t="s">
        <v>6457</v>
      </c>
      <c r="B618" s="1" t="s">
        <v>460</v>
      </c>
      <c r="C618" s="4">
        <v>2021</v>
      </c>
      <c r="D618" s="1" t="s">
        <v>61</v>
      </c>
      <c r="E618" s="1" t="s">
        <v>66</v>
      </c>
      <c r="F618" s="4">
        <v>1111</v>
      </c>
      <c r="G618" s="4">
        <v>80924</v>
      </c>
      <c r="H618" s="4" t="s">
        <v>6792</v>
      </c>
      <c r="I618" s="1"/>
      <c r="J618" s="4" t="s">
        <v>6793</v>
      </c>
      <c r="K618" s="4" t="s">
        <v>6794</v>
      </c>
    </row>
    <row r="619" spans="1:11" ht="30" x14ac:dyDescent="0.25">
      <c r="A619" s="1" t="s">
        <v>6457</v>
      </c>
      <c r="B619" s="1" t="s">
        <v>460</v>
      </c>
      <c r="C619" s="4">
        <v>2021</v>
      </c>
      <c r="D619" s="1" t="s">
        <v>61</v>
      </c>
      <c r="E619" s="1" t="s">
        <v>70</v>
      </c>
      <c r="F619" s="4">
        <v>544</v>
      </c>
      <c r="G619" s="4">
        <v>12642</v>
      </c>
      <c r="H619" s="4" t="s">
        <v>6795</v>
      </c>
      <c r="I619" s="1"/>
      <c r="J619" s="4" t="s">
        <v>6796</v>
      </c>
      <c r="K619" s="4" t="s">
        <v>6797</v>
      </c>
    </row>
    <row r="620" spans="1:11" ht="30" x14ac:dyDescent="0.25">
      <c r="A620" s="1" t="s">
        <v>6457</v>
      </c>
      <c r="B620" s="1" t="s">
        <v>460</v>
      </c>
      <c r="C620" s="4">
        <v>2021</v>
      </c>
      <c r="D620" s="1" t="s">
        <v>61</v>
      </c>
      <c r="E620" s="1" t="s">
        <v>74</v>
      </c>
      <c r="F620" s="4">
        <v>39</v>
      </c>
      <c r="G620" s="4">
        <v>9757</v>
      </c>
      <c r="H620" s="4" t="s">
        <v>6798</v>
      </c>
      <c r="I620" s="1"/>
      <c r="J620" s="4" t="s">
        <v>3718</v>
      </c>
      <c r="K620" s="4" t="s">
        <v>6799</v>
      </c>
    </row>
    <row r="621" spans="1:11" ht="45" x14ac:dyDescent="0.25">
      <c r="A621" s="1" t="s">
        <v>6457</v>
      </c>
      <c r="B621" s="1" t="s">
        <v>460</v>
      </c>
      <c r="C621" s="4">
        <v>2021</v>
      </c>
      <c r="D621" s="1" t="s">
        <v>61</v>
      </c>
      <c r="E621" s="1" t="s">
        <v>78</v>
      </c>
      <c r="F621" s="4">
        <v>7</v>
      </c>
      <c r="G621" s="4">
        <v>1699</v>
      </c>
      <c r="H621" s="4" t="s">
        <v>83</v>
      </c>
      <c r="I621" s="1"/>
      <c r="J621" s="4" t="s">
        <v>83</v>
      </c>
      <c r="K621" s="4" t="s">
        <v>83</v>
      </c>
    </row>
    <row r="622" spans="1:11" ht="30" x14ac:dyDescent="0.25">
      <c r="A622" s="1" t="s">
        <v>6457</v>
      </c>
      <c r="B622" s="1" t="s">
        <v>460</v>
      </c>
      <c r="C622" s="4">
        <v>2021</v>
      </c>
      <c r="D622" s="1" t="s">
        <v>61</v>
      </c>
      <c r="E622" s="1" t="s">
        <v>82</v>
      </c>
      <c r="F622" s="4">
        <v>0</v>
      </c>
      <c r="G622" s="4">
        <v>0</v>
      </c>
      <c r="H622" s="4" t="s">
        <v>83</v>
      </c>
      <c r="I622" s="1"/>
      <c r="J622" s="4" t="s">
        <v>83</v>
      </c>
      <c r="K622" s="4" t="s">
        <v>83</v>
      </c>
    </row>
    <row r="623" spans="1:11" ht="45" x14ac:dyDescent="0.25">
      <c r="A623" s="1" t="s">
        <v>6457</v>
      </c>
      <c r="B623" s="1" t="s">
        <v>460</v>
      </c>
      <c r="C623" s="4">
        <v>2021</v>
      </c>
      <c r="D623" s="1" t="s">
        <v>61</v>
      </c>
      <c r="E623" s="1" t="s">
        <v>84</v>
      </c>
      <c r="F623" s="4">
        <v>0</v>
      </c>
      <c r="G623" s="4">
        <v>0</v>
      </c>
      <c r="H623" s="4" t="s">
        <v>83</v>
      </c>
      <c r="I623" s="1"/>
      <c r="J623" s="4" t="s">
        <v>83</v>
      </c>
      <c r="K623" s="4" t="s">
        <v>83</v>
      </c>
    </row>
    <row r="624" spans="1:11" ht="45" x14ac:dyDescent="0.25">
      <c r="A624" s="1" t="s">
        <v>6457</v>
      </c>
      <c r="B624" s="1" t="s">
        <v>460</v>
      </c>
      <c r="C624" s="4">
        <v>2021</v>
      </c>
      <c r="D624" s="1" t="s">
        <v>61</v>
      </c>
      <c r="E624" s="1" t="s">
        <v>85</v>
      </c>
      <c r="F624" s="4">
        <v>0</v>
      </c>
      <c r="G624" s="4">
        <v>0</v>
      </c>
      <c r="H624" s="4" t="s">
        <v>83</v>
      </c>
      <c r="I624" s="1"/>
      <c r="J624" s="4" t="s">
        <v>83</v>
      </c>
      <c r="K624" s="4" t="s">
        <v>83</v>
      </c>
    </row>
    <row r="625" spans="1:11" ht="30" x14ac:dyDescent="0.25">
      <c r="A625" s="1" t="s">
        <v>6457</v>
      </c>
      <c r="B625" s="1" t="s">
        <v>460</v>
      </c>
      <c r="C625" s="4">
        <v>2021</v>
      </c>
      <c r="D625" s="1" t="s">
        <v>61</v>
      </c>
      <c r="E625" s="1" t="s">
        <v>86</v>
      </c>
      <c r="F625" s="4">
        <v>1701</v>
      </c>
      <c r="G625" s="4">
        <v>105021</v>
      </c>
      <c r="H625" s="4" t="s">
        <v>6800</v>
      </c>
      <c r="I625" s="1"/>
      <c r="J625" s="4" t="s">
        <v>6801</v>
      </c>
      <c r="K625" s="4" t="s">
        <v>6802</v>
      </c>
    </row>
    <row r="626" spans="1:11" ht="30" x14ac:dyDescent="0.25">
      <c r="A626" s="1" t="s">
        <v>6457</v>
      </c>
      <c r="B626" s="1" t="s">
        <v>460</v>
      </c>
      <c r="C626" s="4">
        <v>2021</v>
      </c>
      <c r="D626" s="1" t="s">
        <v>90</v>
      </c>
      <c r="E626" s="1" t="s">
        <v>62</v>
      </c>
      <c r="F626" s="4">
        <v>4227</v>
      </c>
      <c r="G626" s="4">
        <v>1091880</v>
      </c>
      <c r="H626" s="4" t="s">
        <v>6803</v>
      </c>
      <c r="I626" s="1"/>
      <c r="J626" s="4" t="s">
        <v>6804</v>
      </c>
      <c r="K626" s="4" t="s">
        <v>6805</v>
      </c>
    </row>
    <row r="627" spans="1:11" ht="30" x14ac:dyDescent="0.25">
      <c r="A627" s="1" t="s">
        <v>6457</v>
      </c>
      <c r="B627" s="1" t="s">
        <v>460</v>
      </c>
      <c r="C627" s="4">
        <v>2021</v>
      </c>
      <c r="D627" s="1" t="s">
        <v>90</v>
      </c>
      <c r="E627" s="1" t="s">
        <v>66</v>
      </c>
      <c r="F627" s="4">
        <v>699</v>
      </c>
      <c r="G627" s="4">
        <v>198481</v>
      </c>
      <c r="H627" s="4" t="s">
        <v>6806</v>
      </c>
      <c r="I627" s="1"/>
      <c r="J627" s="4" t="s">
        <v>6807</v>
      </c>
      <c r="K627" s="4" t="s">
        <v>5811</v>
      </c>
    </row>
    <row r="628" spans="1:11" ht="30" x14ac:dyDescent="0.25">
      <c r="A628" s="1" t="s">
        <v>6457</v>
      </c>
      <c r="B628" s="1" t="s">
        <v>460</v>
      </c>
      <c r="C628" s="4">
        <v>2021</v>
      </c>
      <c r="D628" s="1" t="s">
        <v>90</v>
      </c>
      <c r="E628" s="1" t="s">
        <v>70</v>
      </c>
      <c r="F628" s="4">
        <v>1625</v>
      </c>
      <c r="G628" s="4">
        <v>139837</v>
      </c>
      <c r="H628" s="4" t="s">
        <v>6808</v>
      </c>
      <c r="I628" s="1"/>
      <c r="J628" s="4" t="s">
        <v>6809</v>
      </c>
      <c r="K628" s="4" t="s">
        <v>6810</v>
      </c>
    </row>
    <row r="629" spans="1:11" ht="30" x14ac:dyDescent="0.25">
      <c r="A629" s="1" t="s">
        <v>6457</v>
      </c>
      <c r="B629" s="1" t="s">
        <v>460</v>
      </c>
      <c r="C629" s="4">
        <v>2021</v>
      </c>
      <c r="D629" s="1" t="s">
        <v>90</v>
      </c>
      <c r="E629" s="1" t="s">
        <v>74</v>
      </c>
      <c r="F629" s="4">
        <v>1</v>
      </c>
      <c r="G629" s="4">
        <v>1065</v>
      </c>
      <c r="H629" s="4" t="s">
        <v>83</v>
      </c>
      <c r="I629" s="1"/>
      <c r="J629" s="4" t="s">
        <v>83</v>
      </c>
      <c r="K629" s="4" t="s">
        <v>83</v>
      </c>
    </row>
    <row r="630" spans="1:11" ht="45" x14ac:dyDescent="0.25">
      <c r="A630" s="1" t="s">
        <v>6457</v>
      </c>
      <c r="B630" s="1" t="s">
        <v>460</v>
      </c>
      <c r="C630" s="4">
        <v>2021</v>
      </c>
      <c r="D630" s="1" t="s">
        <v>90</v>
      </c>
      <c r="E630" s="1" t="s">
        <v>78</v>
      </c>
      <c r="F630" s="4">
        <v>44</v>
      </c>
      <c r="G630" s="4">
        <v>13112</v>
      </c>
      <c r="H630" s="4" t="s">
        <v>6811</v>
      </c>
      <c r="I630" s="1"/>
      <c r="J630" s="4" t="s">
        <v>3642</v>
      </c>
      <c r="K630" s="4" t="s">
        <v>2606</v>
      </c>
    </row>
    <row r="631" spans="1:11" ht="30" x14ac:dyDescent="0.25">
      <c r="A631" s="1" t="s">
        <v>6457</v>
      </c>
      <c r="B631" s="1" t="s">
        <v>460</v>
      </c>
      <c r="C631" s="4">
        <v>2021</v>
      </c>
      <c r="D631" s="1" t="s">
        <v>90</v>
      </c>
      <c r="E631" s="1" t="s">
        <v>82</v>
      </c>
      <c r="F631" s="4">
        <v>0</v>
      </c>
      <c r="G631" s="4">
        <v>0</v>
      </c>
      <c r="H631" s="4" t="s">
        <v>83</v>
      </c>
      <c r="I631" s="1"/>
      <c r="J631" s="4" t="s">
        <v>83</v>
      </c>
      <c r="K631" s="4" t="s">
        <v>83</v>
      </c>
    </row>
    <row r="632" spans="1:11" ht="45" x14ac:dyDescent="0.25">
      <c r="A632" s="1" t="s">
        <v>6457</v>
      </c>
      <c r="B632" s="1" t="s">
        <v>460</v>
      </c>
      <c r="C632" s="4">
        <v>2021</v>
      </c>
      <c r="D632" s="1" t="s">
        <v>90</v>
      </c>
      <c r="E632" s="1" t="s">
        <v>84</v>
      </c>
      <c r="F632" s="4">
        <v>0</v>
      </c>
      <c r="G632" s="4">
        <v>0</v>
      </c>
      <c r="H632" s="4" t="s">
        <v>83</v>
      </c>
      <c r="I632" s="1"/>
      <c r="J632" s="4" t="s">
        <v>83</v>
      </c>
      <c r="K632" s="4" t="s">
        <v>83</v>
      </c>
    </row>
    <row r="633" spans="1:11" ht="45" x14ac:dyDescent="0.25">
      <c r="A633" s="1" t="s">
        <v>6457</v>
      </c>
      <c r="B633" s="1" t="s">
        <v>460</v>
      </c>
      <c r="C633" s="4">
        <v>2021</v>
      </c>
      <c r="D633" s="1" t="s">
        <v>90</v>
      </c>
      <c r="E633" s="1" t="s">
        <v>85</v>
      </c>
      <c r="F633" s="4">
        <v>0</v>
      </c>
      <c r="G633" s="4">
        <v>0</v>
      </c>
      <c r="H633" s="4" t="s">
        <v>83</v>
      </c>
      <c r="I633" s="1"/>
      <c r="J633" s="4" t="s">
        <v>83</v>
      </c>
      <c r="K633" s="4" t="s">
        <v>83</v>
      </c>
    </row>
    <row r="634" spans="1:11" ht="30" x14ac:dyDescent="0.25">
      <c r="A634" s="1" t="s">
        <v>6457</v>
      </c>
      <c r="B634" s="1" t="s">
        <v>460</v>
      </c>
      <c r="C634" s="4">
        <v>2021</v>
      </c>
      <c r="D634" s="1" t="s">
        <v>90</v>
      </c>
      <c r="E634" s="1" t="s">
        <v>86</v>
      </c>
      <c r="F634" s="4">
        <v>2369</v>
      </c>
      <c r="G634" s="4">
        <v>352495</v>
      </c>
      <c r="H634" s="4" t="s">
        <v>3228</v>
      </c>
      <c r="I634" s="1"/>
      <c r="J634" s="4" t="s">
        <v>6812</v>
      </c>
      <c r="K634" s="4" t="s">
        <v>6813</v>
      </c>
    </row>
    <row r="635" spans="1:11" ht="30" x14ac:dyDescent="0.25">
      <c r="A635" s="1" t="s">
        <v>6457</v>
      </c>
      <c r="B635" s="1" t="s">
        <v>460</v>
      </c>
      <c r="C635" s="4">
        <v>2021</v>
      </c>
      <c r="D635" s="1" t="s">
        <v>109</v>
      </c>
      <c r="E635" s="1" t="s">
        <v>62</v>
      </c>
      <c r="F635" s="4">
        <v>755</v>
      </c>
      <c r="G635" s="4">
        <v>912058</v>
      </c>
      <c r="H635" s="4" t="s">
        <v>6814</v>
      </c>
      <c r="I635" s="1"/>
      <c r="J635" s="4" t="s">
        <v>3916</v>
      </c>
      <c r="K635" s="4" t="s">
        <v>6815</v>
      </c>
    </row>
    <row r="636" spans="1:11" ht="30" x14ac:dyDescent="0.25">
      <c r="A636" s="1" t="s">
        <v>6457</v>
      </c>
      <c r="B636" s="1" t="s">
        <v>460</v>
      </c>
      <c r="C636" s="4">
        <v>2021</v>
      </c>
      <c r="D636" s="1" t="s">
        <v>109</v>
      </c>
      <c r="E636" s="1" t="s">
        <v>66</v>
      </c>
      <c r="F636" s="4">
        <v>60</v>
      </c>
      <c r="G636" s="4">
        <v>212444</v>
      </c>
      <c r="H636" s="4" t="s">
        <v>1717</v>
      </c>
      <c r="I636" s="1"/>
      <c r="J636" s="4" t="s">
        <v>3231</v>
      </c>
      <c r="K636" s="4" t="s">
        <v>6816</v>
      </c>
    </row>
    <row r="637" spans="1:11" ht="30" x14ac:dyDescent="0.25">
      <c r="A637" s="1" t="s">
        <v>6457</v>
      </c>
      <c r="B637" s="1" t="s">
        <v>460</v>
      </c>
      <c r="C637" s="4">
        <v>2021</v>
      </c>
      <c r="D637" s="1" t="s">
        <v>109</v>
      </c>
      <c r="E637" s="1" t="s">
        <v>70</v>
      </c>
      <c r="F637" s="4">
        <v>832</v>
      </c>
      <c r="G637" s="4">
        <v>432918</v>
      </c>
      <c r="H637" s="4" t="s">
        <v>6817</v>
      </c>
      <c r="I637" s="1"/>
      <c r="J637" s="4" t="s">
        <v>6818</v>
      </c>
      <c r="K637" s="4" t="s">
        <v>1351</v>
      </c>
    </row>
    <row r="638" spans="1:11" ht="30" x14ac:dyDescent="0.25">
      <c r="A638" s="1" t="s">
        <v>6457</v>
      </c>
      <c r="B638" s="1" t="s">
        <v>460</v>
      </c>
      <c r="C638" s="4">
        <v>2021</v>
      </c>
      <c r="D638" s="1" t="s">
        <v>109</v>
      </c>
      <c r="E638" s="1" t="s">
        <v>74</v>
      </c>
      <c r="F638" s="4">
        <v>15</v>
      </c>
      <c r="G638" s="4">
        <v>23914</v>
      </c>
      <c r="H638" s="4" t="s">
        <v>3214</v>
      </c>
      <c r="I638" s="1" t="s">
        <v>234</v>
      </c>
      <c r="J638" s="4" t="s">
        <v>550</v>
      </c>
      <c r="K638" s="4" t="s">
        <v>3438</v>
      </c>
    </row>
    <row r="639" spans="1:11" ht="45" x14ac:dyDescent="0.25">
      <c r="A639" s="1" t="s">
        <v>6457</v>
      </c>
      <c r="B639" s="1" t="s">
        <v>460</v>
      </c>
      <c r="C639" s="4">
        <v>2021</v>
      </c>
      <c r="D639" s="1" t="s">
        <v>109</v>
      </c>
      <c r="E639" s="1" t="s">
        <v>78</v>
      </c>
      <c r="F639" s="4">
        <v>26</v>
      </c>
      <c r="G639" s="4">
        <v>17944</v>
      </c>
      <c r="H639" s="4" t="s">
        <v>3493</v>
      </c>
      <c r="I639" s="1"/>
      <c r="J639" s="4" t="s">
        <v>6819</v>
      </c>
      <c r="K639" s="4" t="s">
        <v>4958</v>
      </c>
    </row>
    <row r="640" spans="1:11" ht="30" x14ac:dyDescent="0.25">
      <c r="A640" s="1" t="s">
        <v>6457</v>
      </c>
      <c r="B640" s="1" t="s">
        <v>460</v>
      </c>
      <c r="C640" s="4">
        <v>2021</v>
      </c>
      <c r="D640" s="1" t="s">
        <v>109</v>
      </c>
      <c r="E640" s="1" t="s">
        <v>82</v>
      </c>
      <c r="F640" s="4">
        <v>0</v>
      </c>
      <c r="G640" s="4">
        <v>0</v>
      </c>
      <c r="H640" s="4" t="s">
        <v>83</v>
      </c>
      <c r="I640" s="1"/>
      <c r="J640" s="4" t="s">
        <v>83</v>
      </c>
      <c r="K640" s="4" t="s">
        <v>83</v>
      </c>
    </row>
    <row r="641" spans="1:11" ht="45" x14ac:dyDescent="0.25">
      <c r="A641" s="1" t="s">
        <v>6457</v>
      </c>
      <c r="B641" s="1" t="s">
        <v>460</v>
      </c>
      <c r="C641" s="4">
        <v>2021</v>
      </c>
      <c r="D641" s="1" t="s">
        <v>109</v>
      </c>
      <c r="E641" s="1" t="s">
        <v>84</v>
      </c>
      <c r="F641" s="4">
        <v>0</v>
      </c>
      <c r="G641" s="4">
        <v>0</v>
      </c>
      <c r="H641" s="4" t="s">
        <v>83</v>
      </c>
      <c r="I641" s="1"/>
      <c r="J641" s="4" t="s">
        <v>83</v>
      </c>
      <c r="K641" s="4" t="s">
        <v>83</v>
      </c>
    </row>
    <row r="642" spans="1:11" ht="45" x14ac:dyDescent="0.25">
      <c r="A642" s="1" t="s">
        <v>6457</v>
      </c>
      <c r="B642" s="1" t="s">
        <v>460</v>
      </c>
      <c r="C642" s="4">
        <v>2021</v>
      </c>
      <c r="D642" s="1" t="s">
        <v>109</v>
      </c>
      <c r="E642" s="1" t="s">
        <v>85</v>
      </c>
      <c r="F642" s="4">
        <v>0</v>
      </c>
      <c r="G642" s="4">
        <v>0</v>
      </c>
      <c r="H642" s="4" t="s">
        <v>83</v>
      </c>
      <c r="I642" s="1"/>
      <c r="J642" s="4" t="s">
        <v>83</v>
      </c>
      <c r="K642" s="4" t="s">
        <v>83</v>
      </c>
    </row>
    <row r="643" spans="1:11" ht="30" x14ac:dyDescent="0.25">
      <c r="A643" s="1" t="s">
        <v>6457</v>
      </c>
      <c r="B643" s="1" t="s">
        <v>460</v>
      </c>
      <c r="C643" s="4">
        <v>2021</v>
      </c>
      <c r="D643" s="1" t="s">
        <v>109</v>
      </c>
      <c r="E643" s="1" t="s">
        <v>86</v>
      </c>
      <c r="F643" s="4">
        <v>933</v>
      </c>
      <c r="G643" s="4">
        <v>687220</v>
      </c>
      <c r="H643" s="4" t="s">
        <v>703</v>
      </c>
      <c r="I643" s="1"/>
      <c r="J643" s="4" t="s">
        <v>2623</v>
      </c>
      <c r="K643" s="4" t="s">
        <v>1320</v>
      </c>
    </row>
    <row r="644" spans="1:11" ht="30" x14ac:dyDescent="0.25">
      <c r="A644" s="1" t="s">
        <v>6457</v>
      </c>
      <c r="B644" s="1" t="s">
        <v>460</v>
      </c>
      <c r="C644" s="4">
        <v>2021</v>
      </c>
      <c r="D644" s="1" t="s">
        <v>128</v>
      </c>
      <c r="E644" s="1" t="s">
        <v>62</v>
      </c>
      <c r="F644" s="4">
        <v>120</v>
      </c>
      <c r="G644" s="4">
        <v>700613</v>
      </c>
      <c r="H644" s="4" t="s">
        <v>6820</v>
      </c>
      <c r="I644" s="1"/>
      <c r="J644" s="4" t="s">
        <v>6821</v>
      </c>
      <c r="K644" s="4" t="s">
        <v>6822</v>
      </c>
    </row>
    <row r="645" spans="1:11" ht="30" x14ac:dyDescent="0.25">
      <c r="A645" s="1" t="s">
        <v>6457</v>
      </c>
      <c r="B645" s="1" t="s">
        <v>460</v>
      </c>
      <c r="C645" s="4">
        <v>2021</v>
      </c>
      <c r="D645" s="1" t="s">
        <v>128</v>
      </c>
      <c r="E645" s="1" t="s">
        <v>66</v>
      </c>
      <c r="F645" s="4">
        <v>11</v>
      </c>
      <c r="G645" s="4">
        <v>97976</v>
      </c>
      <c r="H645" s="4" t="s">
        <v>6823</v>
      </c>
      <c r="I645" s="1" t="s">
        <v>234</v>
      </c>
      <c r="J645" s="4" t="s">
        <v>1091</v>
      </c>
      <c r="K645" s="4" t="s">
        <v>6824</v>
      </c>
    </row>
    <row r="646" spans="1:11" ht="30" x14ac:dyDescent="0.25">
      <c r="A646" s="1" t="s">
        <v>6457</v>
      </c>
      <c r="B646" s="1" t="s">
        <v>460</v>
      </c>
      <c r="C646" s="4">
        <v>2021</v>
      </c>
      <c r="D646" s="1" t="s">
        <v>128</v>
      </c>
      <c r="E646" s="1" t="s">
        <v>70</v>
      </c>
      <c r="F646" s="4">
        <v>217</v>
      </c>
      <c r="G646" s="4">
        <v>529501</v>
      </c>
      <c r="H646" s="4" t="s">
        <v>602</v>
      </c>
      <c r="I646" s="1"/>
      <c r="J646" s="4" t="s">
        <v>1688</v>
      </c>
      <c r="K646" s="4" t="s">
        <v>690</v>
      </c>
    </row>
    <row r="647" spans="1:11" ht="30" x14ac:dyDescent="0.25">
      <c r="A647" s="1" t="s">
        <v>6457</v>
      </c>
      <c r="B647" s="1" t="s">
        <v>460</v>
      </c>
      <c r="C647" s="4">
        <v>2021</v>
      </c>
      <c r="D647" s="1" t="s">
        <v>128</v>
      </c>
      <c r="E647" s="1" t="s">
        <v>74</v>
      </c>
      <c r="F647" s="4">
        <v>22</v>
      </c>
      <c r="G647" s="4">
        <v>147837</v>
      </c>
      <c r="H647" s="4" t="s">
        <v>1564</v>
      </c>
      <c r="I647" s="1"/>
      <c r="J647" s="4" t="s">
        <v>506</v>
      </c>
      <c r="K647" s="4" t="s">
        <v>549</v>
      </c>
    </row>
    <row r="648" spans="1:11" ht="45" x14ac:dyDescent="0.25">
      <c r="A648" s="1" t="s">
        <v>6457</v>
      </c>
      <c r="B648" s="1" t="s">
        <v>460</v>
      </c>
      <c r="C648" s="4">
        <v>2021</v>
      </c>
      <c r="D648" s="1" t="s">
        <v>128</v>
      </c>
      <c r="E648" s="1" t="s">
        <v>78</v>
      </c>
      <c r="F648" s="4">
        <v>35</v>
      </c>
      <c r="G648" s="4">
        <v>71771</v>
      </c>
      <c r="H648" s="4" t="s">
        <v>2170</v>
      </c>
      <c r="I648" s="1"/>
      <c r="J648" s="4" t="s">
        <v>6825</v>
      </c>
      <c r="K648" s="4" t="s">
        <v>6811</v>
      </c>
    </row>
    <row r="649" spans="1:11" ht="30" x14ac:dyDescent="0.25">
      <c r="A649" s="1" t="s">
        <v>6457</v>
      </c>
      <c r="B649" s="1" t="s">
        <v>460</v>
      </c>
      <c r="C649" s="4">
        <v>2021</v>
      </c>
      <c r="D649" s="1" t="s">
        <v>128</v>
      </c>
      <c r="E649" s="1" t="s">
        <v>82</v>
      </c>
      <c r="F649" s="4">
        <v>0</v>
      </c>
      <c r="G649" s="4">
        <v>0</v>
      </c>
      <c r="H649" s="4" t="s">
        <v>83</v>
      </c>
      <c r="I649" s="1"/>
      <c r="J649" s="4" t="s">
        <v>83</v>
      </c>
      <c r="K649" s="4" t="s">
        <v>83</v>
      </c>
    </row>
    <row r="650" spans="1:11" ht="45" x14ac:dyDescent="0.25">
      <c r="A650" s="1" t="s">
        <v>6457</v>
      </c>
      <c r="B650" s="1" t="s">
        <v>460</v>
      </c>
      <c r="C650" s="4">
        <v>2021</v>
      </c>
      <c r="D650" s="1" t="s">
        <v>128</v>
      </c>
      <c r="E650" s="1" t="s">
        <v>84</v>
      </c>
      <c r="F650" s="4">
        <v>0</v>
      </c>
      <c r="G650" s="4">
        <v>0</v>
      </c>
      <c r="H650" s="4" t="s">
        <v>83</v>
      </c>
      <c r="I650" s="1"/>
      <c r="J650" s="4" t="s">
        <v>83</v>
      </c>
      <c r="K650" s="4" t="s">
        <v>83</v>
      </c>
    </row>
    <row r="651" spans="1:11" ht="45" x14ac:dyDescent="0.25">
      <c r="A651" s="1" t="s">
        <v>6457</v>
      </c>
      <c r="B651" s="1" t="s">
        <v>460</v>
      </c>
      <c r="C651" s="4">
        <v>2021</v>
      </c>
      <c r="D651" s="1" t="s">
        <v>128</v>
      </c>
      <c r="E651" s="1" t="s">
        <v>85</v>
      </c>
      <c r="F651" s="4">
        <v>0</v>
      </c>
      <c r="G651" s="4">
        <v>0</v>
      </c>
      <c r="H651" s="4" t="s">
        <v>83</v>
      </c>
      <c r="I651" s="1"/>
      <c r="J651" s="4" t="s">
        <v>83</v>
      </c>
      <c r="K651" s="4" t="s">
        <v>83</v>
      </c>
    </row>
    <row r="652" spans="1:11" ht="30" x14ac:dyDescent="0.25">
      <c r="A652" s="1" t="s">
        <v>6457</v>
      </c>
      <c r="B652" s="1" t="s">
        <v>460</v>
      </c>
      <c r="C652" s="4">
        <v>2021</v>
      </c>
      <c r="D652" s="1" t="s">
        <v>128</v>
      </c>
      <c r="E652" s="1" t="s">
        <v>86</v>
      </c>
      <c r="F652" s="4">
        <v>285</v>
      </c>
      <c r="G652" s="4">
        <v>847084</v>
      </c>
      <c r="H652" s="4" t="s">
        <v>3366</v>
      </c>
      <c r="I652" s="1"/>
      <c r="J652" s="4" t="s">
        <v>3113</v>
      </c>
      <c r="K652" s="4" t="s">
        <v>3491</v>
      </c>
    </row>
    <row r="653" spans="1:11" ht="30" x14ac:dyDescent="0.25">
      <c r="A653" s="1" t="s">
        <v>6457</v>
      </c>
      <c r="B653" s="1" t="s">
        <v>460</v>
      </c>
      <c r="C653" s="4">
        <v>2021</v>
      </c>
      <c r="D653" s="1" t="s">
        <v>147</v>
      </c>
      <c r="E653" s="1" t="s">
        <v>62</v>
      </c>
      <c r="F653" s="4">
        <v>44</v>
      </c>
      <c r="G653" s="4">
        <v>622402</v>
      </c>
      <c r="H653" s="4" t="s">
        <v>6826</v>
      </c>
      <c r="I653" s="1"/>
      <c r="J653" s="4" t="s">
        <v>1314</v>
      </c>
      <c r="K653" s="4" t="s">
        <v>3461</v>
      </c>
    </row>
    <row r="654" spans="1:11" ht="30" x14ac:dyDescent="0.25">
      <c r="A654" s="1" t="s">
        <v>6457</v>
      </c>
      <c r="B654" s="1" t="s">
        <v>460</v>
      </c>
      <c r="C654" s="4">
        <v>2021</v>
      </c>
      <c r="D654" s="1" t="s">
        <v>147</v>
      </c>
      <c r="E654" s="1" t="s">
        <v>66</v>
      </c>
      <c r="F654" s="4">
        <v>4</v>
      </c>
      <c r="G654" s="4">
        <v>75951</v>
      </c>
      <c r="H654" s="4" t="s">
        <v>83</v>
      </c>
      <c r="I654" s="1"/>
      <c r="J654" s="4" t="s">
        <v>83</v>
      </c>
      <c r="K654" s="4" t="s">
        <v>83</v>
      </c>
    </row>
    <row r="655" spans="1:11" ht="30" x14ac:dyDescent="0.25">
      <c r="A655" s="1" t="s">
        <v>6457</v>
      </c>
      <c r="B655" s="1" t="s">
        <v>460</v>
      </c>
      <c r="C655" s="4">
        <v>2021</v>
      </c>
      <c r="D655" s="1" t="s">
        <v>147</v>
      </c>
      <c r="E655" s="1" t="s">
        <v>70</v>
      </c>
      <c r="F655" s="4">
        <v>59</v>
      </c>
      <c r="G655" s="4">
        <v>361221</v>
      </c>
      <c r="H655" s="4" t="s">
        <v>6827</v>
      </c>
      <c r="I655" s="1"/>
      <c r="J655" s="4" t="s">
        <v>501</v>
      </c>
      <c r="K655" s="4" t="s">
        <v>6828</v>
      </c>
    </row>
    <row r="656" spans="1:11" ht="30" x14ac:dyDescent="0.25">
      <c r="A656" s="1" t="s">
        <v>6457</v>
      </c>
      <c r="B656" s="1" t="s">
        <v>460</v>
      </c>
      <c r="C656" s="4">
        <v>2021</v>
      </c>
      <c r="D656" s="1" t="s">
        <v>147</v>
      </c>
      <c r="E656" s="1" t="s">
        <v>74</v>
      </c>
      <c r="F656" s="4">
        <v>14</v>
      </c>
      <c r="G656" s="4">
        <v>218129</v>
      </c>
      <c r="H656" s="4" t="s">
        <v>3110</v>
      </c>
      <c r="I656" s="1" t="s">
        <v>234</v>
      </c>
      <c r="J656" s="4" t="s">
        <v>3692</v>
      </c>
      <c r="K656" s="4" t="s">
        <v>1563</v>
      </c>
    </row>
    <row r="657" spans="1:11" ht="45" x14ac:dyDescent="0.25">
      <c r="A657" s="1" t="s">
        <v>6457</v>
      </c>
      <c r="B657" s="1" t="s">
        <v>460</v>
      </c>
      <c r="C657" s="4">
        <v>2021</v>
      </c>
      <c r="D657" s="1" t="s">
        <v>147</v>
      </c>
      <c r="E657" s="1" t="s">
        <v>78</v>
      </c>
      <c r="F657" s="4">
        <v>32</v>
      </c>
      <c r="G657" s="4">
        <v>320208</v>
      </c>
      <c r="H657" s="4" t="s">
        <v>3467</v>
      </c>
      <c r="I657" s="1"/>
      <c r="J657" s="4" t="s">
        <v>3693</v>
      </c>
      <c r="K657" s="4" t="s">
        <v>1564</v>
      </c>
    </row>
    <row r="658" spans="1:11" ht="30" x14ac:dyDescent="0.25">
      <c r="A658" s="1" t="s">
        <v>6457</v>
      </c>
      <c r="B658" s="1" t="s">
        <v>460</v>
      </c>
      <c r="C658" s="4">
        <v>2021</v>
      </c>
      <c r="D658" s="1" t="s">
        <v>147</v>
      </c>
      <c r="E658" s="1" t="s">
        <v>82</v>
      </c>
      <c r="F658" s="4">
        <v>0</v>
      </c>
      <c r="G658" s="4">
        <v>0</v>
      </c>
      <c r="H658" s="4" t="s">
        <v>83</v>
      </c>
      <c r="I658" s="1"/>
      <c r="J658" s="4" t="s">
        <v>83</v>
      </c>
      <c r="K658" s="4" t="s">
        <v>83</v>
      </c>
    </row>
    <row r="659" spans="1:11" ht="45" x14ac:dyDescent="0.25">
      <c r="A659" s="1" t="s">
        <v>6457</v>
      </c>
      <c r="B659" s="1" t="s">
        <v>460</v>
      </c>
      <c r="C659" s="4">
        <v>2021</v>
      </c>
      <c r="D659" s="1" t="s">
        <v>147</v>
      </c>
      <c r="E659" s="1" t="s">
        <v>84</v>
      </c>
      <c r="F659" s="4">
        <v>0</v>
      </c>
      <c r="G659" s="4">
        <v>0</v>
      </c>
      <c r="H659" s="4" t="s">
        <v>83</v>
      </c>
      <c r="I659" s="1"/>
      <c r="J659" s="4" t="s">
        <v>83</v>
      </c>
      <c r="K659" s="4" t="s">
        <v>83</v>
      </c>
    </row>
    <row r="660" spans="1:11" ht="45" x14ac:dyDescent="0.25">
      <c r="A660" s="1" t="s">
        <v>6457</v>
      </c>
      <c r="B660" s="1" t="s">
        <v>460</v>
      </c>
      <c r="C660" s="4">
        <v>2021</v>
      </c>
      <c r="D660" s="1" t="s">
        <v>147</v>
      </c>
      <c r="E660" s="1" t="s">
        <v>85</v>
      </c>
      <c r="F660" s="4">
        <v>0</v>
      </c>
      <c r="G660" s="4">
        <v>0</v>
      </c>
      <c r="H660" s="4" t="s">
        <v>83</v>
      </c>
      <c r="I660" s="1"/>
      <c r="J660" s="4" t="s">
        <v>83</v>
      </c>
      <c r="K660" s="4" t="s">
        <v>83</v>
      </c>
    </row>
    <row r="661" spans="1:11" ht="30" x14ac:dyDescent="0.25">
      <c r="A661" s="1" t="s">
        <v>6457</v>
      </c>
      <c r="B661" s="1" t="s">
        <v>460</v>
      </c>
      <c r="C661" s="4">
        <v>2021</v>
      </c>
      <c r="D661" s="1" t="s">
        <v>147</v>
      </c>
      <c r="E661" s="1" t="s">
        <v>86</v>
      </c>
      <c r="F661" s="4">
        <v>109</v>
      </c>
      <c r="G661" s="4">
        <v>975510</v>
      </c>
      <c r="H661" s="4" t="s">
        <v>2609</v>
      </c>
      <c r="I661" s="1"/>
      <c r="J661" s="4" t="s">
        <v>1800</v>
      </c>
      <c r="K661" s="4" t="s">
        <v>3364</v>
      </c>
    </row>
    <row r="662" spans="1:11" ht="30" x14ac:dyDescent="0.25">
      <c r="A662" s="1" t="s">
        <v>6457</v>
      </c>
      <c r="B662" s="1" t="s">
        <v>460</v>
      </c>
      <c r="C662" s="4">
        <v>2021</v>
      </c>
      <c r="D662" s="1" t="s">
        <v>166</v>
      </c>
      <c r="E662" s="1" t="s">
        <v>62</v>
      </c>
      <c r="F662" s="4">
        <v>51</v>
      </c>
      <c r="G662" s="4">
        <v>476445</v>
      </c>
      <c r="H662" s="4" t="s">
        <v>6072</v>
      </c>
      <c r="I662" s="1"/>
      <c r="J662" s="4" t="s">
        <v>4111</v>
      </c>
      <c r="K662" s="4" t="s">
        <v>3232</v>
      </c>
    </row>
    <row r="663" spans="1:11" ht="30" x14ac:dyDescent="0.25">
      <c r="A663" s="1" t="s">
        <v>6457</v>
      </c>
      <c r="B663" s="1" t="s">
        <v>460</v>
      </c>
      <c r="C663" s="4">
        <v>2021</v>
      </c>
      <c r="D663" s="1" t="s">
        <v>166</v>
      </c>
      <c r="E663" s="1" t="s">
        <v>66</v>
      </c>
      <c r="F663" s="4">
        <v>1</v>
      </c>
      <c r="G663" s="4">
        <v>87861</v>
      </c>
      <c r="H663" s="4" t="s">
        <v>83</v>
      </c>
      <c r="I663" s="1"/>
      <c r="J663" s="4" t="s">
        <v>83</v>
      </c>
      <c r="K663" s="4" t="s">
        <v>83</v>
      </c>
    </row>
    <row r="664" spans="1:11" ht="30" x14ac:dyDescent="0.25">
      <c r="A664" s="1" t="s">
        <v>6457</v>
      </c>
      <c r="B664" s="1" t="s">
        <v>460</v>
      </c>
      <c r="C664" s="4">
        <v>2021</v>
      </c>
      <c r="D664" s="1" t="s">
        <v>166</v>
      </c>
      <c r="E664" s="1" t="s">
        <v>70</v>
      </c>
      <c r="F664" s="4">
        <v>30</v>
      </c>
      <c r="G664" s="4">
        <v>189762</v>
      </c>
      <c r="H664" s="4" t="s">
        <v>1209</v>
      </c>
      <c r="I664" s="1"/>
      <c r="J664" s="4" t="s">
        <v>3423</v>
      </c>
      <c r="K664" s="4" t="s">
        <v>6114</v>
      </c>
    </row>
    <row r="665" spans="1:11" ht="30" x14ac:dyDescent="0.25">
      <c r="A665" s="1" t="s">
        <v>6457</v>
      </c>
      <c r="B665" s="1" t="s">
        <v>460</v>
      </c>
      <c r="C665" s="4">
        <v>2021</v>
      </c>
      <c r="D665" s="1" t="s">
        <v>166</v>
      </c>
      <c r="E665" s="1" t="s">
        <v>74</v>
      </c>
      <c r="F665" s="4">
        <v>4</v>
      </c>
      <c r="G665" s="4">
        <v>174984</v>
      </c>
      <c r="H665" s="4" t="s">
        <v>83</v>
      </c>
      <c r="I665" s="1"/>
      <c r="J665" s="4" t="s">
        <v>83</v>
      </c>
      <c r="K665" s="4" t="s">
        <v>83</v>
      </c>
    </row>
    <row r="666" spans="1:11" ht="45" x14ac:dyDescent="0.25">
      <c r="A666" s="1" t="s">
        <v>6457</v>
      </c>
      <c r="B666" s="1" t="s">
        <v>460</v>
      </c>
      <c r="C666" s="4">
        <v>2021</v>
      </c>
      <c r="D666" s="1" t="s">
        <v>166</v>
      </c>
      <c r="E666" s="1" t="s">
        <v>78</v>
      </c>
      <c r="F666" s="4">
        <v>105</v>
      </c>
      <c r="G666" s="4">
        <v>615993</v>
      </c>
      <c r="H666" s="4" t="s">
        <v>3975</v>
      </c>
      <c r="I666" s="1"/>
      <c r="J666" s="4" t="s">
        <v>3595</v>
      </c>
      <c r="K666" s="4" t="s">
        <v>3110</v>
      </c>
    </row>
    <row r="667" spans="1:11" ht="30" x14ac:dyDescent="0.25">
      <c r="A667" s="1" t="s">
        <v>6457</v>
      </c>
      <c r="B667" s="1" t="s">
        <v>460</v>
      </c>
      <c r="C667" s="4">
        <v>2021</v>
      </c>
      <c r="D667" s="1" t="s">
        <v>166</v>
      </c>
      <c r="E667" s="1" t="s">
        <v>82</v>
      </c>
      <c r="F667" s="4">
        <v>0</v>
      </c>
      <c r="G667" s="4">
        <v>9</v>
      </c>
      <c r="H667" s="4" t="s">
        <v>83</v>
      </c>
      <c r="I667" s="1"/>
      <c r="J667" s="4" t="s">
        <v>83</v>
      </c>
      <c r="K667" s="4" t="s">
        <v>83</v>
      </c>
    </row>
    <row r="668" spans="1:11" ht="45" x14ac:dyDescent="0.25">
      <c r="A668" s="1" t="s">
        <v>6457</v>
      </c>
      <c r="B668" s="1" t="s">
        <v>460</v>
      </c>
      <c r="C668" s="4">
        <v>2021</v>
      </c>
      <c r="D668" s="1" t="s">
        <v>166</v>
      </c>
      <c r="E668" s="1" t="s">
        <v>84</v>
      </c>
      <c r="F668" s="4">
        <v>0</v>
      </c>
      <c r="G668" s="4">
        <v>0</v>
      </c>
      <c r="H668" s="4" t="s">
        <v>83</v>
      </c>
      <c r="I668" s="1"/>
      <c r="J668" s="4" t="s">
        <v>83</v>
      </c>
      <c r="K668" s="4" t="s">
        <v>83</v>
      </c>
    </row>
    <row r="669" spans="1:11" ht="45" x14ac:dyDescent="0.25">
      <c r="A669" s="1" t="s">
        <v>6457</v>
      </c>
      <c r="B669" s="1" t="s">
        <v>460</v>
      </c>
      <c r="C669" s="4">
        <v>2021</v>
      </c>
      <c r="D669" s="1" t="s">
        <v>166</v>
      </c>
      <c r="E669" s="1" t="s">
        <v>85</v>
      </c>
      <c r="F669" s="4">
        <v>0</v>
      </c>
      <c r="G669" s="4">
        <v>0</v>
      </c>
      <c r="H669" s="4" t="s">
        <v>83</v>
      </c>
      <c r="I669" s="1"/>
      <c r="J669" s="4" t="s">
        <v>83</v>
      </c>
      <c r="K669" s="4" t="s">
        <v>83</v>
      </c>
    </row>
    <row r="670" spans="1:11" ht="30" x14ac:dyDescent="0.25">
      <c r="A670" s="1" t="s">
        <v>6457</v>
      </c>
      <c r="B670" s="1" t="s">
        <v>460</v>
      </c>
      <c r="C670" s="4">
        <v>2021</v>
      </c>
      <c r="D670" s="1" t="s">
        <v>166</v>
      </c>
      <c r="E670" s="1" t="s">
        <v>86</v>
      </c>
      <c r="F670" s="4">
        <v>140</v>
      </c>
      <c r="G670" s="4">
        <v>1068610</v>
      </c>
      <c r="H670" s="4" t="s">
        <v>3596</v>
      </c>
      <c r="I670" s="1"/>
      <c r="J670" s="4" t="s">
        <v>6829</v>
      </c>
      <c r="K670" s="4" t="s">
        <v>536</v>
      </c>
    </row>
    <row r="671" spans="1:11" ht="30" x14ac:dyDescent="0.25">
      <c r="A671" s="1" t="s">
        <v>6457</v>
      </c>
      <c r="B671" s="1" t="s">
        <v>460</v>
      </c>
      <c r="C671" s="4">
        <v>2021</v>
      </c>
      <c r="D671" s="1" t="s">
        <v>185</v>
      </c>
      <c r="E671" s="1" t="s">
        <v>62</v>
      </c>
      <c r="F671" s="4">
        <v>196</v>
      </c>
      <c r="G671" s="4">
        <v>392605</v>
      </c>
      <c r="H671" s="4" t="s">
        <v>6830</v>
      </c>
      <c r="I671" s="1"/>
      <c r="J671" s="4" t="s">
        <v>673</v>
      </c>
      <c r="K671" s="4" t="s">
        <v>6831</v>
      </c>
    </row>
    <row r="672" spans="1:11" ht="30" x14ac:dyDescent="0.25">
      <c r="A672" s="1" t="s">
        <v>6457</v>
      </c>
      <c r="B672" s="1" t="s">
        <v>460</v>
      </c>
      <c r="C672" s="4">
        <v>2021</v>
      </c>
      <c r="D672" s="1" t="s">
        <v>185</v>
      </c>
      <c r="E672" s="1" t="s">
        <v>66</v>
      </c>
      <c r="F672" s="4">
        <v>2</v>
      </c>
      <c r="G672" s="4">
        <v>58068</v>
      </c>
      <c r="H672" s="4" t="s">
        <v>83</v>
      </c>
      <c r="I672" s="1"/>
      <c r="J672" s="4" t="s">
        <v>83</v>
      </c>
      <c r="K672" s="4" t="s">
        <v>83</v>
      </c>
    </row>
    <row r="673" spans="1:11" ht="30" x14ac:dyDescent="0.25">
      <c r="A673" s="1" t="s">
        <v>6457</v>
      </c>
      <c r="B673" s="1" t="s">
        <v>460</v>
      </c>
      <c r="C673" s="4">
        <v>2021</v>
      </c>
      <c r="D673" s="1" t="s">
        <v>185</v>
      </c>
      <c r="E673" s="1" t="s">
        <v>70</v>
      </c>
      <c r="F673" s="4">
        <v>28</v>
      </c>
      <c r="G673" s="4">
        <v>191175</v>
      </c>
      <c r="H673" s="4" t="s">
        <v>5147</v>
      </c>
      <c r="I673" s="1"/>
      <c r="J673" s="4" t="s">
        <v>6832</v>
      </c>
      <c r="K673" s="4" t="s">
        <v>6833</v>
      </c>
    </row>
    <row r="674" spans="1:11" ht="30" x14ac:dyDescent="0.25">
      <c r="A674" s="1" t="s">
        <v>6457</v>
      </c>
      <c r="B674" s="1" t="s">
        <v>460</v>
      </c>
      <c r="C674" s="4">
        <v>2021</v>
      </c>
      <c r="D674" s="1" t="s">
        <v>185</v>
      </c>
      <c r="E674" s="1" t="s">
        <v>74</v>
      </c>
      <c r="F674" s="4">
        <v>0</v>
      </c>
      <c r="G674" s="4">
        <v>85713</v>
      </c>
      <c r="H674" s="4" t="s">
        <v>83</v>
      </c>
      <c r="I674" s="1"/>
      <c r="J674" s="4" t="s">
        <v>83</v>
      </c>
      <c r="K674" s="4" t="s">
        <v>83</v>
      </c>
    </row>
    <row r="675" spans="1:11" ht="45" x14ac:dyDescent="0.25">
      <c r="A675" s="1" t="s">
        <v>6457</v>
      </c>
      <c r="B675" s="1" t="s">
        <v>460</v>
      </c>
      <c r="C675" s="4">
        <v>2021</v>
      </c>
      <c r="D675" s="1" t="s">
        <v>185</v>
      </c>
      <c r="E675" s="1" t="s">
        <v>78</v>
      </c>
      <c r="F675" s="4">
        <v>415</v>
      </c>
      <c r="G675" s="4">
        <v>856864</v>
      </c>
      <c r="H675" s="4" t="s">
        <v>3906</v>
      </c>
      <c r="I675" s="1"/>
      <c r="J675" s="4" t="s">
        <v>6834</v>
      </c>
      <c r="K675" s="4" t="s">
        <v>2184</v>
      </c>
    </row>
    <row r="676" spans="1:11" ht="30" x14ac:dyDescent="0.25">
      <c r="A676" s="1" t="s">
        <v>6457</v>
      </c>
      <c r="B676" s="1" t="s">
        <v>460</v>
      </c>
      <c r="C676" s="4">
        <v>2021</v>
      </c>
      <c r="D676" s="1" t="s">
        <v>185</v>
      </c>
      <c r="E676" s="1" t="s">
        <v>82</v>
      </c>
      <c r="F676" s="4">
        <v>39</v>
      </c>
      <c r="G676" s="4">
        <v>10733</v>
      </c>
      <c r="H676" s="4" t="s">
        <v>6835</v>
      </c>
      <c r="I676" s="1"/>
      <c r="J676" s="4" t="s">
        <v>3976</v>
      </c>
      <c r="K676" s="4" t="s">
        <v>4539</v>
      </c>
    </row>
    <row r="677" spans="1:11" ht="45" x14ac:dyDescent="0.25">
      <c r="A677" s="1" t="s">
        <v>6457</v>
      </c>
      <c r="B677" s="1" t="s">
        <v>460</v>
      </c>
      <c r="C677" s="4">
        <v>2021</v>
      </c>
      <c r="D677" s="1" t="s">
        <v>185</v>
      </c>
      <c r="E677" s="1" t="s">
        <v>84</v>
      </c>
      <c r="F677" s="4">
        <v>0</v>
      </c>
      <c r="G677" s="4">
        <v>0</v>
      </c>
      <c r="H677" s="4" t="s">
        <v>83</v>
      </c>
      <c r="I677" s="1"/>
      <c r="J677" s="4" t="s">
        <v>83</v>
      </c>
      <c r="K677" s="4" t="s">
        <v>83</v>
      </c>
    </row>
    <row r="678" spans="1:11" ht="45" x14ac:dyDescent="0.25">
      <c r="A678" s="1" t="s">
        <v>6457</v>
      </c>
      <c r="B678" s="1" t="s">
        <v>460</v>
      </c>
      <c r="C678" s="4">
        <v>2021</v>
      </c>
      <c r="D678" s="1" t="s">
        <v>185</v>
      </c>
      <c r="E678" s="1" t="s">
        <v>85</v>
      </c>
      <c r="F678" s="4">
        <v>0</v>
      </c>
      <c r="G678" s="4">
        <v>0</v>
      </c>
      <c r="H678" s="4" t="s">
        <v>83</v>
      </c>
      <c r="I678" s="1"/>
      <c r="J678" s="4" t="s">
        <v>83</v>
      </c>
      <c r="K678" s="4" t="s">
        <v>83</v>
      </c>
    </row>
    <row r="679" spans="1:11" ht="30" x14ac:dyDescent="0.25">
      <c r="A679" s="1" t="s">
        <v>6457</v>
      </c>
      <c r="B679" s="1" t="s">
        <v>460</v>
      </c>
      <c r="C679" s="4">
        <v>2021</v>
      </c>
      <c r="D679" s="1" t="s">
        <v>185</v>
      </c>
      <c r="E679" s="1" t="s">
        <v>86</v>
      </c>
      <c r="F679" s="4">
        <v>484</v>
      </c>
      <c r="G679" s="4">
        <v>1202553</v>
      </c>
      <c r="H679" s="4" t="s">
        <v>2481</v>
      </c>
      <c r="I679" s="1"/>
      <c r="J679" s="4" t="s">
        <v>3294</v>
      </c>
      <c r="K679" s="4" t="s">
        <v>4436</v>
      </c>
    </row>
    <row r="680" spans="1:11" ht="30" x14ac:dyDescent="0.25">
      <c r="A680" s="1" t="s">
        <v>6457</v>
      </c>
      <c r="B680" s="1" t="s">
        <v>460</v>
      </c>
      <c r="C680" s="4">
        <v>2021</v>
      </c>
      <c r="D680" s="1" t="s">
        <v>207</v>
      </c>
      <c r="E680" s="1" t="s">
        <v>62</v>
      </c>
      <c r="F680" s="4">
        <v>338</v>
      </c>
      <c r="G680" s="4">
        <v>362776</v>
      </c>
      <c r="H680" s="4" t="s">
        <v>6836</v>
      </c>
      <c r="I680" s="1"/>
      <c r="J680" s="4" t="s">
        <v>6837</v>
      </c>
      <c r="K680" s="4" t="s">
        <v>6838</v>
      </c>
    </row>
    <row r="681" spans="1:11" ht="30" x14ac:dyDescent="0.25">
      <c r="A681" s="1" t="s">
        <v>6457</v>
      </c>
      <c r="B681" s="1" t="s">
        <v>460</v>
      </c>
      <c r="C681" s="4">
        <v>2021</v>
      </c>
      <c r="D681" s="1" t="s">
        <v>207</v>
      </c>
      <c r="E681" s="1" t="s">
        <v>66</v>
      </c>
      <c r="F681" s="4">
        <v>5</v>
      </c>
      <c r="G681" s="4">
        <v>18286</v>
      </c>
      <c r="H681" s="4" t="s">
        <v>83</v>
      </c>
      <c r="I681" s="1"/>
      <c r="J681" s="4" t="s">
        <v>83</v>
      </c>
      <c r="K681" s="4" t="s">
        <v>83</v>
      </c>
    </row>
    <row r="682" spans="1:11" ht="30" x14ac:dyDescent="0.25">
      <c r="A682" s="1" t="s">
        <v>6457</v>
      </c>
      <c r="B682" s="1" t="s">
        <v>460</v>
      </c>
      <c r="C682" s="4">
        <v>2021</v>
      </c>
      <c r="D682" s="1" t="s">
        <v>207</v>
      </c>
      <c r="E682" s="1" t="s">
        <v>70</v>
      </c>
      <c r="F682" s="4">
        <v>50</v>
      </c>
      <c r="G682" s="4">
        <v>139627</v>
      </c>
      <c r="H682" s="4" t="s">
        <v>6839</v>
      </c>
      <c r="I682" s="1"/>
      <c r="J682" s="4" t="s">
        <v>6840</v>
      </c>
      <c r="K682" s="4" t="s">
        <v>3131</v>
      </c>
    </row>
    <row r="683" spans="1:11" ht="30" x14ac:dyDescent="0.25">
      <c r="A683" s="1" t="s">
        <v>6457</v>
      </c>
      <c r="B683" s="1" t="s">
        <v>460</v>
      </c>
      <c r="C683" s="4">
        <v>2021</v>
      </c>
      <c r="D683" s="1" t="s">
        <v>207</v>
      </c>
      <c r="E683" s="1" t="s">
        <v>74</v>
      </c>
      <c r="F683" s="4">
        <v>3</v>
      </c>
      <c r="G683" s="4">
        <v>81956</v>
      </c>
      <c r="H683" s="4" t="s">
        <v>83</v>
      </c>
      <c r="I683" s="1"/>
      <c r="J683" s="4" t="s">
        <v>83</v>
      </c>
      <c r="K683" s="4" t="s">
        <v>83</v>
      </c>
    </row>
    <row r="684" spans="1:11" ht="45" x14ac:dyDescent="0.25">
      <c r="A684" s="1" t="s">
        <v>6457</v>
      </c>
      <c r="B684" s="1" t="s">
        <v>460</v>
      </c>
      <c r="C684" s="4">
        <v>2021</v>
      </c>
      <c r="D684" s="1" t="s">
        <v>207</v>
      </c>
      <c r="E684" s="1" t="s">
        <v>78</v>
      </c>
      <c r="F684" s="4">
        <v>845</v>
      </c>
      <c r="G684" s="4">
        <v>975552</v>
      </c>
      <c r="H684" s="4" t="s">
        <v>500</v>
      </c>
      <c r="I684" s="1"/>
      <c r="J684" s="4" t="s">
        <v>2043</v>
      </c>
      <c r="K684" s="4" t="s">
        <v>4697</v>
      </c>
    </row>
    <row r="685" spans="1:11" ht="30" x14ac:dyDescent="0.25">
      <c r="A685" s="1" t="s">
        <v>6457</v>
      </c>
      <c r="B685" s="1" t="s">
        <v>460</v>
      </c>
      <c r="C685" s="4">
        <v>2021</v>
      </c>
      <c r="D685" s="1" t="s">
        <v>207</v>
      </c>
      <c r="E685" s="1" t="s">
        <v>82</v>
      </c>
      <c r="F685" s="4">
        <v>76</v>
      </c>
      <c r="G685" s="4">
        <v>15474</v>
      </c>
      <c r="H685" s="4" t="s">
        <v>5375</v>
      </c>
      <c r="I685" s="1"/>
      <c r="J685" s="4" t="s">
        <v>5457</v>
      </c>
      <c r="K685" s="4" t="s">
        <v>6841</v>
      </c>
    </row>
    <row r="686" spans="1:11" ht="45" x14ac:dyDescent="0.25">
      <c r="A686" s="1" t="s">
        <v>6457</v>
      </c>
      <c r="B686" s="1" t="s">
        <v>460</v>
      </c>
      <c r="C686" s="4">
        <v>2021</v>
      </c>
      <c r="D686" s="1" t="s">
        <v>207</v>
      </c>
      <c r="E686" s="1" t="s">
        <v>84</v>
      </c>
      <c r="F686" s="4">
        <v>0</v>
      </c>
      <c r="G686" s="4">
        <v>0</v>
      </c>
      <c r="H686" s="4" t="s">
        <v>83</v>
      </c>
      <c r="I686" s="1"/>
      <c r="J686" s="4" t="s">
        <v>83</v>
      </c>
      <c r="K686" s="4" t="s">
        <v>83</v>
      </c>
    </row>
    <row r="687" spans="1:11" ht="45" x14ac:dyDescent="0.25">
      <c r="A687" s="1" t="s">
        <v>6457</v>
      </c>
      <c r="B687" s="1" t="s">
        <v>460</v>
      </c>
      <c r="C687" s="4">
        <v>2021</v>
      </c>
      <c r="D687" s="1" t="s">
        <v>207</v>
      </c>
      <c r="E687" s="1" t="s">
        <v>85</v>
      </c>
      <c r="F687" s="4">
        <v>0</v>
      </c>
      <c r="G687" s="4">
        <v>0</v>
      </c>
      <c r="H687" s="4" t="s">
        <v>83</v>
      </c>
      <c r="I687" s="1"/>
      <c r="J687" s="4" t="s">
        <v>83</v>
      </c>
      <c r="K687" s="4" t="s">
        <v>83</v>
      </c>
    </row>
    <row r="688" spans="1:11" ht="30" x14ac:dyDescent="0.25">
      <c r="A688" s="1" t="s">
        <v>6457</v>
      </c>
      <c r="B688" s="1" t="s">
        <v>460</v>
      </c>
      <c r="C688" s="4">
        <v>2021</v>
      </c>
      <c r="D688" s="1" t="s">
        <v>207</v>
      </c>
      <c r="E688" s="1" t="s">
        <v>86</v>
      </c>
      <c r="F688" s="4">
        <v>979</v>
      </c>
      <c r="G688" s="4">
        <v>1230895</v>
      </c>
      <c r="H688" s="4" t="s">
        <v>6842</v>
      </c>
      <c r="I688" s="1"/>
      <c r="J688" s="4" t="s">
        <v>1217</v>
      </c>
      <c r="K688" s="4" t="s">
        <v>3308</v>
      </c>
    </row>
    <row r="689" spans="1:11" ht="30" x14ac:dyDescent="0.25">
      <c r="A689" s="1" t="s">
        <v>6457</v>
      </c>
      <c r="B689" s="1" t="s">
        <v>460</v>
      </c>
      <c r="C689" s="4">
        <v>2021</v>
      </c>
      <c r="D689" s="1" t="s">
        <v>229</v>
      </c>
      <c r="E689" s="1" t="s">
        <v>62</v>
      </c>
      <c r="F689" s="4">
        <v>266</v>
      </c>
      <c r="G689" s="4">
        <v>327133</v>
      </c>
      <c r="H689" s="4" t="s">
        <v>6843</v>
      </c>
      <c r="I689" s="1"/>
      <c r="J689" s="4" t="s">
        <v>6844</v>
      </c>
      <c r="K689" s="4" t="s">
        <v>6845</v>
      </c>
    </row>
    <row r="690" spans="1:11" ht="30" x14ac:dyDescent="0.25">
      <c r="A690" s="1" t="s">
        <v>6457</v>
      </c>
      <c r="B690" s="1" t="s">
        <v>460</v>
      </c>
      <c r="C690" s="4">
        <v>2021</v>
      </c>
      <c r="D690" s="1" t="s">
        <v>229</v>
      </c>
      <c r="E690" s="1" t="s">
        <v>66</v>
      </c>
      <c r="F690" s="4">
        <v>1</v>
      </c>
      <c r="G690" s="4">
        <v>14771</v>
      </c>
      <c r="H690" s="4" t="s">
        <v>83</v>
      </c>
      <c r="I690" s="1"/>
      <c r="J690" s="4" t="s">
        <v>83</v>
      </c>
      <c r="K690" s="4" t="s">
        <v>83</v>
      </c>
    </row>
    <row r="691" spans="1:11" ht="30" x14ac:dyDescent="0.25">
      <c r="A691" s="1" t="s">
        <v>6457</v>
      </c>
      <c r="B691" s="1" t="s">
        <v>460</v>
      </c>
      <c r="C691" s="4">
        <v>2021</v>
      </c>
      <c r="D691" s="1" t="s">
        <v>229</v>
      </c>
      <c r="E691" s="1" t="s">
        <v>70</v>
      </c>
      <c r="F691" s="4">
        <v>47</v>
      </c>
      <c r="G691" s="4">
        <v>76042</v>
      </c>
      <c r="H691" s="4" t="s">
        <v>3418</v>
      </c>
      <c r="I691" s="1"/>
      <c r="J691" s="4" t="s">
        <v>2494</v>
      </c>
      <c r="K691" s="4" t="s">
        <v>6846</v>
      </c>
    </row>
    <row r="692" spans="1:11" ht="30" x14ac:dyDescent="0.25">
      <c r="A692" s="1" t="s">
        <v>6457</v>
      </c>
      <c r="B692" s="1" t="s">
        <v>460</v>
      </c>
      <c r="C692" s="4">
        <v>2021</v>
      </c>
      <c r="D692" s="1" t="s">
        <v>229</v>
      </c>
      <c r="E692" s="1" t="s">
        <v>74</v>
      </c>
      <c r="F692" s="4">
        <v>0</v>
      </c>
      <c r="G692" s="4">
        <v>52156</v>
      </c>
      <c r="H692" s="4" t="s">
        <v>83</v>
      </c>
      <c r="I692" s="1"/>
      <c r="J692" s="4" t="s">
        <v>83</v>
      </c>
      <c r="K692" s="4" t="s">
        <v>83</v>
      </c>
    </row>
    <row r="693" spans="1:11" ht="45" x14ac:dyDescent="0.25">
      <c r="A693" s="1" t="s">
        <v>6457</v>
      </c>
      <c r="B693" s="1" t="s">
        <v>460</v>
      </c>
      <c r="C693" s="4">
        <v>2021</v>
      </c>
      <c r="D693" s="1" t="s">
        <v>229</v>
      </c>
      <c r="E693" s="1" t="s">
        <v>78</v>
      </c>
      <c r="F693" s="4">
        <v>1001</v>
      </c>
      <c r="G693" s="4">
        <v>1027112</v>
      </c>
      <c r="H693" s="4" t="s">
        <v>6847</v>
      </c>
      <c r="I693" s="1"/>
      <c r="J693" s="4" t="s">
        <v>1113</v>
      </c>
      <c r="K693" s="4" t="s">
        <v>3592</v>
      </c>
    </row>
    <row r="694" spans="1:11" ht="30" x14ac:dyDescent="0.25">
      <c r="A694" s="1" t="s">
        <v>6457</v>
      </c>
      <c r="B694" s="1" t="s">
        <v>460</v>
      </c>
      <c r="C694" s="4">
        <v>2021</v>
      </c>
      <c r="D694" s="1" t="s">
        <v>229</v>
      </c>
      <c r="E694" s="1" t="s">
        <v>82</v>
      </c>
      <c r="F694" s="4">
        <v>208</v>
      </c>
      <c r="G694" s="4">
        <v>39562</v>
      </c>
      <c r="H694" s="4" t="s">
        <v>6848</v>
      </c>
      <c r="I694" s="1"/>
      <c r="J694" s="4" t="s">
        <v>6849</v>
      </c>
      <c r="K694" s="4" t="s">
        <v>2480</v>
      </c>
    </row>
    <row r="695" spans="1:11" ht="45" x14ac:dyDescent="0.25">
      <c r="A695" s="1" t="s">
        <v>6457</v>
      </c>
      <c r="B695" s="1" t="s">
        <v>460</v>
      </c>
      <c r="C695" s="4">
        <v>2021</v>
      </c>
      <c r="D695" s="1" t="s">
        <v>229</v>
      </c>
      <c r="E695" s="1" t="s">
        <v>84</v>
      </c>
      <c r="F695" s="4">
        <v>0</v>
      </c>
      <c r="G695" s="4">
        <v>4025</v>
      </c>
      <c r="H695" s="4" t="s">
        <v>83</v>
      </c>
      <c r="I695" s="1"/>
      <c r="J695" s="4" t="s">
        <v>83</v>
      </c>
      <c r="K695" s="4" t="s">
        <v>83</v>
      </c>
    </row>
    <row r="696" spans="1:11" ht="45" x14ac:dyDescent="0.25">
      <c r="A696" s="1" t="s">
        <v>6457</v>
      </c>
      <c r="B696" s="1" t="s">
        <v>460</v>
      </c>
      <c r="C696" s="4">
        <v>2021</v>
      </c>
      <c r="D696" s="1" t="s">
        <v>229</v>
      </c>
      <c r="E696" s="1" t="s">
        <v>85</v>
      </c>
      <c r="F696" s="4">
        <v>0</v>
      </c>
      <c r="G696" s="4">
        <v>0</v>
      </c>
      <c r="H696" s="4" t="s">
        <v>83</v>
      </c>
      <c r="I696" s="1"/>
      <c r="J696" s="4" t="s">
        <v>83</v>
      </c>
      <c r="K696" s="4" t="s">
        <v>83</v>
      </c>
    </row>
    <row r="697" spans="1:11" ht="30" x14ac:dyDescent="0.25">
      <c r="A697" s="1" t="s">
        <v>6457</v>
      </c>
      <c r="B697" s="1" t="s">
        <v>460</v>
      </c>
      <c r="C697" s="4">
        <v>2021</v>
      </c>
      <c r="D697" s="1" t="s">
        <v>229</v>
      </c>
      <c r="E697" s="1" t="s">
        <v>86</v>
      </c>
      <c r="F697" s="4">
        <v>1257</v>
      </c>
      <c r="G697" s="4">
        <v>1213667</v>
      </c>
      <c r="H697" s="4" t="s">
        <v>3999</v>
      </c>
      <c r="I697" s="1"/>
      <c r="J697" s="4" t="s">
        <v>6850</v>
      </c>
      <c r="K697" s="4" t="s">
        <v>6851</v>
      </c>
    </row>
    <row r="698" spans="1:11" ht="30" x14ac:dyDescent="0.25">
      <c r="A698" s="1" t="s">
        <v>6457</v>
      </c>
      <c r="B698" s="1" t="s">
        <v>460</v>
      </c>
      <c r="C698" s="4">
        <v>2021</v>
      </c>
      <c r="D698" s="1" t="s">
        <v>255</v>
      </c>
      <c r="E698" s="1" t="s">
        <v>62</v>
      </c>
      <c r="F698" s="4">
        <v>225</v>
      </c>
      <c r="G698" s="4">
        <v>314763</v>
      </c>
      <c r="H698" s="4" t="s">
        <v>6852</v>
      </c>
      <c r="I698" s="1"/>
      <c r="J698" s="4" t="s">
        <v>2895</v>
      </c>
      <c r="K698" s="4" t="s">
        <v>6853</v>
      </c>
    </row>
    <row r="699" spans="1:11" ht="30" x14ac:dyDescent="0.25">
      <c r="A699" s="1" t="s">
        <v>6457</v>
      </c>
      <c r="B699" s="1" t="s">
        <v>460</v>
      </c>
      <c r="C699" s="4">
        <v>2021</v>
      </c>
      <c r="D699" s="1" t="s">
        <v>255</v>
      </c>
      <c r="E699" s="1" t="s">
        <v>66</v>
      </c>
      <c r="F699" s="4">
        <v>0</v>
      </c>
      <c r="G699" s="4">
        <v>17587</v>
      </c>
      <c r="H699" s="4" t="s">
        <v>83</v>
      </c>
      <c r="I699" s="1"/>
      <c r="J699" s="4" t="s">
        <v>83</v>
      </c>
      <c r="K699" s="4" t="s">
        <v>83</v>
      </c>
    </row>
    <row r="700" spans="1:11" ht="30" x14ac:dyDescent="0.25">
      <c r="A700" s="1" t="s">
        <v>6457</v>
      </c>
      <c r="B700" s="1" t="s">
        <v>460</v>
      </c>
      <c r="C700" s="4">
        <v>2021</v>
      </c>
      <c r="D700" s="1" t="s">
        <v>255</v>
      </c>
      <c r="E700" s="1" t="s">
        <v>70</v>
      </c>
      <c r="F700" s="4">
        <v>36</v>
      </c>
      <c r="G700" s="4">
        <v>70429</v>
      </c>
      <c r="H700" s="4" t="s">
        <v>6854</v>
      </c>
      <c r="I700" s="1"/>
      <c r="J700" s="4" t="s">
        <v>6855</v>
      </c>
      <c r="K700" s="4" t="s">
        <v>6236</v>
      </c>
    </row>
    <row r="701" spans="1:11" ht="30" x14ac:dyDescent="0.25">
      <c r="A701" s="1" t="s">
        <v>6457</v>
      </c>
      <c r="B701" s="1" t="s">
        <v>460</v>
      </c>
      <c r="C701" s="4">
        <v>2021</v>
      </c>
      <c r="D701" s="1" t="s">
        <v>255</v>
      </c>
      <c r="E701" s="1" t="s">
        <v>74</v>
      </c>
      <c r="F701" s="4">
        <v>1</v>
      </c>
      <c r="G701" s="4">
        <v>15926</v>
      </c>
      <c r="H701" s="4" t="s">
        <v>83</v>
      </c>
      <c r="I701" s="1"/>
      <c r="J701" s="4" t="s">
        <v>83</v>
      </c>
      <c r="K701" s="4" t="s">
        <v>83</v>
      </c>
    </row>
    <row r="702" spans="1:11" ht="45" x14ac:dyDescent="0.25">
      <c r="A702" s="1" t="s">
        <v>6457</v>
      </c>
      <c r="B702" s="1" t="s">
        <v>460</v>
      </c>
      <c r="C702" s="4">
        <v>2021</v>
      </c>
      <c r="D702" s="1" t="s">
        <v>255</v>
      </c>
      <c r="E702" s="1" t="s">
        <v>78</v>
      </c>
      <c r="F702" s="4">
        <v>438</v>
      </c>
      <c r="G702" s="4">
        <v>931195</v>
      </c>
      <c r="H702" s="4" t="s">
        <v>6139</v>
      </c>
      <c r="I702" s="1"/>
      <c r="J702" s="4" t="s">
        <v>6856</v>
      </c>
      <c r="K702" s="4" t="s">
        <v>6849</v>
      </c>
    </row>
    <row r="703" spans="1:11" ht="30" x14ac:dyDescent="0.25">
      <c r="A703" s="1" t="s">
        <v>6457</v>
      </c>
      <c r="B703" s="1" t="s">
        <v>460</v>
      </c>
      <c r="C703" s="4">
        <v>2021</v>
      </c>
      <c r="D703" s="1" t="s">
        <v>255</v>
      </c>
      <c r="E703" s="1" t="s">
        <v>82</v>
      </c>
      <c r="F703" s="4">
        <v>771</v>
      </c>
      <c r="G703" s="4">
        <v>125869</v>
      </c>
      <c r="H703" s="4" t="s">
        <v>3717</v>
      </c>
      <c r="I703" s="1"/>
      <c r="J703" s="4" t="s">
        <v>6857</v>
      </c>
      <c r="K703" s="4" t="s">
        <v>3228</v>
      </c>
    </row>
    <row r="704" spans="1:11" ht="45" x14ac:dyDescent="0.25">
      <c r="A704" s="1" t="s">
        <v>6457</v>
      </c>
      <c r="B704" s="1" t="s">
        <v>460</v>
      </c>
      <c r="C704" s="4">
        <v>2021</v>
      </c>
      <c r="D704" s="1" t="s">
        <v>255</v>
      </c>
      <c r="E704" s="1" t="s">
        <v>84</v>
      </c>
      <c r="F704" s="4">
        <v>88</v>
      </c>
      <c r="G704" s="4">
        <v>93883</v>
      </c>
      <c r="H704" s="4" t="s">
        <v>627</v>
      </c>
      <c r="I704" s="1"/>
      <c r="J704" s="4" t="s">
        <v>3654</v>
      </c>
      <c r="K704" s="4" t="s">
        <v>6858</v>
      </c>
    </row>
    <row r="705" spans="1:11" ht="45" x14ac:dyDescent="0.25">
      <c r="A705" s="1" t="s">
        <v>6457</v>
      </c>
      <c r="B705" s="1" t="s">
        <v>460</v>
      </c>
      <c r="C705" s="4">
        <v>2021</v>
      </c>
      <c r="D705" s="1" t="s">
        <v>255</v>
      </c>
      <c r="E705" s="1" t="s">
        <v>85</v>
      </c>
      <c r="F705" s="4">
        <v>22</v>
      </c>
      <c r="G705" s="4">
        <v>20948</v>
      </c>
      <c r="H705" s="4" t="s">
        <v>2164</v>
      </c>
      <c r="I705" s="1"/>
      <c r="J705" s="4" t="s">
        <v>6859</v>
      </c>
      <c r="K705" s="4" t="s">
        <v>4697</v>
      </c>
    </row>
    <row r="706" spans="1:11" ht="30" x14ac:dyDescent="0.25">
      <c r="A706" s="1" t="s">
        <v>6457</v>
      </c>
      <c r="B706" s="1" t="s">
        <v>460</v>
      </c>
      <c r="C706" s="4">
        <v>2021</v>
      </c>
      <c r="D706" s="1" t="s">
        <v>255</v>
      </c>
      <c r="E706" s="1" t="s">
        <v>86</v>
      </c>
      <c r="F706" s="4">
        <v>1356</v>
      </c>
      <c r="G706" s="4">
        <v>1275836</v>
      </c>
      <c r="H706" s="4" t="s">
        <v>6860</v>
      </c>
      <c r="I706" s="1"/>
      <c r="J706" s="4" t="s">
        <v>6861</v>
      </c>
      <c r="K706" s="4" t="s">
        <v>3720</v>
      </c>
    </row>
    <row r="707" spans="1:11" ht="30" x14ac:dyDescent="0.25">
      <c r="A707" s="1" t="s">
        <v>6457</v>
      </c>
      <c r="B707" s="1" t="s">
        <v>460</v>
      </c>
      <c r="C707" s="4">
        <v>2021</v>
      </c>
      <c r="D707" s="1" t="s">
        <v>283</v>
      </c>
      <c r="E707" s="1" t="s">
        <v>62</v>
      </c>
      <c r="F707" s="4">
        <v>327</v>
      </c>
      <c r="G707" s="4">
        <v>276891</v>
      </c>
      <c r="H707" s="4" t="s">
        <v>6862</v>
      </c>
      <c r="I707" s="1"/>
      <c r="J707" s="4" t="s">
        <v>6863</v>
      </c>
      <c r="K707" s="4" t="s">
        <v>6864</v>
      </c>
    </row>
    <row r="708" spans="1:11" ht="30" x14ac:dyDescent="0.25">
      <c r="A708" s="1" t="s">
        <v>6457</v>
      </c>
      <c r="B708" s="1" t="s">
        <v>460</v>
      </c>
      <c r="C708" s="4">
        <v>2021</v>
      </c>
      <c r="D708" s="1" t="s">
        <v>283</v>
      </c>
      <c r="E708" s="1" t="s">
        <v>66</v>
      </c>
      <c r="F708" s="4">
        <v>1</v>
      </c>
      <c r="G708" s="4">
        <v>18329</v>
      </c>
      <c r="H708" s="4" t="s">
        <v>83</v>
      </c>
      <c r="I708" s="1"/>
      <c r="J708" s="4" t="s">
        <v>83</v>
      </c>
      <c r="K708" s="4" t="s">
        <v>83</v>
      </c>
    </row>
    <row r="709" spans="1:11" ht="30" x14ac:dyDescent="0.25">
      <c r="A709" s="1" t="s">
        <v>6457</v>
      </c>
      <c r="B709" s="1" t="s">
        <v>460</v>
      </c>
      <c r="C709" s="4">
        <v>2021</v>
      </c>
      <c r="D709" s="1" t="s">
        <v>283</v>
      </c>
      <c r="E709" s="1" t="s">
        <v>70</v>
      </c>
      <c r="F709" s="4">
        <v>34</v>
      </c>
      <c r="G709" s="4">
        <v>80533</v>
      </c>
      <c r="H709" s="4" t="s">
        <v>278</v>
      </c>
      <c r="I709" s="1"/>
      <c r="J709" s="4" t="s">
        <v>6865</v>
      </c>
      <c r="K709" s="4" t="s">
        <v>6866</v>
      </c>
    </row>
    <row r="710" spans="1:11" ht="30" x14ac:dyDescent="0.25">
      <c r="A710" s="1" t="s">
        <v>6457</v>
      </c>
      <c r="B710" s="1" t="s">
        <v>460</v>
      </c>
      <c r="C710" s="4">
        <v>2021</v>
      </c>
      <c r="D710" s="1" t="s">
        <v>283</v>
      </c>
      <c r="E710" s="1" t="s">
        <v>74</v>
      </c>
      <c r="F710" s="4">
        <v>1</v>
      </c>
      <c r="G710" s="4">
        <v>9032</v>
      </c>
      <c r="H710" s="4" t="s">
        <v>83</v>
      </c>
      <c r="I710" s="1"/>
      <c r="J710" s="4" t="s">
        <v>83</v>
      </c>
      <c r="K710" s="4" t="s">
        <v>83</v>
      </c>
    </row>
    <row r="711" spans="1:11" ht="45" x14ac:dyDescent="0.25">
      <c r="A711" s="1" t="s">
        <v>6457</v>
      </c>
      <c r="B711" s="1" t="s">
        <v>460</v>
      </c>
      <c r="C711" s="4">
        <v>2021</v>
      </c>
      <c r="D711" s="1" t="s">
        <v>283</v>
      </c>
      <c r="E711" s="1" t="s">
        <v>78</v>
      </c>
      <c r="F711" s="4">
        <v>121</v>
      </c>
      <c r="G711" s="4">
        <v>619316</v>
      </c>
      <c r="H711" s="4" t="s">
        <v>6867</v>
      </c>
      <c r="I711" s="1"/>
      <c r="J711" s="4" t="s">
        <v>6868</v>
      </c>
      <c r="K711" s="4" t="s">
        <v>1581</v>
      </c>
    </row>
    <row r="712" spans="1:11" ht="30" x14ac:dyDescent="0.25">
      <c r="A712" s="1" t="s">
        <v>6457</v>
      </c>
      <c r="B712" s="1" t="s">
        <v>460</v>
      </c>
      <c r="C712" s="4">
        <v>2021</v>
      </c>
      <c r="D712" s="1" t="s">
        <v>283</v>
      </c>
      <c r="E712" s="1" t="s">
        <v>82</v>
      </c>
      <c r="F712" s="4">
        <v>1005</v>
      </c>
      <c r="G712" s="4">
        <v>185320</v>
      </c>
      <c r="H712" s="4" t="s">
        <v>6869</v>
      </c>
      <c r="I712" s="1"/>
      <c r="J712" s="4" t="s">
        <v>6870</v>
      </c>
      <c r="K712" s="4" t="s">
        <v>6871</v>
      </c>
    </row>
    <row r="713" spans="1:11" ht="45" x14ac:dyDescent="0.25">
      <c r="A713" s="1" t="s">
        <v>6457</v>
      </c>
      <c r="B713" s="1" t="s">
        <v>460</v>
      </c>
      <c r="C713" s="4">
        <v>2021</v>
      </c>
      <c r="D713" s="1" t="s">
        <v>283</v>
      </c>
      <c r="E713" s="1" t="s">
        <v>84</v>
      </c>
      <c r="F713" s="4">
        <v>80</v>
      </c>
      <c r="G713" s="4">
        <v>175760</v>
      </c>
      <c r="H713" s="4" t="s">
        <v>3763</v>
      </c>
      <c r="I713" s="1"/>
      <c r="J713" s="4" t="s">
        <v>609</v>
      </c>
      <c r="K713" s="4" t="s">
        <v>6872</v>
      </c>
    </row>
    <row r="714" spans="1:11" ht="45" x14ac:dyDescent="0.25">
      <c r="A714" s="1" t="s">
        <v>6457</v>
      </c>
      <c r="B714" s="1" t="s">
        <v>460</v>
      </c>
      <c r="C714" s="4">
        <v>2021</v>
      </c>
      <c r="D714" s="1" t="s">
        <v>283</v>
      </c>
      <c r="E714" s="1" t="s">
        <v>85</v>
      </c>
      <c r="F714" s="4">
        <v>199</v>
      </c>
      <c r="G714" s="4">
        <v>172504</v>
      </c>
      <c r="H714" s="4" t="s">
        <v>5033</v>
      </c>
      <c r="I714" s="1"/>
      <c r="J714" s="4" t="s">
        <v>2602</v>
      </c>
      <c r="K714" s="4" t="s">
        <v>514</v>
      </c>
    </row>
    <row r="715" spans="1:11" ht="30" x14ac:dyDescent="0.25">
      <c r="A715" s="1" t="s">
        <v>6457</v>
      </c>
      <c r="B715" s="1" t="s">
        <v>460</v>
      </c>
      <c r="C715" s="4">
        <v>2021</v>
      </c>
      <c r="D715" s="1" t="s">
        <v>283</v>
      </c>
      <c r="E715" s="1" t="s">
        <v>86</v>
      </c>
      <c r="F715" s="4">
        <v>1441</v>
      </c>
      <c r="G715" s="4">
        <v>1260794</v>
      </c>
      <c r="H715" s="4" t="s">
        <v>6873</v>
      </c>
      <c r="I715" s="1"/>
      <c r="J715" s="4" t="s">
        <v>1710</v>
      </c>
      <c r="K715" s="4" t="s">
        <v>6874</v>
      </c>
    </row>
    <row r="716" spans="1:11" ht="30" x14ac:dyDescent="0.25">
      <c r="A716" s="1" t="s">
        <v>6457</v>
      </c>
      <c r="B716" s="1" t="s">
        <v>460</v>
      </c>
      <c r="C716" s="4">
        <v>2021</v>
      </c>
      <c r="D716" s="1" t="s">
        <v>311</v>
      </c>
      <c r="E716" s="1" t="s">
        <v>62</v>
      </c>
      <c r="F716" s="4">
        <v>373</v>
      </c>
      <c r="G716" s="4">
        <v>269211</v>
      </c>
      <c r="H716" s="4" t="s">
        <v>6875</v>
      </c>
      <c r="I716" s="1"/>
      <c r="J716" s="4" t="s">
        <v>6876</v>
      </c>
      <c r="K716" s="4" t="s">
        <v>6877</v>
      </c>
    </row>
    <row r="717" spans="1:11" ht="30" x14ac:dyDescent="0.25">
      <c r="A717" s="1" t="s">
        <v>6457</v>
      </c>
      <c r="B717" s="1" t="s">
        <v>460</v>
      </c>
      <c r="C717" s="4">
        <v>2021</v>
      </c>
      <c r="D717" s="1" t="s">
        <v>311</v>
      </c>
      <c r="E717" s="1" t="s">
        <v>66</v>
      </c>
      <c r="F717" s="4">
        <v>2</v>
      </c>
      <c r="G717" s="4">
        <v>10604</v>
      </c>
      <c r="H717" s="4" t="s">
        <v>83</v>
      </c>
      <c r="I717" s="1"/>
      <c r="J717" s="4" t="s">
        <v>83</v>
      </c>
      <c r="K717" s="4" t="s">
        <v>83</v>
      </c>
    </row>
    <row r="718" spans="1:11" ht="30" x14ac:dyDescent="0.25">
      <c r="A718" s="1" t="s">
        <v>6457</v>
      </c>
      <c r="B718" s="1" t="s">
        <v>460</v>
      </c>
      <c r="C718" s="4">
        <v>2021</v>
      </c>
      <c r="D718" s="1" t="s">
        <v>311</v>
      </c>
      <c r="E718" s="1" t="s">
        <v>70</v>
      </c>
      <c r="F718" s="4">
        <v>44</v>
      </c>
      <c r="G718" s="4">
        <v>88528</v>
      </c>
      <c r="H718" s="4" t="s">
        <v>6878</v>
      </c>
      <c r="I718" s="1"/>
      <c r="J718" s="4" t="s">
        <v>6879</v>
      </c>
      <c r="K718" s="4" t="s">
        <v>6880</v>
      </c>
    </row>
    <row r="719" spans="1:11" ht="30" x14ac:dyDescent="0.25">
      <c r="A719" s="1" t="s">
        <v>6457</v>
      </c>
      <c r="B719" s="1" t="s">
        <v>460</v>
      </c>
      <c r="C719" s="4">
        <v>2021</v>
      </c>
      <c r="D719" s="1" t="s">
        <v>311</v>
      </c>
      <c r="E719" s="1" t="s">
        <v>74</v>
      </c>
      <c r="F719" s="4">
        <v>1</v>
      </c>
      <c r="G719" s="4">
        <v>14927</v>
      </c>
      <c r="H719" s="4" t="s">
        <v>83</v>
      </c>
      <c r="I719" s="1"/>
      <c r="J719" s="4" t="s">
        <v>83</v>
      </c>
      <c r="K719" s="4" t="s">
        <v>83</v>
      </c>
    </row>
    <row r="720" spans="1:11" ht="45" x14ac:dyDescent="0.25">
      <c r="A720" s="1" t="s">
        <v>6457</v>
      </c>
      <c r="B720" s="1" t="s">
        <v>460</v>
      </c>
      <c r="C720" s="4">
        <v>2021</v>
      </c>
      <c r="D720" s="1" t="s">
        <v>311</v>
      </c>
      <c r="E720" s="1" t="s">
        <v>78</v>
      </c>
      <c r="F720" s="4">
        <v>33</v>
      </c>
      <c r="G720" s="4">
        <v>319809</v>
      </c>
      <c r="H720" s="4" t="s">
        <v>6881</v>
      </c>
      <c r="I720" s="1"/>
      <c r="J720" s="4" t="s">
        <v>2071</v>
      </c>
      <c r="K720" s="4" t="s">
        <v>6882</v>
      </c>
    </row>
    <row r="721" spans="1:11" ht="30" x14ac:dyDescent="0.25">
      <c r="A721" s="1" t="s">
        <v>6457</v>
      </c>
      <c r="B721" s="1" t="s">
        <v>460</v>
      </c>
      <c r="C721" s="4">
        <v>2021</v>
      </c>
      <c r="D721" s="1" t="s">
        <v>311</v>
      </c>
      <c r="E721" s="1" t="s">
        <v>82</v>
      </c>
      <c r="F721" s="4">
        <v>579</v>
      </c>
      <c r="G721" s="4">
        <v>151131</v>
      </c>
      <c r="H721" s="4" t="s">
        <v>1160</v>
      </c>
      <c r="I721" s="1"/>
      <c r="J721" s="4" t="s">
        <v>6883</v>
      </c>
      <c r="K721" s="4" t="s">
        <v>6884</v>
      </c>
    </row>
    <row r="722" spans="1:11" ht="45" x14ac:dyDescent="0.25">
      <c r="A722" s="1" t="s">
        <v>6457</v>
      </c>
      <c r="B722" s="1" t="s">
        <v>460</v>
      </c>
      <c r="C722" s="4">
        <v>2021</v>
      </c>
      <c r="D722" s="1" t="s">
        <v>311</v>
      </c>
      <c r="E722" s="1" t="s">
        <v>84</v>
      </c>
      <c r="F722" s="4">
        <v>52</v>
      </c>
      <c r="G722" s="4">
        <v>277204</v>
      </c>
      <c r="H722" s="4" t="s">
        <v>6885</v>
      </c>
      <c r="I722" s="1"/>
      <c r="J722" s="4" t="s">
        <v>3493</v>
      </c>
      <c r="K722" s="4" t="s">
        <v>6886</v>
      </c>
    </row>
    <row r="723" spans="1:11" ht="45" x14ac:dyDescent="0.25">
      <c r="A723" s="1" t="s">
        <v>6457</v>
      </c>
      <c r="B723" s="1" t="s">
        <v>460</v>
      </c>
      <c r="C723" s="4">
        <v>2021</v>
      </c>
      <c r="D723" s="1" t="s">
        <v>311</v>
      </c>
      <c r="E723" s="1" t="s">
        <v>85</v>
      </c>
      <c r="F723" s="4">
        <v>398</v>
      </c>
      <c r="G723" s="4">
        <v>455834</v>
      </c>
      <c r="H723" s="4" t="s">
        <v>3506</v>
      </c>
      <c r="I723" s="1"/>
      <c r="J723" s="4" t="s">
        <v>2879</v>
      </c>
      <c r="K723" s="4" t="s">
        <v>3219</v>
      </c>
    </row>
    <row r="724" spans="1:11" ht="30" x14ac:dyDescent="0.25">
      <c r="A724" s="1" t="s">
        <v>6457</v>
      </c>
      <c r="B724" s="1" t="s">
        <v>460</v>
      </c>
      <c r="C724" s="4">
        <v>2021</v>
      </c>
      <c r="D724" s="1" t="s">
        <v>311</v>
      </c>
      <c r="E724" s="1" t="s">
        <v>86</v>
      </c>
      <c r="F724" s="4">
        <v>1109</v>
      </c>
      <c r="G724" s="4">
        <v>1318038</v>
      </c>
      <c r="H724" s="4" t="s">
        <v>6887</v>
      </c>
      <c r="I724" s="1"/>
      <c r="J724" s="4" t="s">
        <v>3731</v>
      </c>
      <c r="K724" s="4" t="s">
        <v>6073</v>
      </c>
    </row>
    <row r="725" spans="1:11" ht="30" x14ac:dyDescent="0.25">
      <c r="A725" s="1" t="s">
        <v>6457</v>
      </c>
      <c r="B725" s="1" t="s">
        <v>460</v>
      </c>
      <c r="C725" s="4">
        <v>2022</v>
      </c>
      <c r="D725" s="1" t="s">
        <v>61</v>
      </c>
      <c r="E725" s="1" t="s">
        <v>62</v>
      </c>
      <c r="F725" s="4">
        <v>389</v>
      </c>
      <c r="G725" s="4">
        <v>255681</v>
      </c>
      <c r="H725" s="4" t="s">
        <v>6888</v>
      </c>
      <c r="I725" s="1"/>
      <c r="J725" s="4" t="s">
        <v>5292</v>
      </c>
      <c r="K725" s="4" t="s">
        <v>5739</v>
      </c>
    </row>
    <row r="726" spans="1:11" ht="30" x14ac:dyDescent="0.25">
      <c r="A726" s="1" t="s">
        <v>6457</v>
      </c>
      <c r="B726" s="1" t="s">
        <v>460</v>
      </c>
      <c r="C726" s="4">
        <v>2022</v>
      </c>
      <c r="D726" s="1" t="s">
        <v>61</v>
      </c>
      <c r="E726" s="1" t="s">
        <v>66</v>
      </c>
      <c r="F726" s="4">
        <v>5</v>
      </c>
      <c r="G726" s="4">
        <v>8671</v>
      </c>
      <c r="H726" s="4" t="s">
        <v>83</v>
      </c>
      <c r="I726" s="1"/>
      <c r="J726" s="4" t="s">
        <v>83</v>
      </c>
      <c r="K726" s="4" t="s">
        <v>83</v>
      </c>
    </row>
    <row r="727" spans="1:11" ht="30" x14ac:dyDescent="0.25">
      <c r="A727" s="1" t="s">
        <v>6457</v>
      </c>
      <c r="B727" s="1" t="s">
        <v>460</v>
      </c>
      <c r="C727" s="4">
        <v>2022</v>
      </c>
      <c r="D727" s="1" t="s">
        <v>61</v>
      </c>
      <c r="E727" s="1" t="s">
        <v>70</v>
      </c>
      <c r="F727" s="4">
        <v>65</v>
      </c>
      <c r="G727" s="4">
        <v>80013</v>
      </c>
      <c r="H727" s="4" t="s">
        <v>6889</v>
      </c>
      <c r="I727" s="1"/>
      <c r="J727" s="4" t="s">
        <v>6890</v>
      </c>
      <c r="K727" s="4" t="s">
        <v>6891</v>
      </c>
    </row>
    <row r="728" spans="1:11" ht="30" x14ac:dyDescent="0.25">
      <c r="A728" s="1" t="s">
        <v>6457</v>
      </c>
      <c r="B728" s="1" t="s">
        <v>460</v>
      </c>
      <c r="C728" s="4">
        <v>2022</v>
      </c>
      <c r="D728" s="1" t="s">
        <v>61</v>
      </c>
      <c r="E728" s="1" t="s">
        <v>74</v>
      </c>
      <c r="F728" s="4">
        <v>3</v>
      </c>
      <c r="G728" s="4">
        <v>16053</v>
      </c>
      <c r="H728" s="4" t="s">
        <v>83</v>
      </c>
      <c r="I728" s="1"/>
      <c r="J728" s="4" t="s">
        <v>83</v>
      </c>
      <c r="K728" s="4" t="s">
        <v>83</v>
      </c>
    </row>
    <row r="729" spans="1:11" ht="45" x14ac:dyDescent="0.25">
      <c r="A729" s="1" t="s">
        <v>6457</v>
      </c>
      <c r="B729" s="1" t="s">
        <v>460</v>
      </c>
      <c r="C729" s="4">
        <v>2022</v>
      </c>
      <c r="D729" s="1" t="s">
        <v>61</v>
      </c>
      <c r="E729" s="1" t="s">
        <v>78</v>
      </c>
      <c r="F729" s="4">
        <v>37</v>
      </c>
      <c r="G729" s="4">
        <v>150660</v>
      </c>
      <c r="H729" s="4" t="s">
        <v>3657</v>
      </c>
      <c r="I729" s="1"/>
      <c r="J729" s="4" t="s">
        <v>6892</v>
      </c>
      <c r="K729" s="4" t="s">
        <v>6893</v>
      </c>
    </row>
    <row r="730" spans="1:11" ht="30" x14ac:dyDescent="0.25">
      <c r="A730" s="1" t="s">
        <v>6457</v>
      </c>
      <c r="B730" s="1" t="s">
        <v>460</v>
      </c>
      <c r="C730" s="4">
        <v>2022</v>
      </c>
      <c r="D730" s="1" t="s">
        <v>61</v>
      </c>
      <c r="E730" s="1" t="s">
        <v>82</v>
      </c>
      <c r="F730" s="4">
        <v>578</v>
      </c>
      <c r="G730" s="4">
        <v>99252</v>
      </c>
      <c r="H730" s="4" t="s">
        <v>6894</v>
      </c>
      <c r="I730" s="1"/>
      <c r="J730" s="4" t="s">
        <v>6895</v>
      </c>
      <c r="K730" s="4" t="s">
        <v>2908</v>
      </c>
    </row>
    <row r="731" spans="1:11" ht="45" x14ac:dyDescent="0.25">
      <c r="A731" s="1" t="s">
        <v>6457</v>
      </c>
      <c r="B731" s="1" t="s">
        <v>460</v>
      </c>
      <c r="C731" s="4">
        <v>2022</v>
      </c>
      <c r="D731" s="1" t="s">
        <v>61</v>
      </c>
      <c r="E731" s="1" t="s">
        <v>84</v>
      </c>
      <c r="F731" s="4">
        <v>52</v>
      </c>
      <c r="G731" s="4">
        <v>119856</v>
      </c>
      <c r="H731" s="4" t="s">
        <v>3320</v>
      </c>
      <c r="I731" s="1"/>
      <c r="J731" s="4" t="s">
        <v>6896</v>
      </c>
      <c r="K731" s="4" t="s">
        <v>6897</v>
      </c>
    </row>
    <row r="732" spans="1:11" ht="45" x14ac:dyDescent="0.25">
      <c r="A732" s="1" t="s">
        <v>6457</v>
      </c>
      <c r="B732" s="1" t="s">
        <v>460</v>
      </c>
      <c r="C732" s="4">
        <v>2022</v>
      </c>
      <c r="D732" s="1" t="s">
        <v>61</v>
      </c>
      <c r="E732" s="1" t="s">
        <v>85</v>
      </c>
      <c r="F732" s="4">
        <v>1380</v>
      </c>
      <c r="G732" s="4">
        <v>855324</v>
      </c>
      <c r="H732" s="4" t="s">
        <v>6898</v>
      </c>
      <c r="I732" s="1"/>
      <c r="J732" s="4" t="s">
        <v>6799</v>
      </c>
      <c r="K732" s="4" t="s">
        <v>1860</v>
      </c>
    </row>
    <row r="733" spans="1:11" ht="30" x14ac:dyDescent="0.25">
      <c r="A733" s="1" t="s">
        <v>6457</v>
      </c>
      <c r="B733" s="1" t="s">
        <v>460</v>
      </c>
      <c r="C733" s="4">
        <v>2022</v>
      </c>
      <c r="D733" s="1" t="s">
        <v>61</v>
      </c>
      <c r="E733" s="1" t="s">
        <v>86</v>
      </c>
      <c r="F733" s="4">
        <v>2120</v>
      </c>
      <c r="G733" s="4">
        <v>1329829</v>
      </c>
      <c r="H733" s="4" t="s">
        <v>6899</v>
      </c>
      <c r="I733" s="1"/>
      <c r="J733" s="4" t="s">
        <v>6900</v>
      </c>
      <c r="K733" s="4" t="s">
        <v>6901</v>
      </c>
    </row>
    <row r="734" spans="1:11" ht="30" x14ac:dyDescent="0.25">
      <c r="A734" s="1" t="s">
        <v>6457</v>
      </c>
      <c r="B734" s="1" t="s">
        <v>460</v>
      </c>
      <c r="C734" s="4">
        <v>2022</v>
      </c>
      <c r="D734" s="1" t="s">
        <v>90</v>
      </c>
      <c r="E734" s="1" t="s">
        <v>62</v>
      </c>
      <c r="F734" s="4">
        <v>134</v>
      </c>
      <c r="G734" s="4">
        <v>223643</v>
      </c>
      <c r="H734" s="4" t="s">
        <v>6902</v>
      </c>
      <c r="I734" s="1"/>
      <c r="J734" s="4" t="s">
        <v>6903</v>
      </c>
      <c r="K734" s="4" t="s">
        <v>6904</v>
      </c>
    </row>
    <row r="735" spans="1:11" ht="30" x14ac:dyDescent="0.25">
      <c r="A735" s="1" t="s">
        <v>6457</v>
      </c>
      <c r="B735" s="1" t="s">
        <v>460</v>
      </c>
      <c r="C735" s="4">
        <v>2022</v>
      </c>
      <c r="D735" s="1" t="s">
        <v>90</v>
      </c>
      <c r="E735" s="1" t="s">
        <v>66</v>
      </c>
      <c r="F735" s="4">
        <v>1</v>
      </c>
      <c r="G735" s="4">
        <v>4454</v>
      </c>
      <c r="H735" s="4" t="s">
        <v>83</v>
      </c>
      <c r="I735" s="1"/>
      <c r="J735" s="4" t="s">
        <v>83</v>
      </c>
      <c r="K735" s="4" t="s">
        <v>83</v>
      </c>
    </row>
    <row r="736" spans="1:11" ht="30" x14ac:dyDescent="0.25">
      <c r="A736" s="1" t="s">
        <v>6457</v>
      </c>
      <c r="B736" s="1" t="s">
        <v>460</v>
      </c>
      <c r="C736" s="4">
        <v>2022</v>
      </c>
      <c r="D736" s="1" t="s">
        <v>90</v>
      </c>
      <c r="E736" s="1" t="s">
        <v>70</v>
      </c>
      <c r="F736" s="4">
        <v>29</v>
      </c>
      <c r="G736" s="4">
        <v>64001</v>
      </c>
      <c r="H736" s="4" t="s">
        <v>6905</v>
      </c>
      <c r="I736" s="1"/>
      <c r="J736" s="4" t="s">
        <v>6906</v>
      </c>
      <c r="K736" s="4" t="s">
        <v>233</v>
      </c>
    </row>
    <row r="737" spans="1:11" ht="30" x14ac:dyDescent="0.25">
      <c r="A737" s="1" t="s">
        <v>6457</v>
      </c>
      <c r="B737" s="1" t="s">
        <v>460</v>
      </c>
      <c r="C737" s="4">
        <v>2022</v>
      </c>
      <c r="D737" s="1" t="s">
        <v>90</v>
      </c>
      <c r="E737" s="1" t="s">
        <v>74</v>
      </c>
      <c r="F737" s="4">
        <v>0</v>
      </c>
      <c r="G737" s="4">
        <v>12764</v>
      </c>
      <c r="H737" s="4" t="s">
        <v>83</v>
      </c>
      <c r="I737" s="1"/>
      <c r="J737" s="4" t="s">
        <v>83</v>
      </c>
      <c r="K737" s="4" t="s">
        <v>83</v>
      </c>
    </row>
    <row r="738" spans="1:11" ht="45" x14ac:dyDescent="0.25">
      <c r="A738" s="1" t="s">
        <v>6457</v>
      </c>
      <c r="B738" s="1" t="s">
        <v>460</v>
      </c>
      <c r="C738" s="4">
        <v>2022</v>
      </c>
      <c r="D738" s="1" t="s">
        <v>90</v>
      </c>
      <c r="E738" s="1" t="s">
        <v>78</v>
      </c>
      <c r="F738" s="4">
        <v>10</v>
      </c>
      <c r="G738" s="4">
        <v>108535</v>
      </c>
      <c r="H738" s="4" t="s">
        <v>6907</v>
      </c>
      <c r="I738" s="1" t="s">
        <v>234</v>
      </c>
      <c r="J738" s="4" t="s">
        <v>715</v>
      </c>
      <c r="K738" s="4" t="s">
        <v>6908</v>
      </c>
    </row>
    <row r="739" spans="1:11" ht="30" x14ac:dyDescent="0.25">
      <c r="A739" s="1" t="s">
        <v>6457</v>
      </c>
      <c r="B739" s="1" t="s">
        <v>460</v>
      </c>
      <c r="C739" s="4">
        <v>2022</v>
      </c>
      <c r="D739" s="1" t="s">
        <v>90</v>
      </c>
      <c r="E739" s="1" t="s">
        <v>82</v>
      </c>
      <c r="F739" s="4">
        <v>190</v>
      </c>
      <c r="G739" s="4">
        <v>107500</v>
      </c>
      <c r="H739" s="4" t="s">
        <v>6909</v>
      </c>
      <c r="I739" s="1"/>
      <c r="J739" s="4" t="s">
        <v>6910</v>
      </c>
      <c r="K739" s="4" t="s">
        <v>6911</v>
      </c>
    </row>
    <row r="740" spans="1:11" ht="45" x14ac:dyDescent="0.25">
      <c r="A740" s="1" t="s">
        <v>6457</v>
      </c>
      <c r="B740" s="1" t="s">
        <v>460</v>
      </c>
      <c r="C740" s="4">
        <v>2022</v>
      </c>
      <c r="D740" s="1" t="s">
        <v>90</v>
      </c>
      <c r="E740" s="1" t="s">
        <v>84</v>
      </c>
      <c r="F740" s="4">
        <v>7</v>
      </c>
      <c r="G740" s="4">
        <v>15391</v>
      </c>
      <c r="H740" s="4" t="s">
        <v>83</v>
      </c>
      <c r="I740" s="1"/>
      <c r="J740" s="4" t="s">
        <v>83</v>
      </c>
      <c r="K740" s="4" t="s">
        <v>83</v>
      </c>
    </row>
    <row r="741" spans="1:11" ht="45" x14ac:dyDescent="0.25">
      <c r="A741" s="1" t="s">
        <v>6457</v>
      </c>
      <c r="B741" s="1" t="s">
        <v>460</v>
      </c>
      <c r="C741" s="4">
        <v>2022</v>
      </c>
      <c r="D741" s="1" t="s">
        <v>90</v>
      </c>
      <c r="E741" s="1" t="s">
        <v>85</v>
      </c>
      <c r="F741" s="4">
        <v>1117</v>
      </c>
      <c r="G741" s="4">
        <v>894374</v>
      </c>
      <c r="H741" s="4" t="s">
        <v>3461</v>
      </c>
      <c r="I741" s="1"/>
      <c r="J741" s="4" t="s">
        <v>5258</v>
      </c>
      <c r="K741" s="4" t="s">
        <v>6912</v>
      </c>
    </row>
    <row r="742" spans="1:11" ht="30" x14ac:dyDescent="0.25">
      <c r="A742" s="1" t="s">
        <v>6457</v>
      </c>
      <c r="B742" s="1" t="s">
        <v>460</v>
      </c>
      <c r="C742" s="4">
        <v>2022</v>
      </c>
      <c r="D742" s="1" t="s">
        <v>90</v>
      </c>
      <c r="E742" s="1" t="s">
        <v>86</v>
      </c>
      <c r="F742" s="4">
        <v>1354</v>
      </c>
      <c r="G742" s="4">
        <v>1207020</v>
      </c>
      <c r="H742" s="4" t="s">
        <v>4259</v>
      </c>
      <c r="I742" s="1"/>
      <c r="J742" s="4" t="s">
        <v>6849</v>
      </c>
      <c r="K742" s="4" t="s">
        <v>1820</v>
      </c>
    </row>
    <row r="743" spans="1:11" ht="30" x14ac:dyDescent="0.25">
      <c r="A743" s="1" t="s">
        <v>6457</v>
      </c>
      <c r="B743" s="1" t="s">
        <v>460</v>
      </c>
      <c r="C743" s="4">
        <v>2022</v>
      </c>
      <c r="D743" s="1" t="s">
        <v>109</v>
      </c>
      <c r="E743" s="1" t="s">
        <v>62</v>
      </c>
      <c r="F743" s="4">
        <v>101</v>
      </c>
      <c r="G743" s="4">
        <v>243735</v>
      </c>
      <c r="H743" s="4" t="s">
        <v>673</v>
      </c>
      <c r="I743" s="1"/>
      <c r="J743" s="4" t="s">
        <v>6913</v>
      </c>
      <c r="K743" s="4" t="s">
        <v>6914</v>
      </c>
    </row>
    <row r="744" spans="1:11" ht="30" x14ac:dyDescent="0.25">
      <c r="A744" s="1" t="s">
        <v>6457</v>
      </c>
      <c r="B744" s="1" t="s">
        <v>460</v>
      </c>
      <c r="C744" s="4">
        <v>2022</v>
      </c>
      <c r="D744" s="1" t="s">
        <v>109</v>
      </c>
      <c r="E744" s="1" t="s">
        <v>66</v>
      </c>
      <c r="F744" s="4">
        <v>1</v>
      </c>
      <c r="G744" s="4">
        <v>2381</v>
      </c>
      <c r="H744" s="4" t="s">
        <v>83</v>
      </c>
      <c r="I744" s="1"/>
      <c r="J744" s="4" t="s">
        <v>83</v>
      </c>
      <c r="K744" s="4" t="s">
        <v>83</v>
      </c>
    </row>
    <row r="745" spans="1:11" ht="30" x14ac:dyDescent="0.25">
      <c r="A745" s="1" t="s">
        <v>6457</v>
      </c>
      <c r="B745" s="1" t="s">
        <v>460</v>
      </c>
      <c r="C745" s="4">
        <v>2022</v>
      </c>
      <c r="D745" s="1" t="s">
        <v>109</v>
      </c>
      <c r="E745" s="1" t="s">
        <v>70</v>
      </c>
      <c r="F745" s="4">
        <v>18</v>
      </c>
      <c r="G745" s="4">
        <v>65122</v>
      </c>
      <c r="H745" s="4" t="s">
        <v>6915</v>
      </c>
      <c r="I745" s="1" t="s">
        <v>234</v>
      </c>
      <c r="J745" s="4" t="s">
        <v>1583</v>
      </c>
      <c r="K745" s="4" t="s">
        <v>6916</v>
      </c>
    </row>
    <row r="746" spans="1:11" ht="30" x14ac:dyDescent="0.25">
      <c r="A746" s="1" t="s">
        <v>6457</v>
      </c>
      <c r="B746" s="1" t="s">
        <v>460</v>
      </c>
      <c r="C746" s="4">
        <v>2022</v>
      </c>
      <c r="D746" s="1" t="s">
        <v>109</v>
      </c>
      <c r="E746" s="1" t="s">
        <v>74</v>
      </c>
      <c r="F746" s="4">
        <v>2</v>
      </c>
      <c r="G746" s="4">
        <v>8077</v>
      </c>
      <c r="H746" s="4" t="s">
        <v>83</v>
      </c>
      <c r="I746" s="1"/>
      <c r="J746" s="4" t="s">
        <v>83</v>
      </c>
      <c r="K746" s="4" t="s">
        <v>83</v>
      </c>
    </row>
    <row r="747" spans="1:11" ht="45" x14ac:dyDescent="0.25">
      <c r="A747" s="1" t="s">
        <v>6457</v>
      </c>
      <c r="B747" s="1" t="s">
        <v>460</v>
      </c>
      <c r="C747" s="4">
        <v>2022</v>
      </c>
      <c r="D747" s="1" t="s">
        <v>109</v>
      </c>
      <c r="E747" s="1" t="s">
        <v>78</v>
      </c>
      <c r="F747" s="4">
        <v>5</v>
      </c>
      <c r="G747" s="4">
        <v>95959</v>
      </c>
      <c r="H747" s="4" t="s">
        <v>83</v>
      </c>
      <c r="I747" s="1"/>
      <c r="J747" s="4" t="s">
        <v>83</v>
      </c>
      <c r="K747" s="4" t="s">
        <v>83</v>
      </c>
    </row>
    <row r="748" spans="1:11" ht="30" x14ac:dyDescent="0.25">
      <c r="A748" s="1" t="s">
        <v>6457</v>
      </c>
      <c r="B748" s="1" t="s">
        <v>460</v>
      </c>
      <c r="C748" s="4">
        <v>2022</v>
      </c>
      <c r="D748" s="1" t="s">
        <v>109</v>
      </c>
      <c r="E748" s="1" t="s">
        <v>82</v>
      </c>
      <c r="F748" s="4">
        <v>133</v>
      </c>
      <c r="G748" s="4">
        <v>147672</v>
      </c>
      <c r="H748" s="4" t="s">
        <v>3659</v>
      </c>
      <c r="I748" s="1"/>
      <c r="J748" s="4" t="s">
        <v>6917</v>
      </c>
      <c r="K748" s="4" t="s">
        <v>6918</v>
      </c>
    </row>
    <row r="749" spans="1:11" ht="45" x14ac:dyDescent="0.25">
      <c r="A749" s="1" t="s">
        <v>6457</v>
      </c>
      <c r="B749" s="1" t="s">
        <v>460</v>
      </c>
      <c r="C749" s="4">
        <v>2022</v>
      </c>
      <c r="D749" s="1" t="s">
        <v>109</v>
      </c>
      <c r="E749" s="1" t="s">
        <v>84</v>
      </c>
      <c r="F749" s="4">
        <v>1</v>
      </c>
      <c r="G749" s="4">
        <v>9123</v>
      </c>
      <c r="H749" s="4" t="s">
        <v>83</v>
      </c>
      <c r="I749" s="1"/>
      <c r="J749" s="4" t="s">
        <v>83</v>
      </c>
      <c r="K749" s="4" t="s">
        <v>83</v>
      </c>
    </row>
    <row r="750" spans="1:11" ht="45" x14ac:dyDescent="0.25">
      <c r="A750" s="1" t="s">
        <v>6457</v>
      </c>
      <c r="B750" s="1" t="s">
        <v>460</v>
      </c>
      <c r="C750" s="4">
        <v>2022</v>
      </c>
      <c r="D750" s="1" t="s">
        <v>109</v>
      </c>
      <c r="E750" s="1" t="s">
        <v>85</v>
      </c>
      <c r="F750" s="4">
        <v>1271</v>
      </c>
      <c r="G750" s="4">
        <v>1010418</v>
      </c>
      <c r="H750" s="4" t="s">
        <v>6919</v>
      </c>
      <c r="I750" s="1"/>
      <c r="J750" s="4" t="s">
        <v>6861</v>
      </c>
      <c r="K750" s="4" t="s">
        <v>6920</v>
      </c>
    </row>
    <row r="751" spans="1:11" ht="30" x14ac:dyDescent="0.25">
      <c r="A751" s="1" t="s">
        <v>6457</v>
      </c>
      <c r="B751" s="1" t="s">
        <v>460</v>
      </c>
      <c r="C751" s="4">
        <v>2022</v>
      </c>
      <c r="D751" s="1" t="s">
        <v>109</v>
      </c>
      <c r="E751" s="1" t="s">
        <v>86</v>
      </c>
      <c r="F751" s="4">
        <v>1431</v>
      </c>
      <c r="G751" s="4">
        <v>1338752</v>
      </c>
      <c r="H751" s="4" t="s">
        <v>6873</v>
      </c>
      <c r="I751" s="1"/>
      <c r="J751" s="4" t="s">
        <v>6921</v>
      </c>
      <c r="K751" s="4" t="s">
        <v>6874</v>
      </c>
    </row>
    <row r="752" spans="1:11" ht="30" x14ac:dyDescent="0.25">
      <c r="A752" s="1" t="s">
        <v>6457</v>
      </c>
      <c r="B752" s="1" t="s">
        <v>460</v>
      </c>
      <c r="C752" s="4">
        <v>2022</v>
      </c>
      <c r="D752" s="1" t="s">
        <v>128</v>
      </c>
      <c r="E752" s="1" t="s">
        <v>62</v>
      </c>
      <c r="F752" s="4">
        <v>99</v>
      </c>
      <c r="G752" s="4">
        <v>233339</v>
      </c>
      <c r="H752" s="4" t="s">
        <v>6922</v>
      </c>
      <c r="I752" s="1"/>
      <c r="J752" s="4" t="s">
        <v>6923</v>
      </c>
      <c r="K752" s="4" t="s">
        <v>6924</v>
      </c>
    </row>
    <row r="753" spans="1:11" ht="30" x14ac:dyDescent="0.25">
      <c r="A753" s="1" t="s">
        <v>6457</v>
      </c>
      <c r="B753" s="1" t="s">
        <v>460</v>
      </c>
      <c r="C753" s="4">
        <v>2022</v>
      </c>
      <c r="D753" s="1" t="s">
        <v>128</v>
      </c>
      <c r="E753" s="1" t="s">
        <v>66</v>
      </c>
      <c r="F753" s="4">
        <v>1</v>
      </c>
      <c r="G753" s="4">
        <v>1611</v>
      </c>
      <c r="H753" s="4" t="s">
        <v>83</v>
      </c>
      <c r="I753" s="1"/>
      <c r="J753" s="4" t="s">
        <v>83</v>
      </c>
      <c r="K753" s="4" t="s">
        <v>83</v>
      </c>
    </row>
    <row r="754" spans="1:11" ht="30" x14ac:dyDescent="0.25">
      <c r="A754" s="1" t="s">
        <v>6457</v>
      </c>
      <c r="B754" s="1" t="s">
        <v>460</v>
      </c>
      <c r="C754" s="4">
        <v>2022</v>
      </c>
      <c r="D754" s="1" t="s">
        <v>128</v>
      </c>
      <c r="E754" s="1" t="s">
        <v>70</v>
      </c>
      <c r="F754" s="4">
        <v>23</v>
      </c>
      <c r="G754" s="4">
        <v>57244</v>
      </c>
      <c r="H754" s="4" t="s">
        <v>2764</v>
      </c>
      <c r="I754" s="1"/>
      <c r="J754" s="4" t="s">
        <v>6925</v>
      </c>
      <c r="K754" s="4" t="s">
        <v>3495</v>
      </c>
    </row>
    <row r="755" spans="1:11" ht="30" x14ac:dyDescent="0.25">
      <c r="A755" s="1" t="s">
        <v>6457</v>
      </c>
      <c r="B755" s="1" t="s">
        <v>460</v>
      </c>
      <c r="C755" s="4">
        <v>2022</v>
      </c>
      <c r="D755" s="1" t="s">
        <v>128</v>
      </c>
      <c r="E755" s="1" t="s">
        <v>74</v>
      </c>
      <c r="F755" s="4">
        <v>0</v>
      </c>
      <c r="G755" s="4">
        <v>5812</v>
      </c>
      <c r="H755" s="4" t="s">
        <v>83</v>
      </c>
      <c r="I755" s="1"/>
      <c r="J755" s="4" t="s">
        <v>83</v>
      </c>
      <c r="K755" s="4" t="s">
        <v>83</v>
      </c>
    </row>
    <row r="756" spans="1:11" ht="45" x14ac:dyDescent="0.25">
      <c r="A756" s="1" t="s">
        <v>6457</v>
      </c>
      <c r="B756" s="1" t="s">
        <v>460</v>
      </c>
      <c r="C756" s="4">
        <v>2022</v>
      </c>
      <c r="D756" s="1" t="s">
        <v>128</v>
      </c>
      <c r="E756" s="1" t="s">
        <v>78</v>
      </c>
      <c r="F756" s="4">
        <v>9</v>
      </c>
      <c r="G756" s="4">
        <v>82472</v>
      </c>
      <c r="H756" s="4" t="s">
        <v>83</v>
      </c>
      <c r="I756" s="1"/>
      <c r="J756" s="4" t="s">
        <v>83</v>
      </c>
      <c r="K756" s="4" t="s">
        <v>83</v>
      </c>
    </row>
    <row r="757" spans="1:11" ht="30" x14ac:dyDescent="0.25">
      <c r="A757" s="1" t="s">
        <v>6457</v>
      </c>
      <c r="B757" s="1" t="s">
        <v>460</v>
      </c>
      <c r="C757" s="4">
        <v>2022</v>
      </c>
      <c r="D757" s="1" t="s">
        <v>128</v>
      </c>
      <c r="E757" s="1" t="s">
        <v>82</v>
      </c>
      <c r="F757" s="4">
        <v>107</v>
      </c>
      <c r="G757" s="4">
        <v>153828</v>
      </c>
      <c r="H757" s="4" t="s">
        <v>4158</v>
      </c>
      <c r="I757" s="1"/>
      <c r="J757" s="4" t="s">
        <v>1848</v>
      </c>
      <c r="K757" s="4" t="s">
        <v>6926</v>
      </c>
    </row>
    <row r="758" spans="1:11" ht="45" x14ac:dyDescent="0.25">
      <c r="A758" s="1" t="s">
        <v>6457</v>
      </c>
      <c r="B758" s="1" t="s">
        <v>460</v>
      </c>
      <c r="C758" s="4">
        <v>2022</v>
      </c>
      <c r="D758" s="1" t="s">
        <v>128</v>
      </c>
      <c r="E758" s="1" t="s">
        <v>84</v>
      </c>
      <c r="F758" s="4">
        <v>0</v>
      </c>
      <c r="G758" s="4">
        <v>6850</v>
      </c>
      <c r="H758" s="4" t="s">
        <v>83</v>
      </c>
      <c r="I758" s="1"/>
      <c r="J758" s="4" t="s">
        <v>83</v>
      </c>
      <c r="K758" s="4" t="s">
        <v>83</v>
      </c>
    </row>
    <row r="759" spans="1:11" ht="45" x14ac:dyDescent="0.25">
      <c r="A759" s="1" t="s">
        <v>6457</v>
      </c>
      <c r="B759" s="1" t="s">
        <v>460</v>
      </c>
      <c r="C759" s="4">
        <v>2022</v>
      </c>
      <c r="D759" s="1" t="s">
        <v>128</v>
      </c>
      <c r="E759" s="1" t="s">
        <v>85</v>
      </c>
      <c r="F759" s="4">
        <v>1632</v>
      </c>
      <c r="G759" s="4">
        <v>988798</v>
      </c>
      <c r="H759" s="4" t="s">
        <v>6927</v>
      </c>
      <c r="I759" s="1"/>
      <c r="J759" s="4" t="s">
        <v>6928</v>
      </c>
      <c r="K759" s="4" t="s">
        <v>6929</v>
      </c>
    </row>
    <row r="760" spans="1:11" ht="30" x14ac:dyDescent="0.25">
      <c r="A760" s="1" t="s">
        <v>6457</v>
      </c>
      <c r="B760" s="1" t="s">
        <v>460</v>
      </c>
      <c r="C760" s="4">
        <v>2022</v>
      </c>
      <c r="D760" s="1" t="s">
        <v>128</v>
      </c>
      <c r="E760" s="1" t="s">
        <v>86</v>
      </c>
      <c r="F760" s="4">
        <v>1772</v>
      </c>
      <c r="G760" s="4">
        <v>1296615</v>
      </c>
      <c r="H760" s="4" t="s">
        <v>6929</v>
      </c>
      <c r="I760" s="1"/>
      <c r="J760" s="4" t="s">
        <v>2042</v>
      </c>
      <c r="K760" s="4" t="s">
        <v>3231</v>
      </c>
    </row>
    <row r="761" spans="1:11" ht="30" x14ac:dyDescent="0.25">
      <c r="A761" s="1" t="s">
        <v>6457</v>
      </c>
      <c r="B761" s="1" t="s">
        <v>460</v>
      </c>
      <c r="C761" s="4">
        <v>2022</v>
      </c>
      <c r="D761" s="1" t="s">
        <v>147</v>
      </c>
      <c r="E761" s="1" t="s">
        <v>62</v>
      </c>
      <c r="F761" s="4">
        <v>42</v>
      </c>
      <c r="G761" s="4">
        <v>239255</v>
      </c>
      <c r="H761" s="4" t="s">
        <v>6930</v>
      </c>
      <c r="I761" s="1"/>
      <c r="J761" s="4" t="s">
        <v>6931</v>
      </c>
      <c r="K761" s="4" t="s">
        <v>3734</v>
      </c>
    </row>
    <row r="762" spans="1:11" ht="30" x14ac:dyDescent="0.25">
      <c r="A762" s="1" t="s">
        <v>6457</v>
      </c>
      <c r="B762" s="1" t="s">
        <v>460</v>
      </c>
      <c r="C762" s="4">
        <v>2022</v>
      </c>
      <c r="D762" s="1" t="s">
        <v>147</v>
      </c>
      <c r="E762" s="1" t="s">
        <v>66</v>
      </c>
      <c r="F762" s="4">
        <v>0</v>
      </c>
      <c r="G762" s="4">
        <v>1149</v>
      </c>
      <c r="H762" s="4" t="s">
        <v>83</v>
      </c>
      <c r="I762" s="1"/>
      <c r="J762" s="4" t="s">
        <v>83</v>
      </c>
      <c r="K762" s="4" t="s">
        <v>83</v>
      </c>
    </row>
    <row r="763" spans="1:11" ht="30" x14ac:dyDescent="0.25">
      <c r="A763" s="1" t="s">
        <v>6457</v>
      </c>
      <c r="B763" s="1" t="s">
        <v>460</v>
      </c>
      <c r="C763" s="4">
        <v>2022</v>
      </c>
      <c r="D763" s="1" t="s">
        <v>147</v>
      </c>
      <c r="E763" s="1" t="s">
        <v>70</v>
      </c>
      <c r="F763" s="4">
        <v>8</v>
      </c>
      <c r="G763" s="4">
        <v>55061</v>
      </c>
      <c r="H763" s="4" t="s">
        <v>83</v>
      </c>
      <c r="I763" s="1"/>
      <c r="J763" s="4" t="s">
        <v>83</v>
      </c>
      <c r="K763" s="4" t="s">
        <v>83</v>
      </c>
    </row>
    <row r="764" spans="1:11" ht="30" x14ac:dyDescent="0.25">
      <c r="A764" s="1" t="s">
        <v>6457</v>
      </c>
      <c r="B764" s="1" t="s">
        <v>460</v>
      </c>
      <c r="C764" s="4">
        <v>2022</v>
      </c>
      <c r="D764" s="1" t="s">
        <v>147</v>
      </c>
      <c r="E764" s="1" t="s">
        <v>74</v>
      </c>
      <c r="F764" s="4">
        <v>0</v>
      </c>
      <c r="G764" s="4">
        <v>4184</v>
      </c>
      <c r="H764" s="4" t="s">
        <v>83</v>
      </c>
      <c r="I764" s="1"/>
      <c r="J764" s="4" t="s">
        <v>83</v>
      </c>
      <c r="K764" s="4" t="s">
        <v>83</v>
      </c>
    </row>
    <row r="765" spans="1:11" ht="45" x14ac:dyDescent="0.25">
      <c r="A765" s="1" t="s">
        <v>6457</v>
      </c>
      <c r="B765" s="1" t="s">
        <v>460</v>
      </c>
      <c r="C765" s="4">
        <v>2022</v>
      </c>
      <c r="D765" s="1" t="s">
        <v>147</v>
      </c>
      <c r="E765" s="1" t="s">
        <v>78</v>
      </c>
      <c r="F765" s="4">
        <v>2</v>
      </c>
      <c r="G765" s="4">
        <v>80187</v>
      </c>
      <c r="H765" s="4" t="s">
        <v>83</v>
      </c>
      <c r="I765" s="1"/>
      <c r="J765" s="4" t="s">
        <v>83</v>
      </c>
      <c r="K765" s="4" t="s">
        <v>83</v>
      </c>
    </row>
    <row r="766" spans="1:11" ht="30" x14ac:dyDescent="0.25">
      <c r="A766" s="1" t="s">
        <v>6457</v>
      </c>
      <c r="B766" s="1" t="s">
        <v>460</v>
      </c>
      <c r="C766" s="4">
        <v>2022</v>
      </c>
      <c r="D766" s="1" t="s">
        <v>147</v>
      </c>
      <c r="E766" s="1" t="s">
        <v>82</v>
      </c>
      <c r="F766" s="4">
        <v>50</v>
      </c>
      <c r="G766" s="4">
        <v>162733</v>
      </c>
      <c r="H766" s="4" t="s">
        <v>6932</v>
      </c>
      <c r="I766" s="1"/>
      <c r="J766" s="4" t="s">
        <v>2604</v>
      </c>
      <c r="K766" s="4" t="s">
        <v>2772</v>
      </c>
    </row>
    <row r="767" spans="1:11" ht="45" x14ac:dyDescent="0.25">
      <c r="A767" s="1" t="s">
        <v>6457</v>
      </c>
      <c r="B767" s="1" t="s">
        <v>460</v>
      </c>
      <c r="C767" s="4">
        <v>2022</v>
      </c>
      <c r="D767" s="1" t="s">
        <v>147</v>
      </c>
      <c r="E767" s="1" t="s">
        <v>84</v>
      </c>
      <c r="F767" s="4">
        <v>0</v>
      </c>
      <c r="G767" s="4">
        <v>6406</v>
      </c>
      <c r="H767" s="4" t="s">
        <v>83</v>
      </c>
      <c r="I767" s="1"/>
      <c r="J767" s="4" t="s">
        <v>83</v>
      </c>
      <c r="K767" s="4" t="s">
        <v>83</v>
      </c>
    </row>
    <row r="768" spans="1:11" ht="45" x14ac:dyDescent="0.25">
      <c r="A768" s="1" t="s">
        <v>6457</v>
      </c>
      <c r="B768" s="1" t="s">
        <v>460</v>
      </c>
      <c r="C768" s="4">
        <v>2022</v>
      </c>
      <c r="D768" s="1" t="s">
        <v>147</v>
      </c>
      <c r="E768" s="1" t="s">
        <v>85</v>
      </c>
      <c r="F768" s="4">
        <v>605</v>
      </c>
      <c r="G768" s="4">
        <v>1030562</v>
      </c>
      <c r="H768" s="4" t="s">
        <v>6106</v>
      </c>
      <c r="I768" s="1"/>
      <c r="J768" s="4" t="s">
        <v>6933</v>
      </c>
      <c r="K768" s="4" t="s">
        <v>3758</v>
      </c>
    </row>
    <row r="769" spans="1:11" ht="30" x14ac:dyDescent="0.25">
      <c r="A769" s="1" t="s">
        <v>6457</v>
      </c>
      <c r="B769" s="1" t="s">
        <v>460</v>
      </c>
      <c r="C769" s="4">
        <v>2022</v>
      </c>
      <c r="D769" s="1" t="s">
        <v>147</v>
      </c>
      <c r="E769" s="1" t="s">
        <v>86</v>
      </c>
      <c r="F769" s="4">
        <v>665</v>
      </c>
      <c r="G769" s="4">
        <v>1340283</v>
      </c>
      <c r="H769" s="4" t="s">
        <v>1352</v>
      </c>
      <c r="I769" s="1"/>
      <c r="J769" s="4" t="s">
        <v>6934</v>
      </c>
      <c r="K769" s="4" t="s">
        <v>6935</v>
      </c>
    </row>
    <row r="770" spans="1:11" ht="30" x14ac:dyDescent="0.25">
      <c r="A770" s="1" t="s">
        <v>6457</v>
      </c>
      <c r="B770" s="1" t="s">
        <v>740</v>
      </c>
      <c r="C770" s="4">
        <v>2021</v>
      </c>
      <c r="D770" s="1" t="s">
        <v>61</v>
      </c>
      <c r="E770" s="1" t="s">
        <v>62</v>
      </c>
      <c r="F770" s="4">
        <v>13873</v>
      </c>
      <c r="G770" s="4">
        <v>1494480</v>
      </c>
      <c r="H770" s="4" t="s">
        <v>6936</v>
      </c>
      <c r="I770" s="1"/>
      <c r="J770" s="4" t="s">
        <v>6937</v>
      </c>
      <c r="K770" s="4" t="s">
        <v>2635</v>
      </c>
    </row>
    <row r="771" spans="1:11" ht="30" x14ac:dyDescent="0.25">
      <c r="A771" s="1" t="s">
        <v>6457</v>
      </c>
      <c r="B771" s="1" t="s">
        <v>740</v>
      </c>
      <c r="C771" s="4">
        <v>2021</v>
      </c>
      <c r="D771" s="1" t="s">
        <v>61</v>
      </c>
      <c r="E771" s="1" t="s">
        <v>66</v>
      </c>
      <c r="F771" s="4">
        <v>2227</v>
      </c>
      <c r="G771" s="4">
        <v>80924</v>
      </c>
      <c r="H771" s="4" t="s">
        <v>6938</v>
      </c>
      <c r="I771" s="1"/>
      <c r="J771" s="4" t="s">
        <v>6939</v>
      </c>
      <c r="K771" s="4" t="s">
        <v>6940</v>
      </c>
    </row>
    <row r="772" spans="1:11" ht="30" x14ac:dyDescent="0.25">
      <c r="A772" s="1" t="s">
        <v>6457</v>
      </c>
      <c r="B772" s="1" t="s">
        <v>740</v>
      </c>
      <c r="C772" s="4">
        <v>2021</v>
      </c>
      <c r="D772" s="1" t="s">
        <v>61</v>
      </c>
      <c r="E772" s="1" t="s">
        <v>70</v>
      </c>
      <c r="F772" s="4">
        <v>657</v>
      </c>
      <c r="G772" s="4">
        <v>12642</v>
      </c>
      <c r="H772" s="4" t="s">
        <v>6941</v>
      </c>
      <c r="I772" s="1"/>
      <c r="J772" s="4" t="s">
        <v>6942</v>
      </c>
      <c r="K772" s="4" t="s">
        <v>6943</v>
      </c>
    </row>
    <row r="773" spans="1:11" ht="30" x14ac:dyDescent="0.25">
      <c r="A773" s="1" t="s">
        <v>6457</v>
      </c>
      <c r="B773" s="1" t="s">
        <v>740</v>
      </c>
      <c r="C773" s="4">
        <v>2021</v>
      </c>
      <c r="D773" s="1" t="s">
        <v>61</v>
      </c>
      <c r="E773" s="1" t="s">
        <v>74</v>
      </c>
      <c r="F773" s="4">
        <v>208</v>
      </c>
      <c r="G773" s="4">
        <v>9757</v>
      </c>
      <c r="H773" s="4" t="s">
        <v>6944</v>
      </c>
      <c r="I773" s="1"/>
      <c r="J773" s="4" t="s">
        <v>3696</v>
      </c>
      <c r="K773" s="4" t="s">
        <v>6945</v>
      </c>
    </row>
    <row r="774" spans="1:11" ht="45" x14ac:dyDescent="0.25">
      <c r="A774" s="1" t="s">
        <v>6457</v>
      </c>
      <c r="B774" s="1" t="s">
        <v>740</v>
      </c>
      <c r="C774" s="4">
        <v>2021</v>
      </c>
      <c r="D774" s="1" t="s">
        <v>61</v>
      </c>
      <c r="E774" s="1" t="s">
        <v>78</v>
      </c>
      <c r="F774" s="4">
        <v>37</v>
      </c>
      <c r="G774" s="4">
        <v>1699</v>
      </c>
      <c r="H774" s="4" t="s">
        <v>4362</v>
      </c>
      <c r="I774" s="1"/>
      <c r="J774" s="4" t="s">
        <v>6946</v>
      </c>
      <c r="K774" s="4" t="s">
        <v>3228</v>
      </c>
    </row>
    <row r="775" spans="1:11" ht="30" x14ac:dyDescent="0.25">
      <c r="A775" s="1" t="s">
        <v>6457</v>
      </c>
      <c r="B775" s="1" t="s">
        <v>740</v>
      </c>
      <c r="C775" s="4">
        <v>2021</v>
      </c>
      <c r="D775" s="1" t="s">
        <v>61</v>
      </c>
      <c r="E775" s="1" t="s">
        <v>82</v>
      </c>
      <c r="F775" s="4">
        <v>0</v>
      </c>
      <c r="G775" s="4">
        <v>0</v>
      </c>
      <c r="H775" s="4" t="s">
        <v>83</v>
      </c>
      <c r="I775" s="1"/>
      <c r="J775" s="4" t="s">
        <v>83</v>
      </c>
      <c r="K775" s="4" t="s">
        <v>83</v>
      </c>
    </row>
    <row r="776" spans="1:11" ht="45" x14ac:dyDescent="0.25">
      <c r="A776" s="1" t="s">
        <v>6457</v>
      </c>
      <c r="B776" s="1" t="s">
        <v>740</v>
      </c>
      <c r="C776" s="4">
        <v>2021</v>
      </c>
      <c r="D776" s="1" t="s">
        <v>61</v>
      </c>
      <c r="E776" s="1" t="s">
        <v>84</v>
      </c>
      <c r="F776" s="4">
        <v>0</v>
      </c>
      <c r="G776" s="4">
        <v>0</v>
      </c>
      <c r="H776" s="4" t="s">
        <v>83</v>
      </c>
      <c r="I776" s="1"/>
      <c r="J776" s="4" t="s">
        <v>83</v>
      </c>
      <c r="K776" s="4" t="s">
        <v>83</v>
      </c>
    </row>
    <row r="777" spans="1:11" ht="45" x14ac:dyDescent="0.25">
      <c r="A777" s="1" t="s">
        <v>6457</v>
      </c>
      <c r="B777" s="1" t="s">
        <v>740</v>
      </c>
      <c r="C777" s="4">
        <v>2021</v>
      </c>
      <c r="D777" s="1" t="s">
        <v>61</v>
      </c>
      <c r="E777" s="1" t="s">
        <v>85</v>
      </c>
      <c r="F777" s="4">
        <v>0</v>
      </c>
      <c r="G777" s="4">
        <v>0</v>
      </c>
      <c r="H777" s="4" t="s">
        <v>83</v>
      </c>
      <c r="I777" s="1"/>
      <c r="J777" s="4" t="s">
        <v>83</v>
      </c>
      <c r="K777" s="4" t="s">
        <v>83</v>
      </c>
    </row>
    <row r="778" spans="1:11" ht="30" x14ac:dyDescent="0.25">
      <c r="A778" s="1" t="s">
        <v>6457</v>
      </c>
      <c r="B778" s="1" t="s">
        <v>740</v>
      </c>
      <c r="C778" s="4">
        <v>2021</v>
      </c>
      <c r="D778" s="1" t="s">
        <v>61</v>
      </c>
      <c r="E778" s="1" t="s">
        <v>86</v>
      </c>
      <c r="F778" s="4">
        <v>3129</v>
      </c>
      <c r="G778" s="4">
        <v>105021</v>
      </c>
      <c r="H778" s="4" t="s">
        <v>6947</v>
      </c>
      <c r="I778" s="1"/>
      <c r="J778" s="4" t="s">
        <v>6948</v>
      </c>
      <c r="K778" s="4" t="s">
        <v>6949</v>
      </c>
    </row>
    <row r="779" spans="1:11" ht="30" x14ac:dyDescent="0.25">
      <c r="A779" s="1" t="s">
        <v>6457</v>
      </c>
      <c r="B779" s="1" t="s">
        <v>740</v>
      </c>
      <c r="C779" s="4">
        <v>2021</v>
      </c>
      <c r="D779" s="1" t="s">
        <v>90</v>
      </c>
      <c r="E779" s="1" t="s">
        <v>62</v>
      </c>
      <c r="F779" s="4">
        <v>6074</v>
      </c>
      <c r="G779" s="4">
        <v>1091880</v>
      </c>
      <c r="H779" s="4" t="s">
        <v>6950</v>
      </c>
      <c r="I779" s="1"/>
      <c r="J779" s="4" t="s">
        <v>6951</v>
      </c>
      <c r="K779" s="4" t="s">
        <v>6952</v>
      </c>
    </row>
    <row r="780" spans="1:11" ht="30" x14ac:dyDescent="0.25">
      <c r="A780" s="1" t="s">
        <v>6457</v>
      </c>
      <c r="B780" s="1" t="s">
        <v>740</v>
      </c>
      <c r="C780" s="4">
        <v>2021</v>
      </c>
      <c r="D780" s="1" t="s">
        <v>90</v>
      </c>
      <c r="E780" s="1" t="s">
        <v>66</v>
      </c>
      <c r="F780" s="4">
        <v>2893</v>
      </c>
      <c r="G780" s="4">
        <v>198481</v>
      </c>
      <c r="H780" s="4" t="s">
        <v>6953</v>
      </c>
      <c r="I780" s="1"/>
      <c r="J780" s="4" t="s">
        <v>6954</v>
      </c>
      <c r="K780" s="4" t="s">
        <v>6955</v>
      </c>
    </row>
    <row r="781" spans="1:11" ht="30" x14ac:dyDescent="0.25">
      <c r="A781" s="1" t="s">
        <v>6457</v>
      </c>
      <c r="B781" s="1" t="s">
        <v>740</v>
      </c>
      <c r="C781" s="4">
        <v>2021</v>
      </c>
      <c r="D781" s="1" t="s">
        <v>90</v>
      </c>
      <c r="E781" s="1" t="s">
        <v>70</v>
      </c>
      <c r="F781" s="4">
        <v>5031</v>
      </c>
      <c r="G781" s="4">
        <v>139837</v>
      </c>
      <c r="H781" s="4" t="s">
        <v>6956</v>
      </c>
      <c r="I781" s="1"/>
      <c r="J781" s="4" t="s">
        <v>6957</v>
      </c>
      <c r="K781" s="4" t="s">
        <v>6958</v>
      </c>
    </row>
    <row r="782" spans="1:11" ht="30" x14ac:dyDescent="0.25">
      <c r="A782" s="1" t="s">
        <v>6457</v>
      </c>
      <c r="B782" s="1" t="s">
        <v>740</v>
      </c>
      <c r="C782" s="4">
        <v>2021</v>
      </c>
      <c r="D782" s="1" t="s">
        <v>90</v>
      </c>
      <c r="E782" s="1" t="s">
        <v>74</v>
      </c>
      <c r="F782" s="4">
        <v>18</v>
      </c>
      <c r="G782" s="4">
        <v>1065</v>
      </c>
      <c r="H782" s="4" t="s">
        <v>5290</v>
      </c>
      <c r="I782" s="1" t="s">
        <v>234</v>
      </c>
      <c r="J782" s="4" t="s">
        <v>6959</v>
      </c>
      <c r="K782" s="4" t="s">
        <v>6960</v>
      </c>
    </row>
    <row r="783" spans="1:11" ht="45" x14ac:dyDescent="0.25">
      <c r="A783" s="1" t="s">
        <v>6457</v>
      </c>
      <c r="B783" s="1" t="s">
        <v>740</v>
      </c>
      <c r="C783" s="4">
        <v>2021</v>
      </c>
      <c r="D783" s="1" t="s">
        <v>90</v>
      </c>
      <c r="E783" s="1" t="s">
        <v>78</v>
      </c>
      <c r="F783" s="4">
        <v>468</v>
      </c>
      <c r="G783" s="4">
        <v>13112</v>
      </c>
      <c r="H783" s="4" t="s">
        <v>6961</v>
      </c>
      <c r="I783" s="1"/>
      <c r="J783" s="4" t="s">
        <v>6962</v>
      </c>
      <c r="K783" s="4" t="s">
        <v>6963</v>
      </c>
    </row>
    <row r="784" spans="1:11" ht="30" x14ac:dyDescent="0.25">
      <c r="A784" s="1" t="s">
        <v>6457</v>
      </c>
      <c r="B784" s="1" t="s">
        <v>740</v>
      </c>
      <c r="C784" s="4">
        <v>2021</v>
      </c>
      <c r="D784" s="1" t="s">
        <v>90</v>
      </c>
      <c r="E784" s="1" t="s">
        <v>82</v>
      </c>
      <c r="F784" s="4">
        <v>0</v>
      </c>
      <c r="G784" s="4">
        <v>0</v>
      </c>
      <c r="H784" s="4" t="s">
        <v>83</v>
      </c>
      <c r="I784" s="1"/>
      <c r="J784" s="4" t="s">
        <v>83</v>
      </c>
      <c r="K784" s="4" t="s">
        <v>83</v>
      </c>
    </row>
    <row r="785" spans="1:11" ht="45" x14ac:dyDescent="0.25">
      <c r="A785" s="1" t="s">
        <v>6457</v>
      </c>
      <c r="B785" s="1" t="s">
        <v>740</v>
      </c>
      <c r="C785" s="4">
        <v>2021</v>
      </c>
      <c r="D785" s="1" t="s">
        <v>90</v>
      </c>
      <c r="E785" s="1" t="s">
        <v>84</v>
      </c>
      <c r="F785" s="4">
        <v>0</v>
      </c>
      <c r="G785" s="4">
        <v>0</v>
      </c>
      <c r="H785" s="4" t="s">
        <v>83</v>
      </c>
      <c r="I785" s="1"/>
      <c r="J785" s="4" t="s">
        <v>83</v>
      </c>
      <c r="K785" s="4" t="s">
        <v>83</v>
      </c>
    </row>
    <row r="786" spans="1:11" ht="45" x14ac:dyDescent="0.25">
      <c r="A786" s="1" t="s">
        <v>6457</v>
      </c>
      <c r="B786" s="1" t="s">
        <v>740</v>
      </c>
      <c r="C786" s="4">
        <v>2021</v>
      </c>
      <c r="D786" s="1" t="s">
        <v>90</v>
      </c>
      <c r="E786" s="1" t="s">
        <v>85</v>
      </c>
      <c r="F786" s="4">
        <v>0</v>
      </c>
      <c r="G786" s="4">
        <v>0</v>
      </c>
      <c r="H786" s="4" t="s">
        <v>83</v>
      </c>
      <c r="I786" s="1"/>
      <c r="J786" s="4" t="s">
        <v>83</v>
      </c>
      <c r="K786" s="4" t="s">
        <v>83</v>
      </c>
    </row>
    <row r="787" spans="1:11" ht="30" x14ac:dyDescent="0.25">
      <c r="A787" s="1" t="s">
        <v>6457</v>
      </c>
      <c r="B787" s="1" t="s">
        <v>740</v>
      </c>
      <c r="C787" s="4">
        <v>2021</v>
      </c>
      <c r="D787" s="1" t="s">
        <v>90</v>
      </c>
      <c r="E787" s="1" t="s">
        <v>86</v>
      </c>
      <c r="F787" s="4">
        <v>8410</v>
      </c>
      <c r="G787" s="4">
        <v>352495</v>
      </c>
      <c r="H787" s="4" t="s">
        <v>6964</v>
      </c>
      <c r="I787" s="1"/>
      <c r="J787" s="4" t="s">
        <v>6965</v>
      </c>
      <c r="K787" s="4" t="s">
        <v>4060</v>
      </c>
    </row>
    <row r="788" spans="1:11" ht="30" x14ac:dyDescent="0.25">
      <c r="A788" s="1" t="s">
        <v>6457</v>
      </c>
      <c r="B788" s="1" t="s">
        <v>740</v>
      </c>
      <c r="C788" s="4">
        <v>2021</v>
      </c>
      <c r="D788" s="1" t="s">
        <v>109</v>
      </c>
      <c r="E788" s="1" t="s">
        <v>62</v>
      </c>
      <c r="F788" s="4">
        <v>3176</v>
      </c>
      <c r="G788" s="4">
        <v>912058</v>
      </c>
      <c r="H788" s="4" t="s">
        <v>6966</v>
      </c>
      <c r="I788" s="1"/>
      <c r="J788" s="4" t="s">
        <v>6967</v>
      </c>
      <c r="K788" s="4" t="s">
        <v>6968</v>
      </c>
    </row>
    <row r="789" spans="1:11" ht="30" x14ac:dyDescent="0.25">
      <c r="A789" s="1" t="s">
        <v>6457</v>
      </c>
      <c r="B789" s="1" t="s">
        <v>740</v>
      </c>
      <c r="C789" s="4">
        <v>2021</v>
      </c>
      <c r="D789" s="1" t="s">
        <v>109</v>
      </c>
      <c r="E789" s="1" t="s">
        <v>66</v>
      </c>
      <c r="F789" s="4">
        <v>946</v>
      </c>
      <c r="G789" s="4">
        <v>212444</v>
      </c>
      <c r="H789" s="4" t="s">
        <v>6969</v>
      </c>
      <c r="I789" s="1"/>
      <c r="J789" s="4" t="s">
        <v>6970</v>
      </c>
      <c r="K789" s="4" t="s">
        <v>6971</v>
      </c>
    </row>
    <row r="790" spans="1:11" ht="30" x14ac:dyDescent="0.25">
      <c r="A790" s="1" t="s">
        <v>6457</v>
      </c>
      <c r="B790" s="1" t="s">
        <v>740</v>
      </c>
      <c r="C790" s="4">
        <v>2021</v>
      </c>
      <c r="D790" s="1" t="s">
        <v>109</v>
      </c>
      <c r="E790" s="1" t="s">
        <v>70</v>
      </c>
      <c r="F790" s="4">
        <v>10309</v>
      </c>
      <c r="G790" s="4">
        <v>432918</v>
      </c>
      <c r="H790" s="4" t="s">
        <v>6972</v>
      </c>
      <c r="I790" s="1"/>
      <c r="J790" s="4" t="s">
        <v>6973</v>
      </c>
      <c r="K790" s="4" t="s">
        <v>6974</v>
      </c>
    </row>
    <row r="791" spans="1:11" ht="30" x14ac:dyDescent="0.25">
      <c r="A791" s="1" t="s">
        <v>6457</v>
      </c>
      <c r="B791" s="1" t="s">
        <v>740</v>
      </c>
      <c r="C791" s="4">
        <v>2021</v>
      </c>
      <c r="D791" s="1" t="s">
        <v>109</v>
      </c>
      <c r="E791" s="1" t="s">
        <v>74</v>
      </c>
      <c r="F791" s="4">
        <v>581</v>
      </c>
      <c r="G791" s="4">
        <v>23914</v>
      </c>
      <c r="H791" s="4" t="s">
        <v>6975</v>
      </c>
      <c r="I791" s="1"/>
      <c r="J791" s="4" t="s">
        <v>6976</v>
      </c>
      <c r="K791" s="4" t="s">
        <v>2488</v>
      </c>
    </row>
    <row r="792" spans="1:11" ht="45" x14ac:dyDescent="0.25">
      <c r="A792" s="1" t="s">
        <v>6457</v>
      </c>
      <c r="B792" s="1" t="s">
        <v>740</v>
      </c>
      <c r="C792" s="4">
        <v>2021</v>
      </c>
      <c r="D792" s="1" t="s">
        <v>109</v>
      </c>
      <c r="E792" s="1" t="s">
        <v>78</v>
      </c>
      <c r="F792" s="4">
        <v>713</v>
      </c>
      <c r="G792" s="4">
        <v>17944</v>
      </c>
      <c r="H792" s="4" t="s">
        <v>5826</v>
      </c>
      <c r="I792" s="1"/>
      <c r="J792" s="4" t="s">
        <v>6977</v>
      </c>
      <c r="K792" s="4" t="s">
        <v>6978</v>
      </c>
    </row>
    <row r="793" spans="1:11" ht="30" x14ac:dyDescent="0.25">
      <c r="A793" s="1" t="s">
        <v>6457</v>
      </c>
      <c r="B793" s="1" t="s">
        <v>740</v>
      </c>
      <c r="C793" s="4">
        <v>2021</v>
      </c>
      <c r="D793" s="1" t="s">
        <v>109</v>
      </c>
      <c r="E793" s="1" t="s">
        <v>82</v>
      </c>
      <c r="F793" s="4">
        <v>0</v>
      </c>
      <c r="G793" s="4">
        <v>0</v>
      </c>
      <c r="H793" s="4" t="s">
        <v>83</v>
      </c>
      <c r="I793" s="1"/>
      <c r="J793" s="4" t="s">
        <v>83</v>
      </c>
      <c r="K793" s="4" t="s">
        <v>83</v>
      </c>
    </row>
    <row r="794" spans="1:11" ht="45" x14ac:dyDescent="0.25">
      <c r="A794" s="1" t="s">
        <v>6457</v>
      </c>
      <c r="B794" s="1" t="s">
        <v>740</v>
      </c>
      <c r="C794" s="4">
        <v>2021</v>
      </c>
      <c r="D794" s="1" t="s">
        <v>109</v>
      </c>
      <c r="E794" s="1" t="s">
        <v>84</v>
      </c>
      <c r="F794" s="4">
        <v>0</v>
      </c>
      <c r="G794" s="4">
        <v>0</v>
      </c>
      <c r="H794" s="4" t="s">
        <v>83</v>
      </c>
      <c r="I794" s="1"/>
      <c r="J794" s="4" t="s">
        <v>83</v>
      </c>
      <c r="K794" s="4" t="s">
        <v>83</v>
      </c>
    </row>
    <row r="795" spans="1:11" ht="45" x14ac:dyDescent="0.25">
      <c r="A795" s="1" t="s">
        <v>6457</v>
      </c>
      <c r="B795" s="1" t="s">
        <v>740</v>
      </c>
      <c r="C795" s="4">
        <v>2021</v>
      </c>
      <c r="D795" s="1" t="s">
        <v>109</v>
      </c>
      <c r="E795" s="1" t="s">
        <v>85</v>
      </c>
      <c r="F795" s="4">
        <v>0</v>
      </c>
      <c r="G795" s="4">
        <v>0</v>
      </c>
      <c r="H795" s="4" t="s">
        <v>83</v>
      </c>
      <c r="I795" s="1"/>
      <c r="J795" s="4" t="s">
        <v>83</v>
      </c>
      <c r="K795" s="4" t="s">
        <v>83</v>
      </c>
    </row>
    <row r="796" spans="1:11" ht="30" x14ac:dyDescent="0.25">
      <c r="A796" s="1" t="s">
        <v>6457</v>
      </c>
      <c r="B796" s="1" t="s">
        <v>740</v>
      </c>
      <c r="C796" s="4">
        <v>2021</v>
      </c>
      <c r="D796" s="1" t="s">
        <v>109</v>
      </c>
      <c r="E796" s="1" t="s">
        <v>86</v>
      </c>
      <c r="F796" s="4">
        <v>12549</v>
      </c>
      <c r="G796" s="4">
        <v>687220</v>
      </c>
      <c r="H796" s="4" t="s">
        <v>6979</v>
      </c>
      <c r="I796" s="1"/>
      <c r="J796" s="4" t="s">
        <v>6980</v>
      </c>
      <c r="K796" s="4" t="s">
        <v>6682</v>
      </c>
    </row>
    <row r="797" spans="1:11" ht="30" x14ac:dyDescent="0.25">
      <c r="A797" s="1" t="s">
        <v>6457</v>
      </c>
      <c r="B797" s="1" t="s">
        <v>740</v>
      </c>
      <c r="C797" s="4">
        <v>2021</v>
      </c>
      <c r="D797" s="1" t="s">
        <v>128</v>
      </c>
      <c r="E797" s="1" t="s">
        <v>62</v>
      </c>
      <c r="F797" s="4">
        <v>1836</v>
      </c>
      <c r="G797" s="4">
        <v>700613</v>
      </c>
      <c r="H797" s="4" t="s">
        <v>6431</v>
      </c>
      <c r="I797" s="1"/>
      <c r="J797" s="4" t="s">
        <v>6981</v>
      </c>
      <c r="K797" s="4" t="s">
        <v>6982</v>
      </c>
    </row>
    <row r="798" spans="1:11" ht="30" x14ac:dyDescent="0.25">
      <c r="A798" s="1" t="s">
        <v>6457</v>
      </c>
      <c r="B798" s="1" t="s">
        <v>740</v>
      </c>
      <c r="C798" s="4">
        <v>2021</v>
      </c>
      <c r="D798" s="1" t="s">
        <v>128</v>
      </c>
      <c r="E798" s="1" t="s">
        <v>66</v>
      </c>
      <c r="F798" s="4">
        <v>222</v>
      </c>
      <c r="G798" s="4">
        <v>97976</v>
      </c>
      <c r="H798" s="4" t="s">
        <v>6983</v>
      </c>
      <c r="I798" s="1"/>
      <c r="J798" s="4" t="s">
        <v>6984</v>
      </c>
      <c r="K798" s="4" t="s">
        <v>6985</v>
      </c>
    </row>
    <row r="799" spans="1:11" ht="30" x14ac:dyDescent="0.25">
      <c r="A799" s="1" t="s">
        <v>6457</v>
      </c>
      <c r="B799" s="1" t="s">
        <v>740</v>
      </c>
      <c r="C799" s="4">
        <v>2021</v>
      </c>
      <c r="D799" s="1" t="s">
        <v>128</v>
      </c>
      <c r="E799" s="1" t="s">
        <v>70</v>
      </c>
      <c r="F799" s="4">
        <v>8011</v>
      </c>
      <c r="G799" s="4">
        <v>529501</v>
      </c>
      <c r="H799" s="4" t="s">
        <v>6986</v>
      </c>
      <c r="I799" s="1"/>
      <c r="J799" s="4" t="s">
        <v>6987</v>
      </c>
      <c r="K799" s="4" t="s">
        <v>6988</v>
      </c>
    </row>
    <row r="800" spans="1:11" ht="30" x14ac:dyDescent="0.25">
      <c r="A800" s="1" t="s">
        <v>6457</v>
      </c>
      <c r="B800" s="1" t="s">
        <v>740</v>
      </c>
      <c r="C800" s="4">
        <v>2021</v>
      </c>
      <c r="D800" s="1" t="s">
        <v>128</v>
      </c>
      <c r="E800" s="1" t="s">
        <v>74</v>
      </c>
      <c r="F800" s="4">
        <v>2505</v>
      </c>
      <c r="G800" s="4">
        <v>147837</v>
      </c>
      <c r="H800" s="4" t="s">
        <v>6989</v>
      </c>
      <c r="I800" s="1"/>
      <c r="J800" s="4" t="s">
        <v>6990</v>
      </c>
      <c r="K800" s="4" t="s">
        <v>6991</v>
      </c>
    </row>
    <row r="801" spans="1:11" ht="45" x14ac:dyDescent="0.25">
      <c r="A801" s="1" t="s">
        <v>6457</v>
      </c>
      <c r="B801" s="1" t="s">
        <v>740</v>
      </c>
      <c r="C801" s="4">
        <v>2021</v>
      </c>
      <c r="D801" s="1" t="s">
        <v>128</v>
      </c>
      <c r="E801" s="1" t="s">
        <v>78</v>
      </c>
      <c r="F801" s="4">
        <v>2737</v>
      </c>
      <c r="G801" s="4">
        <v>71771</v>
      </c>
      <c r="H801" s="4" t="s">
        <v>6980</v>
      </c>
      <c r="I801" s="1"/>
      <c r="J801" s="4" t="s">
        <v>6992</v>
      </c>
      <c r="K801" s="4" t="s">
        <v>6993</v>
      </c>
    </row>
    <row r="802" spans="1:11" ht="30" x14ac:dyDescent="0.25">
      <c r="A802" s="1" t="s">
        <v>6457</v>
      </c>
      <c r="B802" s="1" t="s">
        <v>740</v>
      </c>
      <c r="C802" s="4">
        <v>2021</v>
      </c>
      <c r="D802" s="1" t="s">
        <v>128</v>
      </c>
      <c r="E802" s="1" t="s">
        <v>82</v>
      </c>
      <c r="F802" s="4">
        <v>0</v>
      </c>
      <c r="G802" s="4">
        <v>0</v>
      </c>
      <c r="H802" s="4" t="s">
        <v>83</v>
      </c>
      <c r="I802" s="1"/>
      <c r="J802" s="4" t="s">
        <v>83</v>
      </c>
      <c r="K802" s="4" t="s">
        <v>83</v>
      </c>
    </row>
    <row r="803" spans="1:11" ht="45" x14ac:dyDescent="0.25">
      <c r="A803" s="1" t="s">
        <v>6457</v>
      </c>
      <c r="B803" s="1" t="s">
        <v>740</v>
      </c>
      <c r="C803" s="4">
        <v>2021</v>
      </c>
      <c r="D803" s="1" t="s">
        <v>128</v>
      </c>
      <c r="E803" s="1" t="s">
        <v>84</v>
      </c>
      <c r="F803" s="4">
        <v>0</v>
      </c>
      <c r="G803" s="4">
        <v>0</v>
      </c>
      <c r="H803" s="4" t="s">
        <v>83</v>
      </c>
      <c r="I803" s="1"/>
      <c r="J803" s="4" t="s">
        <v>83</v>
      </c>
      <c r="K803" s="4" t="s">
        <v>83</v>
      </c>
    </row>
    <row r="804" spans="1:11" ht="45" x14ac:dyDescent="0.25">
      <c r="A804" s="1" t="s">
        <v>6457</v>
      </c>
      <c r="B804" s="1" t="s">
        <v>740</v>
      </c>
      <c r="C804" s="4">
        <v>2021</v>
      </c>
      <c r="D804" s="1" t="s">
        <v>128</v>
      </c>
      <c r="E804" s="1" t="s">
        <v>85</v>
      </c>
      <c r="F804" s="4">
        <v>0</v>
      </c>
      <c r="G804" s="4">
        <v>0</v>
      </c>
      <c r="H804" s="4" t="s">
        <v>83</v>
      </c>
      <c r="I804" s="1"/>
      <c r="J804" s="4" t="s">
        <v>83</v>
      </c>
      <c r="K804" s="4" t="s">
        <v>83</v>
      </c>
    </row>
    <row r="805" spans="1:11" ht="30" x14ac:dyDescent="0.25">
      <c r="A805" s="1" t="s">
        <v>6457</v>
      </c>
      <c r="B805" s="1" t="s">
        <v>740</v>
      </c>
      <c r="C805" s="4">
        <v>2021</v>
      </c>
      <c r="D805" s="1" t="s">
        <v>128</v>
      </c>
      <c r="E805" s="1" t="s">
        <v>86</v>
      </c>
      <c r="F805" s="4">
        <v>13475</v>
      </c>
      <c r="G805" s="4">
        <v>847084</v>
      </c>
      <c r="H805" s="4" t="s">
        <v>6994</v>
      </c>
      <c r="I805" s="1"/>
      <c r="J805" s="4" t="s">
        <v>6995</v>
      </c>
      <c r="K805" s="4" t="s">
        <v>6996</v>
      </c>
    </row>
    <row r="806" spans="1:11" ht="30" x14ac:dyDescent="0.25">
      <c r="A806" s="1" t="s">
        <v>6457</v>
      </c>
      <c r="B806" s="1" t="s">
        <v>740</v>
      </c>
      <c r="C806" s="4">
        <v>2021</v>
      </c>
      <c r="D806" s="1" t="s">
        <v>147</v>
      </c>
      <c r="E806" s="1" t="s">
        <v>62</v>
      </c>
      <c r="F806" s="4">
        <v>1395</v>
      </c>
      <c r="G806" s="4">
        <v>622402</v>
      </c>
      <c r="H806" s="4" t="s">
        <v>6997</v>
      </c>
      <c r="I806" s="1"/>
      <c r="J806" s="4" t="s">
        <v>6998</v>
      </c>
      <c r="K806" s="4" t="s">
        <v>6999</v>
      </c>
    </row>
    <row r="807" spans="1:11" ht="30" x14ac:dyDescent="0.25">
      <c r="A807" s="1" t="s">
        <v>6457</v>
      </c>
      <c r="B807" s="1" t="s">
        <v>740</v>
      </c>
      <c r="C807" s="4">
        <v>2021</v>
      </c>
      <c r="D807" s="1" t="s">
        <v>147</v>
      </c>
      <c r="E807" s="1" t="s">
        <v>66</v>
      </c>
      <c r="F807" s="4">
        <v>79</v>
      </c>
      <c r="G807" s="4">
        <v>75951</v>
      </c>
      <c r="H807" s="4" t="s">
        <v>1073</v>
      </c>
      <c r="I807" s="1"/>
      <c r="J807" s="4" t="s">
        <v>1008</v>
      </c>
      <c r="K807" s="4" t="s">
        <v>7000</v>
      </c>
    </row>
    <row r="808" spans="1:11" ht="30" x14ac:dyDescent="0.25">
      <c r="A808" s="1" t="s">
        <v>6457</v>
      </c>
      <c r="B808" s="1" t="s">
        <v>740</v>
      </c>
      <c r="C808" s="4">
        <v>2021</v>
      </c>
      <c r="D808" s="1" t="s">
        <v>147</v>
      </c>
      <c r="E808" s="1" t="s">
        <v>70</v>
      </c>
      <c r="F808" s="4">
        <v>3959</v>
      </c>
      <c r="G808" s="4">
        <v>361221</v>
      </c>
      <c r="H808" s="4" t="s">
        <v>7001</v>
      </c>
      <c r="I808" s="1"/>
      <c r="J808" s="4" t="s">
        <v>7002</v>
      </c>
      <c r="K808" s="4" t="s">
        <v>7003</v>
      </c>
    </row>
    <row r="809" spans="1:11" ht="30" x14ac:dyDescent="0.25">
      <c r="A809" s="1" t="s">
        <v>6457</v>
      </c>
      <c r="B809" s="1" t="s">
        <v>740</v>
      </c>
      <c r="C809" s="4">
        <v>2021</v>
      </c>
      <c r="D809" s="1" t="s">
        <v>147</v>
      </c>
      <c r="E809" s="1" t="s">
        <v>74</v>
      </c>
      <c r="F809" s="4">
        <v>1750</v>
      </c>
      <c r="G809" s="4">
        <v>218129</v>
      </c>
      <c r="H809" s="4" t="s">
        <v>7004</v>
      </c>
      <c r="I809" s="1"/>
      <c r="J809" s="4" t="s">
        <v>3138</v>
      </c>
      <c r="K809" s="4" t="s">
        <v>7005</v>
      </c>
    </row>
    <row r="810" spans="1:11" ht="45" x14ac:dyDescent="0.25">
      <c r="A810" s="1" t="s">
        <v>6457</v>
      </c>
      <c r="B810" s="1" t="s">
        <v>740</v>
      </c>
      <c r="C810" s="4">
        <v>2021</v>
      </c>
      <c r="D810" s="1" t="s">
        <v>147</v>
      </c>
      <c r="E810" s="1" t="s">
        <v>78</v>
      </c>
      <c r="F810" s="4">
        <v>9138</v>
      </c>
      <c r="G810" s="4">
        <v>320208</v>
      </c>
      <c r="H810" s="4" t="s">
        <v>7006</v>
      </c>
      <c r="I810" s="1"/>
      <c r="J810" s="4" t="s">
        <v>7007</v>
      </c>
      <c r="K810" s="4" t="s">
        <v>1161</v>
      </c>
    </row>
    <row r="811" spans="1:11" ht="30" x14ac:dyDescent="0.25">
      <c r="A811" s="1" t="s">
        <v>6457</v>
      </c>
      <c r="B811" s="1" t="s">
        <v>740</v>
      </c>
      <c r="C811" s="4">
        <v>2021</v>
      </c>
      <c r="D811" s="1" t="s">
        <v>147</v>
      </c>
      <c r="E811" s="1" t="s">
        <v>82</v>
      </c>
      <c r="F811" s="4">
        <v>0</v>
      </c>
      <c r="G811" s="4">
        <v>0</v>
      </c>
      <c r="H811" s="4" t="s">
        <v>83</v>
      </c>
      <c r="I811" s="1"/>
      <c r="J811" s="4" t="s">
        <v>83</v>
      </c>
      <c r="K811" s="4" t="s">
        <v>83</v>
      </c>
    </row>
    <row r="812" spans="1:11" ht="45" x14ac:dyDescent="0.25">
      <c r="A812" s="1" t="s">
        <v>6457</v>
      </c>
      <c r="B812" s="1" t="s">
        <v>740</v>
      </c>
      <c r="C812" s="4">
        <v>2021</v>
      </c>
      <c r="D812" s="1" t="s">
        <v>147</v>
      </c>
      <c r="E812" s="1" t="s">
        <v>84</v>
      </c>
      <c r="F812" s="4">
        <v>0</v>
      </c>
      <c r="G812" s="4">
        <v>0</v>
      </c>
      <c r="H812" s="4" t="s">
        <v>83</v>
      </c>
      <c r="I812" s="1"/>
      <c r="J812" s="4" t="s">
        <v>83</v>
      </c>
      <c r="K812" s="4" t="s">
        <v>83</v>
      </c>
    </row>
    <row r="813" spans="1:11" ht="45" x14ac:dyDescent="0.25">
      <c r="A813" s="1" t="s">
        <v>6457</v>
      </c>
      <c r="B813" s="1" t="s">
        <v>740</v>
      </c>
      <c r="C813" s="4">
        <v>2021</v>
      </c>
      <c r="D813" s="1" t="s">
        <v>147</v>
      </c>
      <c r="E813" s="1" t="s">
        <v>85</v>
      </c>
      <c r="F813" s="4">
        <v>0</v>
      </c>
      <c r="G813" s="4">
        <v>0</v>
      </c>
      <c r="H813" s="4" t="s">
        <v>83</v>
      </c>
      <c r="I813" s="1"/>
      <c r="J813" s="4" t="s">
        <v>83</v>
      </c>
      <c r="K813" s="4" t="s">
        <v>83</v>
      </c>
    </row>
    <row r="814" spans="1:11" ht="30" x14ac:dyDescent="0.25">
      <c r="A814" s="1" t="s">
        <v>6457</v>
      </c>
      <c r="B814" s="1" t="s">
        <v>740</v>
      </c>
      <c r="C814" s="4">
        <v>2021</v>
      </c>
      <c r="D814" s="1" t="s">
        <v>147</v>
      </c>
      <c r="E814" s="1" t="s">
        <v>86</v>
      </c>
      <c r="F814" s="4">
        <v>14926</v>
      </c>
      <c r="G814" s="4">
        <v>975510</v>
      </c>
      <c r="H814" s="4" t="s">
        <v>7008</v>
      </c>
      <c r="I814" s="1"/>
      <c r="J814" s="4" t="s">
        <v>2779</v>
      </c>
      <c r="K814" s="4" t="s">
        <v>7009</v>
      </c>
    </row>
    <row r="815" spans="1:11" ht="30" x14ac:dyDescent="0.25">
      <c r="A815" s="1" t="s">
        <v>6457</v>
      </c>
      <c r="B815" s="1" t="s">
        <v>740</v>
      </c>
      <c r="C815" s="4">
        <v>2021</v>
      </c>
      <c r="D815" s="1" t="s">
        <v>166</v>
      </c>
      <c r="E815" s="1" t="s">
        <v>62</v>
      </c>
      <c r="F815" s="4">
        <v>1188</v>
      </c>
      <c r="G815" s="4">
        <v>476445</v>
      </c>
      <c r="H815" s="4" t="s">
        <v>7010</v>
      </c>
      <c r="I815" s="1"/>
      <c r="J815" s="4" t="s">
        <v>7011</v>
      </c>
      <c r="K815" s="4" t="s">
        <v>6211</v>
      </c>
    </row>
    <row r="816" spans="1:11" ht="30" x14ac:dyDescent="0.25">
      <c r="A816" s="1" t="s">
        <v>6457</v>
      </c>
      <c r="B816" s="1" t="s">
        <v>740</v>
      </c>
      <c r="C816" s="4">
        <v>2021</v>
      </c>
      <c r="D816" s="1" t="s">
        <v>166</v>
      </c>
      <c r="E816" s="1" t="s">
        <v>66</v>
      </c>
      <c r="F816" s="4">
        <v>46</v>
      </c>
      <c r="G816" s="4">
        <v>87861</v>
      </c>
      <c r="H816" s="4" t="s">
        <v>7012</v>
      </c>
      <c r="I816" s="1"/>
      <c r="J816" s="4" t="s">
        <v>7013</v>
      </c>
      <c r="K816" s="4" t="s">
        <v>7014</v>
      </c>
    </row>
    <row r="817" spans="1:11" ht="30" x14ac:dyDescent="0.25">
      <c r="A817" s="1" t="s">
        <v>6457</v>
      </c>
      <c r="B817" s="1" t="s">
        <v>740</v>
      </c>
      <c r="C817" s="4">
        <v>2021</v>
      </c>
      <c r="D817" s="1" t="s">
        <v>166</v>
      </c>
      <c r="E817" s="1" t="s">
        <v>70</v>
      </c>
      <c r="F817" s="4">
        <v>1719</v>
      </c>
      <c r="G817" s="4">
        <v>189762</v>
      </c>
      <c r="H817" s="4" t="s">
        <v>7015</v>
      </c>
      <c r="I817" s="1"/>
      <c r="J817" s="4" t="s">
        <v>7016</v>
      </c>
      <c r="K817" s="4" t="s">
        <v>7017</v>
      </c>
    </row>
    <row r="818" spans="1:11" ht="30" x14ac:dyDescent="0.25">
      <c r="A818" s="1" t="s">
        <v>6457</v>
      </c>
      <c r="B818" s="1" t="s">
        <v>740</v>
      </c>
      <c r="C818" s="4">
        <v>2021</v>
      </c>
      <c r="D818" s="1" t="s">
        <v>166</v>
      </c>
      <c r="E818" s="1" t="s">
        <v>74</v>
      </c>
      <c r="F818" s="4">
        <v>501</v>
      </c>
      <c r="G818" s="4">
        <v>174984</v>
      </c>
      <c r="H818" s="4" t="s">
        <v>7018</v>
      </c>
      <c r="I818" s="1"/>
      <c r="J818" s="4" t="s">
        <v>7019</v>
      </c>
      <c r="K818" s="4" t="s">
        <v>7020</v>
      </c>
    </row>
    <row r="819" spans="1:11" ht="45" x14ac:dyDescent="0.25">
      <c r="A819" s="1" t="s">
        <v>6457</v>
      </c>
      <c r="B819" s="1" t="s">
        <v>740</v>
      </c>
      <c r="C819" s="4">
        <v>2021</v>
      </c>
      <c r="D819" s="1" t="s">
        <v>166</v>
      </c>
      <c r="E819" s="1" t="s">
        <v>78</v>
      </c>
      <c r="F819" s="4">
        <v>11987</v>
      </c>
      <c r="G819" s="4">
        <v>615993</v>
      </c>
      <c r="H819" s="4" t="s">
        <v>7021</v>
      </c>
      <c r="I819" s="1"/>
      <c r="J819" s="4" t="s">
        <v>7022</v>
      </c>
      <c r="K819" s="4" t="s">
        <v>7023</v>
      </c>
    </row>
    <row r="820" spans="1:11" ht="30" x14ac:dyDescent="0.25">
      <c r="A820" s="1" t="s">
        <v>6457</v>
      </c>
      <c r="B820" s="1" t="s">
        <v>740</v>
      </c>
      <c r="C820" s="4">
        <v>2021</v>
      </c>
      <c r="D820" s="1" t="s">
        <v>166</v>
      </c>
      <c r="E820" s="1" t="s">
        <v>82</v>
      </c>
      <c r="F820" s="4">
        <v>0</v>
      </c>
      <c r="G820" s="4">
        <v>9</v>
      </c>
      <c r="H820" s="4" t="s">
        <v>83</v>
      </c>
      <c r="I820" s="1"/>
      <c r="J820" s="4" t="s">
        <v>83</v>
      </c>
      <c r="K820" s="4" t="s">
        <v>83</v>
      </c>
    </row>
    <row r="821" spans="1:11" ht="45" x14ac:dyDescent="0.25">
      <c r="A821" s="1" t="s">
        <v>6457</v>
      </c>
      <c r="B821" s="1" t="s">
        <v>740</v>
      </c>
      <c r="C821" s="4">
        <v>2021</v>
      </c>
      <c r="D821" s="1" t="s">
        <v>166</v>
      </c>
      <c r="E821" s="1" t="s">
        <v>84</v>
      </c>
      <c r="F821" s="4">
        <v>0</v>
      </c>
      <c r="G821" s="4">
        <v>0</v>
      </c>
      <c r="H821" s="4" t="s">
        <v>83</v>
      </c>
      <c r="I821" s="1"/>
      <c r="J821" s="4" t="s">
        <v>83</v>
      </c>
      <c r="K821" s="4" t="s">
        <v>83</v>
      </c>
    </row>
    <row r="822" spans="1:11" ht="45" x14ac:dyDescent="0.25">
      <c r="A822" s="1" t="s">
        <v>6457</v>
      </c>
      <c r="B822" s="1" t="s">
        <v>740</v>
      </c>
      <c r="C822" s="4">
        <v>2021</v>
      </c>
      <c r="D822" s="1" t="s">
        <v>166</v>
      </c>
      <c r="E822" s="1" t="s">
        <v>85</v>
      </c>
      <c r="F822" s="4">
        <v>0</v>
      </c>
      <c r="G822" s="4">
        <v>0</v>
      </c>
      <c r="H822" s="4" t="s">
        <v>83</v>
      </c>
      <c r="I822" s="1"/>
      <c r="J822" s="4" t="s">
        <v>83</v>
      </c>
      <c r="K822" s="4" t="s">
        <v>83</v>
      </c>
    </row>
    <row r="823" spans="1:11" ht="30" x14ac:dyDescent="0.25">
      <c r="A823" s="1" t="s">
        <v>6457</v>
      </c>
      <c r="B823" s="1" t="s">
        <v>740</v>
      </c>
      <c r="C823" s="4">
        <v>2021</v>
      </c>
      <c r="D823" s="1" t="s">
        <v>166</v>
      </c>
      <c r="E823" s="1" t="s">
        <v>86</v>
      </c>
      <c r="F823" s="4">
        <v>14253</v>
      </c>
      <c r="G823" s="4">
        <v>1068610</v>
      </c>
      <c r="H823" s="4" t="s">
        <v>7024</v>
      </c>
      <c r="I823" s="1"/>
      <c r="J823" s="4" t="s">
        <v>7025</v>
      </c>
      <c r="K823" s="4" t="s">
        <v>369</v>
      </c>
    </row>
    <row r="824" spans="1:11" ht="30" x14ac:dyDescent="0.25">
      <c r="A824" s="1" t="s">
        <v>6457</v>
      </c>
      <c r="B824" s="1" t="s">
        <v>740</v>
      </c>
      <c r="C824" s="4">
        <v>2021</v>
      </c>
      <c r="D824" s="1" t="s">
        <v>185</v>
      </c>
      <c r="E824" s="1" t="s">
        <v>62</v>
      </c>
      <c r="F824" s="4">
        <v>1016</v>
      </c>
      <c r="G824" s="4">
        <v>392605</v>
      </c>
      <c r="H824" s="4" t="s">
        <v>7026</v>
      </c>
      <c r="I824" s="1"/>
      <c r="J824" s="4" t="s">
        <v>7027</v>
      </c>
      <c r="K824" s="4" t="s">
        <v>7028</v>
      </c>
    </row>
    <row r="825" spans="1:11" ht="30" x14ac:dyDescent="0.25">
      <c r="A825" s="1" t="s">
        <v>6457</v>
      </c>
      <c r="B825" s="1" t="s">
        <v>740</v>
      </c>
      <c r="C825" s="4">
        <v>2021</v>
      </c>
      <c r="D825" s="1" t="s">
        <v>185</v>
      </c>
      <c r="E825" s="1" t="s">
        <v>66</v>
      </c>
      <c r="F825" s="4">
        <v>36</v>
      </c>
      <c r="G825" s="4">
        <v>58068</v>
      </c>
      <c r="H825" s="4" t="s">
        <v>7029</v>
      </c>
      <c r="I825" s="1"/>
      <c r="J825" s="4" t="s">
        <v>7030</v>
      </c>
      <c r="K825" s="4" t="s">
        <v>7031</v>
      </c>
    </row>
    <row r="826" spans="1:11" ht="30" x14ac:dyDescent="0.25">
      <c r="A826" s="1" t="s">
        <v>6457</v>
      </c>
      <c r="B826" s="1" t="s">
        <v>740</v>
      </c>
      <c r="C826" s="4">
        <v>2021</v>
      </c>
      <c r="D826" s="1" t="s">
        <v>185</v>
      </c>
      <c r="E826" s="1" t="s">
        <v>70</v>
      </c>
      <c r="F826" s="4">
        <v>1057</v>
      </c>
      <c r="G826" s="4">
        <v>191175</v>
      </c>
      <c r="H826" s="4" t="s">
        <v>7032</v>
      </c>
      <c r="I826" s="1"/>
      <c r="J826" s="4" t="s">
        <v>7033</v>
      </c>
      <c r="K826" s="4" t="s">
        <v>7034</v>
      </c>
    </row>
    <row r="827" spans="1:11" ht="30" x14ac:dyDescent="0.25">
      <c r="A827" s="1" t="s">
        <v>6457</v>
      </c>
      <c r="B827" s="1" t="s">
        <v>740</v>
      </c>
      <c r="C827" s="4">
        <v>2021</v>
      </c>
      <c r="D827" s="1" t="s">
        <v>185</v>
      </c>
      <c r="E827" s="1" t="s">
        <v>74</v>
      </c>
      <c r="F827" s="4">
        <v>145</v>
      </c>
      <c r="G827" s="4">
        <v>85713</v>
      </c>
      <c r="H827" s="4" t="s">
        <v>6566</v>
      </c>
      <c r="I827" s="1"/>
      <c r="J827" s="4" t="s">
        <v>6567</v>
      </c>
      <c r="K827" s="4" t="s">
        <v>6568</v>
      </c>
    </row>
    <row r="828" spans="1:11" ht="45" x14ac:dyDescent="0.25">
      <c r="A828" s="1" t="s">
        <v>6457</v>
      </c>
      <c r="B828" s="1" t="s">
        <v>740</v>
      </c>
      <c r="C828" s="4">
        <v>2021</v>
      </c>
      <c r="D828" s="1" t="s">
        <v>185</v>
      </c>
      <c r="E828" s="1" t="s">
        <v>78</v>
      </c>
      <c r="F828" s="4">
        <v>13951</v>
      </c>
      <c r="G828" s="4">
        <v>856864</v>
      </c>
      <c r="H828" s="4" t="s">
        <v>7035</v>
      </c>
      <c r="I828" s="1"/>
      <c r="J828" s="4" t="s">
        <v>7036</v>
      </c>
      <c r="K828" s="4" t="s">
        <v>7037</v>
      </c>
    </row>
    <row r="829" spans="1:11" ht="30" x14ac:dyDescent="0.25">
      <c r="A829" s="1" t="s">
        <v>6457</v>
      </c>
      <c r="B829" s="1" t="s">
        <v>740</v>
      </c>
      <c r="C829" s="4">
        <v>2021</v>
      </c>
      <c r="D829" s="1" t="s">
        <v>185</v>
      </c>
      <c r="E829" s="1" t="s">
        <v>82</v>
      </c>
      <c r="F829" s="4">
        <v>601</v>
      </c>
      <c r="G829" s="4">
        <v>10733</v>
      </c>
      <c r="H829" s="4" t="s">
        <v>3768</v>
      </c>
      <c r="I829" s="1"/>
      <c r="J829" s="4" t="s">
        <v>7038</v>
      </c>
      <c r="K829" s="4" t="s">
        <v>7039</v>
      </c>
    </row>
    <row r="830" spans="1:11" ht="45" x14ac:dyDescent="0.25">
      <c r="A830" s="1" t="s">
        <v>6457</v>
      </c>
      <c r="B830" s="1" t="s">
        <v>740</v>
      </c>
      <c r="C830" s="4">
        <v>2021</v>
      </c>
      <c r="D830" s="1" t="s">
        <v>185</v>
      </c>
      <c r="E830" s="1" t="s">
        <v>84</v>
      </c>
      <c r="F830" s="4">
        <v>0</v>
      </c>
      <c r="G830" s="4">
        <v>0</v>
      </c>
      <c r="H830" s="4" t="s">
        <v>83</v>
      </c>
      <c r="I830" s="1"/>
      <c r="J830" s="4" t="s">
        <v>83</v>
      </c>
      <c r="K830" s="4" t="s">
        <v>83</v>
      </c>
    </row>
    <row r="831" spans="1:11" ht="45" x14ac:dyDescent="0.25">
      <c r="A831" s="1" t="s">
        <v>6457</v>
      </c>
      <c r="B831" s="1" t="s">
        <v>740</v>
      </c>
      <c r="C831" s="4">
        <v>2021</v>
      </c>
      <c r="D831" s="1" t="s">
        <v>185</v>
      </c>
      <c r="E831" s="1" t="s">
        <v>85</v>
      </c>
      <c r="F831" s="4">
        <v>0</v>
      </c>
      <c r="G831" s="4">
        <v>0</v>
      </c>
      <c r="H831" s="4" t="s">
        <v>83</v>
      </c>
      <c r="I831" s="1"/>
      <c r="J831" s="4" t="s">
        <v>83</v>
      </c>
      <c r="K831" s="4" t="s">
        <v>83</v>
      </c>
    </row>
    <row r="832" spans="1:11" ht="30" x14ac:dyDescent="0.25">
      <c r="A832" s="1" t="s">
        <v>6457</v>
      </c>
      <c r="B832" s="1" t="s">
        <v>740</v>
      </c>
      <c r="C832" s="4">
        <v>2021</v>
      </c>
      <c r="D832" s="1" t="s">
        <v>185</v>
      </c>
      <c r="E832" s="1" t="s">
        <v>86</v>
      </c>
      <c r="F832" s="4">
        <v>15790</v>
      </c>
      <c r="G832" s="4">
        <v>1202553</v>
      </c>
      <c r="H832" s="4" t="s">
        <v>7040</v>
      </c>
      <c r="I832" s="1"/>
      <c r="J832" s="4" t="s">
        <v>7041</v>
      </c>
      <c r="K832" s="4" t="s">
        <v>7042</v>
      </c>
    </row>
    <row r="833" spans="1:11" ht="30" x14ac:dyDescent="0.25">
      <c r="A833" s="1" t="s">
        <v>6457</v>
      </c>
      <c r="B833" s="1" t="s">
        <v>740</v>
      </c>
      <c r="C833" s="4">
        <v>2021</v>
      </c>
      <c r="D833" s="1" t="s">
        <v>207</v>
      </c>
      <c r="E833" s="1" t="s">
        <v>62</v>
      </c>
      <c r="F833" s="4">
        <v>836</v>
      </c>
      <c r="G833" s="4">
        <v>362776</v>
      </c>
      <c r="H833" s="4" t="s">
        <v>7043</v>
      </c>
      <c r="I833" s="1"/>
      <c r="J833" s="4" t="s">
        <v>7044</v>
      </c>
      <c r="K833" s="4" t="s">
        <v>6228</v>
      </c>
    </row>
    <row r="834" spans="1:11" ht="30" x14ac:dyDescent="0.25">
      <c r="A834" s="1" t="s">
        <v>6457</v>
      </c>
      <c r="B834" s="1" t="s">
        <v>740</v>
      </c>
      <c r="C834" s="4">
        <v>2021</v>
      </c>
      <c r="D834" s="1" t="s">
        <v>207</v>
      </c>
      <c r="E834" s="1" t="s">
        <v>66</v>
      </c>
      <c r="F834" s="4">
        <v>13</v>
      </c>
      <c r="G834" s="4">
        <v>18286</v>
      </c>
      <c r="H834" s="4" t="s">
        <v>7045</v>
      </c>
      <c r="I834" s="1" t="s">
        <v>234</v>
      </c>
      <c r="J834" s="4" t="s">
        <v>6991</v>
      </c>
      <c r="K834" s="4" t="s">
        <v>7046</v>
      </c>
    </row>
    <row r="835" spans="1:11" ht="30" x14ac:dyDescent="0.25">
      <c r="A835" s="1" t="s">
        <v>6457</v>
      </c>
      <c r="B835" s="1" t="s">
        <v>740</v>
      </c>
      <c r="C835" s="4">
        <v>2021</v>
      </c>
      <c r="D835" s="1" t="s">
        <v>207</v>
      </c>
      <c r="E835" s="1" t="s">
        <v>70</v>
      </c>
      <c r="F835" s="4">
        <v>708</v>
      </c>
      <c r="G835" s="4">
        <v>139627</v>
      </c>
      <c r="H835" s="4" t="s">
        <v>7047</v>
      </c>
      <c r="I835" s="1"/>
      <c r="J835" s="4" t="s">
        <v>7048</v>
      </c>
      <c r="K835" s="4" t="s">
        <v>7049</v>
      </c>
    </row>
    <row r="836" spans="1:11" ht="30" x14ac:dyDescent="0.25">
      <c r="A836" s="1" t="s">
        <v>6457</v>
      </c>
      <c r="B836" s="1" t="s">
        <v>740</v>
      </c>
      <c r="C836" s="4">
        <v>2021</v>
      </c>
      <c r="D836" s="1" t="s">
        <v>207</v>
      </c>
      <c r="E836" s="1" t="s">
        <v>74</v>
      </c>
      <c r="F836" s="4">
        <v>65</v>
      </c>
      <c r="G836" s="4">
        <v>81956</v>
      </c>
      <c r="H836" s="4" t="s">
        <v>7050</v>
      </c>
      <c r="I836" s="1"/>
      <c r="J836" s="4" t="s">
        <v>7051</v>
      </c>
      <c r="K836" s="4" t="s">
        <v>7052</v>
      </c>
    </row>
    <row r="837" spans="1:11" ht="45" x14ac:dyDescent="0.25">
      <c r="A837" s="1" t="s">
        <v>6457</v>
      </c>
      <c r="B837" s="1" t="s">
        <v>740</v>
      </c>
      <c r="C837" s="4">
        <v>2021</v>
      </c>
      <c r="D837" s="1" t="s">
        <v>207</v>
      </c>
      <c r="E837" s="1" t="s">
        <v>78</v>
      </c>
      <c r="F837" s="4">
        <v>13726</v>
      </c>
      <c r="G837" s="4">
        <v>975552</v>
      </c>
      <c r="H837" s="4" t="s">
        <v>7053</v>
      </c>
      <c r="I837" s="1"/>
      <c r="J837" s="4" t="s">
        <v>7054</v>
      </c>
      <c r="K837" s="4" t="s">
        <v>7055</v>
      </c>
    </row>
    <row r="838" spans="1:11" ht="30" x14ac:dyDescent="0.25">
      <c r="A838" s="1" t="s">
        <v>6457</v>
      </c>
      <c r="B838" s="1" t="s">
        <v>740</v>
      </c>
      <c r="C838" s="4">
        <v>2021</v>
      </c>
      <c r="D838" s="1" t="s">
        <v>207</v>
      </c>
      <c r="E838" s="1" t="s">
        <v>82</v>
      </c>
      <c r="F838" s="4">
        <v>827</v>
      </c>
      <c r="G838" s="4">
        <v>15474</v>
      </c>
      <c r="H838" s="4" t="s">
        <v>7056</v>
      </c>
      <c r="I838" s="1"/>
      <c r="J838" s="4" t="s">
        <v>7057</v>
      </c>
      <c r="K838" s="4" t="s">
        <v>7058</v>
      </c>
    </row>
    <row r="839" spans="1:11" ht="45" x14ac:dyDescent="0.25">
      <c r="A839" s="1" t="s">
        <v>6457</v>
      </c>
      <c r="B839" s="1" t="s">
        <v>740</v>
      </c>
      <c r="C839" s="4">
        <v>2021</v>
      </c>
      <c r="D839" s="1" t="s">
        <v>207</v>
      </c>
      <c r="E839" s="1" t="s">
        <v>84</v>
      </c>
      <c r="F839" s="4">
        <v>0</v>
      </c>
      <c r="G839" s="4">
        <v>0</v>
      </c>
      <c r="H839" s="4" t="s">
        <v>83</v>
      </c>
      <c r="I839" s="1"/>
      <c r="J839" s="4" t="s">
        <v>83</v>
      </c>
      <c r="K839" s="4" t="s">
        <v>83</v>
      </c>
    </row>
    <row r="840" spans="1:11" ht="45" x14ac:dyDescent="0.25">
      <c r="A840" s="1" t="s">
        <v>6457</v>
      </c>
      <c r="B840" s="1" t="s">
        <v>740</v>
      </c>
      <c r="C840" s="4">
        <v>2021</v>
      </c>
      <c r="D840" s="1" t="s">
        <v>207</v>
      </c>
      <c r="E840" s="1" t="s">
        <v>85</v>
      </c>
      <c r="F840" s="4">
        <v>0</v>
      </c>
      <c r="G840" s="4">
        <v>0</v>
      </c>
      <c r="H840" s="4" t="s">
        <v>83</v>
      </c>
      <c r="I840" s="1"/>
      <c r="J840" s="4" t="s">
        <v>83</v>
      </c>
      <c r="K840" s="4" t="s">
        <v>83</v>
      </c>
    </row>
    <row r="841" spans="1:11" ht="30" x14ac:dyDescent="0.25">
      <c r="A841" s="1" t="s">
        <v>6457</v>
      </c>
      <c r="B841" s="1" t="s">
        <v>740</v>
      </c>
      <c r="C841" s="4">
        <v>2021</v>
      </c>
      <c r="D841" s="1" t="s">
        <v>207</v>
      </c>
      <c r="E841" s="1" t="s">
        <v>86</v>
      </c>
      <c r="F841" s="4">
        <v>15339</v>
      </c>
      <c r="G841" s="4">
        <v>1230895</v>
      </c>
      <c r="H841" s="4" t="s">
        <v>7059</v>
      </c>
      <c r="I841" s="1"/>
      <c r="J841" s="4" t="s">
        <v>7060</v>
      </c>
      <c r="K841" s="4" t="s">
        <v>7061</v>
      </c>
    </row>
    <row r="842" spans="1:11" ht="30" x14ac:dyDescent="0.25">
      <c r="A842" s="1" t="s">
        <v>6457</v>
      </c>
      <c r="B842" s="1" t="s">
        <v>740</v>
      </c>
      <c r="C842" s="4">
        <v>2021</v>
      </c>
      <c r="D842" s="1" t="s">
        <v>229</v>
      </c>
      <c r="E842" s="1" t="s">
        <v>62</v>
      </c>
      <c r="F842" s="4">
        <v>829</v>
      </c>
      <c r="G842" s="4">
        <v>327133</v>
      </c>
      <c r="H842" s="4" t="s">
        <v>7062</v>
      </c>
      <c r="I842" s="1"/>
      <c r="J842" s="4" t="s">
        <v>7063</v>
      </c>
      <c r="K842" s="4" t="s">
        <v>7064</v>
      </c>
    </row>
    <row r="843" spans="1:11" ht="30" x14ac:dyDescent="0.25">
      <c r="A843" s="1" t="s">
        <v>6457</v>
      </c>
      <c r="B843" s="1" t="s">
        <v>740</v>
      </c>
      <c r="C843" s="4">
        <v>2021</v>
      </c>
      <c r="D843" s="1" t="s">
        <v>229</v>
      </c>
      <c r="E843" s="1" t="s">
        <v>66</v>
      </c>
      <c r="F843" s="4">
        <v>10</v>
      </c>
      <c r="G843" s="4">
        <v>14771</v>
      </c>
      <c r="H843" s="4" t="s">
        <v>7065</v>
      </c>
      <c r="I843" s="1" t="s">
        <v>234</v>
      </c>
      <c r="J843" s="4" t="s">
        <v>7066</v>
      </c>
      <c r="K843" s="4" t="s">
        <v>7067</v>
      </c>
    </row>
    <row r="844" spans="1:11" ht="30" x14ac:dyDescent="0.25">
      <c r="A844" s="1" t="s">
        <v>6457</v>
      </c>
      <c r="B844" s="1" t="s">
        <v>740</v>
      </c>
      <c r="C844" s="4">
        <v>2021</v>
      </c>
      <c r="D844" s="1" t="s">
        <v>229</v>
      </c>
      <c r="E844" s="1" t="s">
        <v>70</v>
      </c>
      <c r="F844" s="4">
        <v>522</v>
      </c>
      <c r="G844" s="4">
        <v>76042</v>
      </c>
      <c r="H844" s="4" t="s">
        <v>7068</v>
      </c>
      <c r="I844" s="1"/>
      <c r="J844" s="4" t="s">
        <v>7069</v>
      </c>
      <c r="K844" s="4" t="s">
        <v>7070</v>
      </c>
    </row>
    <row r="845" spans="1:11" ht="30" x14ac:dyDescent="0.25">
      <c r="A845" s="1" t="s">
        <v>6457</v>
      </c>
      <c r="B845" s="1" t="s">
        <v>740</v>
      </c>
      <c r="C845" s="4">
        <v>2021</v>
      </c>
      <c r="D845" s="1" t="s">
        <v>229</v>
      </c>
      <c r="E845" s="1" t="s">
        <v>74</v>
      </c>
      <c r="F845" s="4">
        <v>23</v>
      </c>
      <c r="G845" s="4">
        <v>52156</v>
      </c>
      <c r="H845" s="4" t="s">
        <v>6604</v>
      </c>
      <c r="I845" s="1"/>
      <c r="J845" s="4" t="s">
        <v>6605</v>
      </c>
      <c r="K845" s="4" t="s">
        <v>6606</v>
      </c>
    </row>
    <row r="846" spans="1:11" ht="45" x14ac:dyDescent="0.25">
      <c r="A846" s="1" t="s">
        <v>6457</v>
      </c>
      <c r="B846" s="1" t="s">
        <v>740</v>
      </c>
      <c r="C846" s="4">
        <v>2021</v>
      </c>
      <c r="D846" s="1" t="s">
        <v>229</v>
      </c>
      <c r="E846" s="1" t="s">
        <v>78</v>
      </c>
      <c r="F846" s="4">
        <v>12670</v>
      </c>
      <c r="G846" s="4">
        <v>1027112</v>
      </c>
      <c r="H846" s="4" t="s">
        <v>7071</v>
      </c>
      <c r="I846" s="1"/>
      <c r="J846" s="4" t="s">
        <v>7072</v>
      </c>
      <c r="K846" s="4" t="s">
        <v>7073</v>
      </c>
    </row>
    <row r="847" spans="1:11" ht="30" x14ac:dyDescent="0.25">
      <c r="A847" s="1" t="s">
        <v>6457</v>
      </c>
      <c r="B847" s="1" t="s">
        <v>740</v>
      </c>
      <c r="C847" s="4">
        <v>2021</v>
      </c>
      <c r="D847" s="1" t="s">
        <v>229</v>
      </c>
      <c r="E847" s="1" t="s">
        <v>82</v>
      </c>
      <c r="F847" s="4">
        <v>2196</v>
      </c>
      <c r="G847" s="4">
        <v>39562</v>
      </c>
      <c r="H847" s="4" t="s">
        <v>7074</v>
      </c>
      <c r="I847" s="1"/>
      <c r="J847" s="4" t="s">
        <v>7075</v>
      </c>
      <c r="K847" s="4" t="s">
        <v>7076</v>
      </c>
    </row>
    <row r="848" spans="1:11" ht="45" x14ac:dyDescent="0.25">
      <c r="A848" s="1" t="s">
        <v>6457</v>
      </c>
      <c r="B848" s="1" t="s">
        <v>740</v>
      </c>
      <c r="C848" s="4">
        <v>2021</v>
      </c>
      <c r="D848" s="1" t="s">
        <v>229</v>
      </c>
      <c r="E848" s="1" t="s">
        <v>84</v>
      </c>
      <c r="F848" s="4">
        <v>39</v>
      </c>
      <c r="G848" s="4">
        <v>4025</v>
      </c>
      <c r="H848" s="4" t="s">
        <v>6612</v>
      </c>
      <c r="I848" s="1"/>
      <c r="J848" s="4" t="s">
        <v>6613</v>
      </c>
      <c r="K848" s="4" t="s">
        <v>6614</v>
      </c>
    </row>
    <row r="849" spans="1:11" ht="45" x14ac:dyDescent="0.25">
      <c r="A849" s="1" t="s">
        <v>6457</v>
      </c>
      <c r="B849" s="1" t="s">
        <v>740</v>
      </c>
      <c r="C849" s="4">
        <v>2021</v>
      </c>
      <c r="D849" s="1" t="s">
        <v>229</v>
      </c>
      <c r="E849" s="1" t="s">
        <v>85</v>
      </c>
      <c r="F849" s="4">
        <v>0</v>
      </c>
      <c r="G849" s="4">
        <v>0</v>
      </c>
      <c r="H849" s="4" t="s">
        <v>83</v>
      </c>
      <c r="I849" s="1"/>
      <c r="J849" s="4" t="s">
        <v>83</v>
      </c>
      <c r="K849" s="4" t="s">
        <v>83</v>
      </c>
    </row>
    <row r="850" spans="1:11" ht="30" x14ac:dyDescent="0.25">
      <c r="A850" s="1" t="s">
        <v>6457</v>
      </c>
      <c r="B850" s="1" t="s">
        <v>740</v>
      </c>
      <c r="C850" s="4">
        <v>2021</v>
      </c>
      <c r="D850" s="1" t="s">
        <v>229</v>
      </c>
      <c r="E850" s="1" t="s">
        <v>86</v>
      </c>
      <c r="F850" s="4">
        <v>15460</v>
      </c>
      <c r="G850" s="4">
        <v>1213667</v>
      </c>
      <c r="H850" s="4" t="s">
        <v>7077</v>
      </c>
      <c r="I850" s="1"/>
      <c r="J850" s="4" t="s">
        <v>7078</v>
      </c>
      <c r="K850" s="4" t="s">
        <v>7079</v>
      </c>
    </row>
    <row r="851" spans="1:11" ht="30" x14ac:dyDescent="0.25">
      <c r="A851" s="1" t="s">
        <v>6457</v>
      </c>
      <c r="B851" s="1" t="s">
        <v>740</v>
      </c>
      <c r="C851" s="4">
        <v>2021</v>
      </c>
      <c r="D851" s="1" t="s">
        <v>255</v>
      </c>
      <c r="E851" s="1" t="s">
        <v>62</v>
      </c>
      <c r="F851" s="4">
        <v>857</v>
      </c>
      <c r="G851" s="4">
        <v>314763</v>
      </c>
      <c r="H851" s="4" t="s">
        <v>7080</v>
      </c>
      <c r="I851" s="1"/>
      <c r="J851" s="4" t="s">
        <v>7081</v>
      </c>
      <c r="K851" s="4" t="s">
        <v>7082</v>
      </c>
    </row>
    <row r="852" spans="1:11" ht="30" x14ac:dyDescent="0.25">
      <c r="A852" s="1" t="s">
        <v>6457</v>
      </c>
      <c r="B852" s="1" t="s">
        <v>740</v>
      </c>
      <c r="C852" s="4">
        <v>2021</v>
      </c>
      <c r="D852" s="1" t="s">
        <v>255</v>
      </c>
      <c r="E852" s="1" t="s">
        <v>66</v>
      </c>
      <c r="F852" s="4">
        <v>8</v>
      </c>
      <c r="G852" s="4">
        <v>17587</v>
      </c>
      <c r="H852" s="4" t="s">
        <v>83</v>
      </c>
      <c r="I852" s="1"/>
      <c r="J852" s="4" t="s">
        <v>83</v>
      </c>
      <c r="K852" s="4" t="s">
        <v>83</v>
      </c>
    </row>
    <row r="853" spans="1:11" ht="30" x14ac:dyDescent="0.25">
      <c r="A853" s="1" t="s">
        <v>6457</v>
      </c>
      <c r="B853" s="1" t="s">
        <v>740</v>
      </c>
      <c r="C853" s="4">
        <v>2021</v>
      </c>
      <c r="D853" s="1" t="s">
        <v>255</v>
      </c>
      <c r="E853" s="1" t="s">
        <v>70</v>
      </c>
      <c r="F853" s="4">
        <v>517</v>
      </c>
      <c r="G853" s="4">
        <v>70429</v>
      </c>
      <c r="H853" s="4" t="s">
        <v>7083</v>
      </c>
      <c r="I853" s="1"/>
      <c r="J853" s="4" t="s">
        <v>7084</v>
      </c>
      <c r="K853" s="4" t="s">
        <v>7085</v>
      </c>
    </row>
    <row r="854" spans="1:11" ht="30" x14ac:dyDescent="0.25">
      <c r="A854" s="1" t="s">
        <v>6457</v>
      </c>
      <c r="B854" s="1" t="s">
        <v>740</v>
      </c>
      <c r="C854" s="4">
        <v>2021</v>
      </c>
      <c r="D854" s="1" t="s">
        <v>255</v>
      </c>
      <c r="E854" s="1" t="s">
        <v>74</v>
      </c>
      <c r="F854" s="4">
        <v>16</v>
      </c>
      <c r="G854" s="4">
        <v>15926</v>
      </c>
      <c r="H854" s="4" t="s">
        <v>7086</v>
      </c>
      <c r="I854" s="1" t="s">
        <v>234</v>
      </c>
      <c r="J854" s="4" t="s">
        <v>7087</v>
      </c>
      <c r="K854" s="4" t="s">
        <v>7088</v>
      </c>
    </row>
    <row r="855" spans="1:11" ht="45" x14ac:dyDescent="0.25">
      <c r="A855" s="1" t="s">
        <v>6457</v>
      </c>
      <c r="B855" s="1" t="s">
        <v>740</v>
      </c>
      <c r="C855" s="4">
        <v>2021</v>
      </c>
      <c r="D855" s="1" t="s">
        <v>255</v>
      </c>
      <c r="E855" s="1" t="s">
        <v>78</v>
      </c>
      <c r="F855" s="4">
        <v>6616</v>
      </c>
      <c r="G855" s="4">
        <v>931195</v>
      </c>
      <c r="H855" s="4" t="s">
        <v>7089</v>
      </c>
      <c r="I855" s="1"/>
      <c r="J855" s="4" t="s">
        <v>7090</v>
      </c>
      <c r="K855" s="4" t="s">
        <v>7091</v>
      </c>
    </row>
    <row r="856" spans="1:11" ht="30" x14ac:dyDescent="0.25">
      <c r="A856" s="1" t="s">
        <v>6457</v>
      </c>
      <c r="B856" s="1" t="s">
        <v>740</v>
      </c>
      <c r="C856" s="4">
        <v>2021</v>
      </c>
      <c r="D856" s="1" t="s">
        <v>255</v>
      </c>
      <c r="E856" s="1" t="s">
        <v>82</v>
      </c>
      <c r="F856" s="4">
        <v>7852</v>
      </c>
      <c r="G856" s="4">
        <v>125869</v>
      </c>
      <c r="H856" s="4" t="s">
        <v>7092</v>
      </c>
      <c r="I856" s="1"/>
      <c r="J856" s="4" t="s">
        <v>7093</v>
      </c>
      <c r="K856" s="4" t="s">
        <v>7094</v>
      </c>
    </row>
    <row r="857" spans="1:11" ht="45" x14ac:dyDescent="0.25">
      <c r="A857" s="1" t="s">
        <v>6457</v>
      </c>
      <c r="B857" s="1" t="s">
        <v>740</v>
      </c>
      <c r="C857" s="4">
        <v>2021</v>
      </c>
      <c r="D857" s="1" t="s">
        <v>255</v>
      </c>
      <c r="E857" s="1" t="s">
        <v>84</v>
      </c>
      <c r="F857" s="4">
        <v>1584</v>
      </c>
      <c r="G857" s="4">
        <v>93883</v>
      </c>
      <c r="H857" s="4" t="s">
        <v>7095</v>
      </c>
      <c r="I857" s="1"/>
      <c r="J857" s="4" t="s">
        <v>7096</v>
      </c>
      <c r="K857" s="4" t="s">
        <v>7097</v>
      </c>
    </row>
    <row r="858" spans="1:11" ht="45" x14ac:dyDescent="0.25">
      <c r="A858" s="1" t="s">
        <v>6457</v>
      </c>
      <c r="B858" s="1" t="s">
        <v>740</v>
      </c>
      <c r="C858" s="4">
        <v>2021</v>
      </c>
      <c r="D858" s="1" t="s">
        <v>255</v>
      </c>
      <c r="E858" s="1" t="s">
        <v>85</v>
      </c>
      <c r="F858" s="4">
        <v>525</v>
      </c>
      <c r="G858" s="4">
        <v>20948</v>
      </c>
      <c r="H858" s="4" t="s">
        <v>7098</v>
      </c>
      <c r="I858" s="1"/>
      <c r="J858" s="4" t="s">
        <v>7099</v>
      </c>
      <c r="K858" s="4" t="s">
        <v>3779</v>
      </c>
    </row>
    <row r="859" spans="1:11" ht="30" x14ac:dyDescent="0.25">
      <c r="A859" s="1" t="s">
        <v>6457</v>
      </c>
      <c r="B859" s="1" t="s">
        <v>740</v>
      </c>
      <c r="C859" s="4">
        <v>2021</v>
      </c>
      <c r="D859" s="1" t="s">
        <v>255</v>
      </c>
      <c r="E859" s="1" t="s">
        <v>86</v>
      </c>
      <c r="F859" s="4">
        <v>17118</v>
      </c>
      <c r="G859" s="4">
        <v>1275836</v>
      </c>
      <c r="H859" s="4" t="s">
        <v>7100</v>
      </c>
      <c r="I859" s="1"/>
      <c r="J859" s="4" t="s">
        <v>7101</v>
      </c>
      <c r="K859" s="4" t="s">
        <v>7102</v>
      </c>
    </row>
    <row r="860" spans="1:11" ht="30" x14ac:dyDescent="0.25">
      <c r="A860" s="1" t="s">
        <v>6457</v>
      </c>
      <c r="B860" s="1" t="s">
        <v>740</v>
      </c>
      <c r="C860" s="4">
        <v>2021</v>
      </c>
      <c r="D860" s="1" t="s">
        <v>283</v>
      </c>
      <c r="E860" s="1" t="s">
        <v>62</v>
      </c>
      <c r="F860" s="4">
        <v>786</v>
      </c>
      <c r="G860" s="4">
        <v>276891</v>
      </c>
      <c r="H860" s="4" t="s">
        <v>7103</v>
      </c>
      <c r="I860" s="1"/>
      <c r="J860" s="4" t="s">
        <v>7104</v>
      </c>
      <c r="K860" s="4" t="s">
        <v>7105</v>
      </c>
    </row>
    <row r="861" spans="1:11" ht="30" x14ac:dyDescent="0.25">
      <c r="A861" s="1" t="s">
        <v>6457</v>
      </c>
      <c r="B861" s="1" t="s">
        <v>740</v>
      </c>
      <c r="C861" s="4">
        <v>2021</v>
      </c>
      <c r="D861" s="1" t="s">
        <v>283</v>
      </c>
      <c r="E861" s="1" t="s">
        <v>66</v>
      </c>
      <c r="F861" s="4">
        <v>12</v>
      </c>
      <c r="G861" s="4">
        <v>18329</v>
      </c>
      <c r="H861" s="4" t="s">
        <v>7106</v>
      </c>
      <c r="I861" s="1" t="s">
        <v>234</v>
      </c>
      <c r="J861" s="4" t="s">
        <v>7107</v>
      </c>
      <c r="K861" s="4" t="s">
        <v>7108</v>
      </c>
    </row>
    <row r="862" spans="1:11" ht="30" x14ac:dyDescent="0.25">
      <c r="A862" s="1" t="s">
        <v>6457</v>
      </c>
      <c r="B862" s="1" t="s">
        <v>740</v>
      </c>
      <c r="C862" s="4">
        <v>2021</v>
      </c>
      <c r="D862" s="1" t="s">
        <v>283</v>
      </c>
      <c r="E862" s="1" t="s">
        <v>70</v>
      </c>
      <c r="F862" s="4">
        <v>355</v>
      </c>
      <c r="G862" s="4">
        <v>80533</v>
      </c>
      <c r="H862" s="4" t="s">
        <v>7109</v>
      </c>
      <c r="I862" s="1"/>
      <c r="J862" s="4" t="s">
        <v>7110</v>
      </c>
      <c r="K862" s="4" t="s">
        <v>7111</v>
      </c>
    </row>
    <row r="863" spans="1:11" ht="30" x14ac:dyDescent="0.25">
      <c r="A863" s="1" t="s">
        <v>6457</v>
      </c>
      <c r="B863" s="1" t="s">
        <v>740</v>
      </c>
      <c r="C863" s="4">
        <v>2021</v>
      </c>
      <c r="D863" s="1" t="s">
        <v>283</v>
      </c>
      <c r="E863" s="1" t="s">
        <v>74</v>
      </c>
      <c r="F863" s="4">
        <v>26</v>
      </c>
      <c r="G863" s="4">
        <v>9032</v>
      </c>
      <c r="H863" s="4" t="s">
        <v>7112</v>
      </c>
      <c r="I863" s="1"/>
      <c r="J863" s="4" t="s">
        <v>7113</v>
      </c>
      <c r="K863" s="4" t="s">
        <v>7114</v>
      </c>
    </row>
    <row r="864" spans="1:11" ht="45" x14ac:dyDescent="0.25">
      <c r="A864" s="1" t="s">
        <v>6457</v>
      </c>
      <c r="B864" s="1" t="s">
        <v>740</v>
      </c>
      <c r="C864" s="4">
        <v>2021</v>
      </c>
      <c r="D864" s="1" t="s">
        <v>283</v>
      </c>
      <c r="E864" s="1" t="s">
        <v>78</v>
      </c>
      <c r="F864" s="4">
        <v>1717</v>
      </c>
      <c r="G864" s="4">
        <v>619316</v>
      </c>
      <c r="H864" s="4" t="s">
        <v>7115</v>
      </c>
      <c r="I864" s="1"/>
      <c r="J864" s="4" t="s">
        <v>7116</v>
      </c>
      <c r="K864" s="4" t="s">
        <v>7117</v>
      </c>
    </row>
    <row r="865" spans="1:11" ht="30" x14ac:dyDescent="0.25">
      <c r="A865" s="1" t="s">
        <v>6457</v>
      </c>
      <c r="B865" s="1" t="s">
        <v>740</v>
      </c>
      <c r="C865" s="4">
        <v>2021</v>
      </c>
      <c r="D865" s="1" t="s">
        <v>283</v>
      </c>
      <c r="E865" s="1" t="s">
        <v>82</v>
      </c>
      <c r="F865" s="4">
        <v>7694</v>
      </c>
      <c r="G865" s="4">
        <v>185320</v>
      </c>
      <c r="H865" s="4" t="s">
        <v>7118</v>
      </c>
      <c r="I865" s="1"/>
      <c r="J865" s="4" t="s">
        <v>7119</v>
      </c>
      <c r="K865" s="4" t="s">
        <v>7120</v>
      </c>
    </row>
    <row r="866" spans="1:11" ht="45" x14ac:dyDescent="0.25">
      <c r="A866" s="1" t="s">
        <v>6457</v>
      </c>
      <c r="B866" s="1" t="s">
        <v>740</v>
      </c>
      <c r="C866" s="4">
        <v>2021</v>
      </c>
      <c r="D866" s="1" t="s">
        <v>283</v>
      </c>
      <c r="E866" s="1" t="s">
        <v>84</v>
      </c>
      <c r="F866" s="4">
        <v>1996</v>
      </c>
      <c r="G866" s="4">
        <v>175760</v>
      </c>
      <c r="H866" s="4" t="s">
        <v>7121</v>
      </c>
      <c r="I866" s="1"/>
      <c r="J866" s="4" t="s">
        <v>3358</v>
      </c>
      <c r="K866" s="4" t="s">
        <v>7122</v>
      </c>
    </row>
    <row r="867" spans="1:11" ht="45" x14ac:dyDescent="0.25">
      <c r="A867" s="1" t="s">
        <v>6457</v>
      </c>
      <c r="B867" s="1" t="s">
        <v>740</v>
      </c>
      <c r="C867" s="4">
        <v>2021</v>
      </c>
      <c r="D867" s="1" t="s">
        <v>283</v>
      </c>
      <c r="E867" s="1" t="s">
        <v>85</v>
      </c>
      <c r="F867" s="4">
        <v>4855</v>
      </c>
      <c r="G867" s="4">
        <v>172504</v>
      </c>
      <c r="H867" s="4" t="s">
        <v>7123</v>
      </c>
      <c r="I867" s="1"/>
      <c r="J867" s="4" t="s">
        <v>7124</v>
      </c>
      <c r="K867" s="4" t="s">
        <v>1026</v>
      </c>
    </row>
    <row r="868" spans="1:11" ht="30" x14ac:dyDescent="0.25">
      <c r="A868" s="1" t="s">
        <v>6457</v>
      </c>
      <c r="B868" s="1" t="s">
        <v>740</v>
      </c>
      <c r="C868" s="4">
        <v>2021</v>
      </c>
      <c r="D868" s="1" t="s">
        <v>283</v>
      </c>
      <c r="E868" s="1" t="s">
        <v>86</v>
      </c>
      <c r="F868" s="4">
        <v>16655</v>
      </c>
      <c r="G868" s="4">
        <v>1260794</v>
      </c>
      <c r="H868" s="4" t="s">
        <v>7125</v>
      </c>
      <c r="I868" s="1"/>
      <c r="J868" s="4" t="s">
        <v>7126</v>
      </c>
      <c r="K868" s="4" t="s">
        <v>7127</v>
      </c>
    </row>
    <row r="869" spans="1:11" ht="30" x14ac:dyDescent="0.25">
      <c r="A869" s="1" t="s">
        <v>6457</v>
      </c>
      <c r="B869" s="1" t="s">
        <v>740</v>
      </c>
      <c r="C869" s="4">
        <v>2021</v>
      </c>
      <c r="D869" s="1" t="s">
        <v>311</v>
      </c>
      <c r="E869" s="1" t="s">
        <v>62</v>
      </c>
      <c r="F869" s="4">
        <v>801</v>
      </c>
      <c r="G869" s="4">
        <v>269211</v>
      </c>
      <c r="H869" s="4" t="s">
        <v>7128</v>
      </c>
      <c r="I869" s="1"/>
      <c r="J869" s="4" t="s">
        <v>2097</v>
      </c>
      <c r="K869" s="4" t="s">
        <v>7129</v>
      </c>
    </row>
    <row r="870" spans="1:11" ht="30" x14ac:dyDescent="0.25">
      <c r="A870" s="1" t="s">
        <v>6457</v>
      </c>
      <c r="B870" s="1" t="s">
        <v>740</v>
      </c>
      <c r="C870" s="4">
        <v>2021</v>
      </c>
      <c r="D870" s="1" t="s">
        <v>311</v>
      </c>
      <c r="E870" s="1" t="s">
        <v>66</v>
      </c>
      <c r="F870" s="4">
        <v>7</v>
      </c>
      <c r="G870" s="4">
        <v>10604</v>
      </c>
      <c r="H870" s="4" t="s">
        <v>83</v>
      </c>
      <c r="I870" s="1"/>
      <c r="J870" s="4" t="s">
        <v>83</v>
      </c>
      <c r="K870" s="4" t="s">
        <v>83</v>
      </c>
    </row>
    <row r="871" spans="1:11" ht="30" x14ac:dyDescent="0.25">
      <c r="A871" s="1" t="s">
        <v>6457</v>
      </c>
      <c r="B871" s="1" t="s">
        <v>740</v>
      </c>
      <c r="C871" s="4">
        <v>2021</v>
      </c>
      <c r="D871" s="1" t="s">
        <v>311</v>
      </c>
      <c r="E871" s="1" t="s">
        <v>70</v>
      </c>
      <c r="F871" s="4">
        <v>346</v>
      </c>
      <c r="G871" s="4">
        <v>88528</v>
      </c>
      <c r="H871" s="4" t="s">
        <v>7130</v>
      </c>
      <c r="I871" s="1"/>
      <c r="J871" s="4" t="s">
        <v>7131</v>
      </c>
      <c r="K871" s="4" t="s">
        <v>7132</v>
      </c>
    </row>
    <row r="872" spans="1:11" ht="30" x14ac:dyDescent="0.25">
      <c r="A872" s="1" t="s">
        <v>6457</v>
      </c>
      <c r="B872" s="1" t="s">
        <v>740</v>
      </c>
      <c r="C872" s="4">
        <v>2021</v>
      </c>
      <c r="D872" s="1" t="s">
        <v>311</v>
      </c>
      <c r="E872" s="1" t="s">
        <v>74</v>
      </c>
      <c r="F872" s="4">
        <v>24</v>
      </c>
      <c r="G872" s="4">
        <v>14927</v>
      </c>
      <c r="H872" s="4" t="s">
        <v>7133</v>
      </c>
      <c r="I872" s="1"/>
      <c r="J872" s="4" t="s">
        <v>7134</v>
      </c>
      <c r="K872" s="4" t="s">
        <v>7135</v>
      </c>
    </row>
    <row r="873" spans="1:11" ht="45" x14ac:dyDescent="0.25">
      <c r="A873" s="1" t="s">
        <v>6457</v>
      </c>
      <c r="B873" s="1" t="s">
        <v>740</v>
      </c>
      <c r="C873" s="4">
        <v>2021</v>
      </c>
      <c r="D873" s="1" t="s">
        <v>311</v>
      </c>
      <c r="E873" s="1" t="s">
        <v>78</v>
      </c>
      <c r="F873" s="4">
        <v>582</v>
      </c>
      <c r="G873" s="4">
        <v>319809</v>
      </c>
      <c r="H873" s="4" t="s">
        <v>7136</v>
      </c>
      <c r="I873" s="1"/>
      <c r="J873" s="4" t="s">
        <v>7137</v>
      </c>
      <c r="K873" s="4" t="s">
        <v>7138</v>
      </c>
    </row>
    <row r="874" spans="1:11" ht="30" x14ac:dyDescent="0.25">
      <c r="A874" s="1" t="s">
        <v>6457</v>
      </c>
      <c r="B874" s="1" t="s">
        <v>740</v>
      </c>
      <c r="C874" s="4">
        <v>2021</v>
      </c>
      <c r="D874" s="1" t="s">
        <v>311</v>
      </c>
      <c r="E874" s="1" t="s">
        <v>82</v>
      </c>
      <c r="F874" s="4">
        <v>5089</v>
      </c>
      <c r="G874" s="4">
        <v>151131</v>
      </c>
      <c r="H874" s="4" t="s">
        <v>7139</v>
      </c>
      <c r="I874" s="1"/>
      <c r="J874" s="4" t="s">
        <v>7140</v>
      </c>
      <c r="K874" s="4" t="s">
        <v>7141</v>
      </c>
    </row>
    <row r="875" spans="1:11" ht="45" x14ac:dyDescent="0.25">
      <c r="A875" s="1" t="s">
        <v>6457</v>
      </c>
      <c r="B875" s="1" t="s">
        <v>740</v>
      </c>
      <c r="C875" s="4">
        <v>2021</v>
      </c>
      <c r="D875" s="1" t="s">
        <v>311</v>
      </c>
      <c r="E875" s="1" t="s">
        <v>84</v>
      </c>
      <c r="F875" s="4">
        <v>1548</v>
      </c>
      <c r="G875" s="4">
        <v>277204</v>
      </c>
      <c r="H875" s="4" t="s">
        <v>7142</v>
      </c>
      <c r="I875" s="1"/>
      <c r="J875" s="4" t="s">
        <v>7143</v>
      </c>
      <c r="K875" s="4" t="s">
        <v>7144</v>
      </c>
    </row>
    <row r="876" spans="1:11" ht="45" x14ac:dyDescent="0.25">
      <c r="A876" s="1" t="s">
        <v>6457</v>
      </c>
      <c r="B876" s="1" t="s">
        <v>740</v>
      </c>
      <c r="C876" s="4">
        <v>2021</v>
      </c>
      <c r="D876" s="1" t="s">
        <v>311</v>
      </c>
      <c r="E876" s="1" t="s">
        <v>85</v>
      </c>
      <c r="F876" s="4">
        <v>10799</v>
      </c>
      <c r="G876" s="4">
        <v>455834</v>
      </c>
      <c r="H876" s="4" t="s">
        <v>7145</v>
      </c>
      <c r="I876" s="1"/>
      <c r="J876" s="4" t="s">
        <v>6367</v>
      </c>
      <c r="K876" s="4" t="s">
        <v>7146</v>
      </c>
    </row>
    <row r="877" spans="1:11" ht="30" x14ac:dyDescent="0.25">
      <c r="A877" s="1" t="s">
        <v>6457</v>
      </c>
      <c r="B877" s="1" t="s">
        <v>740</v>
      </c>
      <c r="C877" s="4">
        <v>2021</v>
      </c>
      <c r="D877" s="1" t="s">
        <v>311</v>
      </c>
      <c r="E877" s="1" t="s">
        <v>86</v>
      </c>
      <c r="F877" s="4">
        <v>18395</v>
      </c>
      <c r="G877" s="4">
        <v>1318038</v>
      </c>
      <c r="H877" s="4" t="s">
        <v>7147</v>
      </c>
      <c r="I877" s="1"/>
      <c r="J877" s="4" t="s">
        <v>7148</v>
      </c>
      <c r="K877" s="4" t="s">
        <v>7149</v>
      </c>
    </row>
    <row r="878" spans="1:11" ht="30" x14ac:dyDescent="0.25">
      <c r="A878" s="1" t="s">
        <v>6457</v>
      </c>
      <c r="B878" s="1" t="s">
        <v>740</v>
      </c>
      <c r="C878" s="4">
        <v>2022</v>
      </c>
      <c r="D878" s="1" t="s">
        <v>61</v>
      </c>
      <c r="E878" s="1" t="s">
        <v>62</v>
      </c>
      <c r="F878" s="4">
        <v>703</v>
      </c>
      <c r="G878" s="4">
        <v>255681</v>
      </c>
      <c r="H878" s="4" t="s">
        <v>7150</v>
      </c>
      <c r="I878" s="1"/>
      <c r="J878" s="4" t="s">
        <v>7151</v>
      </c>
      <c r="K878" s="4" t="s">
        <v>7091</v>
      </c>
    </row>
    <row r="879" spans="1:11" ht="30" x14ac:dyDescent="0.25">
      <c r="A879" s="1" t="s">
        <v>6457</v>
      </c>
      <c r="B879" s="1" t="s">
        <v>740</v>
      </c>
      <c r="C879" s="4">
        <v>2022</v>
      </c>
      <c r="D879" s="1" t="s">
        <v>61</v>
      </c>
      <c r="E879" s="1" t="s">
        <v>66</v>
      </c>
      <c r="F879" s="4">
        <v>12</v>
      </c>
      <c r="G879" s="4">
        <v>8671</v>
      </c>
      <c r="H879" s="4" t="s">
        <v>7152</v>
      </c>
      <c r="I879" s="1" t="s">
        <v>234</v>
      </c>
      <c r="J879" s="4" t="s">
        <v>7153</v>
      </c>
      <c r="K879" s="4" t="s">
        <v>7154</v>
      </c>
    </row>
    <row r="880" spans="1:11" ht="30" x14ac:dyDescent="0.25">
      <c r="A880" s="1" t="s">
        <v>6457</v>
      </c>
      <c r="B880" s="1" t="s">
        <v>740</v>
      </c>
      <c r="C880" s="4">
        <v>2022</v>
      </c>
      <c r="D880" s="1" t="s">
        <v>61</v>
      </c>
      <c r="E880" s="1" t="s">
        <v>70</v>
      </c>
      <c r="F880" s="4">
        <v>270</v>
      </c>
      <c r="G880" s="4">
        <v>80013</v>
      </c>
      <c r="H880" s="4" t="s">
        <v>7155</v>
      </c>
      <c r="I880" s="1"/>
      <c r="J880" s="4" t="s">
        <v>7156</v>
      </c>
      <c r="K880" s="4" t="s">
        <v>7157</v>
      </c>
    </row>
    <row r="881" spans="1:11" ht="30" x14ac:dyDescent="0.25">
      <c r="A881" s="1" t="s">
        <v>6457</v>
      </c>
      <c r="B881" s="1" t="s">
        <v>740</v>
      </c>
      <c r="C881" s="4">
        <v>2022</v>
      </c>
      <c r="D881" s="1" t="s">
        <v>61</v>
      </c>
      <c r="E881" s="1" t="s">
        <v>74</v>
      </c>
      <c r="F881" s="4">
        <v>15</v>
      </c>
      <c r="G881" s="4">
        <v>16053</v>
      </c>
      <c r="H881" s="4" t="s">
        <v>7158</v>
      </c>
      <c r="I881" s="1" t="s">
        <v>234</v>
      </c>
      <c r="J881" s="4" t="s">
        <v>5938</v>
      </c>
      <c r="K881" s="4" t="s">
        <v>7159</v>
      </c>
    </row>
    <row r="882" spans="1:11" ht="45" x14ac:dyDescent="0.25">
      <c r="A882" s="1" t="s">
        <v>6457</v>
      </c>
      <c r="B882" s="1" t="s">
        <v>740</v>
      </c>
      <c r="C882" s="4">
        <v>2022</v>
      </c>
      <c r="D882" s="1" t="s">
        <v>61</v>
      </c>
      <c r="E882" s="1" t="s">
        <v>78</v>
      </c>
      <c r="F882" s="4">
        <v>220</v>
      </c>
      <c r="G882" s="4">
        <v>150660</v>
      </c>
      <c r="H882" s="4" t="s">
        <v>7160</v>
      </c>
      <c r="I882" s="1"/>
      <c r="J882" s="4" t="s">
        <v>7161</v>
      </c>
      <c r="K882" s="4" t="s">
        <v>7162</v>
      </c>
    </row>
    <row r="883" spans="1:11" ht="30" x14ac:dyDescent="0.25">
      <c r="A883" s="1" t="s">
        <v>6457</v>
      </c>
      <c r="B883" s="1" t="s">
        <v>740</v>
      </c>
      <c r="C883" s="4">
        <v>2022</v>
      </c>
      <c r="D883" s="1" t="s">
        <v>61</v>
      </c>
      <c r="E883" s="1" t="s">
        <v>82</v>
      </c>
      <c r="F883" s="4">
        <v>2467</v>
      </c>
      <c r="G883" s="4">
        <v>99252</v>
      </c>
      <c r="H883" s="4" t="s">
        <v>7163</v>
      </c>
      <c r="I883" s="1"/>
      <c r="J883" s="4" t="s">
        <v>7164</v>
      </c>
      <c r="K883" s="4" t="s">
        <v>7165</v>
      </c>
    </row>
    <row r="884" spans="1:11" ht="45" x14ac:dyDescent="0.25">
      <c r="A884" s="1" t="s">
        <v>6457</v>
      </c>
      <c r="B884" s="1" t="s">
        <v>740</v>
      </c>
      <c r="C884" s="4">
        <v>2022</v>
      </c>
      <c r="D884" s="1" t="s">
        <v>61</v>
      </c>
      <c r="E884" s="1" t="s">
        <v>84</v>
      </c>
      <c r="F884" s="4">
        <v>501</v>
      </c>
      <c r="G884" s="4">
        <v>119856</v>
      </c>
      <c r="H884" s="4" t="s">
        <v>7166</v>
      </c>
      <c r="I884" s="1"/>
      <c r="J884" s="4" t="s">
        <v>7167</v>
      </c>
      <c r="K884" s="4" t="s">
        <v>7168</v>
      </c>
    </row>
    <row r="885" spans="1:11" ht="45" x14ac:dyDescent="0.25">
      <c r="A885" s="1" t="s">
        <v>6457</v>
      </c>
      <c r="B885" s="1" t="s">
        <v>740</v>
      </c>
      <c r="C885" s="4">
        <v>2022</v>
      </c>
      <c r="D885" s="1" t="s">
        <v>61</v>
      </c>
      <c r="E885" s="1" t="s">
        <v>85</v>
      </c>
      <c r="F885" s="4">
        <v>13391</v>
      </c>
      <c r="G885" s="4">
        <v>855324</v>
      </c>
      <c r="H885" s="4" t="s">
        <v>4278</v>
      </c>
      <c r="I885" s="1"/>
      <c r="J885" s="4" t="s">
        <v>7169</v>
      </c>
      <c r="K885" s="4" t="s">
        <v>7170</v>
      </c>
    </row>
    <row r="886" spans="1:11" ht="30" x14ac:dyDescent="0.25">
      <c r="A886" s="1" t="s">
        <v>6457</v>
      </c>
      <c r="B886" s="1" t="s">
        <v>740</v>
      </c>
      <c r="C886" s="4">
        <v>2022</v>
      </c>
      <c r="D886" s="1" t="s">
        <v>61</v>
      </c>
      <c r="E886" s="1" t="s">
        <v>86</v>
      </c>
      <c r="F886" s="4">
        <v>16876</v>
      </c>
      <c r="G886" s="4">
        <v>1329829</v>
      </c>
      <c r="H886" s="4" t="s">
        <v>7171</v>
      </c>
      <c r="I886" s="1"/>
      <c r="J886" s="4" t="s">
        <v>7172</v>
      </c>
      <c r="K886" s="4" t="s">
        <v>7173</v>
      </c>
    </row>
    <row r="887" spans="1:11" ht="30" x14ac:dyDescent="0.25">
      <c r="A887" s="1" t="s">
        <v>6457</v>
      </c>
      <c r="B887" s="1" t="s">
        <v>740</v>
      </c>
      <c r="C887" s="4">
        <v>2022</v>
      </c>
      <c r="D887" s="1" t="s">
        <v>90</v>
      </c>
      <c r="E887" s="1" t="s">
        <v>62</v>
      </c>
      <c r="F887" s="4">
        <v>575</v>
      </c>
      <c r="G887" s="4">
        <v>223643</v>
      </c>
      <c r="H887" s="4" t="s">
        <v>6539</v>
      </c>
      <c r="I887" s="1"/>
      <c r="J887" s="4" t="s">
        <v>7174</v>
      </c>
      <c r="K887" s="4" t="s">
        <v>7175</v>
      </c>
    </row>
    <row r="888" spans="1:11" ht="30" x14ac:dyDescent="0.25">
      <c r="A888" s="1" t="s">
        <v>6457</v>
      </c>
      <c r="B888" s="1" t="s">
        <v>740</v>
      </c>
      <c r="C888" s="4">
        <v>2022</v>
      </c>
      <c r="D888" s="1" t="s">
        <v>90</v>
      </c>
      <c r="E888" s="1" t="s">
        <v>66</v>
      </c>
      <c r="F888" s="4">
        <v>4</v>
      </c>
      <c r="G888" s="4">
        <v>4454</v>
      </c>
      <c r="H888" s="4" t="s">
        <v>83</v>
      </c>
      <c r="I888" s="1"/>
      <c r="J888" s="4" t="s">
        <v>83</v>
      </c>
      <c r="K888" s="4" t="s">
        <v>83</v>
      </c>
    </row>
    <row r="889" spans="1:11" ht="30" x14ac:dyDescent="0.25">
      <c r="A889" s="1" t="s">
        <v>6457</v>
      </c>
      <c r="B889" s="1" t="s">
        <v>740</v>
      </c>
      <c r="C889" s="4">
        <v>2022</v>
      </c>
      <c r="D889" s="1" t="s">
        <v>90</v>
      </c>
      <c r="E889" s="1" t="s">
        <v>70</v>
      </c>
      <c r="F889" s="4">
        <v>169</v>
      </c>
      <c r="G889" s="4">
        <v>64001</v>
      </c>
      <c r="H889" s="4" t="s">
        <v>7176</v>
      </c>
      <c r="I889" s="1"/>
      <c r="J889" s="4" t="s">
        <v>7177</v>
      </c>
      <c r="K889" s="4" t="s">
        <v>7178</v>
      </c>
    </row>
    <row r="890" spans="1:11" ht="30" x14ac:dyDescent="0.25">
      <c r="A890" s="1" t="s">
        <v>6457</v>
      </c>
      <c r="B890" s="1" t="s">
        <v>740</v>
      </c>
      <c r="C890" s="4">
        <v>2022</v>
      </c>
      <c r="D890" s="1" t="s">
        <v>90</v>
      </c>
      <c r="E890" s="1" t="s">
        <v>74</v>
      </c>
      <c r="F890" s="4">
        <v>4</v>
      </c>
      <c r="G890" s="4">
        <v>12764</v>
      </c>
      <c r="H890" s="4" t="s">
        <v>83</v>
      </c>
      <c r="I890" s="1"/>
      <c r="J890" s="4" t="s">
        <v>83</v>
      </c>
      <c r="K890" s="4" t="s">
        <v>83</v>
      </c>
    </row>
    <row r="891" spans="1:11" ht="45" x14ac:dyDescent="0.25">
      <c r="A891" s="1" t="s">
        <v>6457</v>
      </c>
      <c r="B891" s="1" t="s">
        <v>740</v>
      </c>
      <c r="C891" s="4">
        <v>2022</v>
      </c>
      <c r="D891" s="1" t="s">
        <v>90</v>
      </c>
      <c r="E891" s="1" t="s">
        <v>78</v>
      </c>
      <c r="F891" s="4">
        <v>133</v>
      </c>
      <c r="G891" s="4">
        <v>108535</v>
      </c>
      <c r="H891" s="4" t="s">
        <v>7179</v>
      </c>
      <c r="I891" s="1"/>
      <c r="J891" s="4" t="s">
        <v>7180</v>
      </c>
      <c r="K891" s="4" t="s">
        <v>7181</v>
      </c>
    </row>
    <row r="892" spans="1:11" ht="30" x14ac:dyDescent="0.25">
      <c r="A892" s="1" t="s">
        <v>6457</v>
      </c>
      <c r="B892" s="1" t="s">
        <v>740</v>
      </c>
      <c r="C892" s="4">
        <v>2022</v>
      </c>
      <c r="D892" s="1" t="s">
        <v>90</v>
      </c>
      <c r="E892" s="1" t="s">
        <v>82</v>
      </c>
      <c r="F892" s="4">
        <v>1449</v>
      </c>
      <c r="G892" s="4">
        <v>107500</v>
      </c>
      <c r="H892" s="4" t="s">
        <v>7182</v>
      </c>
      <c r="I892" s="1"/>
      <c r="J892" s="4" t="s">
        <v>7183</v>
      </c>
      <c r="K892" s="4" t="s">
        <v>7184</v>
      </c>
    </row>
    <row r="893" spans="1:11" ht="45" x14ac:dyDescent="0.25">
      <c r="A893" s="1" t="s">
        <v>6457</v>
      </c>
      <c r="B893" s="1" t="s">
        <v>740</v>
      </c>
      <c r="C893" s="4">
        <v>2022</v>
      </c>
      <c r="D893" s="1" t="s">
        <v>90</v>
      </c>
      <c r="E893" s="1" t="s">
        <v>84</v>
      </c>
      <c r="F893" s="4">
        <v>77</v>
      </c>
      <c r="G893" s="4">
        <v>15391</v>
      </c>
      <c r="H893" s="4" t="s">
        <v>7185</v>
      </c>
      <c r="I893" s="1"/>
      <c r="J893" s="4" t="s">
        <v>7186</v>
      </c>
      <c r="K893" s="4" t="s">
        <v>7187</v>
      </c>
    </row>
    <row r="894" spans="1:11" ht="45" x14ac:dyDescent="0.25">
      <c r="A894" s="1" t="s">
        <v>6457</v>
      </c>
      <c r="B894" s="1" t="s">
        <v>740</v>
      </c>
      <c r="C894" s="4">
        <v>2022</v>
      </c>
      <c r="D894" s="1" t="s">
        <v>90</v>
      </c>
      <c r="E894" s="1" t="s">
        <v>85</v>
      </c>
      <c r="F894" s="4">
        <v>12711</v>
      </c>
      <c r="G894" s="4">
        <v>894374</v>
      </c>
      <c r="H894" s="4" t="s">
        <v>7188</v>
      </c>
      <c r="I894" s="1"/>
      <c r="J894" s="4" t="s">
        <v>7189</v>
      </c>
      <c r="K894" s="4" t="s">
        <v>116</v>
      </c>
    </row>
    <row r="895" spans="1:11" ht="30" x14ac:dyDescent="0.25">
      <c r="A895" s="1" t="s">
        <v>6457</v>
      </c>
      <c r="B895" s="1" t="s">
        <v>740</v>
      </c>
      <c r="C895" s="4">
        <v>2022</v>
      </c>
      <c r="D895" s="1" t="s">
        <v>90</v>
      </c>
      <c r="E895" s="1" t="s">
        <v>86</v>
      </c>
      <c r="F895" s="4">
        <v>14547</v>
      </c>
      <c r="G895" s="4">
        <v>1207020</v>
      </c>
      <c r="H895" s="4" t="s">
        <v>7190</v>
      </c>
      <c r="I895" s="1"/>
      <c r="J895" s="4" t="s">
        <v>7191</v>
      </c>
      <c r="K895" s="4" t="s">
        <v>7192</v>
      </c>
    </row>
    <row r="896" spans="1:11" ht="30" x14ac:dyDescent="0.25">
      <c r="A896" s="1" t="s">
        <v>6457</v>
      </c>
      <c r="B896" s="1" t="s">
        <v>740</v>
      </c>
      <c r="C896" s="4">
        <v>2022</v>
      </c>
      <c r="D896" s="1" t="s">
        <v>109</v>
      </c>
      <c r="E896" s="1" t="s">
        <v>62</v>
      </c>
      <c r="F896" s="4">
        <v>590</v>
      </c>
      <c r="G896" s="4">
        <v>243735</v>
      </c>
      <c r="H896" s="4" t="s">
        <v>7193</v>
      </c>
      <c r="I896" s="1"/>
      <c r="J896" s="4" t="s">
        <v>7194</v>
      </c>
      <c r="K896" s="4" t="s">
        <v>7195</v>
      </c>
    </row>
    <row r="897" spans="1:11" ht="30" x14ac:dyDescent="0.25">
      <c r="A897" s="1" t="s">
        <v>6457</v>
      </c>
      <c r="B897" s="1" t="s">
        <v>740</v>
      </c>
      <c r="C897" s="4">
        <v>2022</v>
      </c>
      <c r="D897" s="1" t="s">
        <v>109</v>
      </c>
      <c r="E897" s="1" t="s">
        <v>66</v>
      </c>
      <c r="F897" s="4">
        <v>4</v>
      </c>
      <c r="G897" s="4">
        <v>2381</v>
      </c>
      <c r="H897" s="4" t="s">
        <v>83</v>
      </c>
      <c r="I897" s="1"/>
      <c r="J897" s="4" t="s">
        <v>83</v>
      </c>
      <c r="K897" s="4" t="s">
        <v>83</v>
      </c>
    </row>
    <row r="898" spans="1:11" ht="30" x14ac:dyDescent="0.25">
      <c r="A898" s="1" t="s">
        <v>6457</v>
      </c>
      <c r="B898" s="1" t="s">
        <v>740</v>
      </c>
      <c r="C898" s="4">
        <v>2022</v>
      </c>
      <c r="D898" s="1" t="s">
        <v>109</v>
      </c>
      <c r="E898" s="1" t="s">
        <v>70</v>
      </c>
      <c r="F898" s="4">
        <v>179</v>
      </c>
      <c r="G898" s="4">
        <v>65122</v>
      </c>
      <c r="H898" s="4" t="s">
        <v>7196</v>
      </c>
      <c r="I898" s="1"/>
      <c r="J898" s="4" t="s">
        <v>7197</v>
      </c>
      <c r="K898" s="4" t="s">
        <v>7198</v>
      </c>
    </row>
    <row r="899" spans="1:11" ht="30" x14ac:dyDescent="0.25">
      <c r="A899" s="1" t="s">
        <v>6457</v>
      </c>
      <c r="B899" s="1" t="s">
        <v>740</v>
      </c>
      <c r="C899" s="4">
        <v>2022</v>
      </c>
      <c r="D899" s="1" t="s">
        <v>109</v>
      </c>
      <c r="E899" s="1" t="s">
        <v>74</v>
      </c>
      <c r="F899" s="4">
        <v>1</v>
      </c>
      <c r="G899" s="4">
        <v>8077</v>
      </c>
      <c r="H899" s="4" t="s">
        <v>83</v>
      </c>
      <c r="I899" s="1"/>
      <c r="J899" s="4" t="s">
        <v>83</v>
      </c>
      <c r="K899" s="4" t="s">
        <v>83</v>
      </c>
    </row>
    <row r="900" spans="1:11" ht="45" x14ac:dyDescent="0.25">
      <c r="A900" s="1" t="s">
        <v>6457</v>
      </c>
      <c r="B900" s="1" t="s">
        <v>740</v>
      </c>
      <c r="C900" s="4">
        <v>2022</v>
      </c>
      <c r="D900" s="1" t="s">
        <v>109</v>
      </c>
      <c r="E900" s="1" t="s">
        <v>78</v>
      </c>
      <c r="F900" s="4">
        <v>122</v>
      </c>
      <c r="G900" s="4">
        <v>95959</v>
      </c>
      <c r="H900" s="4" t="s">
        <v>7199</v>
      </c>
      <c r="I900" s="1"/>
      <c r="J900" s="4" t="s">
        <v>7200</v>
      </c>
      <c r="K900" s="4" t="s">
        <v>5187</v>
      </c>
    </row>
    <row r="901" spans="1:11" ht="30" x14ac:dyDescent="0.25">
      <c r="A901" s="1" t="s">
        <v>6457</v>
      </c>
      <c r="B901" s="1" t="s">
        <v>740</v>
      </c>
      <c r="C901" s="4">
        <v>2022</v>
      </c>
      <c r="D901" s="1" t="s">
        <v>109</v>
      </c>
      <c r="E901" s="1" t="s">
        <v>82</v>
      </c>
      <c r="F901" s="4">
        <v>1318</v>
      </c>
      <c r="G901" s="4">
        <v>147672</v>
      </c>
      <c r="H901" s="4" t="s">
        <v>7201</v>
      </c>
      <c r="I901" s="1"/>
      <c r="J901" s="4" t="s">
        <v>7202</v>
      </c>
      <c r="K901" s="4" t="s">
        <v>7203</v>
      </c>
    </row>
    <row r="902" spans="1:11" ht="45" x14ac:dyDescent="0.25">
      <c r="A902" s="1" t="s">
        <v>6457</v>
      </c>
      <c r="B902" s="1" t="s">
        <v>740</v>
      </c>
      <c r="C902" s="4">
        <v>2022</v>
      </c>
      <c r="D902" s="1" t="s">
        <v>109</v>
      </c>
      <c r="E902" s="1" t="s">
        <v>84</v>
      </c>
      <c r="F902" s="4">
        <v>51</v>
      </c>
      <c r="G902" s="4">
        <v>9123</v>
      </c>
      <c r="H902" s="4" t="s">
        <v>1182</v>
      </c>
      <c r="I902" s="1"/>
      <c r="J902" s="4" t="s">
        <v>7204</v>
      </c>
      <c r="K902" s="4" t="s">
        <v>7205</v>
      </c>
    </row>
    <row r="903" spans="1:11" ht="45" x14ac:dyDescent="0.25">
      <c r="A903" s="1" t="s">
        <v>6457</v>
      </c>
      <c r="B903" s="1" t="s">
        <v>740</v>
      </c>
      <c r="C903" s="4">
        <v>2022</v>
      </c>
      <c r="D903" s="1" t="s">
        <v>109</v>
      </c>
      <c r="E903" s="1" t="s">
        <v>85</v>
      </c>
      <c r="F903" s="4">
        <v>14280</v>
      </c>
      <c r="G903" s="4">
        <v>1010418</v>
      </c>
      <c r="H903" s="4" t="s">
        <v>7206</v>
      </c>
      <c r="I903" s="1"/>
      <c r="J903" s="4" t="s">
        <v>2221</v>
      </c>
      <c r="K903" s="4" t="s">
        <v>7207</v>
      </c>
    </row>
    <row r="904" spans="1:11" ht="30" x14ac:dyDescent="0.25">
      <c r="A904" s="1" t="s">
        <v>6457</v>
      </c>
      <c r="B904" s="1" t="s">
        <v>740</v>
      </c>
      <c r="C904" s="4">
        <v>2022</v>
      </c>
      <c r="D904" s="1" t="s">
        <v>109</v>
      </c>
      <c r="E904" s="1" t="s">
        <v>86</v>
      </c>
      <c r="F904" s="4">
        <v>15955</v>
      </c>
      <c r="G904" s="4">
        <v>1338752</v>
      </c>
      <c r="H904" s="4" t="s">
        <v>7208</v>
      </c>
      <c r="I904" s="1"/>
      <c r="J904" s="4" t="s">
        <v>97</v>
      </c>
      <c r="K904" s="4" t="s">
        <v>7209</v>
      </c>
    </row>
    <row r="905" spans="1:11" ht="30" x14ac:dyDescent="0.25">
      <c r="A905" s="1" t="s">
        <v>6457</v>
      </c>
      <c r="B905" s="1" t="s">
        <v>740</v>
      </c>
      <c r="C905" s="4">
        <v>2022</v>
      </c>
      <c r="D905" s="1" t="s">
        <v>128</v>
      </c>
      <c r="E905" s="1" t="s">
        <v>62</v>
      </c>
      <c r="F905" s="4">
        <v>552</v>
      </c>
      <c r="G905" s="4">
        <v>233339</v>
      </c>
      <c r="H905" s="4" t="s">
        <v>7210</v>
      </c>
      <c r="I905" s="1"/>
      <c r="J905" s="4" t="s">
        <v>7211</v>
      </c>
      <c r="K905" s="4" t="s">
        <v>7212</v>
      </c>
    </row>
    <row r="906" spans="1:11" ht="30" x14ac:dyDescent="0.25">
      <c r="A906" s="1" t="s">
        <v>6457</v>
      </c>
      <c r="B906" s="1" t="s">
        <v>740</v>
      </c>
      <c r="C906" s="4">
        <v>2022</v>
      </c>
      <c r="D906" s="1" t="s">
        <v>128</v>
      </c>
      <c r="E906" s="1" t="s">
        <v>66</v>
      </c>
      <c r="F906" s="4">
        <v>4</v>
      </c>
      <c r="G906" s="4">
        <v>1611</v>
      </c>
      <c r="H906" s="4" t="s">
        <v>83</v>
      </c>
      <c r="I906" s="1"/>
      <c r="J906" s="4" t="s">
        <v>83</v>
      </c>
      <c r="K906" s="4" t="s">
        <v>83</v>
      </c>
    </row>
    <row r="907" spans="1:11" ht="30" x14ac:dyDescent="0.25">
      <c r="A907" s="1" t="s">
        <v>6457</v>
      </c>
      <c r="B907" s="1" t="s">
        <v>740</v>
      </c>
      <c r="C907" s="4">
        <v>2022</v>
      </c>
      <c r="D907" s="1" t="s">
        <v>128</v>
      </c>
      <c r="E907" s="1" t="s">
        <v>70</v>
      </c>
      <c r="F907" s="4">
        <v>173</v>
      </c>
      <c r="G907" s="4">
        <v>57244</v>
      </c>
      <c r="H907" s="4" t="s">
        <v>7213</v>
      </c>
      <c r="I907" s="1"/>
      <c r="J907" s="4" t="s">
        <v>7214</v>
      </c>
      <c r="K907" s="4" t="s">
        <v>7215</v>
      </c>
    </row>
    <row r="908" spans="1:11" ht="30" x14ac:dyDescent="0.25">
      <c r="A908" s="1" t="s">
        <v>6457</v>
      </c>
      <c r="B908" s="1" t="s">
        <v>740</v>
      </c>
      <c r="C908" s="4">
        <v>2022</v>
      </c>
      <c r="D908" s="1" t="s">
        <v>128</v>
      </c>
      <c r="E908" s="1" t="s">
        <v>74</v>
      </c>
      <c r="F908" s="4">
        <v>4</v>
      </c>
      <c r="G908" s="4">
        <v>5812</v>
      </c>
      <c r="H908" s="4" t="s">
        <v>83</v>
      </c>
      <c r="I908" s="1"/>
      <c r="J908" s="4" t="s">
        <v>83</v>
      </c>
      <c r="K908" s="4" t="s">
        <v>83</v>
      </c>
    </row>
    <row r="909" spans="1:11" ht="45" x14ac:dyDescent="0.25">
      <c r="A909" s="1" t="s">
        <v>6457</v>
      </c>
      <c r="B909" s="1" t="s">
        <v>740</v>
      </c>
      <c r="C909" s="4">
        <v>2022</v>
      </c>
      <c r="D909" s="1" t="s">
        <v>128</v>
      </c>
      <c r="E909" s="1" t="s">
        <v>78</v>
      </c>
      <c r="F909" s="4">
        <v>82</v>
      </c>
      <c r="G909" s="4">
        <v>82472</v>
      </c>
      <c r="H909" s="4" t="s">
        <v>7216</v>
      </c>
      <c r="I909" s="1"/>
      <c r="J909" s="4" t="s">
        <v>3034</v>
      </c>
      <c r="K909" s="4" t="s">
        <v>7217</v>
      </c>
    </row>
    <row r="910" spans="1:11" ht="30" x14ac:dyDescent="0.25">
      <c r="A910" s="1" t="s">
        <v>6457</v>
      </c>
      <c r="B910" s="1" t="s">
        <v>740</v>
      </c>
      <c r="C910" s="4">
        <v>2022</v>
      </c>
      <c r="D910" s="1" t="s">
        <v>128</v>
      </c>
      <c r="E910" s="1" t="s">
        <v>82</v>
      </c>
      <c r="F910" s="4">
        <v>1054</v>
      </c>
      <c r="G910" s="4">
        <v>153828</v>
      </c>
      <c r="H910" s="4" t="s">
        <v>7218</v>
      </c>
      <c r="I910" s="1"/>
      <c r="J910" s="4" t="s">
        <v>7219</v>
      </c>
      <c r="K910" s="4" t="s">
        <v>7220</v>
      </c>
    </row>
    <row r="911" spans="1:11" ht="45" x14ac:dyDescent="0.25">
      <c r="A911" s="1" t="s">
        <v>6457</v>
      </c>
      <c r="B911" s="1" t="s">
        <v>740</v>
      </c>
      <c r="C911" s="4">
        <v>2022</v>
      </c>
      <c r="D911" s="1" t="s">
        <v>128</v>
      </c>
      <c r="E911" s="1" t="s">
        <v>84</v>
      </c>
      <c r="F911" s="4">
        <v>34</v>
      </c>
      <c r="G911" s="4">
        <v>6850</v>
      </c>
      <c r="H911" s="4" t="s">
        <v>6764</v>
      </c>
      <c r="I911" s="1"/>
      <c r="J911" s="4" t="s">
        <v>6765</v>
      </c>
      <c r="K911" s="4" t="s">
        <v>6766</v>
      </c>
    </row>
    <row r="912" spans="1:11" ht="45" x14ac:dyDescent="0.25">
      <c r="A912" s="1" t="s">
        <v>6457</v>
      </c>
      <c r="B912" s="1" t="s">
        <v>740</v>
      </c>
      <c r="C912" s="4">
        <v>2022</v>
      </c>
      <c r="D912" s="1" t="s">
        <v>128</v>
      </c>
      <c r="E912" s="1" t="s">
        <v>85</v>
      </c>
      <c r="F912" s="4">
        <v>13811</v>
      </c>
      <c r="G912" s="4">
        <v>988798</v>
      </c>
      <c r="H912" s="4" t="s">
        <v>7221</v>
      </c>
      <c r="I912" s="1"/>
      <c r="J912" s="4" t="s">
        <v>7222</v>
      </c>
      <c r="K912" s="4" t="s">
        <v>7223</v>
      </c>
    </row>
    <row r="913" spans="1:11" ht="30" x14ac:dyDescent="0.25">
      <c r="A913" s="1" t="s">
        <v>6457</v>
      </c>
      <c r="B913" s="1" t="s">
        <v>740</v>
      </c>
      <c r="C913" s="4">
        <v>2022</v>
      </c>
      <c r="D913" s="1" t="s">
        <v>128</v>
      </c>
      <c r="E913" s="1" t="s">
        <v>86</v>
      </c>
      <c r="F913" s="4">
        <v>15162</v>
      </c>
      <c r="G913" s="4">
        <v>1296615</v>
      </c>
      <c r="H913" s="4" t="s">
        <v>7224</v>
      </c>
      <c r="I913" s="1"/>
      <c r="J913" s="4" t="s">
        <v>7225</v>
      </c>
      <c r="K913" s="4" t="s">
        <v>7226</v>
      </c>
    </row>
    <row r="914" spans="1:11" ht="30" x14ac:dyDescent="0.25">
      <c r="A914" s="1" t="s">
        <v>6457</v>
      </c>
      <c r="B914" s="1" t="s">
        <v>740</v>
      </c>
      <c r="C914" s="4">
        <v>2022</v>
      </c>
      <c r="D914" s="1" t="s">
        <v>147</v>
      </c>
      <c r="E914" s="1" t="s">
        <v>62</v>
      </c>
      <c r="F914" s="4">
        <v>423</v>
      </c>
      <c r="G914" s="4">
        <v>239255</v>
      </c>
      <c r="H914" s="4" t="s">
        <v>7227</v>
      </c>
      <c r="I914" s="1"/>
      <c r="J914" s="4" t="s">
        <v>7228</v>
      </c>
      <c r="K914" s="4" t="s">
        <v>860</v>
      </c>
    </row>
    <row r="915" spans="1:11" ht="30" x14ac:dyDescent="0.25">
      <c r="A915" s="1" t="s">
        <v>6457</v>
      </c>
      <c r="B915" s="1" t="s">
        <v>740</v>
      </c>
      <c r="C915" s="4">
        <v>2022</v>
      </c>
      <c r="D915" s="1" t="s">
        <v>147</v>
      </c>
      <c r="E915" s="1" t="s">
        <v>66</v>
      </c>
      <c r="F915" s="4">
        <v>0</v>
      </c>
      <c r="G915" s="4">
        <v>1149</v>
      </c>
      <c r="H915" s="4" t="s">
        <v>83</v>
      </c>
      <c r="I915" s="1"/>
      <c r="J915" s="4" t="s">
        <v>83</v>
      </c>
      <c r="K915" s="4" t="s">
        <v>83</v>
      </c>
    </row>
    <row r="916" spans="1:11" ht="30" x14ac:dyDescent="0.25">
      <c r="A916" s="1" t="s">
        <v>6457</v>
      </c>
      <c r="B916" s="1" t="s">
        <v>740</v>
      </c>
      <c r="C916" s="4">
        <v>2022</v>
      </c>
      <c r="D916" s="1" t="s">
        <v>147</v>
      </c>
      <c r="E916" s="1" t="s">
        <v>70</v>
      </c>
      <c r="F916" s="4">
        <v>122</v>
      </c>
      <c r="G916" s="4">
        <v>55061</v>
      </c>
      <c r="H916" s="4" t="s">
        <v>3049</v>
      </c>
      <c r="I916" s="1"/>
      <c r="J916" s="4" t="s">
        <v>7229</v>
      </c>
      <c r="K916" s="4" t="s">
        <v>7230</v>
      </c>
    </row>
    <row r="917" spans="1:11" ht="30" x14ac:dyDescent="0.25">
      <c r="A917" s="1" t="s">
        <v>6457</v>
      </c>
      <c r="B917" s="1" t="s">
        <v>740</v>
      </c>
      <c r="C917" s="4">
        <v>2022</v>
      </c>
      <c r="D917" s="1" t="s">
        <v>147</v>
      </c>
      <c r="E917" s="1" t="s">
        <v>74</v>
      </c>
      <c r="F917" s="4">
        <v>4</v>
      </c>
      <c r="G917" s="4">
        <v>4184</v>
      </c>
      <c r="H917" s="4" t="s">
        <v>83</v>
      </c>
      <c r="I917" s="1"/>
      <c r="J917" s="4" t="s">
        <v>83</v>
      </c>
      <c r="K917" s="4" t="s">
        <v>83</v>
      </c>
    </row>
    <row r="918" spans="1:11" ht="45" x14ac:dyDescent="0.25">
      <c r="A918" s="1" t="s">
        <v>6457</v>
      </c>
      <c r="B918" s="1" t="s">
        <v>740</v>
      </c>
      <c r="C918" s="4">
        <v>2022</v>
      </c>
      <c r="D918" s="1" t="s">
        <v>147</v>
      </c>
      <c r="E918" s="1" t="s">
        <v>78</v>
      </c>
      <c r="F918" s="4">
        <v>56</v>
      </c>
      <c r="G918" s="4">
        <v>80187</v>
      </c>
      <c r="H918" s="4" t="s">
        <v>7231</v>
      </c>
      <c r="I918" s="1"/>
      <c r="J918" s="4" t="s">
        <v>7232</v>
      </c>
      <c r="K918" s="4" t="s">
        <v>7233</v>
      </c>
    </row>
    <row r="919" spans="1:11" ht="30" x14ac:dyDescent="0.25">
      <c r="A919" s="1" t="s">
        <v>6457</v>
      </c>
      <c r="B919" s="1" t="s">
        <v>740</v>
      </c>
      <c r="C919" s="4">
        <v>2022</v>
      </c>
      <c r="D919" s="1" t="s">
        <v>147</v>
      </c>
      <c r="E919" s="1" t="s">
        <v>82</v>
      </c>
      <c r="F919" s="4">
        <v>794</v>
      </c>
      <c r="G919" s="4">
        <v>162733</v>
      </c>
      <c r="H919" s="4" t="s">
        <v>7234</v>
      </c>
      <c r="I919" s="1"/>
      <c r="J919" s="4" t="s">
        <v>7235</v>
      </c>
      <c r="K919" s="4" t="s">
        <v>7236</v>
      </c>
    </row>
    <row r="920" spans="1:11" ht="45" x14ac:dyDescent="0.25">
      <c r="A920" s="1" t="s">
        <v>6457</v>
      </c>
      <c r="B920" s="1" t="s">
        <v>740</v>
      </c>
      <c r="C920" s="4">
        <v>2022</v>
      </c>
      <c r="D920" s="1" t="s">
        <v>147</v>
      </c>
      <c r="E920" s="1" t="s">
        <v>84</v>
      </c>
      <c r="F920" s="4">
        <v>39</v>
      </c>
      <c r="G920" s="4">
        <v>6406</v>
      </c>
      <c r="H920" s="4" t="s">
        <v>6782</v>
      </c>
      <c r="I920" s="1"/>
      <c r="J920" s="4" t="s">
        <v>6783</v>
      </c>
      <c r="K920" s="4" t="s">
        <v>6784</v>
      </c>
    </row>
    <row r="921" spans="1:11" ht="45" x14ac:dyDescent="0.25">
      <c r="A921" s="1" t="s">
        <v>6457</v>
      </c>
      <c r="B921" s="1" t="s">
        <v>740</v>
      </c>
      <c r="C921" s="4">
        <v>2022</v>
      </c>
      <c r="D921" s="1" t="s">
        <v>147</v>
      </c>
      <c r="E921" s="1" t="s">
        <v>85</v>
      </c>
      <c r="F921" s="4">
        <v>12638</v>
      </c>
      <c r="G921" s="4">
        <v>1030562</v>
      </c>
      <c r="H921" s="4" t="s">
        <v>7237</v>
      </c>
      <c r="I921" s="1"/>
      <c r="J921" s="4" t="s">
        <v>7238</v>
      </c>
      <c r="K921" s="4" t="s">
        <v>7239</v>
      </c>
    </row>
    <row r="922" spans="1:11" ht="30" x14ac:dyDescent="0.25">
      <c r="A922" s="1" t="s">
        <v>6457</v>
      </c>
      <c r="B922" s="1" t="s">
        <v>740</v>
      </c>
      <c r="C922" s="4">
        <v>2022</v>
      </c>
      <c r="D922" s="1" t="s">
        <v>147</v>
      </c>
      <c r="E922" s="1" t="s">
        <v>86</v>
      </c>
      <c r="F922" s="4">
        <v>13653</v>
      </c>
      <c r="G922" s="4">
        <v>1340283</v>
      </c>
      <c r="H922" s="4" t="s">
        <v>7240</v>
      </c>
      <c r="I922" s="1"/>
      <c r="J922" s="4" t="s">
        <v>7241</v>
      </c>
      <c r="K922" s="4" t="s">
        <v>7242</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336"/>
  <sheetViews>
    <sheetView workbookViewId="0"/>
  </sheetViews>
  <sheetFormatPr defaultColWidth="11.08984375" defaultRowHeight="15" x14ac:dyDescent="0.25"/>
  <cols>
    <col min="1" max="8" width="16.7265625" customWidth="1"/>
    <col min="9" max="9" width="32.7265625" customWidth="1"/>
    <col min="10" max="12" width="16.7265625" customWidth="1"/>
  </cols>
  <sheetData>
    <row r="1" spans="1:12" ht="19.8" thickBot="1" x14ac:dyDescent="0.4">
      <c r="A1" s="10" t="s">
        <v>15</v>
      </c>
    </row>
    <row r="2" spans="1:12" ht="15.6" thickTop="1" x14ac:dyDescent="0.25">
      <c r="A2" t="s">
        <v>4</v>
      </c>
    </row>
    <row r="3" spans="1:12" x14ac:dyDescent="0.25">
      <c r="A3" t="s">
        <v>50</v>
      </c>
    </row>
    <row r="4" spans="1:12" ht="31.2" x14ac:dyDescent="0.3">
      <c r="A4" s="5" t="s">
        <v>5696</v>
      </c>
      <c r="B4" s="5" t="s">
        <v>51</v>
      </c>
      <c r="C4" s="6" t="s">
        <v>52</v>
      </c>
      <c r="D4" s="5" t="s">
        <v>53</v>
      </c>
      <c r="E4" s="5" t="s">
        <v>1088</v>
      </c>
      <c r="F4" s="5" t="s">
        <v>54</v>
      </c>
      <c r="G4" s="6" t="s">
        <v>55</v>
      </c>
      <c r="H4" s="6" t="s">
        <v>56</v>
      </c>
      <c r="I4" s="6" t="s">
        <v>57</v>
      </c>
      <c r="J4" s="5" t="s">
        <v>11435</v>
      </c>
      <c r="K4" s="6" t="s">
        <v>58</v>
      </c>
      <c r="L4" s="6" t="s">
        <v>59</v>
      </c>
    </row>
    <row r="5" spans="1:12" x14ac:dyDescent="0.25">
      <c r="A5" s="1" t="s">
        <v>5697</v>
      </c>
      <c r="B5" s="1" t="s">
        <v>60</v>
      </c>
      <c r="C5" s="4">
        <v>2021</v>
      </c>
      <c r="D5" s="1" t="s">
        <v>61</v>
      </c>
      <c r="E5" s="1" t="s">
        <v>1089</v>
      </c>
      <c r="F5" s="1" t="s">
        <v>62</v>
      </c>
      <c r="G5" s="4" t="s">
        <v>1716</v>
      </c>
      <c r="H5" s="4">
        <v>465171</v>
      </c>
      <c r="I5" s="4" t="s">
        <v>3435</v>
      </c>
      <c r="J5" s="1"/>
      <c r="K5" s="4" t="s">
        <v>6935</v>
      </c>
      <c r="L5" s="4" t="s">
        <v>1951</v>
      </c>
    </row>
    <row r="6" spans="1:12" ht="30" x14ac:dyDescent="0.25">
      <c r="A6" s="1" t="s">
        <v>5697</v>
      </c>
      <c r="B6" s="1" t="s">
        <v>60</v>
      </c>
      <c r="C6" s="4">
        <v>2021</v>
      </c>
      <c r="D6" s="1" t="s">
        <v>61</v>
      </c>
      <c r="E6" s="1" t="s">
        <v>1089</v>
      </c>
      <c r="F6" s="1" t="s">
        <v>66</v>
      </c>
      <c r="G6" s="4" t="s">
        <v>1743</v>
      </c>
      <c r="H6" s="4">
        <v>20053</v>
      </c>
      <c r="I6" s="4" t="s">
        <v>3787</v>
      </c>
      <c r="J6" s="1" t="s">
        <v>234</v>
      </c>
      <c r="K6" s="4" t="s">
        <v>3562</v>
      </c>
      <c r="L6" s="4" t="s">
        <v>7243</v>
      </c>
    </row>
    <row r="7" spans="1:12" ht="30" x14ac:dyDescent="0.25">
      <c r="A7" s="1" t="s">
        <v>5697</v>
      </c>
      <c r="B7" s="1" t="s">
        <v>60</v>
      </c>
      <c r="C7" s="4">
        <v>2021</v>
      </c>
      <c r="D7" s="1" t="s">
        <v>61</v>
      </c>
      <c r="E7" s="1" t="s">
        <v>1089</v>
      </c>
      <c r="F7" s="1" t="s">
        <v>70</v>
      </c>
      <c r="G7" s="4" t="s">
        <v>1101</v>
      </c>
      <c r="H7" s="4">
        <v>3502</v>
      </c>
      <c r="I7" s="4" t="s">
        <v>83</v>
      </c>
      <c r="J7" s="1"/>
      <c r="K7" s="4" t="s">
        <v>83</v>
      </c>
      <c r="L7" s="4" t="s">
        <v>83</v>
      </c>
    </row>
    <row r="8" spans="1:12" ht="30" x14ac:dyDescent="0.25">
      <c r="A8" s="1" t="s">
        <v>5697</v>
      </c>
      <c r="B8" s="1" t="s">
        <v>60</v>
      </c>
      <c r="C8" s="4">
        <v>2021</v>
      </c>
      <c r="D8" s="1" t="s">
        <v>61</v>
      </c>
      <c r="E8" s="1" t="s">
        <v>1089</v>
      </c>
      <c r="F8" s="1" t="s">
        <v>74</v>
      </c>
      <c r="G8" s="4" t="s">
        <v>1101</v>
      </c>
      <c r="H8" s="4">
        <v>949</v>
      </c>
      <c r="I8" s="4" t="s">
        <v>83</v>
      </c>
      <c r="J8" s="1"/>
      <c r="K8" s="4" t="s">
        <v>83</v>
      </c>
      <c r="L8" s="4" t="s">
        <v>83</v>
      </c>
    </row>
    <row r="9" spans="1:12" ht="30" x14ac:dyDescent="0.25">
      <c r="A9" s="1" t="s">
        <v>5697</v>
      </c>
      <c r="B9" s="1" t="s">
        <v>60</v>
      </c>
      <c r="C9" s="4">
        <v>2021</v>
      </c>
      <c r="D9" s="1" t="s">
        <v>61</v>
      </c>
      <c r="E9" s="1" t="s">
        <v>1089</v>
      </c>
      <c r="F9" s="1" t="s">
        <v>1102</v>
      </c>
      <c r="G9" s="4" t="s">
        <v>1101</v>
      </c>
      <c r="H9" s="4">
        <v>179</v>
      </c>
      <c r="I9" s="4" t="s">
        <v>83</v>
      </c>
      <c r="J9" s="1"/>
      <c r="K9" s="4" t="s">
        <v>83</v>
      </c>
      <c r="L9" s="4" t="s">
        <v>83</v>
      </c>
    </row>
    <row r="10" spans="1:12" ht="45" x14ac:dyDescent="0.25">
      <c r="A10" s="1" t="s">
        <v>5697</v>
      </c>
      <c r="B10" s="1" t="s">
        <v>60</v>
      </c>
      <c r="C10" s="4">
        <v>2021</v>
      </c>
      <c r="D10" s="1" t="s">
        <v>61</v>
      </c>
      <c r="E10" s="1" t="s">
        <v>1089</v>
      </c>
      <c r="F10" s="1" t="s">
        <v>84</v>
      </c>
      <c r="G10" s="4" t="s">
        <v>1103</v>
      </c>
      <c r="H10" s="4">
        <v>0</v>
      </c>
      <c r="I10" s="4" t="s">
        <v>83</v>
      </c>
      <c r="J10" s="1"/>
      <c r="K10" s="4" t="s">
        <v>83</v>
      </c>
      <c r="L10" s="4" t="s">
        <v>83</v>
      </c>
    </row>
    <row r="11" spans="1:12" ht="45" x14ac:dyDescent="0.25">
      <c r="A11" s="1" t="s">
        <v>5697</v>
      </c>
      <c r="B11" s="1" t="s">
        <v>60</v>
      </c>
      <c r="C11" s="4">
        <v>2021</v>
      </c>
      <c r="D11" s="1" t="s">
        <v>61</v>
      </c>
      <c r="E11" s="1" t="s">
        <v>1089</v>
      </c>
      <c r="F11" s="1" t="s">
        <v>85</v>
      </c>
      <c r="G11" s="4" t="s">
        <v>1103</v>
      </c>
      <c r="H11" s="4">
        <v>0</v>
      </c>
      <c r="I11" s="4" t="s">
        <v>83</v>
      </c>
      <c r="J11" s="1"/>
      <c r="K11" s="4" t="s">
        <v>83</v>
      </c>
      <c r="L11" s="4" t="s">
        <v>83</v>
      </c>
    </row>
    <row r="12" spans="1:12" x14ac:dyDescent="0.25">
      <c r="A12" s="1" t="s">
        <v>5697</v>
      </c>
      <c r="B12" s="1" t="s">
        <v>60</v>
      </c>
      <c r="C12" s="4">
        <v>2021</v>
      </c>
      <c r="D12" s="1" t="s">
        <v>61</v>
      </c>
      <c r="E12" s="1" t="s">
        <v>1104</v>
      </c>
      <c r="F12" s="1" t="s">
        <v>62</v>
      </c>
      <c r="G12" s="4" t="s">
        <v>7244</v>
      </c>
      <c r="H12" s="4">
        <v>229636</v>
      </c>
      <c r="I12" s="4" t="s">
        <v>3760</v>
      </c>
      <c r="J12" s="1"/>
      <c r="K12" s="4" t="s">
        <v>7245</v>
      </c>
      <c r="L12" s="4" t="s">
        <v>3647</v>
      </c>
    </row>
    <row r="13" spans="1:12" ht="30" x14ac:dyDescent="0.25">
      <c r="A13" s="1" t="s">
        <v>5697</v>
      </c>
      <c r="B13" s="1" t="s">
        <v>60</v>
      </c>
      <c r="C13" s="4">
        <v>2021</v>
      </c>
      <c r="D13" s="1" t="s">
        <v>61</v>
      </c>
      <c r="E13" s="1" t="s">
        <v>1104</v>
      </c>
      <c r="F13" s="1" t="s">
        <v>66</v>
      </c>
      <c r="G13" s="4" t="s">
        <v>2008</v>
      </c>
      <c r="H13" s="4">
        <v>14577</v>
      </c>
      <c r="I13" s="4" t="s">
        <v>6885</v>
      </c>
      <c r="J13" s="1" t="s">
        <v>234</v>
      </c>
      <c r="K13" s="4" t="s">
        <v>3757</v>
      </c>
      <c r="L13" s="4" t="s">
        <v>7246</v>
      </c>
    </row>
    <row r="14" spans="1:12" ht="30" x14ac:dyDescent="0.25">
      <c r="A14" s="1" t="s">
        <v>5697</v>
      </c>
      <c r="B14" s="1" t="s">
        <v>60</v>
      </c>
      <c r="C14" s="4">
        <v>2021</v>
      </c>
      <c r="D14" s="1" t="s">
        <v>61</v>
      </c>
      <c r="E14" s="1" t="s">
        <v>1104</v>
      </c>
      <c r="F14" s="1" t="s">
        <v>70</v>
      </c>
      <c r="G14" s="4" t="s">
        <v>1101</v>
      </c>
      <c r="H14" s="4">
        <v>2890</v>
      </c>
      <c r="I14" s="4" t="s">
        <v>83</v>
      </c>
      <c r="J14" s="1"/>
      <c r="K14" s="4" t="s">
        <v>83</v>
      </c>
      <c r="L14" s="4" t="s">
        <v>83</v>
      </c>
    </row>
    <row r="15" spans="1:12" ht="30" x14ac:dyDescent="0.25">
      <c r="A15" s="1" t="s">
        <v>5697</v>
      </c>
      <c r="B15" s="1" t="s">
        <v>60</v>
      </c>
      <c r="C15" s="4">
        <v>2021</v>
      </c>
      <c r="D15" s="1" t="s">
        <v>61</v>
      </c>
      <c r="E15" s="1" t="s">
        <v>1104</v>
      </c>
      <c r="F15" s="1" t="s">
        <v>74</v>
      </c>
      <c r="G15" s="4" t="s">
        <v>1101</v>
      </c>
      <c r="H15" s="4">
        <v>890</v>
      </c>
      <c r="I15" s="4" t="s">
        <v>83</v>
      </c>
      <c r="J15" s="1"/>
      <c r="K15" s="4" t="s">
        <v>83</v>
      </c>
      <c r="L15" s="4" t="s">
        <v>83</v>
      </c>
    </row>
    <row r="16" spans="1:12" ht="30" x14ac:dyDescent="0.25">
      <c r="A16" s="1" t="s">
        <v>5697</v>
      </c>
      <c r="B16" s="1" t="s">
        <v>60</v>
      </c>
      <c r="C16" s="4">
        <v>2021</v>
      </c>
      <c r="D16" s="1" t="s">
        <v>61</v>
      </c>
      <c r="E16" s="1" t="s">
        <v>1104</v>
      </c>
      <c r="F16" s="1" t="s">
        <v>1102</v>
      </c>
      <c r="G16" s="4" t="s">
        <v>1101</v>
      </c>
      <c r="H16" s="4">
        <v>165</v>
      </c>
      <c r="I16" s="4" t="s">
        <v>83</v>
      </c>
      <c r="J16" s="1"/>
      <c r="K16" s="4" t="s">
        <v>83</v>
      </c>
      <c r="L16" s="4" t="s">
        <v>83</v>
      </c>
    </row>
    <row r="17" spans="1:12" ht="45" x14ac:dyDescent="0.25">
      <c r="A17" s="1" t="s">
        <v>5697</v>
      </c>
      <c r="B17" s="1" t="s">
        <v>60</v>
      </c>
      <c r="C17" s="4">
        <v>2021</v>
      </c>
      <c r="D17" s="1" t="s">
        <v>61</v>
      </c>
      <c r="E17" s="1" t="s">
        <v>1104</v>
      </c>
      <c r="F17" s="1" t="s">
        <v>84</v>
      </c>
      <c r="G17" s="4" t="s">
        <v>1103</v>
      </c>
      <c r="H17" s="4">
        <v>0</v>
      </c>
      <c r="I17" s="4" t="s">
        <v>83</v>
      </c>
      <c r="J17" s="1"/>
      <c r="K17" s="4" t="s">
        <v>83</v>
      </c>
      <c r="L17" s="4" t="s">
        <v>83</v>
      </c>
    </row>
    <row r="18" spans="1:12" ht="45" x14ac:dyDescent="0.25">
      <c r="A18" s="1" t="s">
        <v>5697</v>
      </c>
      <c r="B18" s="1" t="s">
        <v>60</v>
      </c>
      <c r="C18" s="4">
        <v>2021</v>
      </c>
      <c r="D18" s="1" t="s">
        <v>61</v>
      </c>
      <c r="E18" s="1" t="s">
        <v>1104</v>
      </c>
      <c r="F18" s="1" t="s">
        <v>85</v>
      </c>
      <c r="G18" s="4" t="s">
        <v>1103</v>
      </c>
      <c r="H18" s="4">
        <v>0</v>
      </c>
      <c r="I18" s="4" t="s">
        <v>83</v>
      </c>
      <c r="J18" s="1"/>
      <c r="K18" s="4" t="s">
        <v>83</v>
      </c>
      <c r="L18" s="4" t="s">
        <v>83</v>
      </c>
    </row>
    <row r="19" spans="1:12" x14ac:dyDescent="0.25">
      <c r="A19" s="1" t="s">
        <v>5697</v>
      </c>
      <c r="B19" s="1" t="s">
        <v>60</v>
      </c>
      <c r="C19" s="4">
        <v>2021</v>
      </c>
      <c r="D19" s="1" t="s">
        <v>61</v>
      </c>
      <c r="E19" s="1" t="s">
        <v>1116</v>
      </c>
      <c r="F19" s="1" t="s">
        <v>62</v>
      </c>
      <c r="G19" s="4" t="s">
        <v>1515</v>
      </c>
      <c r="H19" s="4">
        <v>258383</v>
      </c>
      <c r="I19" s="4" t="s">
        <v>7247</v>
      </c>
      <c r="J19" s="1"/>
      <c r="K19" s="4" t="s">
        <v>7248</v>
      </c>
      <c r="L19" s="4" t="s">
        <v>7249</v>
      </c>
    </row>
    <row r="20" spans="1:12" ht="30" x14ac:dyDescent="0.25">
      <c r="A20" s="1" t="s">
        <v>5697</v>
      </c>
      <c r="B20" s="1" t="s">
        <v>60</v>
      </c>
      <c r="C20" s="4">
        <v>2021</v>
      </c>
      <c r="D20" s="1" t="s">
        <v>61</v>
      </c>
      <c r="E20" s="1" t="s">
        <v>1116</v>
      </c>
      <c r="F20" s="1" t="s">
        <v>66</v>
      </c>
      <c r="G20" s="4" t="s">
        <v>1286</v>
      </c>
      <c r="H20" s="4">
        <v>19014</v>
      </c>
      <c r="I20" s="4" t="s">
        <v>1596</v>
      </c>
      <c r="J20" s="1"/>
      <c r="K20" s="4" t="s">
        <v>733</v>
      </c>
      <c r="L20" s="4" t="s">
        <v>7250</v>
      </c>
    </row>
    <row r="21" spans="1:12" ht="30" x14ac:dyDescent="0.25">
      <c r="A21" s="1" t="s">
        <v>5697</v>
      </c>
      <c r="B21" s="1" t="s">
        <v>60</v>
      </c>
      <c r="C21" s="4">
        <v>2021</v>
      </c>
      <c r="D21" s="1" t="s">
        <v>61</v>
      </c>
      <c r="E21" s="1" t="s">
        <v>1116</v>
      </c>
      <c r="F21" s="1" t="s">
        <v>70</v>
      </c>
      <c r="G21" s="4" t="s">
        <v>2008</v>
      </c>
      <c r="H21" s="4">
        <v>3833</v>
      </c>
      <c r="I21" s="4" t="s">
        <v>2999</v>
      </c>
      <c r="J21" s="1" t="s">
        <v>234</v>
      </c>
      <c r="K21" s="4" t="s">
        <v>3775</v>
      </c>
      <c r="L21" s="4" t="s">
        <v>7251</v>
      </c>
    </row>
    <row r="22" spans="1:12" ht="30" x14ac:dyDescent="0.25">
      <c r="A22" s="1" t="s">
        <v>5697</v>
      </c>
      <c r="B22" s="1" t="s">
        <v>60</v>
      </c>
      <c r="C22" s="4">
        <v>2021</v>
      </c>
      <c r="D22" s="1" t="s">
        <v>61</v>
      </c>
      <c r="E22" s="1" t="s">
        <v>1116</v>
      </c>
      <c r="F22" s="1" t="s">
        <v>74</v>
      </c>
      <c r="G22" s="4" t="s">
        <v>1112</v>
      </c>
      <c r="H22" s="4">
        <v>1235</v>
      </c>
      <c r="I22" s="4" t="s">
        <v>7252</v>
      </c>
      <c r="J22" s="1" t="s">
        <v>234</v>
      </c>
      <c r="K22" s="4" t="s">
        <v>3477</v>
      </c>
      <c r="L22" s="4" t="s">
        <v>6592</v>
      </c>
    </row>
    <row r="23" spans="1:12" ht="30" x14ac:dyDescent="0.25">
      <c r="A23" s="1" t="s">
        <v>5697</v>
      </c>
      <c r="B23" s="1" t="s">
        <v>60</v>
      </c>
      <c r="C23" s="4">
        <v>2021</v>
      </c>
      <c r="D23" s="1" t="s">
        <v>61</v>
      </c>
      <c r="E23" s="1" t="s">
        <v>1116</v>
      </c>
      <c r="F23" s="1" t="s">
        <v>1102</v>
      </c>
      <c r="G23" s="4" t="s">
        <v>1101</v>
      </c>
      <c r="H23" s="4">
        <v>231</v>
      </c>
      <c r="I23" s="4" t="s">
        <v>83</v>
      </c>
      <c r="J23" s="1"/>
      <c r="K23" s="4" t="s">
        <v>83</v>
      </c>
      <c r="L23" s="4" t="s">
        <v>83</v>
      </c>
    </row>
    <row r="24" spans="1:12" ht="45" x14ac:dyDescent="0.25">
      <c r="A24" s="1" t="s">
        <v>5697</v>
      </c>
      <c r="B24" s="1" t="s">
        <v>60</v>
      </c>
      <c r="C24" s="4">
        <v>2021</v>
      </c>
      <c r="D24" s="1" t="s">
        <v>61</v>
      </c>
      <c r="E24" s="1" t="s">
        <v>1116</v>
      </c>
      <c r="F24" s="1" t="s">
        <v>84</v>
      </c>
      <c r="G24" s="4" t="s">
        <v>1103</v>
      </c>
      <c r="H24" s="4">
        <v>0</v>
      </c>
      <c r="I24" s="4" t="s">
        <v>83</v>
      </c>
      <c r="J24" s="1"/>
      <c r="K24" s="4" t="s">
        <v>83</v>
      </c>
      <c r="L24" s="4" t="s">
        <v>83</v>
      </c>
    </row>
    <row r="25" spans="1:12" ht="45" x14ac:dyDescent="0.25">
      <c r="A25" s="1" t="s">
        <v>5697</v>
      </c>
      <c r="B25" s="1" t="s">
        <v>60</v>
      </c>
      <c r="C25" s="4">
        <v>2021</v>
      </c>
      <c r="D25" s="1" t="s">
        <v>61</v>
      </c>
      <c r="E25" s="1" t="s">
        <v>1116</v>
      </c>
      <c r="F25" s="1" t="s">
        <v>85</v>
      </c>
      <c r="G25" s="4" t="s">
        <v>1103</v>
      </c>
      <c r="H25" s="4">
        <v>0</v>
      </c>
      <c r="I25" s="4" t="s">
        <v>83</v>
      </c>
      <c r="J25" s="1"/>
      <c r="K25" s="4" t="s">
        <v>83</v>
      </c>
      <c r="L25" s="4" t="s">
        <v>83</v>
      </c>
    </row>
    <row r="26" spans="1:12" x14ac:dyDescent="0.25">
      <c r="A26" s="1" t="s">
        <v>5697</v>
      </c>
      <c r="B26" s="1" t="s">
        <v>60</v>
      </c>
      <c r="C26" s="4">
        <v>2021</v>
      </c>
      <c r="D26" s="1" t="s">
        <v>61</v>
      </c>
      <c r="E26" s="1" t="s">
        <v>1132</v>
      </c>
      <c r="F26" s="1" t="s">
        <v>62</v>
      </c>
      <c r="G26" s="4" t="s">
        <v>7253</v>
      </c>
      <c r="H26" s="4">
        <v>215064</v>
      </c>
      <c r="I26" s="4" t="s">
        <v>7254</v>
      </c>
      <c r="J26" s="1"/>
      <c r="K26" s="4" t="s">
        <v>7255</v>
      </c>
      <c r="L26" s="4" t="s">
        <v>7256</v>
      </c>
    </row>
    <row r="27" spans="1:12" ht="30" x14ac:dyDescent="0.25">
      <c r="A27" s="1" t="s">
        <v>5697</v>
      </c>
      <c r="B27" s="1" t="s">
        <v>60</v>
      </c>
      <c r="C27" s="4">
        <v>2021</v>
      </c>
      <c r="D27" s="1" t="s">
        <v>61</v>
      </c>
      <c r="E27" s="1" t="s">
        <v>1132</v>
      </c>
      <c r="F27" s="1" t="s">
        <v>66</v>
      </c>
      <c r="G27" s="4" t="s">
        <v>4123</v>
      </c>
      <c r="H27" s="4">
        <v>10298</v>
      </c>
      <c r="I27" s="4" t="s">
        <v>4206</v>
      </c>
      <c r="J27" s="1"/>
      <c r="K27" s="4" t="s">
        <v>7257</v>
      </c>
      <c r="L27" s="4" t="s">
        <v>7258</v>
      </c>
    </row>
    <row r="28" spans="1:12" ht="30" x14ac:dyDescent="0.25">
      <c r="A28" s="1" t="s">
        <v>5697</v>
      </c>
      <c r="B28" s="1" t="s">
        <v>60</v>
      </c>
      <c r="C28" s="4">
        <v>2021</v>
      </c>
      <c r="D28" s="1" t="s">
        <v>61</v>
      </c>
      <c r="E28" s="1" t="s">
        <v>1132</v>
      </c>
      <c r="F28" s="1" t="s">
        <v>70</v>
      </c>
      <c r="G28" s="4" t="s">
        <v>1800</v>
      </c>
      <c r="H28" s="4">
        <v>1835</v>
      </c>
      <c r="I28" s="4" t="s">
        <v>7259</v>
      </c>
      <c r="J28" s="1" t="s">
        <v>234</v>
      </c>
      <c r="K28" s="4" t="s">
        <v>7260</v>
      </c>
      <c r="L28" s="4" t="s">
        <v>7261</v>
      </c>
    </row>
    <row r="29" spans="1:12" ht="30" x14ac:dyDescent="0.25">
      <c r="A29" s="1" t="s">
        <v>5697</v>
      </c>
      <c r="B29" s="1" t="s">
        <v>60</v>
      </c>
      <c r="C29" s="4">
        <v>2021</v>
      </c>
      <c r="D29" s="1" t="s">
        <v>61</v>
      </c>
      <c r="E29" s="1" t="s">
        <v>1132</v>
      </c>
      <c r="F29" s="1" t="s">
        <v>74</v>
      </c>
      <c r="G29" s="4" t="s">
        <v>1101</v>
      </c>
      <c r="H29" s="4">
        <v>608</v>
      </c>
      <c r="I29" s="4" t="s">
        <v>83</v>
      </c>
      <c r="J29" s="1"/>
      <c r="K29" s="4" t="s">
        <v>83</v>
      </c>
      <c r="L29" s="4" t="s">
        <v>83</v>
      </c>
    </row>
    <row r="30" spans="1:12" ht="30" x14ac:dyDescent="0.25">
      <c r="A30" s="1" t="s">
        <v>5697</v>
      </c>
      <c r="B30" s="1" t="s">
        <v>60</v>
      </c>
      <c r="C30" s="4">
        <v>2021</v>
      </c>
      <c r="D30" s="1" t="s">
        <v>61</v>
      </c>
      <c r="E30" s="1" t="s">
        <v>1132</v>
      </c>
      <c r="F30" s="1" t="s">
        <v>1102</v>
      </c>
      <c r="G30" s="4" t="s">
        <v>1101</v>
      </c>
      <c r="H30" s="4">
        <v>109</v>
      </c>
      <c r="I30" s="4" t="s">
        <v>83</v>
      </c>
      <c r="J30" s="1"/>
      <c r="K30" s="4" t="s">
        <v>83</v>
      </c>
      <c r="L30" s="4" t="s">
        <v>83</v>
      </c>
    </row>
    <row r="31" spans="1:12" ht="45" x14ac:dyDescent="0.25">
      <c r="A31" s="1" t="s">
        <v>5697</v>
      </c>
      <c r="B31" s="1" t="s">
        <v>60</v>
      </c>
      <c r="C31" s="4">
        <v>2021</v>
      </c>
      <c r="D31" s="1" t="s">
        <v>61</v>
      </c>
      <c r="E31" s="1" t="s">
        <v>1132</v>
      </c>
      <c r="F31" s="1" t="s">
        <v>84</v>
      </c>
      <c r="G31" s="4" t="s">
        <v>1103</v>
      </c>
      <c r="H31" s="4">
        <v>0</v>
      </c>
      <c r="I31" s="4" t="s">
        <v>83</v>
      </c>
      <c r="J31" s="1"/>
      <c r="K31" s="4" t="s">
        <v>83</v>
      </c>
      <c r="L31" s="4" t="s">
        <v>83</v>
      </c>
    </row>
    <row r="32" spans="1:12" ht="45" x14ac:dyDescent="0.25">
      <c r="A32" s="1" t="s">
        <v>5697</v>
      </c>
      <c r="B32" s="1" t="s">
        <v>60</v>
      </c>
      <c r="C32" s="4">
        <v>2021</v>
      </c>
      <c r="D32" s="1" t="s">
        <v>61</v>
      </c>
      <c r="E32" s="1" t="s">
        <v>1132</v>
      </c>
      <c r="F32" s="1" t="s">
        <v>85</v>
      </c>
      <c r="G32" s="4" t="s">
        <v>1103</v>
      </c>
      <c r="H32" s="4">
        <v>0</v>
      </c>
      <c r="I32" s="4" t="s">
        <v>83</v>
      </c>
      <c r="J32" s="1"/>
      <c r="K32" s="4" t="s">
        <v>83</v>
      </c>
      <c r="L32" s="4" t="s">
        <v>83</v>
      </c>
    </row>
    <row r="33" spans="1:12" x14ac:dyDescent="0.25">
      <c r="A33" s="1" t="s">
        <v>5697</v>
      </c>
      <c r="B33" s="1" t="s">
        <v>60</v>
      </c>
      <c r="C33" s="4">
        <v>2021</v>
      </c>
      <c r="D33" s="1" t="s">
        <v>61</v>
      </c>
      <c r="E33" s="1" t="s">
        <v>1147</v>
      </c>
      <c r="F33" s="1" t="s">
        <v>62</v>
      </c>
      <c r="G33" s="4" t="s">
        <v>7262</v>
      </c>
      <c r="H33" s="4">
        <v>159887</v>
      </c>
      <c r="I33" s="4" t="s">
        <v>7263</v>
      </c>
      <c r="J33" s="1"/>
      <c r="K33" s="4" t="s">
        <v>7264</v>
      </c>
      <c r="L33" s="4" t="s">
        <v>7265</v>
      </c>
    </row>
    <row r="34" spans="1:12" ht="30" x14ac:dyDescent="0.25">
      <c r="A34" s="1" t="s">
        <v>5697</v>
      </c>
      <c r="B34" s="1" t="s">
        <v>60</v>
      </c>
      <c r="C34" s="4">
        <v>2021</v>
      </c>
      <c r="D34" s="1" t="s">
        <v>61</v>
      </c>
      <c r="E34" s="1" t="s">
        <v>1147</v>
      </c>
      <c r="F34" s="1" t="s">
        <v>66</v>
      </c>
      <c r="G34" s="4" t="s">
        <v>4943</v>
      </c>
      <c r="H34" s="4">
        <v>29105</v>
      </c>
      <c r="I34" s="4" t="s">
        <v>7266</v>
      </c>
      <c r="J34" s="1"/>
      <c r="K34" s="4" t="s">
        <v>7267</v>
      </c>
      <c r="L34" s="4" t="s">
        <v>7268</v>
      </c>
    </row>
    <row r="35" spans="1:12" ht="30" x14ac:dyDescent="0.25">
      <c r="A35" s="1" t="s">
        <v>5697</v>
      </c>
      <c r="B35" s="1" t="s">
        <v>60</v>
      </c>
      <c r="C35" s="4">
        <v>2021</v>
      </c>
      <c r="D35" s="1" t="s">
        <v>61</v>
      </c>
      <c r="E35" s="1" t="s">
        <v>1147</v>
      </c>
      <c r="F35" s="1" t="s">
        <v>70</v>
      </c>
      <c r="G35" s="4" t="s">
        <v>2643</v>
      </c>
      <c r="H35" s="4">
        <v>1194</v>
      </c>
      <c r="I35" s="4" t="s">
        <v>7269</v>
      </c>
      <c r="J35" s="1"/>
      <c r="K35" s="4" t="s">
        <v>7270</v>
      </c>
      <c r="L35" s="4" t="s">
        <v>7271</v>
      </c>
    </row>
    <row r="36" spans="1:12" ht="30" x14ac:dyDescent="0.25">
      <c r="A36" s="1" t="s">
        <v>5697</v>
      </c>
      <c r="B36" s="1" t="s">
        <v>60</v>
      </c>
      <c r="C36" s="4">
        <v>2021</v>
      </c>
      <c r="D36" s="1" t="s">
        <v>61</v>
      </c>
      <c r="E36" s="1" t="s">
        <v>1147</v>
      </c>
      <c r="F36" s="1" t="s">
        <v>74</v>
      </c>
      <c r="G36" s="4" t="s">
        <v>1101</v>
      </c>
      <c r="H36" s="4">
        <v>370</v>
      </c>
      <c r="I36" s="4" t="s">
        <v>83</v>
      </c>
      <c r="J36" s="1"/>
      <c r="K36" s="4" t="s">
        <v>83</v>
      </c>
      <c r="L36" s="4" t="s">
        <v>83</v>
      </c>
    </row>
    <row r="37" spans="1:12" ht="30" x14ac:dyDescent="0.25">
      <c r="A37" s="1" t="s">
        <v>5697</v>
      </c>
      <c r="B37" s="1" t="s">
        <v>60</v>
      </c>
      <c r="C37" s="4">
        <v>2021</v>
      </c>
      <c r="D37" s="1" t="s">
        <v>61</v>
      </c>
      <c r="E37" s="1" t="s">
        <v>1147</v>
      </c>
      <c r="F37" s="1" t="s">
        <v>1102</v>
      </c>
      <c r="G37" s="4" t="s">
        <v>1101</v>
      </c>
      <c r="H37" s="4">
        <v>47</v>
      </c>
      <c r="I37" s="4" t="s">
        <v>83</v>
      </c>
      <c r="J37" s="1"/>
      <c r="K37" s="4" t="s">
        <v>83</v>
      </c>
      <c r="L37" s="4" t="s">
        <v>83</v>
      </c>
    </row>
    <row r="38" spans="1:12" ht="45" x14ac:dyDescent="0.25">
      <c r="A38" s="1" t="s">
        <v>5697</v>
      </c>
      <c r="B38" s="1" t="s">
        <v>60</v>
      </c>
      <c r="C38" s="4">
        <v>2021</v>
      </c>
      <c r="D38" s="1" t="s">
        <v>61</v>
      </c>
      <c r="E38" s="1" t="s">
        <v>1147</v>
      </c>
      <c r="F38" s="1" t="s">
        <v>84</v>
      </c>
      <c r="G38" s="4" t="s">
        <v>1103</v>
      </c>
      <c r="H38" s="4">
        <v>0</v>
      </c>
      <c r="I38" s="4" t="s">
        <v>83</v>
      </c>
      <c r="J38" s="1"/>
      <c r="K38" s="4" t="s">
        <v>83</v>
      </c>
      <c r="L38" s="4" t="s">
        <v>83</v>
      </c>
    </row>
    <row r="39" spans="1:12" ht="45" x14ac:dyDescent="0.25">
      <c r="A39" s="1" t="s">
        <v>5697</v>
      </c>
      <c r="B39" s="1" t="s">
        <v>60</v>
      </c>
      <c r="C39" s="4">
        <v>2021</v>
      </c>
      <c r="D39" s="1" t="s">
        <v>61</v>
      </c>
      <c r="E39" s="1" t="s">
        <v>1147</v>
      </c>
      <c r="F39" s="1" t="s">
        <v>85</v>
      </c>
      <c r="G39" s="4" t="s">
        <v>1103</v>
      </c>
      <c r="H39" s="4">
        <v>0</v>
      </c>
      <c r="I39" s="4" t="s">
        <v>83</v>
      </c>
      <c r="J39" s="1"/>
      <c r="K39" s="4" t="s">
        <v>83</v>
      </c>
      <c r="L39" s="4" t="s">
        <v>83</v>
      </c>
    </row>
    <row r="40" spans="1:12" x14ac:dyDescent="0.25">
      <c r="A40" s="1" t="s">
        <v>5697</v>
      </c>
      <c r="B40" s="1" t="s">
        <v>60</v>
      </c>
      <c r="C40" s="4">
        <v>2021</v>
      </c>
      <c r="D40" s="1" t="s">
        <v>61</v>
      </c>
      <c r="E40" s="1" t="s">
        <v>1162</v>
      </c>
      <c r="F40" s="1" t="s">
        <v>62</v>
      </c>
      <c r="G40" s="4" t="s">
        <v>7272</v>
      </c>
      <c r="H40" s="4">
        <v>43517</v>
      </c>
      <c r="I40" s="4" t="s">
        <v>7273</v>
      </c>
      <c r="J40" s="1"/>
      <c r="K40" s="4" t="s">
        <v>7274</v>
      </c>
      <c r="L40" s="4" t="s">
        <v>7275</v>
      </c>
    </row>
    <row r="41" spans="1:12" ht="30" x14ac:dyDescent="0.25">
      <c r="A41" s="1" t="s">
        <v>5697</v>
      </c>
      <c r="B41" s="1" t="s">
        <v>60</v>
      </c>
      <c r="C41" s="4">
        <v>2021</v>
      </c>
      <c r="D41" s="1" t="s">
        <v>61</v>
      </c>
      <c r="E41" s="1" t="s">
        <v>1162</v>
      </c>
      <c r="F41" s="1" t="s">
        <v>66</v>
      </c>
      <c r="G41" s="4" t="s">
        <v>7276</v>
      </c>
      <c r="H41" s="4">
        <v>38417</v>
      </c>
      <c r="I41" s="4" t="s">
        <v>7277</v>
      </c>
      <c r="J41" s="1"/>
      <c r="K41" s="4" t="s">
        <v>7278</v>
      </c>
      <c r="L41" s="4" t="s">
        <v>7279</v>
      </c>
    </row>
    <row r="42" spans="1:12" ht="30" x14ac:dyDescent="0.25">
      <c r="A42" s="1" t="s">
        <v>5697</v>
      </c>
      <c r="B42" s="1" t="s">
        <v>60</v>
      </c>
      <c r="C42" s="4">
        <v>2021</v>
      </c>
      <c r="D42" s="1" t="s">
        <v>61</v>
      </c>
      <c r="E42" s="1" t="s">
        <v>1162</v>
      </c>
      <c r="F42" s="1" t="s">
        <v>70</v>
      </c>
      <c r="G42" s="4" t="s">
        <v>7280</v>
      </c>
      <c r="H42" s="4">
        <v>8186</v>
      </c>
      <c r="I42" s="4" t="s">
        <v>7281</v>
      </c>
      <c r="J42" s="1"/>
      <c r="K42" s="4" t="s">
        <v>7282</v>
      </c>
      <c r="L42" s="4" t="s">
        <v>7283</v>
      </c>
    </row>
    <row r="43" spans="1:12" ht="30" x14ac:dyDescent="0.25">
      <c r="A43" s="1" t="s">
        <v>5697</v>
      </c>
      <c r="B43" s="1" t="s">
        <v>60</v>
      </c>
      <c r="C43" s="4">
        <v>2021</v>
      </c>
      <c r="D43" s="1" t="s">
        <v>61</v>
      </c>
      <c r="E43" s="1" t="s">
        <v>1162</v>
      </c>
      <c r="F43" s="1" t="s">
        <v>74</v>
      </c>
      <c r="G43" s="4" t="s">
        <v>2767</v>
      </c>
      <c r="H43" s="4">
        <v>8027</v>
      </c>
      <c r="I43" s="4" t="s">
        <v>5092</v>
      </c>
      <c r="J43" s="1"/>
      <c r="K43" s="4" t="s">
        <v>7284</v>
      </c>
      <c r="L43" s="4" t="s">
        <v>7285</v>
      </c>
    </row>
    <row r="44" spans="1:12" ht="30" x14ac:dyDescent="0.25">
      <c r="A44" s="1" t="s">
        <v>5697</v>
      </c>
      <c r="B44" s="1" t="s">
        <v>60</v>
      </c>
      <c r="C44" s="4">
        <v>2021</v>
      </c>
      <c r="D44" s="1" t="s">
        <v>61</v>
      </c>
      <c r="E44" s="1" t="s">
        <v>1162</v>
      </c>
      <c r="F44" s="1" t="s">
        <v>1102</v>
      </c>
      <c r="G44" s="4" t="s">
        <v>1691</v>
      </c>
      <c r="H44" s="4">
        <v>1364</v>
      </c>
      <c r="I44" s="4" t="s">
        <v>7286</v>
      </c>
      <c r="J44" s="1"/>
      <c r="K44" s="4" t="s">
        <v>7287</v>
      </c>
      <c r="L44" s="4" t="s">
        <v>7288</v>
      </c>
    </row>
    <row r="45" spans="1:12" ht="45" x14ac:dyDescent="0.25">
      <c r="A45" s="1" t="s">
        <v>5697</v>
      </c>
      <c r="B45" s="1" t="s">
        <v>60</v>
      </c>
      <c r="C45" s="4">
        <v>2021</v>
      </c>
      <c r="D45" s="1" t="s">
        <v>61</v>
      </c>
      <c r="E45" s="1" t="s">
        <v>1162</v>
      </c>
      <c r="F45" s="1" t="s">
        <v>84</v>
      </c>
      <c r="G45" s="4" t="s">
        <v>1103</v>
      </c>
      <c r="H45" s="4">
        <v>0</v>
      </c>
      <c r="I45" s="4" t="s">
        <v>83</v>
      </c>
      <c r="J45" s="1"/>
      <c r="K45" s="4" t="s">
        <v>83</v>
      </c>
      <c r="L45" s="4" t="s">
        <v>83</v>
      </c>
    </row>
    <row r="46" spans="1:12" ht="45" x14ac:dyDescent="0.25">
      <c r="A46" s="1" t="s">
        <v>5697</v>
      </c>
      <c r="B46" s="1" t="s">
        <v>60</v>
      </c>
      <c r="C46" s="4">
        <v>2021</v>
      </c>
      <c r="D46" s="1" t="s">
        <v>61</v>
      </c>
      <c r="E46" s="1" t="s">
        <v>1162</v>
      </c>
      <c r="F46" s="1" t="s">
        <v>85</v>
      </c>
      <c r="G46" s="4" t="s">
        <v>1103</v>
      </c>
      <c r="H46" s="4">
        <v>0</v>
      </c>
      <c r="I46" s="4" t="s">
        <v>83</v>
      </c>
      <c r="J46" s="1"/>
      <c r="K46" s="4" t="s">
        <v>83</v>
      </c>
      <c r="L46" s="4" t="s">
        <v>83</v>
      </c>
    </row>
    <row r="47" spans="1:12" x14ac:dyDescent="0.25">
      <c r="A47" s="1" t="s">
        <v>5697</v>
      </c>
      <c r="B47" s="1" t="s">
        <v>60</v>
      </c>
      <c r="C47" s="4">
        <v>2021</v>
      </c>
      <c r="D47" s="1" t="s">
        <v>61</v>
      </c>
      <c r="E47" s="1" t="s">
        <v>1183</v>
      </c>
      <c r="F47" s="1" t="s">
        <v>62</v>
      </c>
      <c r="G47" s="4" t="s">
        <v>7289</v>
      </c>
      <c r="H47" s="4">
        <v>12866</v>
      </c>
      <c r="I47" s="4" t="s">
        <v>7290</v>
      </c>
      <c r="J47" s="1"/>
      <c r="K47" s="4" t="s">
        <v>7291</v>
      </c>
      <c r="L47" s="4" t="s">
        <v>7292</v>
      </c>
    </row>
    <row r="48" spans="1:12" ht="30" x14ac:dyDescent="0.25">
      <c r="A48" s="1" t="s">
        <v>5697</v>
      </c>
      <c r="B48" s="1" t="s">
        <v>60</v>
      </c>
      <c r="C48" s="4">
        <v>2021</v>
      </c>
      <c r="D48" s="1" t="s">
        <v>61</v>
      </c>
      <c r="E48" s="1" t="s">
        <v>1183</v>
      </c>
      <c r="F48" s="1" t="s">
        <v>66</v>
      </c>
      <c r="G48" s="4" t="s">
        <v>7293</v>
      </c>
      <c r="H48" s="4">
        <v>9247</v>
      </c>
      <c r="I48" s="4" t="s">
        <v>7294</v>
      </c>
      <c r="J48" s="1"/>
      <c r="K48" s="4" t="s">
        <v>7295</v>
      </c>
      <c r="L48" s="4" t="s">
        <v>7296</v>
      </c>
    </row>
    <row r="49" spans="1:12" ht="30" x14ac:dyDescent="0.25">
      <c r="A49" s="1" t="s">
        <v>5697</v>
      </c>
      <c r="B49" s="1" t="s">
        <v>60</v>
      </c>
      <c r="C49" s="4">
        <v>2021</v>
      </c>
      <c r="D49" s="1" t="s">
        <v>61</v>
      </c>
      <c r="E49" s="1" t="s">
        <v>1183</v>
      </c>
      <c r="F49" s="1" t="s">
        <v>70</v>
      </c>
      <c r="G49" s="4" t="s">
        <v>1464</v>
      </c>
      <c r="H49" s="4">
        <v>1825</v>
      </c>
      <c r="I49" s="4" t="s">
        <v>7297</v>
      </c>
      <c r="J49" s="1"/>
      <c r="K49" s="4" t="s">
        <v>7298</v>
      </c>
      <c r="L49" s="4" t="s">
        <v>7299</v>
      </c>
    </row>
    <row r="50" spans="1:12" ht="30" x14ac:dyDescent="0.25">
      <c r="A50" s="1" t="s">
        <v>5697</v>
      </c>
      <c r="B50" s="1" t="s">
        <v>60</v>
      </c>
      <c r="C50" s="4">
        <v>2021</v>
      </c>
      <c r="D50" s="1" t="s">
        <v>61</v>
      </c>
      <c r="E50" s="1" t="s">
        <v>1183</v>
      </c>
      <c r="F50" s="1" t="s">
        <v>74</v>
      </c>
      <c r="G50" s="4" t="s">
        <v>2909</v>
      </c>
      <c r="H50" s="4">
        <v>1463</v>
      </c>
      <c r="I50" s="4" t="s">
        <v>7300</v>
      </c>
      <c r="J50" s="1"/>
      <c r="K50" s="4" t="s">
        <v>7301</v>
      </c>
      <c r="L50" s="4" t="s">
        <v>7302</v>
      </c>
    </row>
    <row r="51" spans="1:12" ht="30" x14ac:dyDescent="0.25">
      <c r="A51" s="1" t="s">
        <v>5697</v>
      </c>
      <c r="B51" s="1" t="s">
        <v>60</v>
      </c>
      <c r="C51" s="4">
        <v>2021</v>
      </c>
      <c r="D51" s="1" t="s">
        <v>61</v>
      </c>
      <c r="E51" s="1" t="s">
        <v>1183</v>
      </c>
      <c r="F51" s="1" t="s">
        <v>1102</v>
      </c>
      <c r="G51" s="4" t="s">
        <v>2258</v>
      </c>
      <c r="H51" s="4">
        <v>254</v>
      </c>
      <c r="I51" s="4" t="s">
        <v>7303</v>
      </c>
      <c r="J51" s="1" t="s">
        <v>234</v>
      </c>
      <c r="K51" s="4" t="s">
        <v>7304</v>
      </c>
      <c r="L51" s="4" t="s">
        <v>7305</v>
      </c>
    </row>
    <row r="52" spans="1:12" ht="45" x14ac:dyDescent="0.25">
      <c r="A52" s="1" t="s">
        <v>5697</v>
      </c>
      <c r="B52" s="1" t="s">
        <v>60</v>
      </c>
      <c r="C52" s="4">
        <v>2021</v>
      </c>
      <c r="D52" s="1" t="s">
        <v>61</v>
      </c>
      <c r="E52" s="1" t="s">
        <v>1183</v>
      </c>
      <c r="F52" s="1" t="s">
        <v>84</v>
      </c>
      <c r="G52" s="4" t="s">
        <v>1103</v>
      </c>
      <c r="H52" s="4">
        <v>0</v>
      </c>
      <c r="I52" s="4" t="s">
        <v>83</v>
      </c>
      <c r="J52" s="1"/>
      <c r="K52" s="4" t="s">
        <v>83</v>
      </c>
      <c r="L52" s="4" t="s">
        <v>83</v>
      </c>
    </row>
    <row r="53" spans="1:12" ht="45" x14ac:dyDescent="0.25">
      <c r="A53" s="1" t="s">
        <v>5697</v>
      </c>
      <c r="B53" s="1" t="s">
        <v>60</v>
      </c>
      <c r="C53" s="4">
        <v>2021</v>
      </c>
      <c r="D53" s="1" t="s">
        <v>61</v>
      </c>
      <c r="E53" s="1" t="s">
        <v>1183</v>
      </c>
      <c r="F53" s="1" t="s">
        <v>85</v>
      </c>
      <c r="G53" s="4" t="s">
        <v>1103</v>
      </c>
      <c r="H53" s="4">
        <v>0</v>
      </c>
      <c r="I53" s="4" t="s">
        <v>83</v>
      </c>
      <c r="J53" s="1"/>
      <c r="K53" s="4" t="s">
        <v>83</v>
      </c>
      <c r="L53" s="4" t="s">
        <v>83</v>
      </c>
    </row>
    <row r="54" spans="1:12" x14ac:dyDescent="0.25">
      <c r="A54" s="1" t="s">
        <v>5697</v>
      </c>
      <c r="B54" s="1" t="s">
        <v>60</v>
      </c>
      <c r="C54" s="4">
        <v>2021</v>
      </c>
      <c r="D54" s="1" t="s">
        <v>90</v>
      </c>
      <c r="E54" s="1" t="s">
        <v>1089</v>
      </c>
      <c r="F54" s="1" t="s">
        <v>62</v>
      </c>
      <c r="G54" s="4" t="s">
        <v>4698</v>
      </c>
      <c r="H54" s="4">
        <v>381759</v>
      </c>
      <c r="I54" s="4" t="s">
        <v>7306</v>
      </c>
      <c r="J54" s="1"/>
      <c r="K54" s="4" t="s">
        <v>1453</v>
      </c>
      <c r="L54" s="4" t="s">
        <v>2465</v>
      </c>
    </row>
    <row r="55" spans="1:12" ht="30" x14ac:dyDescent="0.25">
      <c r="A55" s="1" t="s">
        <v>5697</v>
      </c>
      <c r="B55" s="1" t="s">
        <v>60</v>
      </c>
      <c r="C55" s="4">
        <v>2021</v>
      </c>
      <c r="D55" s="1" t="s">
        <v>90</v>
      </c>
      <c r="E55" s="1" t="s">
        <v>1089</v>
      </c>
      <c r="F55" s="1" t="s">
        <v>66</v>
      </c>
      <c r="G55" s="4" t="s">
        <v>1613</v>
      </c>
      <c r="H55" s="4">
        <v>26675</v>
      </c>
      <c r="I55" s="4" t="s">
        <v>632</v>
      </c>
      <c r="J55" s="1" t="s">
        <v>234</v>
      </c>
      <c r="K55" s="4" t="s">
        <v>490</v>
      </c>
      <c r="L55" s="4" t="s">
        <v>7307</v>
      </c>
    </row>
    <row r="56" spans="1:12" ht="30" x14ac:dyDescent="0.25">
      <c r="A56" s="1" t="s">
        <v>5697</v>
      </c>
      <c r="B56" s="1" t="s">
        <v>60</v>
      </c>
      <c r="C56" s="4">
        <v>2021</v>
      </c>
      <c r="D56" s="1" t="s">
        <v>90</v>
      </c>
      <c r="E56" s="1" t="s">
        <v>1089</v>
      </c>
      <c r="F56" s="1" t="s">
        <v>70</v>
      </c>
      <c r="G56" s="4" t="s">
        <v>2258</v>
      </c>
      <c r="H56" s="4">
        <v>31814</v>
      </c>
      <c r="I56" s="4" t="s">
        <v>7308</v>
      </c>
      <c r="J56" s="1" t="s">
        <v>234</v>
      </c>
      <c r="K56" s="4" t="s">
        <v>7309</v>
      </c>
      <c r="L56" s="4" t="s">
        <v>7310</v>
      </c>
    </row>
    <row r="57" spans="1:12" ht="30" x14ac:dyDescent="0.25">
      <c r="A57" s="1" t="s">
        <v>5697</v>
      </c>
      <c r="B57" s="1" t="s">
        <v>60</v>
      </c>
      <c r="C57" s="4">
        <v>2021</v>
      </c>
      <c r="D57" s="1" t="s">
        <v>90</v>
      </c>
      <c r="E57" s="1" t="s">
        <v>1089</v>
      </c>
      <c r="F57" s="1" t="s">
        <v>74</v>
      </c>
      <c r="G57" s="4" t="s">
        <v>1101</v>
      </c>
      <c r="H57" s="4">
        <v>504</v>
      </c>
      <c r="I57" s="4" t="s">
        <v>83</v>
      </c>
      <c r="J57" s="1"/>
      <c r="K57" s="4" t="s">
        <v>83</v>
      </c>
      <c r="L57" s="4" t="s">
        <v>83</v>
      </c>
    </row>
    <row r="58" spans="1:12" ht="30" x14ac:dyDescent="0.25">
      <c r="A58" s="1" t="s">
        <v>5697</v>
      </c>
      <c r="B58" s="1" t="s">
        <v>60</v>
      </c>
      <c r="C58" s="4">
        <v>2021</v>
      </c>
      <c r="D58" s="1" t="s">
        <v>90</v>
      </c>
      <c r="E58" s="1" t="s">
        <v>1089</v>
      </c>
      <c r="F58" s="1" t="s">
        <v>1102</v>
      </c>
      <c r="G58" s="4" t="s">
        <v>1101</v>
      </c>
      <c r="H58" s="4">
        <v>1312</v>
      </c>
      <c r="I58" s="4" t="s">
        <v>83</v>
      </c>
      <c r="J58" s="1"/>
      <c r="K58" s="4" t="s">
        <v>83</v>
      </c>
      <c r="L58" s="4" t="s">
        <v>83</v>
      </c>
    </row>
    <row r="59" spans="1:12" ht="45" x14ac:dyDescent="0.25">
      <c r="A59" s="1" t="s">
        <v>5697</v>
      </c>
      <c r="B59" s="1" t="s">
        <v>60</v>
      </c>
      <c r="C59" s="4">
        <v>2021</v>
      </c>
      <c r="D59" s="1" t="s">
        <v>90</v>
      </c>
      <c r="E59" s="1" t="s">
        <v>1089</v>
      </c>
      <c r="F59" s="1" t="s">
        <v>84</v>
      </c>
      <c r="G59" s="4" t="s">
        <v>1103</v>
      </c>
      <c r="H59" s="4">
        <v>0</v>
      </c>
      <c r="I59" s="4" t="s">
        <v>83</v>
      </c>
      <c r="J59" s="1"/>
      <c r="K59" s="4" t="s">
        <v>83</v>
      </c>
      <c r="L59" s="4" t="s">
        <v>83</v>
      </c>
    </row>
    <row r="60" spans="1:12" ht="45" x14ac:dyDescent="0.25">
      <c r="A60" s="1" t="s">
        <v>5697</v>
      </c>
      <c r="B60" s="1" t="s">
        <v>60</v>
      </c>
      <c r="C60" s="4">
        <v>2021</v>
      </c>
      <c r="D60" s="1" t="s">
        <v>90</v>
      </c>
      <c r="E60" s="1" t="s">
        <v>1089</v>
      </c>
      <c r="F60" s="1" t="s">
        <v>85</v>
      </c>
      <c r="G60" s="4" t="s">
        <v>1103</v>
      </c>
      <c r="H60" s="4">
        <v>0</v>
      </c>
      <c r="I60" s="4" t="s">
        <v>83</v>
      </c>
      <c r="J60" s="1"/>
      <c r="K60" s="4" t="s">
        <v>83</v>
      </c>
      <c r="L60" s="4" t="s">
        <v>83</v>
      </c>
    </row>
    <row r="61" spans="1:12" x14ac:dyDescent="0.25">
      <c r="A61" s="1" t="s">
        <v>5697</v>
      </c>
      <c r="B61" s="1" t="s">
        <v>60</v>
      </c>
      <c r="C61" s="4">
        <v>2021</v>
      </c>
      <c r="D61" s="1" t="s">
        <v>90</v>
      </c>
      <c r="E61" s="1" t="s">
        <v>1104</v>
      </c>
      <c r="F61" s="1" t="s">
        <v>62</v>
      </c>
      <c r="G61" s="4" t="s">
        <v>7311</v>
      </c>
      <c r="H61" s="4">
        <v>179226</v>
      </c>
      <c r="I61" s="4" t="s">
        <v>7312</v>
      </c>
      <c r="J61" s="1"/>
      <c r="K61" s="4" t="s">
        <v>7313</v>
      </c>
      <c r="L61" s="4" t="s">
        <v>7314</v>
      </c>
    </row>
    <row r="62" spans="1:12" ht="30" x14ac:dyDescent="0.25">
      <c r="A62" s="1" t="s">
        <v>5697</v>
      </c>
      <c r="B62" s="1" t="s">
        <v>60</v>
      </c>
      <c r="C62" s="4">
        <v>2021</v>
      </c>
      <c r="D62" s="1" t="s">
        <v>90</v>
      </c>
      <c r="E62" s="1" t="s">
        <v>1104</v>
      </c>
      <c r="F62" s="1" t="s">
        <v>66</v>
      </c>
      <c r="G62" s="4" t="s">
        <v>1200</v>
      </c>
      <c r="H62" s="4">
        <v>19920</v>
      </c>
      <c r="I62" s="4" t="s">
        <v>7315</v>
      </c>
      <c r="J62" s="1"/>
      <c r="K62" s="4" t="s">
        <v>6868</v>
      </c>
      <c r="L62" s="4" t="s">
        <v>7316</v>
      </c>
    </row>
    <row r="63" spans="1:12" ht="30" x14ac:dyDescent="0.25">
      <c r="A63" s="1" t="s">
        <v>5697</v>
      </c>
      <c r="B63" s="1" t="s">
        <v>60</v>
      </c>
      <c r="C63" s="4">
        <v>2021</v>
      </c>
      <c r="D63" s="1" t="s">
        <v>90</v>
      </c>
      <c r="E63" s="1" t="s">
        <v>1104</v>
      </c>
      <c r="F63" s="1" t="s">
        <v>70</v>
      </c>
      <c r="G63" s="4" t="s">
        <v>1141</v>
      </c>
      <c r="H63" s="4">
        <v>22969</v>
      </c>
      <c r="I63" s="4" t="s">
        <v>590</v>
      </c>
      <c r="J63" s="1"/>
      <c r="K63" s="4" t="s">
        <v>7317</v>
      </c>
      <c r="L63" s="4" t="s">
        <v>3542</v>
      </c>
    </row>
    <row r="64" spans="1:12" ht="30" x14ac:dyDescent="0.25">
      <c r="A64" s="1" t="s">
        <v>5697</v>
      </c>
      <c r="B64" s="1" t="s">
        <v>60</v>
      </c>
      <c r="C64" s="4">
        <v>2021</v>
      </c>
      <c r="D64" s="1" t="s">
        <v>90</v>
      </c>
      <c r="E64" s="1" t="s">
        <v>1104</v>
      </c>
      <c r="F64" s="1" t="s">
        <v>74</v>
      </c>
      <c r="G64" s="4" t="s">
        <v>1101</v>
      </c>
      <c r="H64" s="4">
        <v>449</v>
      </c>
      <c r="I64" s="4" t="s">
        <v>83</v>
      </c>
      <c r="J64" s="1"/>
      <c r="K64" s="4" t="s">
        <v>83</v>
      </c>
      <c r="L64" s="4" t="s">
        <v>83</v>
      </c>
    </row>
    <row r="65" spans="1:12" ht="30" x14ac:dyDescent="0.25">
      <c r="A65" s="1" t="s">
        <v>5697</v>
      </c>
      <c r="B65" s="1" t="s">
        <v>60</v>
      </c>
      <c r="C65" s="4">
        <v>2021</v>
      </c>
      <c r="D65" s="1" t="s">
        <v>90</v>
      </c>
      <c r="E65" s="1" t="s">
        <v>1104</v>
      </c>
      <c r="F65" s="1" t="s">
        <v>1102</v>
      </c>
      <c r="G65" s="4" t="s">
        <v>1101</v>
      </c>
      <c r="H65" s="4">
        <v>1235</v>
      </c>
      <c r="I65" s="4" t="s">
        <v>83</v>
      </c>
      <c r="J65" s="1"/>
      <c r="K65" s="4" t="s">
        <v>83</v>
      </c>
      <c r="L65" s="4" t="s">
        <v>83</v>
      </c>
    </row>
    <row r="66" spans="1:12" ht="45" x14ac:dyDescent="0.25">
      <c r="A66" s="1" t="s">
        <v>5697</v>
      </c>
      <c r="B66" s="1" t="s">
        <v>60</v>
      </c>
      <c r="C66" s="4">
        <v>2021</v>
      </c>
      <c r="D66" s="1" t="s">
        <v>90</v>
      </c>
      <c r="E66" s="1" t="s">
        <v>1104</v>
      </c>
      <c r="F66" s="1" t="s">
        <v>84</v>
      </c>
      <c r="G66" s="4" t="s">
        <v>1103</v>
      </c>
      <c r="H66" s="4">
        <v>0</v>
      </c>
      <c r="I66" s="4" t="s">
        <v>83</v>
      </c>
      <c r="J66" s="1"/>
      <c r="K66" s="4" t="s">
        <v>83</v>
      </c>
      <c r="L66" s="4" t="s">
        <v>83</v>
      </c>
    </row>
    <row r="67" spans="1:12" ht="45" x14ac:dyDescent="0.25">
      <c r="A67" s="1" t="s">
        <v>5697</v>
      </c>
      <c r="B67" s="1" t="s">
        <v>60</v>
      </c>
      <c r="C67" s="4">
        <v>2021</v>
      </c>
      <c r="D67" s="1" t="s">
        <v>90</v>
      </c>
      <c r="E67" s="1" t="s">
        <v>1104</v>
      </c>
      <c r="F67" s="1" t="s">
        <v>85</v>
      </c>
      <c r="G67" s="4" t="s">
        <v>1103</v>
      </c>
      <c r="H67" s="4">
        <v>0</v>
      </c>
      <c r="I67" s="4" t="s">
        <v>83</v>
      </c>
      <c r="J67" s="1"/>
      <c r="K67" s="4" t="s">
        <v>83</v>
      </c>
      <c r="L67" s="4" t="s">
        <v>83</v>
      </c>
    </row>
    <row r="68" spans="1:12" x14ac:dyDescent="0.25">
      <c r="A68" s="1" t="s">
        <v>5697</v>
      </c>
      <c r="B68" s="1" t="s">
        <v>60</v>
      </c>
      <c r="C68" s="4">
        <v>2021</v>
      </c>
      <c r="D68" s="1" t="s">
        <v>90</v>
      </c>
      <c r="E68" s="1" t="s">
        <v>1116</v>
      </c>
      <c r="F68" s="1" t="s">
        <v>62</v>
      </c>
      <c r="G68" s="4" t="s">
        <v>7318</v>
      </c>
      <c r="H68" s="4">
        <v>191442</v>
      </c>
      <c r="I68" s="4" t="s">
        <v>7319</v>
      </c>
      <c r="J68" s="1"/>
      <c r="K68" s="4" t="s">
        <v>6870</v>
      </c>
      <c r="L68" s="4" t="s">
        <v>7320</v>
      </c>
    </row>
    <row r="69" spans="1:12" ht="30" x14ac:dyDescent="0.25">
      <c r="A69" s="1" t="s">
        <v>5697</v>
      </c>
      <c r="B69" s="1" t="s">
        <v>60</v>
      </c>
      <c r="C69" s="4">
        <v>2021</v>
      </c>
      <c r="D69" s="1" t="s">
        <v>90</v>
      </c>
      <c r="E69" s="1" t="s">
        <v>1116</v>
      </c>
      <c r="F69" s="1" t="s">
        <v>66</v>
      </c>
      <c r="G69" s="4" t="s">
        <v>1808</v>
      </c>
      <c r="H69" s="4">
        <v>31268</v>
      </c>
      <c r="I69" s="4" t="s">
        <v>7321</v>
      </c>
      <c r="J69" s="1"/>
      <c r="K69" s="4" t="s">
        <v>5562</v>
      </c>
      <c r="L69" s="4" t="s">
        <v>7322</v>
      </c>
    </row>
    <row r="70" spans="1:12" ht="30" x14ac:dyDescent="0.25">
      <c r="A70" s="1" t="s">
        <v>5697</v>
      </c>
      <c r="B70" s="1" t="s">
        <v>60</v>
      </c>
      <c r="C70" s="4">
        <v>2021</v>
      </c>
      <c r="D70" s="1" t="s">
        <v>90</v>
      </c>
      <c r="E70" s="1" t="s">
        <v>1116</v>
      </c>
      <c r="F70" s="1" t="s">
        <v>70</v>
      </c>
      <c r="G70" s="4" t="s">
        <v>3044</v>
      </c>
      <c r="H70" s="4">
        <v>30359</v>
      </c>
      <c r="I70" s="4" t="s">
        <v>7323</v>
      </c>
      <c r="J70" s="1"/>
      <c r="K70" s="4" t="s">
        <v>7324</v>
      </c>
      <c r="L70" s="4" t="s">
        <v>7325</v>
      </c>
    </row>
    <row r="71" spans="1:12" ht="30" x14ac:dyDescent="0.25">
      <c r="A71" s="1" t="s">
        <v>5697</v>
      </c>
      <c r="B71" s="1" t="s">
        <v>60</v>
      </c>
      <c r="C71" s="4">
        <v>2021</v>
      </c>
      <c r="D71" s="1" t="s">
        <v>90</v>
      </c>
      <c r="E71" s="1" t="s">
        <v>1116</v>
      </c>
      <c r="F71" s="1" t="s">
        <v>74</v>
      </c>
      <c r="G71" s="4" t="s">
        <v>1101</v>
      </c>
      <c r="H71" s="4">
        <v>619</v>
      </c>
      <c r="I71" s="4" t="s">
        <v>83</v>
      </c>
      <c r="J71" s="1"/>
      <c r="K71" s="4" t="s">
        <v>83</v>
      </c>
      <c r="L71" s="4" t="s">
        <v>83</v>
      </c>
    </row>
    <row r="72" spans="1:12" ht="30" x14ac:dyDescent="0.25">
      <c r="A72" s="1" t="s">
        <v>5697</v>
      </c>
      <c r="B72" s="1" t="s">
        <v>60</v>
      </c>
      <c r="C72" s="4">
        <v>2021</v>
      </c>
      <c r="D72" s="1" t="s">
        <v>90</v>
      </c>
      <c r="E72" s="1" t="s">
        <v>1116</v>
      </c>
      <c r="F72" s="1" t="s">
        <v>1102</v>
      </c>
      <c r="G72" s="4" t="s">
        <v>1101</v>
      </c>
      <c r="H72" s="4">
        <v>1715</v>
      </c>
      <c r="I72" s="4" t="s">
        <v>83</v>
      </c>
      <c r="J72" s="1"/>
      <c r="K72" s="4" t="s">
        <v>83</v>
      </c>
      <c r="L72" s="4" t="s">
        <v>83</v>
      </c>
    </row>
    <row r="73" spans="1:12" ht="45" x14ac:dyDescent="0.25">
      <c r="A73" s="1" t="s">
        <v>5697</v>
      </c>
      <c r="B73" s="1" t="s">
        <v>60</v>
      </c>
      <c r="C73" s="4">
        <v>2021</v>
      </c>
      <c r="D73" s="1" t="s">
        <v>90</v>
      </c>
      <c r="E73" s="1" t="s">
        <v>1116</v>
      </c>
      <c r="F73" s="1" t="s">
        <v>84</v>
      </c>
      <c r="G73" s="4" t="s">
        <v>1103</v>
      </c>
      <c r="H73" s="4">
        <v>0</v>
      </c>
      <c r="I73" s="4" t="s">
        <v>83</v>
      </c>
      <c r="J73" s="1"/>
      <c r="K73" s="4" t="s">
        <v>83</v>
      </c>
      <c r="L73" s="4" t="s">
        <v>83</v>
      </c>
    </row>
    <row r="74" spans="1:12" ht="45" x14ac:dyDescent="0.25">
      <c r="A74" s="1" t="s">
        <v>5697</v>
      </c>
      <c r="B74" s="1" t="s">
        <v>60</v>
      </c>
      <c r="C74" s="4">
        <v>2021</v>
      </c>
      <c r="D74" s="1" t="s">
        <v>90</v>
      </c>
      <c r="E74" s="1" t="s">
        <v>1116</v>
      </c>
      <c r="F74" s="1" t="s">
        <v>85</v>
      </c>
      <c r="G74" s="4" t="s">
        <v>1103</v>
      </c>
      <c r="H74" s="4">
        <v>0</v>
      </c>
      <c r="I74" s="4" t="s">
        <v>83</v>
      </c>
      <c r="J74" s="1"/>
      <c r="K74" s="4" t="s">
        <v>83</v>
      </c>
      <c r="L74" s="4" t="s">
        <v>83</v>
      </c>
    </row>
    <row r="75" spans="1:12" x14ac:dyDescent="0.25">
      <c r="A75" s="1" t="s">
        <v>5697</v>
      </c>
      <c r="B75" s="1" t="s">
        <v>60</v>
      </c>
      <c r="C75" s="4">
        <v>2021</v>
      </c>
      <c r="D75" s="1" t="s">
        <v>90</v>
      </c>
      <c r="E75" s="1" t="s">
        <v>1132</v>
      </c>
      <c r="F75" s="1" t="s">
        <v>62</v>
      </c>
      <c r="G75" s="4" t="s">
        <v>7326</v>
      </c>
      <c r="H75" s="4">
        <v>123897</v>
      </c>
      <c r="I75" s="4" t="s">
        <v>7327</v>
      </c>
      <c r="J75" s="1"/>
      <c r="K75" s="4" t="s">
        <v>7328</v>
      </c>
      <c r="L75" s="4" t="s">
        <v>7329</v>
      </c>
    </row>
    <row r="76" spans="1:12" ht="30" x14ac:dyDescent="0.25">
      <c r="A76" s="1" t="s">
        <v>5697</v>
      </c>
      <c r="B76" s="1" t="s">
        <v>60</v>
      </c>
      <c r="C76" s="4">
        <v>2021</v>
      </c>
      <c r="D76" s="1" t="s">
        <v>90</v>
      </c>
      <c r="E76" s="1" t="s">
        <v>1132</v>
      </c>
      <c r="F76" s="1" t="s">
        <v>66</v>
      </c>
      <c r="G76" s="4" t="s">
        <v>3247</v>
      </c>
      <c r="H76" s="4">
        <v>62272</v>
      </c>
      <c r="I76" s="4" t="s">
        <v>4949</v>
      </c>
      <c r="J76" s="1"/>
      <c r="K76" s="4" t="s">
        <v>7330</v>
      </c>
      <c r="L76" s="4" t="s">
        <v>7331</v>
      </c>
    </row>
    <row r="77" spans="1:12" ht="30" x14ac:dyDescent="0.25">
      <c r="A77" s="1" t="s">
        <v>5697</v>
      </c>
      <c r="B77" s="1" t="s">
        <v>60</v>
      </c>
      <c r="C77" s="4">
        <v>2021</v>
      </c>
      <c r="D77" s="1" t="s">
        <v>90</v>
      </c>
      <c r="E77" s="1" t="s">
        <v>1132</v>
      </c>
      <c r="F77" s="1" t="s">
        <v>70</v>
      </c>
      <c r="G77" s="4" t="s">
        <v>2534</v>
      </c>
      <c r="H77" s="4">
        <v>18799</v>
      </c>
      <c r="I77" s="4" t="s">
        <v>7332</v>
      </c>
      <c r="J77" s="1"/>
      <c r="K77" s="4" t="s">
        <v>7333</v>
      </c>
      <c r="L77" s="4" t="s">
        <v>6748</v>
      </c>
    </row>
    <row r="78" spans="1:12" ht="30" x14ac:dyDescent="0.25">
      <c r="A78" s="1" t="s">
        <v>5697</v>
      </c>
      <c r="B78" s="1" t="s">
        <v>60</v>
      </c>
      <c r="C78" s="4">
        <v>2021</v>
      </c>
      <c r="D78" s="1" t="s">
        <v>90</v>
      </c>
      <c r="E78" s="1" t="s">
        <v>1132</v>
      </c>
      <c r="F78" s="1" t="s">
        <v>74</v>
      </c>
      <c r="G78" s="4" t="s">
        <v>1101</v>
      </c>
      <c r="H78" s="4">
        <v>308</v>
      </c>
      <c r="I78" s="4" t="s">
        <v>83</v>
      </c>
      <c r="J78" s="1"/>
      <c r="K78" s="4" t="s">
        <v>83</v>
      </c>
      <c r="L78" s="4" t="s">
        <v>83</v>
      </c>
    </row>
    <row r="79" spans="1:12" ht="30" x14ac:dyDescent="0.25">
      <c r="A79" s="1" t="s">
        <v>5697</v>
      </c>
      <c r="B79" s="1" t="s">
        <v>60</v>
      </c>
      <c r="C79" s="4">
        <v>2021</v>
      </c>
      <c r="D79" s="1" t="s">
        <v>90</v>
      </c>
      <c r="E79" s="1" t="s">
        <v>1132</v>
      </c>
      <c r="F79" s="1" t="s">
        <v>1102</v>
      </c>
      <c r="G79" s="4" t="s">
        <v>1101</v>
      </c>
      <c r="H79" s="4">
        <v>854</v>
      </c>
      <c r="I79" s="4" t="s">
        <v>83</v>
      </c>
      <c r="J79" s="1"/>
      <c r="K79" s="4" t="s">
        <v>83</v>
      </c>
      <c r="L79" s="4" t="s">
        <v>83</v>
      </c>
    </row>
    <row r="80" spans="1:12" ht="45" x14ac:dyDescent="0.25">
      <c r="A80" s="1" t="s">
        <v>5697</v>
      </c>
      <c r="B80" s="1" t="s">
        <v>60</v>
      </c>
      <c r="C80" s="4">
        <v>2021</v>
      </c>
      <c r="D80" s="1" t="s">
        <v>90</v>
      </c>
      <c r="E80" s="1" t="s">
        <v>1132</v>
      </c>
      <c r="F80" s="1" t="s">
        <v>84</v>
      </c>
      <c r="G80" s="4" t="s">
        <v>1103</v>
      </c>
      <c r="H80" s="4">
        <v>0</v>
      </c>
      <c r="I80" s="4" t="s">
        <v>83</v>
      </c>
      <c r="J80" s="1"/>
      <c r="K80" s="4" t="s">
        <v>83</v>
      </c>
      <c r="L80" s="4" t="s">
        <v>83</v>
      </c>
    </row>
    <row r="81" spans="1:12" ht="45" x14ac:dyDescent="0.25">
      <c r="A81" s="1" t="s">
        <v>5697</v>
      </c>
      <c r="B81" s="1" t="s">
        <v>60</v>
      </c>
      <c r="C81" s="4">
        <v>2021</v>
      </c>
      <c r="D81" s="1" t="s">
        <v>90</v>
      </c>
      <c r="E81" s="1" t="s">
        <v>1132</v>
      </c>
      <c r="F81" s="1" t="s">
        <v>85</v>
      </c>
      <c r="G81" s="4" t="s">
        <v>1103</v>
      </c>
      <c r="H81" s="4">
        <v>0</v>
      </c>
      <c r="I81" s="4" t="s">
        <v>83</v>
      </c>
      <c r="J81" s="1"/>
      <c r="K81" s="4" t="s">
        <v>83</v>
      </c>
      <c r="L81" s="4" t="s">
        <v>83</v>
      </c>
    </row>
    <row r="82" spans="1:12" x14ac:dyDescent="0.25">
      <c r="A82" s="1" t="s">
        <v>5697</v>
      </c>
      <c r="B82" s="1" t="s">
        <v>60</v>
      </c>
      <c r="C82" s="4">
        <v>2021</v>
      </c>
      <c r="D82" s="1" t="s">
        <v>90</v>
      </c>
      <c r="E82" s="1" t="s">
        <v>1147</v>
      </c>
      <c r="F82" s="1" t="s">
        <v>62</v>
      </c>
      <c r="G82" s="4" t="s">
        <v>7334</v>
      </c>
      <c r="H82" s="4">
        <v>21948</v>
      </c>
      <c r="I82" s="4" t="s">
        <v>7335</v>
      </c>
      <c r="J82" s="1"/>
      <c r="K82" s="4" t="s">
        <v>7336</v>
      </c>
      <c r="L82" s="4" t="s">
        <v>7337</v>
      </c>
    </row>
    <row r="83" spans="1:12" ht="30" x14ac:dyDescent="0.25">
      <c r="A83" s="1" t="s">
        <v>5697</v>
      </c>
      <c r="B83" s="1" t="s">
        <v>60</v>
      </c>
      <c r="C83" s="4">
        <v>2021</v>
      </c>
      <c r="D83" s="1" t="s">
        <v>90</v>
      </c>
      <c r="E83" s="1" t="s">
        <v>1147</v>
      </c>
      <c r="F83" s="1" t="s">
        <v>66</v>
      </c>
      <c r="G83" s="4" t="s">
        <v>7338</v>
      </c>
      <c r="H83" s="4">
        <v>90772</v>
      </c>
      <c r="I83" s="4" t="s">
        <v>7339</v>
      </c>
      <c r="J83" s="1"/>
      <c r="K83" s="4" t="s">
        <v>7340</v>
      </c>
      <c r="L83" s="4" t="s">
        <v>7341</v>
      </c>
    </row>
    <row r="84" spans="1:12" ht="30" x14ac:dyDescent="0.25">
      <c r="A84" s="1" t="s">
        <v>5697</v>
      </c>
      <c r="B84" s="1" t="s">
        <v>60</v>
      </c>
      <c r="C84" s="4">
        <v>2021</v>
      </c>
      <c r="D84" s="1" t="s">
        <v>90</v>
      </c>
      <c r="E84" s="1" t="s">
        <v>1147</v>
      </c>
      <c r="F84" s="1" t="s">
        <v>70</v>
      </c>
      <c r="G84" s="4" t="s">
        <v>7342</v>
      </c>
      <c r="H84" s="4">
        <v>58990</v>
      </c>
      <c r="I84" s="4" t="s">
        <v>7343</v>
      </c>
      <c r="J84" s="1"/>
      <c r="K84" s="4" t="s">
        <v>7344</v>
      </c>
      <c r="L84" s="4" t="s">
        <v>7345</v>
      </c>
    </row>
    <row r="85" spans="1:12" ht="30" x14ac:dyDescent="0.25">
      <c r="A85" s="1" t="s">
        <v>5697</v>
      </c>
      <c r="B85" s="1" t="s">
        <v>60</v>
      </c>
      <c r="C85" s="4">
        <v>2021</v>
      </c>
      <c r="D85" s="1" t="s">
        <v>90</v>
      </c>
      <c r="E85" s="1" t="s">
        <v>1147</v>
      </c>
      <c r="F85" s="1" t="s">
        <v>74</v>
      </c>
      <c r="G85" s="4" t="s">
        <v>1101</v>
      </c>
      <c r="H85" s="4">
        <v>117</v>
      </c>
      <c r="I85" s="4" t="s">
        <v>83</v>
      </c>
      <c r="J85" s="1"/>
      <c r="K85" s="4" t="s">
        <v>83</v>
      </c>
      <c r="L85" s="4" t="s">
        <v>83</v>
      </c>
    </row>
    <row r="86" spans="1:12" ht="30" x14ac:dyDescent="0.25">
      <c r="A86" s="1" t="s">
        <v>5697</v>
      </c>
      <c r="B86" s="1" t="s">
        <v>60</v>
      </c>
      <c r="C86" s="4">
        <v>2021</v>
      </c>
      <c r="D86" s="1" t="s">
        <v>90</v>
      </c>
      <c r="E86" s="1" t="s">
        <v>1147</v>
      </c>
      <c r="F86" s="1" t="s">
        <v>1102</v>
      </c>
      <c r="G86" s="4" t="s">
        <v>1671</v>
      </c>
      <c r="H86" s="4">
        <v>499</v>
      </c>
      <c r="I86" s="4" t="s">
        <v>5953</v>
      </c>
      <c r="J86" s="1" t="s">
        <v>234</v>
      </c>
      <c r="K86" s="4" t="s">
        <v>7346</v>
      </c>
      <c r="L86" s="4" t="s">
        <v>7347</v>
      </c>
    </row>
    <row r="87" spans="1:12" ht="45" x14ac:dyDescent="0.25">
      <c r="A87" s="1" t="s">
        <v>5697</v>
      </c>
      <c r="B87" s="1" t="s">
        <v>60</v>
      </c>
      <c r="C87" s="4">
        <v>2021</v>
      </c>
      <c r="D87" s="1" t="s">
        <v>90</v>
      </c>
      <c r="E87" s="1" t="s">
        <v>1147</v>
      </c>
      <c r="F87" s="1" t="s">
        <v>84</v>
      </c>
      <c r="G87" s="4" t="s">
        <v>1103</v>
      </c>
      <c r="H87" s="4">
        <v>0</v>
      </c>
      <c r="I87" s="4" t="s">
        <v>83</v>
      </c>
      <c r="J87" s="1"/>
      <c r="K87" s="4" t="s">
        <v>83</v>
      </c>
      <c r="L87" s="4" t="s">
        <v>83</v>
      </c>
    </row>
    <row r="88" spans="1:12" ht="45" x14ac:dyDescent="0.25">
      <c r="A88" s="1" t="s">
        <v>5697</v>
      </c>
      <c r="B88" s="1" t="s">
        <v>60</v>
      </c>
      <c r="C88" s="4">
        <v>2021</v>
      </c>
      <c r="D88" s="1" t="s">
        <v>90</v>
      </c>
      <c r="E88" s="1" t="s">
        <v>1147</v>
      </c>
      <c r="F88" s="1" t="s">
        <v>85</v>
      </c>
      <c r="G88" s="4" t="s">
        <v>1103</v>
      </c>
      <c r="H88" s="4">
        <v>0</v>
      </c>
      <c r="I88" s="4" t="s">
        <v>83</v>
      </c>
      <c r="J88" s="1"/>
      <c r="K88" s="4" t="s">
        <v>83</v>
      </c>
      <c r="L88" s="4" t="s">
        <v>83</v>
      </c>
    </row>
    <row r="89" spans="1:12" x14ac:dyDescent="0.25">
      <c r="A89" s="1" t="s">
        <v>5697</v>
      </c>
      <c r="B89" s="1" t="s">
        <v>60</v>
      </c>
      <c r="C89" s="4">
        <v>2021</v>
      </c>
      <c r="D89" s="1" t="s">
        <v>90</v>
      </c>
      <c r="E89" s="1" t="s">
        <v>1162</v>
      </c>
      <c r="F89" s="1" t="s">
        <v>62</v>
      </c>
      <c r="G89" s="4" t="s">
        <v>7348</v>
      </c>
      <c r="H89" s="4">
        <v>5954</v>
      </c>
      <c r="I89" s="4" t="s">
        <v>7349</v>
      </c>
      <c r="J89" s="1"/>
      <c r="K89" s="4" t="s">
        <v>7350</v>
      </c>
      <c r="L89" s="4" t="s">
        <v>7351</v>
      </c>
    </row>
    <row r="90" spans="1:12" ht="30" x14ac:dyDescent="0.25">
      <c r="A90" s="1" t="s">
        <v>5697</v>
      </c>
      <c r="B90" s="1" t="s">
        <v>60</v>
      </c>
      <c r="C90" s="4">
        <v>2021</v>
      </c>
      <c r="D90" s="1" t="s">
        <v>90</v>
      </c>
      <c r="E90" s="1" t="s">
        <v>1162</v>
      </c>
      <c r="F90" s="1" t="s">
        <v>66</v>
      </c>
      <c r="G90" s="4" t="s">
        <v>7352</v>
      </c>
      <c r="H90" s="4">
        <v>16398</v>
      </c>
      <c r="I90" s="4" t="s">
        <v>7353</v>
      </c>
      <c r="J90" s="1"/>
      <c r="K90" s="4" t="s">
        <v>7354</v>
      </c>
      <c r="L90" s="4" t="s">
        <v>7355</v>
      </c>
    </row>
    <row r="91" spans="1:12" ht="30" x14ac:dyDescent="0.25">
      <c r="A91" s="1" t="s">
        <v>5697</v>
      </c>
      <c r="B91" s="1" t="s">
        <v>60</v>
      </c>
      <c r="C91" s="4">
        <v>2021</v>
      </c>
      <c r="D91" s="1" t="s">
        <v>90</v>
      </c>
      <c r="E91" s="1" t="s">
        <v>1162</v>
      </c>
      <c r="F91" s="1" t="s">
        <v>70</v>
      </c>
      <c r="G91" s="4" t="s">
        <v>7356</v>
      </c>
      <c r="H91" s="4">
        <v>56416</v>
      </c>
      <c r="I91" s="4" t="s">
        <v>7357</v>
      </c>
      <c r="J91" s="1"/>
      <c r="K91" s="4" t="s">
        <v>7358</v>
      </c>
      <c r="L91" s="4" t="s">
        <v>7359</v>
      </c>
    </row>
    <row r="92" spans="1:12" ht="30" x14ac:dyDescent="0.25">
      <c r="A92" s="1" t="s">
        <v>5697</v>
      </c>
      <c r="B92" s="1" t="s">
        <v>60</v>
      </c>
      <c r="C92" s="4">
        <v>2021</v>
      </c>
      <c r="D92" s="1" t="s">
        <v>90</v>
      </c>
      <c r="E92" s="1" t="s">
        <v>1162</v>
      </c>
      <c r="F92" s="1" t="s">
        <v>74</v>
      </c>
      <c r="G92" s="4" t="s">
        <v>1093</v>
      </c>
      <c r="H92" s="4">
        <v>215</v>
      </c>
      <c r="I92" s="4" t="s">
        <v>7360</v>
      </c>
      <c r="J92" s="1" t="s">
        <v>234</v>
      </c>
      <c r="K92" s="4" t="s">
        <v>7361</v>
      </c>
      <c r="L92" s="4" t="s">
        <v>7362</v>
      </c>
    </row>
    <row r="93" spans="1:12" ht="30" x14ac:dyDescent="0.25">
      <c r="A93" s="1" t="s">
        <v>5697</v>
      </c>
      <c r="B93" s="1" t="s">
        <v>60</v>
      </c>
      <c r="C93" s="4">
        <v>2021</v>
      </c>
      <c r="D93" s="1" t="s">
        <v>90</v>
      </c>
      <c r="E93" s="1" t="s">
        <v>1162</v>
      </c>
      <c r="F93" s="1" t="s">
        <v>1102</v>
      </c>
      <c r="G93" s="4" t="s">
        <v>5374</v>
      </c>
      <c r="H93" s="4">
        <v>10682</v>
      </c>
      <c r="I93" s="4" t="s">
        <v>7363</v>
      </c>
      <c r="J93" s="1"/>
      <c r="K93" s="4" t="s">
        <v>7364</v>
      </c>
      <c r="L93" s="4" t="s">
        <v>7365</v>
      </c>
    </row>
    <row r="94" spans="1:12" ht="45" x14ac:dyDescent="0.25">
      <c r="A94" s="1" t="s">
        <v>5697</v>
      </c>
      <c r="B94" s="1" t="s">
        <v>60</v>
      </c>
      <c r="C94" s="4">
        <v>2021</v>
      </c>
      <c r="D94" s="1" t="s">
        <v>90</v>
      </c>
      <c r="E94" s="1" t="s">
        <v>1162</v>
      </c>
      <c r="F94" s="1" t="s">
        <v>84</v>
      </c>
      <c r="G94" s="4" t="s">
        <v>1103</v>
      </c>
      <c r="H94" s="4">
        <v>0</v>
      </c>
      <c r="I94" s="4" t="s">
        <v>83</v>
      </c>
      <c r="J94" s="1"/>
      <c r="K94" s="4" t="s">
        <v>83</v>
      </c>
      <c r="L94" s="4" t="s">
        <v>83</v>
      </c>
    </row>
    <row r="95" spans="1:12" ht="45" x14ac:dyDescent="0.25">
      <c r="A95" s="1" t="s">
        <v>5697</v>
      </c>
      <c r="B95" s="1" t="s">
        <v>60</v>
      </c>
      <c r="C95" s="4">
        <v>2021</v>
      </c>
      <c r="D95" s="1" t="s">
        <v>90</v>
      </c>
      <c r="E95" s="1" t="s">
        <v>1162</v>
      </c>
      <c r="F95" s="1" t="s">
        <v>85</v>
      </c>
      <c r="G95" s="4" t="s">
        <v>1103</v>
      </c>
      <c r="H95" s="4">
        <v>0</v>
      </c>
      <c r="I95" s="4" t="s">
        <v>83</v>
      </c>
      <c r="J95" s="1"/>
      <c r="K95" s="4" t="s">
        <v>83</v>
      </c>
      <c r="L95" s="4" t="s">
        <v>83</v>
      </c>
    </row>
    <row r="96" spans="1:12" x14ac:dyDescent="0.25">
      <c r="A96" s="1" t="s">
        <v>5697</v>
      </c>
      <c r="B96" s="1" t="s">
        <v>60</v>
      </c>
      <c r="C96" s="4">
        <v>2021</v>
      </c>
      <c r="D96" s="1" t="s">
        <v>90</v>
      </c>
      <c r="E96" s="1" t="s">
        <v>1183</v>
      </c>
      <c r="F96" s="1" t="s">
        <v>62</v>
      </c>
      <c r="G96" s="4" t="s">
        <v>7366</v>
      </c>
      <c r="H96" s="4">
        <v>2258</v>
      </c>
      <c r="I96" s="4" t="s">
        <v>7367</v>
      </c>
      <c r="J96" s="1"/>
      <c r="K96" s="4" t="s">
        <v>7368</v>
      </c>
      <c r="L96" s="4" t="s">
        <v>7369</v>
      </c>
    </row>
    <row r="97" spans="1:12" ht="30" x14ac:dyDescent="0.25">
      <c r="A97" s="1" t="s">
        <v>5697</v>
      </c>
      <c r="B97" s="1" t="s">
        <v>60</v>
      </c>
      <c r="C97" s="4">
        <v>2021</v>
      </c>
      <c r="D97" s="1" t="s">
        <v>90</v>
      </c>
      <c r="E97" s="1" t="s">
        <v>1183</v>
      </c>
      <c r="F97" s="1" t="s">
        <v>66</v>
      </c>
      <c r="G97" s="4" t="s">
        <v>7370</v>
      </c>
      <c r="H97" s="4">
        <v>4901</v>
      </c>
      <c r="I97" s="4" t="s">
        <v>7371</v>
      </c>
      <c r="J97" s="1"/>
      <c r="K97" s="4" t="s">
        <v>7372</v>
      </c>
      <c r="L97" s="4" t="s">
        <v>7373</v>
      </c>
    </row>
    <row r="98" spans="1:12" ht="30" x14ac:dyDescent="0.25">
      <c r="A98" s="1" t="s">
        <v>5697</v>
      </c>
      <c r="B98" s="1" t="s">
        <v>60</v>
      </c>
      <c r="C98" s="4">
        <v>2021</v>
      </c>
      <c r="D98" s="1" t="s">
        <v>90</v>
      </c>
      <c r="E98" s="1" t="s">
        <v>1183</v>
      </c>
      <c r="F98" s="1" t="s">
        <v>70</v>
      </c>
      <c r="G98" s="4" t="s">
        <v>7374</v>
      </c>
      <c r="H98" s="4">
        <v>13780</v>
      </c>
      <c r="I98" s="4" t="s">
        <v>7375</v>
      </c>
      <c r="J98" s="1"/>
      <c r="K98" s="4" t="s">
        <v>7376</v>
      </c>
      <c r="L98" s="4" t="s">
        <v>7377</v>
      </c>
    </row>
    <row r="99" spans="1:12" ht="30" x14ac:dyDescent="0.25">
      <c r="A99" s="1" t="s">
        <v>5697</v>
      </c>
      <c r="B99" s="1" t="s">
        <v>60</v>
      </c>
      <c r="C99" s="4">
        <v>2021</v>
      </c>
      <c r="D99" s="1" t="s">
        <v>90</v>
      </c>
      <c r="E99" s="1" t="s">
        <v>1183</v>
      </c>
      <c r="F99" s="1" t="s">
        <v>74</v>
      </c>
      <c r="G99" s="4" t="s">
        <v>1743</v>
      </c>
      <c r="H99" s="4">
        <v>54</v>
      </c>
      <c r="I99" s="4" t="s">
        <v>7378</v>
      </c>
      <c r="J99" s="1" t="s">
        <v>234</v>
      </c>
      <c r="K99" s="4" t="s">
        <v>7379</v>
      </c>
      <c r="L99" s="4" t="s">
        <v>7380</v>
      </c>
    </row>
    <row r="100" spans="1:12" ht="30" x14ac:dyDescent="0.25">
      <c r="A100" s="1" t="s">
        <v>5697</v>
      </c>
      <c r="B100" s="1" t="s">
        <v>60</v>
      </c>
      <c r="C100" s="4">
        <v>2021</v>
      </c>
      <c r="D100" s="1" t="s">
        <v>90</v>
      </c>
      <c r="E100" s="1" t="s">
        <v>1183</v>
      </c>
      <c r="F100" s="1" t="s">
        <v>1102</v>
      </c>
      <c r="G100" s="4" t="s">
        <v>5141</v>
      </c>
      <c r="H100" s="4">
        <v>1995</v>
      </c>
      <c r="I100" s="4" t="s">
        <v>7381</v>
      </c>
      <c r="J100" s="1"/>
      <c r="K100" s="4" t="s">
        <v>7382</v>
      </c>
      <c r="L100" s="4" t="s">
        <v>7383</v>
      </c>
    </row>
    <row r="101" spans="1:12" ht="45" x14ac:dyDescent="0.25">
      <c r="A101" s="1" t="s">
        <v>5697</v>
      </c>
      <c r="B101" s="1" t="s">
        <v>60</v>
      </c>
      <c r="C101" s="4">
        <v>2021</v>
      </c>
      <c r="D101" s="1" t="s">
        <v>90</v>
      </c>
      <c r="E101" s="1" t="s">
        <v>1183</v>
      </c>
      <c r="F101" s="1" t="s">
        <v>84</v>
      </c>
      <c r="G101" s="4" t="s">
        <v>1103</v>
      </c>
      <c r="H101" s="4">
        <v>0</v>
      </c>
      <c r="I101" s="4" t="s">
        <v>83</v>
      </c>
      <c r="J101" s="1"/>
      <c r="K101" s="4" t="s">
        <v>83</v>
      </c>
      <c r="L101" s="4" t="s">
        <v>83</v>
      </c>
    </row>
    <row r="102" spans="1:12" ht="45" x14ac:dyDescent="0.25">
      <c r="A102" s="1" t="s">
        <v>5697</v>
      </c>
      <c r="B102" s="1" t="s">
        <v>60</v>
      </c>
      <c r="C102" s="4">
        <v>2021</v>
      </c>
      <c r="D102" s="1" t="s">
        <v>90</v>
      </c>
      <c r="E102" s="1" t="s">
        <v>1183</v>
      </c>
      <c r="F102" s="1" t="s">
        <v>85</v>
      </c>
      <c r="G102" s="4" t="s">
        <v>1103</v>
      </c>
      <c r="H102" s="4">
        <v>0</v>
      </c>
      <c r="I102" s="4" t="s">
        <v>83</v>
      </c>
      <c r="J102" s="1"/>
      <c r="K102" s="4" t="s">
        <v>83</v>
      </c>
      <c r="L102" s="4" t="s">
        <v>83</v>
      </c>
    </row>
    <row r="103" spans="1:12" x14ac:dyDescent="0.25">
      <c r="A103" s="1" t="s">
        <v>5697</v>
      </c>
      <c r="B103" s="1" t="s">
        <v>60</v>
      </c>
      <c r="C103" s="4">
        <v>2021</v>
      </c>
      <c r="D103" s="1" t="s">
        <v>109</v>
      </c>
      <c r="E103" s="1" t="s">
        <v>1089</v>
      </c>
      <c r="F103" s="1" t="s">
        <v>62</v>
      </c>
      <c r="G103" s="4" t="s">
        <v>2056</v>
      </c>
      <c r="H103" s="4">
        <v>370445</v>
      </c>
      <c r="I103" s="4" t="s">
        <v>7384</v>
      </c>
      <c r="J103" s="1"/>
      <c r="K103" s="4" t="s">
        <v>4194</v>
      </c>
      <c r="L103" s="4" t="s">
        <v>3297</v>
      </c>
    </row>
    <row r="104" spans="1:12" ht="30" x14ac:dyDescent="0.25">
      <c r="A104" s="1" t="s">
        <v>5697</v>
      </c>
      <c r="B104" s="1" t="s">
        <v>60</v>
      </c>
      <c r="C104" s="4">
        <v>2021</v>
      </c>
      <c r="D104" s="1" t="s">
        <v>109</v>
      </c>
      <c r="E104" s="1" t="s">
        <v>1089</v>
      </c>
      <c r="F104" s="1" t="s">
        <v>66</v>
      </c>
      <c r="G104" s="4" t="s">
        <v>2258</v>
      </c>
      <c r="H104" s="4">
        <v>38127</v>
      </c>
      <c r="I104" s="4" t="s">
        <v>4934</v>
      </c>
      <c r="J104" s="1" t="s">
        <v>234</v>
      </c>
      <c r="K104" s="4" t="s">
        <v>2462</v>
      </c>
      <c r="L104" s="4" t="s">
        <v>6153</v>
      </c>
    </row>
    <row r="105" spans="1:12" ht="30" x14ac:dyDescent="0.25">
      <c r="A105" s="1" t="s">
        <v>5697</v>
      </c>
      <c r="B105" s="1" t="s">
        <v>60</v>
      </c>
      <c r="C105" s="4">
        <v>2021</v>
      </c>
      <c r="D105" s="1" t="s">
        <v>109</v>
      </c>
      <c r="E105" s="1" t="s">
        <v>1089</v>
      </c>
      <c r="F105" s="1" t="s">
        <v>70</v>
      </c>
      <c r="G105" s="4" t="s">
        <v>3750</v>
      </c>
      <c r="H105" s="4">
        <v>69878</v>
      </c>
      <c r="I105" s="4" t="s">
        <v>7385</v>
      </c>
      <c r="J105" s="1"/>
      <c r="K105" s="4" t="s">
        <v>7386</v>
      </c>
      <c r="L105" s="4" t="s">
        <v>1459</v>
      </c>
    </row>
    <row r="106" spans="1:12" ht="30" x14ac:dyDescent="0.25">
      <c r="A106" s="1" t="s">
        <v>5697</v>
      </c>
      <c r="B106" s="1" t="s">
        <v>60</v>
      </c>
      <c r="C106" s="4">
        <v>2021</v>
      </c>
      <c r="D106" s="1" t="s">
        <v>109</v>
      </c>
      <c r="E106" s="1" t="s">
        <v>1089</v>
      </c>
      <c r="F106" s="1" t="s">
        <v>74</v>
      </c>
      <c r="G106" s="4" t="s">
        <v>1101</v>
      </c>
      <c r="H106" s="4">
        <v>7691</v>
      </c>
      <c r="I106" s="4" t="s">
        <v>83</v>
      </c>
      <c r="J106" s="1"/>
      <c r="K106" s="4" t="s">
        <v>83</v>
      </c>
      <c r="L106" s="4" t="s">
        <v>83</v>
      </c>
    </row>
    <row r="107" spans="1:12" ht="30" x14ac:dyDescent="0.25">
      <c r="A107" s="1" t="s">
        <v>5697</v>
      </c>
      <c r="B107" s="1" t="s">
        <v>60</v>
      </c>
      <c r="C107" s="4">
        <v>2021</v>
      </c>
      <c r="D107" s="1" t="s">
        <v>109</v>
      </c>
      <c r="E107" s="1" t="s">
        <v>1089</v>
      </c>
      <c r="F107" s="1" t="s">
        <v>1102</v>
      </c>
      <c r="G107" s="4" t="s">
        <v>1101</v>
      </c>
      <c r="H107" s="4">
        <v>2857</v>
      </c>
      <c r="I107" s="4" t="s">
        <v>83</v>
      </c>
      <c r="J107" s="1"/>
      <c r="K107" s="4" t="s">
        <v>83</v>
      </c>
      <c r="L107" s="4" t="s">
        <v>83</v>
      </c>
    </row>
    <row r="108" spans="1:12" ht="45" x14ac:dyDescent="0.25">
      <c r="A108" s="1" t="s">
        <v>5697</v>
      </c>
      <c r="B108" s="1" t="s">
        <v>60</v>
      </c>
      <c r="C108" s="4">
        <v>2021</v>
      </c>
      <c r="D108" s="1" t="s">
        <v>109</v>
      </c>
      <c r="E108" s="1" t="s">
        <v>1089</v>
      </c>
      <c r="F108" s="1" t="s">
        <v>84</v>
      </c>
      <c r="G108" s="4" t="s">
        <v>1103</v>
      </c>
      <c r="H108" s="4">
        <v>0</v>
      </c>
      <c r="I108" s="4" t="s">
        <v>83</v>
      </c>
      <c r="J108" s="1"/>
      <c r="K108" s="4" t="s">
        <v>83</v>
      </c>
      <c r="L108" s="4" t="s">
        <v>83</v>
      </c>
    </row>
    <row r="109" spans="1:12" ht="45" x14ac:dyDescent="0.25">
      <c r="A109" s="1" t="s">
        <v>5697</v>
      </c>
      <c r="B109" s="1" t="s">
        <v>60</v>
      </c>
      <c r="C109" s="4">
        <v>2021</v>
      </c>
      <c r="D109" s="1" t="s">
        <v>109</v>
      </c>
      <c r="E109" s="1" t="s">
        <v>1089</v>
      </c>
      <c r="F109" s="1" t="s">
        <v>85</v>
      </c>
      <c r="G109" s="4" t="s">
        <v>1103</v>
      </c>
      <c r="H109" s="4">
        <v>0</v>
      </c>
      <c r="I109" s="4" t="s">
        <v>83</v>
      </c>
      <c r="J109" s="1"/>
      <c r="K109" s="4" t="s">
        <v>83</v>
      </c>
      <c r="L109" s="4" t="s">
        <v>83</v>
      </c>
    </row>
    <row r="110" spans="1:12" x14ac:dyDescent="0.25">
      <c r="A110" s="1" t="s">
        <v>5697</v>
      </c>
      <c r="B110" s="1" t="s">
        <v>60</v>
      </c>
      <c r="C110" s="4">
        <v>2021</v>
      </c>
      <c r="D110" s="1" t="s">
        <v>109</v>
      </c>
      <c r="E110" s="1" t="s">
        <v>1104</v>
      </c>
      <c r="F110" s="1" t="s">
        <v>62</v>
      </c>
      <c r="G110" s="4" t="s">
        <v>1387</v>
      </c>
      <c r="H110" s="4">
        <v>154011</v>
      </c>
      <c r="I110" s="4" t="s">
        <v>3480</v>
      </c>
      <c r="J110" s="1"/>
      <c r="K110" s="4" t="s">
        <v>2196</v>
      </c>
      <c r="L110" s="4" t="s">
        <v>6828</v>
      </c>
    </row>
    <row r="111" spans="1:12" ht="30" x14ac:dyDescent="0.25">
      <c r="A111" s="1" t="s">
        <v>5697</v>
      </c>
      <c r="B111" s="1" t="s">
        <v>60</v>
      </c>
      <c r="C111" s="4">
        <v>2021</v>
      </c>
      <c r="D111" s="1" t="s">
        <v>109</v>
      </c>
      <c r="E111" s="1" t="s">
        <v>1104</v>
      </c>
      <c r="F111" s="1" t="s">
        <v>66</v>
      </c>
      <c r="G111" s="4" t="s">
        <v>1451</v>
      </c>
      <c r="H111" s="4">
        <v>32802</v>
      </c>
      <c r="I111" s="4" t="s">
        <v>7387</v>
      </c>
      <c r="J111" s="1"/>
      <c r="K111" s="4" t="s">
        <v>7388</v>
      </c>
      <c r="L111" s="4" t="s">
        <v>6079</v>
      </c>
    </row>
    <row r="112" spans="1:12" ht="30" x14ac:dyDescent="0.25">
      <c r="A112" s="1" t="s">
        <v>5697</v>
      </c>
      <c r="B112" s="1" t="s">
        <v>60</v>
      </c>
      <c r="C112" s="4">
        <v>2021</v>
      </c>
      <c r="D112" s="1" t="s">
        <v>109</v>
      </c>
      <c r="E112" s="1" t="s">
        <v>1104</v>
      </c>
      <c r="F112" s="1" t="s">
        <v>70</v>
      </c>
      <c r="G112" s="4" t="s">
        <v>1808</v>
      </c>
      <c r="H112" s="4">
        <v>52021</v>
      </c>
      <c r="I112" s="4" t="s">
        <v>7389</v>
      </c>
      <c r="J112" s="1"/>
      <c r="K112" s="4" t="s">
        <v>7390</v>
      </c>
      <c r="L112" s="4" t="s">
        <v>7391</v>
      </c>
    </row>
    <row r="113" spans="1:12" ht="30" x14ac:dyDescent="0.25">
      <c r="A113" s="1" t="s">
        <v>5697</v>
      </c>
      <c r="B113" s="1" t="s">
        <v>60</v>
      </c>
      <c r="C113" s="4">
        <v>2021</v>
      </c>
      <c r="D113" s="1" t="s">
        <v>109</v>
      </c>
      <c r="E113" s="1" t="s">
        <v>1104</v>
      </c>
      <c r="F113" s="1" t="s">
        <v>74</v>
      </c>
      <c r="G113" s="4" t="s">
        <v>1101</v>
      </c>
      <c r="H113" s="4">
        <v>6004</v>
      </c>
      <c r="I113" s="4" t="s">
        <v>83</v>
      </c>
      <c r="J113" s="1"/>
      <c r="K113" s="4" t="s">
        <v>83</v>
      </c>
      <c r="L113" s="4" t="s">
        <v>83</v>
      </c>
    </row>
    <row r="114" spans="1:12" ht="30" x14ac:dyDescent="0.25">
      <c r="A114" s="1" t="s">
        <v>5697</v>
      </c>
      <c r="B114" s="1" t="s">
        <v>60</v>
      </c>
      <c r="C114" s="4">
        <v>2021</v>
      </c>
      <c r="D114" s="1" t="s">
        <v>109</v>
      </c>
      <c r="E114" s="1" t="s">
        <v>1104</v>
      </c>
      <c r="F114" s="1" t="s">
        <v>1102</v>
      </c>
      <c r="G114" s="4" t="s">
        <v>1101</v>
      </c>
      <c r="H114" s="4">
        <v>2565</v>
      </c>
      <c r="I114" s="4" t="s">
        <v>83</v>
      </c>
      <c r="J114" s="1"/>
      <c r="K114" s="4" t="s">
        <v>83</v>
      </c>
      <c r="L114" s="4" t="s">
        <v>83</v>
      </c>
    </row>
    <row r="115" spans="1:12" ht="45" x14ac:dyDescent="0.25">
      <c r="A115" s="1" t="s">
        <v>5697</v>
      </c>
      <c r="B115" s="1" t="s">
        <v>60</v>
      </c>
      <c r="C115" s="4">
        <v>2021</v>
      </c>
      <c r="D115" s="1" t="s">
        <v>109</v>
      </c>
      <c r="E115" s="1" t="s">
        <v>1104</v>
      </c>
      <c r="F115" s="1" t="s">
        <v>84</v>
      </c>
      <c r="G115" s="4" t="s">
        <v>1103</v>
      </c>
      <c r="H115" s="4">
        <v>0</v>
      </c>
      <c r="I115" s="4" t="s">
        <v>83</v>
      </c>
      <c r="J115" s="1"/>
      <c r="K115" s="4" t="s">
        <v>83</v>
      </c>
      <c r="L115" s="4" t="s">
        <v>83</v>
      </c>
    </row>
    <row r="116" spans="1:12" ht="45" x14ac:dyDescent="0.25">
      <c r="A116" s="1" t="s">
        <v>5697</v>
      </c>
      <c r="B116" s="1" t="s">
        <v>60</v>
      </c>
      <c r="C116" s="4">
        <v>2021</v>
      </c>
      <c r="D116" s="1" t="s">
        <v>109</v>
      </c>
      <c r="E116" s="1" t="s">
        <v>1104</v>
      </c>
      <c r="F116" s="1" t="s">
        <v>85</v>
      </c>
      <c r="G116" s="4" t="s">
        <v>1103</v>
      </c>
      <c r="H116" s="4">
        <v>0</v>
      </c>
      <c r="I116" s="4" t="s">
        <v>83</v>
      </c>
      <c r="J116" s="1"/>
      <c r="K116" s="4" t="s">
        <v>83</v>
      </c>
      <c r="L116" s="4" t="s">
        <v>83</v>
      </c>
    </row>
    <row r="117" spans="1:12" x14ac:dyDescent="0.25">
      <c r="A117" s="1" t="s">
        <v>5697</v>
      </c>
      <c r="B117" s="1" t="s">
        <v>60</v>
      </c>
      <c r="C117" s="4">
        <v>2021</v>
      </c>
      <c r="D117" s="1" t="s">
        <v>109</v>
      </c>
      <c r="E117" s="1" t="s">
        <v>1116</v>
      </c>
      <c r="F117" s="1" t="s">
        <v>62</v>
      </c>
      <c r="G117" s="4" t="s">
        <v>1804</v>
      </c>
      <c r="H117" s="4">
        <v>108928</v>
      </c>
      <c r="I117" s="4" t="s">
        <v>7392</v>
      </c>
      <c r="J117" s="1"/>
      <c r="K117" s="4" t="s">
        <v>7393</v>
      </c>
      <c r="L117" s="4" t="s">
        <v>7394</v>
      </c>
    </row>
    <row r="118" spans="1:12" ht="30" x14ac:dyDescent="0.25">
      <c r="A118" s="1" t="s">
        <v>5697</v>
      </c>
      <c r="B118" s="1" t="s">
        <v>60</v>
      </c>
      <c r="C118" s="4">
        <v>2021</v>
      </c>
      <c r="D118" s="1" t="s">
        <v>109</v>
      </c>
      <c r="E118" s="1" t="s">
        <v>1116</v>
      </c>
      <c r="F118" s="1" t="s">
        <v>66</v>
      </c>
      <c r="G118" s="4" t="s">
        <v>1835</v>
      </c>
      <c r="H118" s="4">
        <v>83793</v>
      </c>
      <c r="I118" s="4" t="s">
        <v>7395</v>
      </c>
      <c r="J118" s="1"/>
      <c r="K118" s="4" t="s">
        <v>753</v>
      </c>
      <c r="L118" s="4" t="s">
        <v>7396</v>
      </c>
    </row>
    <row r="119" spans="1:12" ht="30" x14ac:dyDescent="0.25">
      <c r="A119" s="1" t="s">
        <v>5697</v>
      </c>
      <c r="B119" s="1" t="s">
        <v>60</v>
      </c>
      <c r="C119" s="4">
        <v>2021</v>
      </c>
      <c r="D119" s="1" t="s">
        <v>109</v>
      </c>
      <c r="E119" s="1" t="s">
        <v>1116</v>
      </c>
      <c r="F119" s="1" t="s">
        <v>70</v>
      </c>
      <c r="G119" s="4" t="s">
        <v>2807</v>
      </c>
      <c r="H119" s="4">
        <v>78692</v>
      </c>
      <c r="I119" s="4" t="s">
        <v>7397</v>
      </c>
      <c r="J119" s="1"/>
      <c r="K119" s="4" t="s">
        <v>7398</v>
      </c>
      <c r="L119" s="4" t="s">
        <v>7399</v>
      </c>
    </row>
    <row r="120" spans="1:12" ht="30" x14ac:dyDescent="0.25">
      <c r="A120" s="1" t="s">
        <v>5697</v>
      </c>
      <c r="B120" s="1" t="s">
        <v>60</v>
      </c>
      <c r="C120" s="4">
        <v>2021</v>
      </c>
      <c r="D120" s="1" t="s">
        <v>109</v>
      </c>
      <c r="E120" s="1" t="s">
        <v>1116</v>
      </c>
      <c r="F120" s="1" t="s">
        <v>74</v>
      </c>
      <c r="G120" s="4" t="s">
        <v>1800</v>
      </c>
      <c r="H120" s="4">
        <v>7924</v>
      </c>
      <c r="I120" s="4" t="s">
        <v>2169</v>
      </c>
      <c r="J120" s="1" t="s">
        <v>234</v>
      </c>
      <c r="K120" s="4" t="s">
        <v>6164</v>
      </c>
      <c r="L120" s="4" t="s">
        <v>7400</v>
      </c>
    </row>
    <row r="121" spans="1:12" ht="30" x14ac:dyDescent="0.25">
      <c r="A121" s="1" t="s">
        <v>5697</v>
      </c>
      <c r="B121" s="1" t="s">
        <v>60</v>
      </c>
      <c r="C121" s="4">
        <v>2021</v>
      </c>
      <c r="D121" s="1" t="s">
        <v>109</v>
      </c>
      <c r="E121" s="1" t="s">
        <v>1116</v>
      </c>
      <c r="F121" s="1" t="s">
        <v>1102</v>
      </c>
      <c r="G121" s="4" t="s">
        <v>1101</v>
      </c>
      <c r="H121" s="4">
        <v>3544</v>
      </c>
      <c r="I121" s="4" t="s">
        <v>83</v>
      </c>
      <c r="J121" s="1"/>
      <c r="K121" s="4" t="s">
        <v>83</v>
      </c>
      <c r="L121" s="4" t="s">
        <v>83</v>
      </c>
    </row>
    <row r="122" spans="1:12" ht="45" x14ac:dyDescent="0.25">
      <c r="A122" s="1" t="s">
        <v>5697</v>
      </c>
      <c r="B122" s="1" t="s">
        <v>60</v>
      </c>
      <c r="C122" s="4">
        <v>2021</v>
      </c>
      <c r="D122" s="1" t="s">
        <v>109</v>
      </c>
      <c r="E122" s="1" t="s">
        <v>1116</v>
      </c>
      <c r="F122" s="1" t="s">
        <v>84</v>
      </c>
      <c r="G122" s="4" t="s">
        <v>1103</v>
      </c>
      <c r="H122" s="4">
        <v>0</v>
      </c>
      <c r="I122" s="4" t="s">
        <v>83</v>
      </c>
      <c r="J122" s="1"/>
      <c r="K122" s="4" t="s">
        <v>83</v>
      </c>
      <c r="L122" s="4" t="s">
        <v>83</v>
      </c>
    </row>
    <row r="123" spans="1:12" ht="45" x14ac:dyDescent="0.25">
      <c r="A123" s="1" t="s">
        <v>5697</v>
      </c>
      <c r="B123" s="1" t="s">
        <v>60</v>
      </c>
      <c r="C123" s="4">
        <v>2021</v>
      </c>
      <c r="D123" s="1" t="s">
        <v>109</v>
      </c>
      <c r="E123" s="1" t="s">
        <v>1116</v>
      </c>
      <c r="F123" s="1" t="s">
        <v>85</v>
      </c>
      <c r="G123" s="4" t="s">
        <v>1103</v>
      </c>
      <c r="H123" s="4">
        <v>0</v>
      </c>
      <c r="I123" s="4" t="s">
        <v>83</v>
      </c>
      <c r="J123" s="1"/>
      <c r="K123" s="4" t="s">
        <v>83</v>
      </c>
      <c r="L123" s="4" t="s">
        <v>83</v>
      </c>
    </row>
    <row r="124" spans="1:12" x14ac:dyDescent="0.25">
      <c r="A124" s="1" t="s">
        <v>5697</v>
      </c>
      <c r="B124" s="1" t="s">
        <v>60</v>
      </c>
      <c r="C124" s="4">
        <v>2021</v>
      </c>
      <c r="D124" s="1" t="s">
        <v>109</v>
      </c>
      <c r="E124" s="1" t="s">
        <v>1132</v>
      </c>
      <c r="F124" s="1" t="s">
        <v>62</v>
      </c>
      <c r="G124" s="4" t="s">
        <v>7401</v>
      </c>
      <c r="H124" s="4">
        <v>31946</v>
      </c>
      <c r="I124" s="4" t="s">
        <v>7402</v>
      </c>
      <c r="J124" s="1"/>
      <c r="K124" s="4" t="s">
        <v>6718</v>
      </c>
      <c r="L124" s="4" t="s">
        <v>7403</v>
      </c>
    </row>
    <row r="125" spans="1:12" ht="30" x14ac:dyDescent="0.25">
      <c r="A125" s="1" t="s">
        <v>5697</v>
      </c>
      <c r="B125" s="1" t="s">
        <v>60</v>
      </c>
      <c r="C125" s="4">
        <v>2021</v>
      </c>
      <c r="D125" s="1" t="s">
        <v>109</v>
      </c>
      <c r="E125" s="1" t="s">
        <v>1132</v>
      </c>
      <c r="F125" s="1" t="s">
        <v>66</v>
      </c>
      <c r="G125" s="4" t="s">
        <v>4437</v>
      </c>
      <c r="H125" s="4">
        <v>66965</v>
      </c>
      <c r="I125" s="4" t="s">
        <v>3630</v>
      </c>
      <c r="J125" s="1"/>
      <c r="K125" s="4" t="s">
        <v>7404</v>
      </c>
      <c r="L125" s="4" t="s">
        <v>7405</v>
      </c>
    </row>
    <row r="126" spans="1:12" ht="30" x14ac:dyDescent="0.25">
      <c r="A126" s="1" t="s">
        <v>5697</v>
      </c>
      <c r="B126" s="1" t="s">
        <v>60</v>
      </c>
      <c r="C126" s="4">
        <v>2021</v>
      </c>
      <c r="D126" s="1" t="s">
        <v>109</v>
      </c>
      <c r="E126" s="1" t="s">
        <v>1132</v>
      </c>
      <c r="F126" s="1" t="s">
        <v>70</v>
      </c>
      <c r="G126" s="4" t="s">
        <v>7406</v>
      </c>
      <c r="H126" s="4">
        <v>123443</v>
      </c>
      <c r="I126" s="4" t="s">
        <v>6236</v>
      </c>
      <c r="J126" s="1"/>
      <c r="K126" s="4" t="s">
        <v>7407</v>
      </c>
      <c r="L126" s="4" t="s">
        <v>2902</v>
      </c>
    </row>
    <row r="127" spans="1:12" ht="30" x14ac:dyDescent="0.25">
      <c r="A127" s="1" t="s">
        <v>5697</v>
      </c>
      <c r="B127" s="1" t="s">
        <v>60</v>
      </c>
      <c r="C127" s="4">
        <v>2021</v>
      </c>
      <c r="D127" s="1" t="s">
        <v>109</v>
      </c>
      <c r="E127" s="1" t="s">
        <v>1132</v>
      </c>
      <c r="F127" s="1" t="s">
        <v>74</v>
      </c>
      <c r="G127" s="4" t="s">
        <v>1270</v>
      </c>
      <c r="H127" s="4">
        <v>4335</v>
      </c>
      <c r="I127" s="4" t="s">
        <v>6467</v>
      </c>
      <c r="J127" s="1" t="s">
        <v>234</v>
      </c>
      <c r="K127" s="4" t="s">
        <v>4708</v>
      </c>
      <c r="L127" s="4" t="s">
        <v>7408</v>
      </c>
    </row>
    <row r="128" spans="1:12" ht="30" x14ac:dyDescent="0.25">
      <c r="A128" s="1" t="s">
        <v>5697</v>
      </c>
      <c r="B128" s="1" t="s">
        <v>60</v>
      </c>
      <c r="C128" s="4">
        <v>2021</v>
      </c>
      <c r="D128" s="1" t="s">
        <v>109</v>
      </c>
      <c r="E128" s="1" t="s">
        <v>1132</v>
      </c>
      <c r="F128" s="1" t="s">
        <v>1102</v>
      </c>
      <c r="G128" s="4" t="s">
        <v>1097</v>
      </c>
      <c r="H128" s="4">
        <v>1806</v>
      </c>
      <c r="I128" s="4" t="s">
        <v>7409</v>
      </c>
      <c r="J128" s="1" t="s">
        <v>234</v>
      </c>
      <c r="K128" s="4" t="s">
        <v>4266</v>
      </c>
      <c r="L128" s="4" t="s">
        <v>7410</v>
      </c>
    </row>
    <row r="129" spans="1:12" ht="45" x14ac:dyDescent="0.25">
      <c r="A129" s="1" t="s">
        <v>5697</v>
      </c>
      <c r="B129" s="1" t="s">
        <v>60</v>
      </c>
      <c r="C129" s="4">
        <v>2021</v>
      </c>
      <c r="D129" s="1" t="s">
        <v>109</v>
      </c>
      <c r="E129" s="1" t="s">
        <v>1132</v>
      </c>
      <c r="F129" s="1" t="s">
        <v>84</v>
      </c>
      <c r="G129" s="4" t="s">
        <v>1103</v>
      </c>
      <c r="H129" s="4">
        <v>0</v>
      </c>
      <c r="I129" s="4" t="s">
        <v>83</v>
      </c>
      <c r="J129" s="1"/>
      <c r="K129" s="4" t="s">
        <v>83</v>
      </c>
      <c r="L129" s="4" t="s">
        <v>83</v>
      </c>
    </row>
    <row r="130" spans="1:12" ht="45" x14ac:dyDescent="0.25">
      <c r="A130" s="1" t="s">
        <v>5697</v>
      </c>
      <c r="B130" s="1" t="s">
        <v>60</v>
      </c>
      <c r="C130" s="4">
        <v>2021</v>
      </c>
      <c r="D130" s="1" t="s">
        <v>109</v>
      </c>
      <c r="E130" s="1" t="s">
        <v>1132</v>
      </c>
      <c r="F130" s="1" t="s">
        <v>85</v>
      </c>
      <c r="G130" s="4" t="s">
        <v>1103</v>
      </c>
      <c r="H130" s="4">
        <v>0</v>
      </c>
      <c r="I130" s="4" t="s">
        <v>83</v>
      </c>
      <c r="J130" s="1"/>
      <c r="K130" s="4" t="s">
        <v>83</v>
      </c>
      <c r="L130" s="4" t="s">
        <v>83</v>
      </c>
    </row>
    <row r="131" spans="1:12" x14ac:dyDescent="0.25">
      <c r="A131" s="1" t="s">
        <v>5697</v>
      </c>
      <c r="B131" s="1" t="s">
        <v>60</v>
      </c>
      <c r="C131" s="4">
        <v>2021</v>
      </c>
      <c r="D131" s="1" t="s">
        <v>109</v>
      </c>
      <c r="E131" s="1" t="s">
        <v>1147</v>
      </c>
      <c r="F131" s="1" t="s">
        <v>62</v>
      </c>
      <c r="G131" s="4" t="s">
        <v>7411</v>
      </c>
      <c r="H131" s="4">
        <v>7724</v>
      </c>
      <c r="I131" s="4" t="s">
        <v>7412</v>
      </c>
      <c r="J131" s="1"/>
      <c r="K131" s="4" t="s">
        <v>7413</v>
      </c>
      <c r="L131" s="4" t="s">
        <v>7414</v>
      </c>
    </row>
    <row r="132" spans="1:12" ht="30" x14ac:dyDescent="0.25">
      <c r="A132" s="1" t="s">
        <v>5697</v>
      </c>
      <c r="B132" s="1" t="s">
        <v>60</v>
      </c>
      <c r="C132" s="4">
        <v>2021</v>
      </c>
      <c r="D132" s="1" t="s">
        <v>109</v>
      </c>
      <c r="E132" s="1" t="s">
        <v>1147</v>
      </c>
      <c r="F132" s="1" t="s">
        <v>66</v>
      </c>
      <c r="G132" s="4" t="s">
        <v>2280</v>
      </c>
      <c r="H132" s="4">
        <v>4300</v>
      </c>
      <c r="I132" s="4" t="s">
        <v>7415</v>
      </c>
      <c r="J132" s="1"/>
      <c r="K132" s="4" t="s">
        <v>7416</v>
      </c>
      <c r="L132" s="4" t="s">
        <v>193</v>
      </c>
    </row>
    <row r="133" spans="1:12" ht="30" x14ac:dyDescent="0.25">
      <c r="A133" s="1" t="s">
        <v>5697</v>
      </c>
      <c r="B133" s="1" t="s">
        <v>60</v>
      </c>
      <c r="C133" s="4">
        <v>2021</v>
      </c>
      <c r="D133" s="1" t="s">
        <v>109</v>
      </c>
      <c r="E133" s="1" t="s">
        <v>1147</v>
      </c>
      <c r="F133" s="1" t="s">
        <v>70</v>
      </c>
      <c r="G133" s="4" t="s">
        <v>7417</v>
      </c>
      <c r="H133" s="4">
        <v>173454</v>
      </c>
      <c r="I133" s="4" t="s">
        <v>7418</v>
      </c>
      <c r="J133" s="1"/>
      <c r="K133" s="4" t="s">
        <v>7419</v>
      </c>
      <c r="L133" s="4" t="s">
        <v>1391</v>
      </c>
    </row>
    <row r="134" spans="1:12" ht="30" x14ac:dyDescent="0.25">
      <c r="A134" s="1" t="s">
        <v>5697</v>
      </c>
      <c r="B134" s="1" t="s">
        <v>60</v>
      </c>
      <c r="C134" s="4">
        <v>2021</v>
      </c>
      <c r="D134" s="1" t="s">
        <v>109</v>
      </c>
      <c r="E134" s="1" t="s">
        <v>1147</v>
      </c>
      <c r="F134" s="1" t="s">
        <v>74</v>
      </c>
      <c r="G134" s="4" t="s">
        <v>3290</v>
      </c>
      <c r="H134" s="4">
        <v>4709</v>
      </c>
      <c r="I134" s="4" t="s">
        <v>7420</v>
      </c>
      <c r="J134" s="1"/>
      <c r="K134" s="4" t="s">
        <v>7421</v>
      </c>
      <c r="L134" s="4" t="s">
        <v>7422</v>
      </c>
    </row>
    <row r="135" spans="1:12" ht="30" x14ac:dyDescent="0.25">
      <c r="A135" s="1" t="s">
        <v>5697</v>
      </c>
      <c r="B135" s="1" t="s">
        <v>60</v>
      </c>
      <c r="C135" s="4">
        <v>2021</v>
      </c>
      <c r="D135" s="1" t="s">
        <v>109</v>
      </c>
      <c r="E135" s="1" t="s">
        <v>1147</v>
      </c>
      <c r="F135" s="1" t="s">
        <v>1102</v>
      </c>
      <c r="G135" s="4" t="s">
        <v>1093</v>
      </c>
      <c r="H135" s="4">
        <v>910</v>
      </c>
      <c r="I135" s="4" t="s">
        <v>7423</v>
      </c>
      <c r="J135" s="1" t="s">
        <v>234</v>
      </c>
      <c r="K135" s="4" t="s">
        <v>7424</v>
      </c>
      <c r="L135" s="4" t="s">
        <v>7425</v>
      </c>
    </row>
    <row r="136" spans="1:12" ht="45" x14ac:dyDescent="0.25">
      <c r="A136" s="1" t="s">
        <v>5697</v>
      </c>
      <c r="B136" s="1" t="s">
        <v>60</v>
      </c>
      <c r="C136" s="4">
        <v>2021</v>
      </c>
      <c r="D136" s="1" t="s">
        <v>109</v>
      </c>
      <c r="E136" s="1" t="s">
        <v>1147</v>
      </c>
      <c r="F136" s="1" t="s">
        <v>84</v>
      </c>
      <c r="G136" s="4" t="s">
        <v>1103</v>
      </c>
      <c r="H136" s="4">
        <v>0</v>
      </c>
      <c r="I136" s="4" t="s">
        <v>83</v>
      </c>
      <c r="J136" s="1"/>
      <c r="K136" s="4" t="s">
        <v>83</v>
      </c>
      <c r="L136" s="4" t="s">
        <v>83</v>
      </c>
    </row>
    <row r="137" spans="1:12" ht="45" x14ac:dyDescent="0.25">
      <c r="A137" s="1" t="s">
        <v>5697</v>
      </c>
      <c r="B137" s="1" t="s">
        <v>60</v>
      </c>
      <c r="C137" s="4">
        <v>2021</v>
      </c>
      <c r="D137" s="1" t="s">
        <v>109</v>
      </c>
      <c r="E137" s="1" t="s">
        <v>1147</v>
      </c>
      <c r="F137" s="1" t="s">
        <v>85</v>
      </c>
      <c r="G137" s="4" t="s">
        <v>1103</v>
      </c>
      <c r="H137" s="4">
        <v>0</v>
      </c>
      <c r="I137" s="4" t="s">
        <v>83</v>
      </c>
      <c r="J137" s="1"/>
      <c r="K137" s="4" t="s">
        <v>83</v>
      </c>
      <c r="L137" s="4" t="s">
        <v>83</v>
      </c>
    </row>
    <row r="138" spans="1:12" x14ac:dyDescent="0.25">
      <c r="A138" s="1" t="s">
        <v>5697</v>
      </c>
      <c r="B138" s="1" t="s">
        <v>60</v>
      </c>
      <c r="C138" s="4">
        <v>2021</v>
      </c>
      <c r="D138" s="1" t="s">
        <v>109</v>
      </c>
      <c r="E138" s="1" t="s">
        <v>1162</v>
      </c>
      <c r="F138" s="1" t="s">
        <v>62</v>
      </c>
      <c r="G138" s="4" t="s">
        <v>7426</v>
      </c>
      <c r="H138" s="4">
        <v>3996</v>
      </c>
      <c r="I138" s="4" t="s">
        <v>7427</v>
      </c>
      <c r="J138" s="1"/>
      <c r="K138" s="4" t="s">
        <v>7428</v>
      </c>
      <c r="L138" s="4" t="s">
        <v>7429</v>
      </c>
    </row>
    <row r="139" spans="1:12" ht="30" x14ac:dyDescent="0.25">
      <c r="A139" s="1" t="s">
        <v>5697</v>
      </c>
      <c r="B139" s="1" t="s">
        <v>60</v>
      </c>
      <c r="C139" s="4">
        <v>2021</v>
      </c>
      <c r="D139" s="1" t="s">
        <v>109</v>
      </c>
      <c r="E139" s="1" t="s">
        <v>1162</v>
      </c>
      <c r="F139" s="1" t="s">
        <v>66</v>
      </c>
      <c r="G139" s="4" t="s">
        <v>2743</v>
      </c>
      <c r="H139" s="4">
        <v>1192</v>
      </c>
      <c r="I139" s="4" t="s">
        <v>7430</v>
      </c>
      <c r="J139" s="1"/>
      <c r="K139" s="4" t="s">
        <v>7431</v>
      </c>
      <c r="L139" s="4" t="s">
        <v>7432</v>
      </c>
    </row>
    <row r="140" spans="1:12" ht="30" x14ac:dyDescent="0.25">
      <c r="A140" s="1" t="s">
        <v>5697</v>
      </c>
      <c r="B140" s="1" t="s">
        <v>60</v>
      </c>
      <c r="C140" s="4">
        <v>2021</v>
      </c>
      <c r="D140" s="1" t="s">
        <v>109</v>
      </c>
      <c r="E140" s="1" t="s">
        <v>1162</v>
      </c>
      <c r="F140" s="1" t="s">
        <v>70</v>
      </c>
      <c r="G140" s="4" t="s">
        <v>7433</v>
      </c>
      <c r="H140" s="4">
        <v>69277</v>
      </c>
      <c r="I140" s="4" t="s">
        <v>7434</v>
      </c>
      <c r="J140" s="1"/>
      <c r="K140" s="4" t="s">
        <v>7435</v>
      </c>
      <c r="L140" s="4" t="s">
        <v>7436</v>
      </c>
    </row>
    <row r="141" spans="1:12" ht="30" x14ac:dyDescent="0.25">
      <c r="A141" s="1" t="s">
        <v>5697</v>
      </c>
      <c r="B141" s="1" t="s">
        <v>60</v>
      </c>
      <c r="C141" s="4">
        <v>2021</v>
      </c>
      <c r="D141" s="1" t="s">
        <v>109</v>
      </c>
      <c r="E141" s="1" t="s">
        <v>1162</v>
      </c>
      <c r="F141" s="1" t="s">
        <v>74</v>
      </c>
      <c r="G141" s="4" t="s">
        <v>4597</v>
      </c>
      <c r="H141" s="4">
        <v>11767</v>
      </c>
      <c r="I141" s="4" t="s">
        <v>7437</v>
      </c>
      <c r="J141" s="1"/>
      <c r="K141" s="4" t="s">
        <v>7438</v>
      </c>
      <c r="L141" s="4" t="s">
        <v>7439</v>
      </c>
    </row>
    <row r="142" spans="1:12" ht="30" x14ac:dyDescent="0.25">
      <c r="A142" s="1" t="s">
        <v>5697</v>
      </c>
      <c r="B142" s="1" t="s">
        <v>60</v>
      </c>
      <c r="C142" s="4">
        <v>2021</v>
      </c>
      <c r="D142" s="1" t="s">
        <v>109</v>
      </c>
      <c r="E142" s="1" t="s">
        <v>1162</v>
      </c>
      <c r="F142" s="1" t="s">
        <v>1102</v>
      </c>
      <c r="G142" s="4" t="s">
        <v>7440</v>
      </c>
      <c r="H142" s="4">
        <v>13017</v>
      </c>
      <c r="I142" s="4" t="s">
        <v>7441</v>
      </c>
      <c r="J142" s="1"/>
      <c r="K142" s="4" t="s">
        <v>7442</v>
      </c>
      <c r="L142" s="4" t="s">
        <v>7443</v>
      </c>
    </row>
    <row r="143" spans="1:12" ht="45" x14ac:dyDescent="0.25">
      <c r="A143" s="1" t="s">
        <v>5697</v>
      </c>
      <c r="B143" s="1" t="s">
        <v>60</v>
      </c>
      <c r="C143" s="4">
        <v>2021</v>
      </c>
      <c r="D143" s="1" t="s">
        <v>109</v>
      </c>
      <c r="E143" s="1" t="s">
        <v>1162</v>
      </c>
      <c r="F143" s="1" t="s">
        <v>84</v>
      </c>
      <c r="G143" s="4" t="s">
        <v>1103</v>
      </c>
      <c r="H143" s="4">
        <v>0</v>
      </c>
      <c r="I143" s="4" t="s">
        <v>83</v>
      </c>
      <c r="J143" s="1"/>
      <c r="K143" s="4" t="s">
        <v>83</v>
      </c>
      <c r="L143" s="4" t="s">
        <v>83</v>
      </c>
    </row>
    <row r="144" spans="1:12" ht="45" x14ac:dyDescent="0.25">
      <c r="A144" s="1" t="s">
        <v>5697</v>
      </c>
      <c r="B144" s="1" t="s">
        <v>60</v>
      </c>
      <c r="C144" s="4">
        <v>2021</v>
      </c>
      <c r="D144" s="1" t="s">
        <v>109</v>
      </c>
      <c r="E144" s="1" t="s">
        <v>1162</v>
      </c>
      <c r="F144" s="1" t="s">
        <v>85</v>
      </c>
      <c r="G144" s="4" t="s">
        <v>1103</v>
      </c>
      <c r="H144" s="4">
        <v>0</v>
      </c>
      <c r="I144" s="4" t="s">
        <v>83</v>
      </c>
      <c r="J144" s="1"/>
      <c r="K144" s="4" t="s">
        <v>83</v>
      </c>
      <c r="L144" s="4" t="s">
        <v>83</v>
      </c>
    </row>
    <row r="145" spans="1:12" x14ac:dyDescent="0.25">
      <c r="A145" s="1" t="s">
        <v>5697</v>
      </c>
      <c r="B145" s="1" t="s">
        <v>60</v>
      </c>
      <c r="C145" s="4">
        <v>2021</v>
      </c>
      <c r="D145" s="1" t="s">
        <v>109</v>
      </c>
      <c r="E145" s="1" t="s">
        <v>1183</v>
      </c>
      <c r="F145" s="1" t="s">
        <v>62</v>
      </c>
      <c r="G145" s="4" t="s">
        <v>1290</v>
      </c>
      <c r="H145" s="4">
        <v>1351</v>
      </c>
      <c r="I145" s="4" t="s">
        <v>7444</v>
      </c>
      <c r="J145" s="1"/>
      <c r="K145" s="4" t="s">
        <v>7445</v>
      </c>
      <c r="L145" s="4" t="s">
        <v>7446</v>
      </c>
    </row>
    <row r="146" spans="1:12" ht="30" x14ac:dyDescent="0.25">
      <c r="A146" s="1" t="s">
        <v>5697</v>
      </c>
      <c r="B146" s="1" t="s">
        <v>60</v>
      </c>
      <c r="C146" s="4">
        <v>2021</v>
      </c>
      <c r="D146" s="1" t="s">
        <v>109</v>
      </c>
      <c r="E146" s="1" t="s">
        <v>1183</v>
      </c>
      <c r="F146" s="1" t="s">
        <v>66</v>
      </c>
      <c r="G146" s="4" t="s">
        <v>7447</v>
      </c>
      <c r="H146" s="4">
        <v>496</v>
      </c>
      <c r="I146" s="4" t="s">
        <v>7448</v>
      </c>
      <c r="J146" s="1"/>
      <c r="K146" s="4" t="s">
        <v>7449</v>
      </c>
      <c r="L146" s="4" t="s">
        <v>7450</v>
      </c>
    </row>
    <row r="147" spans="1:12" ht="30" x14ac:dyDescent="0.25">
      <c r="A147" s="1" t="s">
        <v>5697</v>
      </c>
      <c r="B147" s="1" t="s">
        <v>60</v>
      </c>
      <c r="C147" s="4">
        <v>2021</v>
      </c>
      <c r="D147" s="1" t="s">
        <v>109</v>
      </c>
      <c r="E147" s="1" t="s">
        <v>1183</v>
      </c>
      <c r="F147" s="1" t="s">
        <v>70</v>
      </c>
      <c r="G147" s="4" t="s">
        <v>7451</v>
      </c>
      <c r="H147" s="4">
        <v>17944</v>
      </c>
      <c r="I147" s="4" t="s">
        <v>7452</v>
      </c>
      <c r="J147" s="1"/>
      <c r="K147" s="4" t="s">
        <v>7453</v>
      </c>
      <c r="L147" s="4" t="s">
        <v>7454</v>
      </c>
    </row>
    <row r="148" spans="1:12" ht="30" x14ac:dyDescent="0.25">
      <c r="A148" s="1" t="s">
        <v>5697</v>
      </c>
      <c r="B148" s="1" t="s">
        <v>60</v>
      </c>
      <c r="C148" s="4">
        <v>2021</v>
      </c>
      <c r="D148" s="1" t="s">
        <v>109</v>
      </c>
      <c r="E148" s="1" t="s">
        <v>1183</v>
      </c>
      <c r="F148" s="1" t="s">
        <v>74</v>
      </c>
      <c r="G148" s="4" t="s">
        <v>1720</v>
      </c>
      <c r="H148" s="4">
        <v>3104</v>
      </c>
      <c r="I148" s="4" t="s">
        <v>7455</v>
      </c>
      <c r="J148" s="1"/>
      <c r="K148" s="4" t="s">
        <v>7456</v>
      </c>
      <c r="L148" s="4" t="s">
        <v>7457</v>
      </c>
    </row>
    <row r="149" spans="1:12" ht="30" x14ac:dyDescent="0.25">
      <c r="A149" s="1" t="s">
        <v>5697</v>
      </c>
      <c r="B149" s="1" t="s">
        <v>60</v>
      </c>
      <c r="C149" s="4">
        <v>2021</v>
      </c>
      <c r="D149" s="1" t="s">
        <v>109</v>
      </c>
      <c r="E149" s="1" t="s">
        <v>1183</v>
      </c>
      <c r="F149" s="1" t="s">
        <v>1102</v>
      </c>
      <c r="G149" s="4" t="s">
        <v>7458</v>
      </c>
      <c r="H149" s="4">
        <v>2552</v>
      </c>
      <c r="I149" s="4" t="s">
        <v>7459</v>
      </c>
      <c r="J149" s="1"/>
      <c r="K149" s="4" t="s">
        <v>7460</v>
      </c>
      <c r="L149" s="4" t="s">
        <v>7461</v>
      </c>
    </row>
    <row r="150" spans="1:12" ht="45" x14ac:dyDescent="0.25">
      <c r="A150" s="1" t="s">
        <v>5697</v>
      </c>
      <c r="B150" s="1" t="s">
        <v>60</v>
      </c>
      <c r="C150" s="4">
        <v>2021</v>
      </c>
      <c r="D150" s="1" t="s">
        <v>109</v>
      </c>
      <c r="E150" s="1" t="s">
        <v>1183</v>
      </c>
      <c r="F150" s="1" t="s">
        <v>84</v>
      </c>
      <c r="G150" s="4" t="s">
        <v>1103</v>
      </c>
      <c r="H150" s="4">
        <v>0</v>
      </c>
      <c r="I150" s="4" t="s">
        <v>83</v>
      </c>
      <c r="J150" s="1"/>
      <c r="K150" s="4" t="s">
        <v>83</v>
      </c>
      <c r="L150" s="4" t="s">
        <v>83</v>
      </c>
    </row>
    <row r="151" spans="1:12" ht="45" x14ac:dyDescent="0.25">
      <c r="A151" s="1" t="s">
        <v>5697</v>
      </c>
      <c r="B151" s="1" t="s">
        <v>60</v>
      </c>
      <c r="C151" s="4">
        <v>2021</v>
      </c>
      <c r="D151" s="1" t="s">
        <v>109</v>
      </c>
      <c r="E151" s="1" t="s">
        <v>1183</v>
      </c>
      <c r="F151" s="1" t="s">
        <v>85</v>
      </c>
      <c r="G151" s="4" t="s">
        <v>1103</v>
      </c>
      <c r="H151" s="4">
        <v>0</v>
      </c>
      <c r="I151" s="4" t="s">
        <v>83</v>
      </c>
      <c r="J151" s="1"/>
      <c r="K151" s="4" t="s">
        <v>83</v>
      </c>
      <c r="L151" s="4" t="s">
        <v>83</v>
      </c>
    </row>
    <row r="152" spans="1:12" x14ac:dyDescent="0.25">
      <c r="A152" s="1" t="s">
        <v>5697</v>
      </c>
      <c r="B152" s="1" t="s">
        <v>60</v>
      </c>
      <c r="C152" s="4">
        <v>2021</v>
      </c>
      <c r="D152" s="1" t="s">
        <v>128</v>
      </c>
      <c r="E152" s="1" t="s">
        <v>1089</v>
      </c>
      <c r="F152" s="1" t="s">
        <v>62</v>
      </c>
      <c r="G152" s="4" t="s">
        <v>3999</v>
      </c>
      <c r="H152" s="4">
        <v>325416</v>
      </c>
      <c r="I152" s="4" t="s">
        <v>2310</v>
      </c>
      <c r="J152" s="1"/>
      <c r="K152" s="4" t="s">
        <v>2167</v>
      </c>
      <c r="L152" s="4" t="s">
        <v>3522</v>
      </c>
    </row>
    <row r="153" spans="1:12" ht="30" x14ac:dyDescent="0.25">
      <c r="A153" s="1" t="s">
        <v>5697</v>
      </c>
      <c r="B153" s="1" t="s">
        <v>60</v>
      </c>
      <c r="C153" s="4">
        <v>2021</v>
      </c>
      <c r="D153" s="1" t="s">
        <v>128</v>
      </c>
      <c r="E153" s="1" t="s">
        <v>1089</v>
      </c>
      <c r="F153" s="1" t="s">
        <v>66</v>
      </c>
      <c r="G153" s="4" t="s">
        <v>1800</v>
      </c>
      <c r="H153" s="4">
        <v>18232</v>
      </c>
      <c r="I153" s="4" t="s">
        <v>7462</v>
      </c>
      <c r="J153" s="1" t="s">
        <v>234</v>
      </c>
      <c r="K153" s="4" t="s">
        <v>6088</v>
      </c>
      <c r="L153" s="4" t="s">
        <v>2314</v>
      </c>
    </row>
    <row r="154" spans="1:12" ht="30" x14ac:dyDescent="0.25">
      <c r="A154" s="1" t="s">
        <v>5697</v>
      </c>
      <c r="B154" s="1" t="s">
        <v>60</v>
      </c>
      <c r="C154" s="4">
        <v>2021</v>
      </c>
      <c r="D154" s="1" t="s">
        <v>128</v>
      </c>
      <c r="E154" s="1" t="s">
        <v>1089</v>
      </c>
      <c r="F154" s="1" t="s">
        <v>70</v>
      </c>
      <c r="G154" s="4" t="s">
        <v>1475</v>
      </c>
      <c r="H154" s="4">
        <v>85530</v>
      </c>
      <c r="I154" s="4" t="s">
        <v>3389</v>
      </c>
      <c r="J154" s="1"/>
      <c r="K154" s="4" t="s">
        <v>726</v>
      </c>
      <c r="L154" s="4" t="s">
        <v>7463</v>
      </c>
    </row>
    <row r="155" spans="1:12" ht="30" x14ac:dyDescent="0.25">
      <c r="A155" s="1" t="s">
        <v>5697</v>
      </c>
      <c r="B155" s="1" t="s">
        <v>60</v>
      </c>
      <c r="C155" s="4">
        <v>2021</v>
      </c>
      <c r="D155" s="1" t="s">
        <v>128</v>
      </c>
      <c r="E155" s="1" t="s">
        <v>1089</v>
      </c>
      <c r="F155" s="1" t="s">
        <v>74</v>
      </c>
      <c r="G155" s="4" t="s">
        <v>1371</v>
      </c>
      <c r="H155" s="4">
        <v>25500</v>
      </c>
      <c r="I155" s="4" t="s">
        <v>2876</v>
      </c>
      <c r="J155" s="1" t="s">
        <v>234</v>
      </c>
      <c r="K155" s="4" t="s">
        <v>7464</v>
      </c>
      <c r="L155" s="4" t="s">
        <v>7465</v>
      </c>
    </row>
    <row r="156" spans="1:12" ht="30" x14ac:dyDescent="0.25">
      <c r="A156" s="1" t="s">
        <v>5697</v>
      </c>
      <c r="B156" s="1" t="s">
        <v>60</v>
      </c>
      <c r="C156" s="4">
        <v>2021</v>
      </c>
      <c r="D156" s="1" t="s">
        <v>128</v>
      </c>
      <c r="E156" s="1" t="s">
        <v>1089</v>
      </c>
      <c r="F156" s="1" t="s">
        <v>1102</v>
      </c>
      <c r="G156" s="4" t="s">
        <v>2008</v>
      </c>
      <c r="H156" s="4">
        <v>18106</v>
      </c>
      <c r="I156" s="4" t="s">
        <v>4774</v>
      </c>
      <c r="J156" s="1" t="s">
        <v>234</v>
      </c>
      <c r="K156" s="4" t="s">
        <v>7466</v>
      </c>
      <c r="L156" s="4" t="s">
        <v>3825</v>
      </c>
    </row>
    <row r="157" spans="1:12" ht="45" x14ac:dyDescent="0.25">
      <c r="A157" s="1" t="s">
        <v>5697</v>
      </c>
      <c r="B157" s="1" t="s">
        <v>60</v>
      </c>
      <c r="C157" s="4">
        <v>2021</v>
      </c>
      <c r="D157" s="1" t="s">
        <v>128</v>
      </c>
      <c r="E157" s="1" t="s">
        <v>1089</v>
      </c>
      <c r="F157" s="1" t="s">
        <v>84</v>
      </c>
      <c r="G157" s="4" t="s">
        <v>1103</v>
      </c>
      <c r="H157" s="4">
        <v>0</v>
      </c>
      <c r="I157" s="4" t="s">
        <v>83</v>
      </c>
      <c r="J157" s="1"/>
      <c r="K157" s="4" t="s">
        <v>83</v>
      </c>
      <c r="L157" s="4" t="s">
        <v>83</v>
      </c>
    </row>
    <row r="158" spans="1:12" ht="45" x14ac:dyDescent="0.25">
      <c r="A158" s="1" t="s">
        <v>5697</v>
      </c>
      <c r="B158" s="1" t="s">
        <v>60</v>
      </c>
      <c r="C158" s="4">
        <v>2021</v>
      </c>
      <c r="D158" s="1" t="s">
        <v>128</v>
      </c>
      <c r="E158" s="1" t="s">
        <v>1089</v>
      </c>
      <c r="F158" s="1" t="s">
        <v>85</v>
      </c>
      <c r="G158" s="4" t="s">
        <v>1103</v>
      </c>
      <c r="H158" s="4">
        <v>0</v>
      </c>
      <c r="I158" s="4" t="s">
        <v>83</v>
      </c>
      <c r="J158" s="1"/>
      <c r="K158" s="4" t="s">
        <v>83</v>
      </c>
      <c r="L158" s="4" t="s">
        <v>83</v>
      </c>
    </row>
    <row r="159" spans="1:12" x14ac:dyDescent="0.25">
      <c r="A159" s="1" t="s">
        <v>5697</v>
      </c>
      <c r="B159" s="1" t="s">
        <v>60</v>
      </c>
      <c r="C159" s="4">
        <v>2021</v>
      </c>
      <c r="D159" s="1" t="s">
        <v>128</v>
      </c>
      <c r="E159" s="1" t="s">
        <v>1104</v>
      </c>
      <c r="F159" s="1" t="s">
        <v>62</v>
      </c>
      <c r="G159" s="4" t="s">
        <v>2877</v>
      </c>
      <c r="H159" s="4">
        <v>103826</v>
      </c>
      <c r="I159" s="4" t="s">
        <v>2163</v>
      </c>
      <c r="J159" s="1"/>
      <c r="K159" s="4" t="s">
        <v>7467</v>
      </c>
      <c r="L159" s="4" t="s">
        <v>7468</v>
      </c>
    </row>
    <row r="160" spans="1:12" ht="30" x14ac:dyDescent="0.25">
      <c r="A160" s="1" t="s">
        <v>5697</v>
      </c>
      <c r="B160" s="1" t="s">
        <v>60</v>
      </c>
      <c r="C160" s="4">
        <v>2021</v>
      </c>
      <c r="D160" s="1" t="s">
        <v>128</v>
      </c>
      <c r="E160" s="1" t="s">
        <v>1104</v>
      </c>
      <c r="F160" s="1" t="s">
        <v>66</v>
      </c>
      <c r="G160" s="4" t="s">
        <v>2258</v>
      </c>
      <c r="H160" s="4">
        <v>30704</v>
      </c>
      <c r="I160" s="4" t="s">
        <v>3600</v>
      </c>
      <c r="J160" s="1" t="s">
        <v>234</v>
      </c>
      <c r="K160" s="4" t="s">
        <v>4534</v>
      </c>
      <c r="L160" s="4" t="s">
        <v>1569</v>
      </c>
    </row>
    <row r="161" spans="1:12" ht="30" x14ac:dyDescent="0.25">
      <c r="A161" s="1" t="s">
        <v>5697</v>
      </c>
      <c r="B161" s="1" t="s">
        <v>60</v>
      </c>
      <c r="C161" s="4">
        <v>2021</v>
      </c>
      <c r="D161" s="1" t="s">
        <v>128</v>
      </c>
      <c r="E161" s="1" t="s">
        <v>1104</v>
      </c>
      <c r="F161" s="1" t="s">
        <v>70</v>
      </c>
      <c r="G161" s="4" t="s">
        <v>2360</v>
      </c>
      <c r="H161" s="4">
        <v>71801</v>
      </c>
      <c r="I161" s="4" t="s">
        <v>7469</v>
      </c>
      <c r="J161" s="1"/>
      <c r="K161" s="4" t="s">
        <v>2484</v>
      </c>
      <c r="L161" s="4" t="s">
        <v>749</v>
      </c>
    </row>
    <row r="162" spans="1:12" ht="30" x14ac:dyDescent="0.25">
      <c r="A162" s="1" t="s">
        <v>5697</v>
      </c>
      <c r="B162" s="1" t="s">
        <v>60</v>
      </c>
      <c r="C162" s="4">
        <v>2021</v>
      </c>
      <c r="D162" s="1" t="s">
        <v>128</v>
      </c>
      <c r="E162" s="1" t="s">
        <v>1104</v>
      </c>
      <c r="F162" s="1" t="s">
        <v>74</v>
      </c>
      <c r="G162" s="4" t="s">
        <v>2258</v>
      </c>
      <c r="H162" s="4">
        <v>18486</v>
      </c>
      <c r="I162" s="4" t="s">
        <v>1353</v>
      </c>
      <c r="J162" s="1" t="s">
        <v>234</v>
      </c>
      <c r="K162" s="4" t="s">
        <v>3424</v>
      </c>
      <c r="L162" s="4" t="s">
        <v>7470</v>
      </c>
    </row>
    <row r="163" spans="1:12" ht="30" x14ac:dyDescent="0.25">
      <c r="A163" s="1" t="s">
        <v>5697</v>
      </c>
      <c r="B163" s="1" t="s">
        <v>60</v>
      </c>
      <c r="C163" s="4">
        <v>2021</v>
      </c>
      <c r="D163" s="1" t="s">
        <v>128</v>
      </c>
      <c r="E163" s="1" t="s">
        <v>1104</v>
      </c>
      <c r="F163" s="1" t="s">
        <v>1102</v>
      </c>
      <c r="G163" s="4" t="s">
        <v>1350</v>
      </c>
      <c r="H163" s="4">
        <v>14182</v>
      </c>
      <c r="I163" s="4" t="s">
        <v>2314</v>
      </c>
      <c r="J163" s="1" t="s">
        <v>234</v>
      </c>
      <c r="K163" s="4" t="s">
        <v>1822</v>
      </c>
      <c r="L163" s="4" t="s">
        <v>7471</v>
      </c>
    </row>
    <row r="164" spans="1:12" ht="45" x14ac:dyDescent="0.25">
      <c r="A164" s="1" t="s">
        <v>5697</v>
      </c>
      <c r="B164" s="1" t="s">
        <v>60</v>
      </c>
      <c r="C164" s="4">
        <v>2021</v>
      </c>
      <c r="D164" s="1" t="s">
        <v>128</v>
      </c>
      <c r="E164" s="1" t="s">
        <v>1104</v>
      </c>
      <c r="F164" s="1" t="s">
        <v>84</v>
      </c>
      <c r="G164" s="4" t="s">
        <v>1103</v>
      </c>
      <c r="H164" s="4">
        <v>0</v>
      </c>
      <c r="I164" s="4" t="s">
        <v>83</v>
      </c>
      <c r="J164" s="1"/>
      <c r="K164" s="4" t="s">
        <v>83</v>
      </c>
      <c r="L164" s="4" t="s">
        <v>83</v>
      </c>
    </row>
    <row r="165" spans="1:12" ht="45" x14ac:dyDescent="0.25">
      <c r="A165" s="1" t="s">
        <v>5697</v>
      </c>
      <c r="B165" s="1" t="s">
        <v>60</v>
      </c>
      <c r="C165" s="4">
        <v>2021</v>
      </c>
      <c r="D165" s="1" t="s">
        <v>128</v>
      </c>
      <c r="E165" s="1" t="s">
        <v>1104</v>
      </c>
      <c r="F165" s="1" t="s">
        <v>85</v>
      </c>
      <c r="G165" s="4" t="s">
        <v>1103</v>
      </c>
      <c r="H165" s="4">
        <v>0</v>
      </c>
      <c r="I165" s="4" t="s">
        <v>83</v>
      </c>
      <c r="J165" s="1"/>
      <c r="K165" s="4" t="s">
        <v>83</v>
      </c>
      <c r="L165" s="4" t="s">
        <v>83</v>
      </c>
    </row>
    <row r="166" spans="1:12" x14ac:dyDescent="0.25">
      <c r="A166" s="1" t="s">
        <v>5697</v>
      </c>
      <c r="B166" s="1" t="s">
        <v>60</v>
      </c>
      <c r="C166" s="4">
        <v>2021</v>
      </c>
      <c r="D166" s="1" t="s">
        <v>128</v>
      </c>
      <c r="E166" s="1" t="s">
        <v>1116</v>
      </c>
      <c r="F166" s="1" t="s">
        <v>62</v>
      </c>
      <c r="G166" s="4" t="s">
        <v>2308</v>
      </c>
      <c r="H166" s="4">
        <v>25341</v>
      </c>
      <c r="I166" s="4" t="s">
        <v>5807</v>
      </c>
      <c r="J166" s="1"/>
      <c r="K166" s="4" t="s">
        <v>7472</v>
      </c>
      <c r="L166" s="4" t="s">
        <v>856</v>
      </c>
    </row>
    <row r="167" spans="1:12" ht="30" x14ac:dyDescent="0.25">
      <c r="A167" s="1" t="s">
        <v>5697</v>
      </c>
      <c r="B167" s="1" t="s">
        <v>60</v>
      </c>
      <c r="C167" s="4">
        <v>2021</v>
      </c>
      <c r="D167" s="1" t="s">
        <v>128</v>
      </c>
      <c r="E167" s="1" t="s">
        <v>1116</v>
      </c>
      <c r="F167" s="1" t="s">
        <v>66</v>
      </c>
      <c r="G167" s="4" t="s">
        <v>1367</v>
      </c>
      <c r="H167" s="4">
        <v>38656</v>
      </c>
      <c r="I167" s="4" t="s">
        <v>5463</v>
      </c>
      <c r="J167" s="1"/>
      <c r="K167" s="4" t="s">
        <v>7473</v>
      </c>
      <c r="L167" s="4" t="s">
        <v>7474</v>
      </c>
    </row>
    <row r="168" spans="1:12" ht="30" x14ac:dyDescent="0.25">
      <c r="A168" s="1" t="s">
        <v>5697</v>
      </c>
      <c r="B168" s="1" t="s">
        <v>60</v>
      </c>
      <c r="C168" s="4">
        <v>2021</v>
      </c>
      <c r="D168" s="1" t="s">
        <v>128</v>
      </c>
      <c r="E168" s="1" t="s">
        <v>1116</v>
      </c>
      <c r="F168" s="1" t="s">
        <v>70</v>
      </c>
      <c r="G168" s="4" t="s">
        <v>4943</v>
      </c>
      <c r="H168" s="4">
        <v>164468</v>
      </c>
      <c r="I168" s="4" t="s">
        <v>3022</v>
      </c>
      <c r="J168" s="1"/>
      <c r="K168" s="4" t="s">
        <v>7475</v>
      </c>
      <c r="L168" s="4" t="s">
        <v>7476</v>
      </c>
    </row>
    <row r="169" spans="1:12" ht="30" x14ac:dyDescent="0.25">
      <c r="A169" s="1" t="s">
        <v>5697</v>
      </c>
      <c r="B169" s="1" t="s">
        <v>60</v>
      </c>
      <c r="C169" s="4">
        <v>2021</v>
      </c>
      <c r="D169" s="1" t="s">
        <v>128</v>
      </c>
      <c r="E169" s="1" t="s">
        <v>1116</v>
      </c>
      <c r="F169" s="1" t="s">
        <v>74</v>
      </c>
      <c r="G169" s="4" t="s">
        <v>3009</v>
      </c>
      <c r="H169" s="4">
        <v>26326</v>
      </c>
      <c r="I169" s="4" t="s">
        <v>604</v>
      </c>
      <c r="J169" s="1"/>
      <c r="K169" s="4" t="s">
        <v>7477</v>
      </c>
      <c r="L169" s="4" t="s">
        <v>7478</v>
      </c>
    </row>
    <row r="170" spans="1:12" ht="30" x14ac:dyDescent="0.25">
      <c r="A170" s="1" t="s">
        <v>5697</v>
      </c>
      <c r="B170" s="1" t="s">
        <v>60</v>
      </c>
      <c r="C170" s="4">
        <v>2021</v>
      </c>
      <c r="D170" s="1" t="s">
        <v>128</v>
      </c>
      <c r="E170" s="1" t="s">
        <v>1116</v>
      </c>
      <c r="F170" s="1" t="s">
        <v>1102</v>
      </c>
      <c r="G170" s="4" t="s">
        <v>1211</v>
      </c>
      <c r="H170" s="4">
        <v>19058</v>
      </c>
      <c r="I170" s="4" t="s">
        <v>7479</v>
      </c>
      <c r="J170" s="1"/>
      <c r="K170" s="4" t="s">
        <v>7480</v>
      </c>
      <c r="L170" s="4" t="s">
        <v>7481</v>
      </c>
    </row>
    <row r="171" spans="1:12" ht="45" x14ac:dyDescent="0.25">
      <c r="A171" s="1" t="s">
        <v>5697</v>
      </c>
      <c r="B171" s="1" t="s">
        <v>60</v>
      </c>
      <c r="C171" s="4">
        <v>2021</v>
      </c>
      <c r="D171" s="1" t="s">
        <v>128</v>
      </c>
      <c r="E171" s="1" t="s">
        <v>1116</v>
      </c>
      <c r="F171" s="1" t="s">
        <v>84</v>
      </c>
      <c r="G171" s="4" t="s">
        <v>1103</v>
      </c>
      <c r="H171" s="4">
        <v>0</v>
      </c>
      <c r="I171" s="4" t="s">
        <v>83</v>
      </c>
      <c r="J171" s="1"/>
      <c r="K171" s="4" t="s">
        <v>83</v>
      </c>
      <c r="L171" s="4" t="s">
        <v>83</v>
      </c>
    </row>
    <row r="172" spans="1:12" ht="45" x14ac:dyDescent="0.25">
      <c r="A172" s="1" t="s">
        <v>5697</v>
      </c>
      <c r="B172" s="1" t="s">
        <v>60</v>
      </c>
      <c r="C172" s="4">
        <v>2021</v>
      </c>
      <c r="D172" s="1" t="s">
        <v>128</v>
      </c>
      <c r="E172" s="1" t="s">
        <v>1116</v>
      </c>
      <c r="F172" s="1" t="s">
        <v>85</v>
      </c>
      <c r="G172" s="4" t="s">
        <v>1103</v>
      </c>
      <c r="H172" s="4">
        <v>0</v>
      </c>
      <c r="I172" s="4" t="s">
        <v>83</v>
      </c>
      <c r="J172" s="1"/>
      <c r="K172" s="4" t="s">
        <v>83</v>
      </c>
      <c r="L172" s="4" t="s">
        <v>83</v>
      </c>
    </row>
    <row r="173" spans="1:12" x14ac:dyDescent="0.25">
      <c r="A173" s="1" t="s">
        <v>5697</v>
      </c>
      <c r="B173" s="1" t="s">
        <v>60</v>
      </c>
      <c r="C173" s="4">
        <v>2021</v>
      </c>
      <c r="D173" s="1" t="s">
        <v>128</v>
      </c>
      <c r="E173" s="1" t="s">
        <v>1132</v>
      </c>
      <c r="F173" s="1" t="s">
        <v>62</v>
      </c>
      <c r="G173" s="4" t="s">
        <v>2024</v>
      </c>
      <c r="H173" s="4">
        <v>13155</v>
      </c>
      <c r="I173" s="4" t="s">
        <v>7482</v>
      </c>
      <c r="J173" s="1"/>
      <c r="K173" s="4" t="s">
        <v>7483</v>
      </c>
      <c r="L173" s="4" t="s">
        <v>7484</v>
      </c>
    </row>
    <row r="174" spans="1:12" ht="30" x14ac:dyDescent="0.25">
      <c r="A174" s="1" t="s">
        <v>5697</v>
      </c>
      <c r="B174" s="1" t="s">
        <v>60</v>
      </c>
      <c r="C174" s="4">
        <v>2021</v>
      </c>
      <c r="D174" s="1" t="s">
        <v>128</v>
      </c>
      <c r="E174" s="1" t="s">
        <v>1132</v>
      </c>
      <c r="F174" s="1" t="s">
        <v>66</v>
      </c>
      <c r="G174" s="4" t="s">
        <v>1211</v>
      </c>
      <c r="H174" s="4">
        <v>5764</v>
      </c>
      <c r="I174" s="4" t="s">
        <v>7485</v>
      </c>
      <c r="J174" s="1"/>
      <c r="K174" s="4" t="s">
        <v>7486</v>
      </c>
      <c r="L174" s="4" t="s">
        <v>7487</v>
      </c>
    </row>
    <row r="175" spans="1:12" ht="30" x14ac:dyDescent="0.25">
      <c r="A175" s="1" t="s">
        <v>5697</v>
      </c>
      <c r="B175" s="1" t="s">
        <v>60</v>
      </c>
      <c r="C175" s="4">
        <v>2021</v>
      </c>
      <c r="D175" s="1" t="s">
        <v>128</v>
      </c>
      <c r="E175" s="1" t="s">
        <v>1132</v>
      </c>
      <c r="F175" s="1" t="s">
        <v>70</v>
      </c>
      <c r="G175" s="4" t="s">
        <v>7488</v>
      </c>
      <c r="H175" s="4">
        <v>164265</v>
      </c>
      <c r="I175" s="4" t="s">
        <v>7489</v>
      </c>
      <c r="J175" s="1"/>
      <c r="K175" s="4" t="s">
        <v>7490</v>
      </c>
      <c r="L175" s="4" t="s">
        <v>6875</v>
      </c>
    </row>
    <row r="176" spans="1:12" ht="30" x14ac:dyDescent="0.25">
      <c r="A176" s="1" t="s">
        <v>5697</v>
      </c>
      <c r="B176" s="1" t="s">
        <v>60</v>
      </c>
      <c r="C176" s="4">
        <v>2021</v>
      </c>
      <c r="D176" s="1" t="s">
        <v>128</v>
      </c>
      <c r="E176" s="1" t="s">
        <v>1132</v>
      </c>
      <c r="F176" s="1" t="s">
        <v>74</v>
      </c>
      <c r="G176" s="4" t="s">
        <v>1698</v>
      </c>
      <c r="H176" s="4">
        <v>27401</v>
      </c>
      <c r="I176" s="4" t="s">
        <v>5639</v>
      </c>
      <c r="J176" s="1"/>
      <c r="K176" s="4" t="s">
        <v>7491</v>
      </c>
      <c r="L176" s="4" t="s">
        <v>7492</v>
      </c>
    </row>
    <row r="177" spans="1:12" ht="30" x14ac:dyDescent="0.25">
      <c r="A177" s="1" t="s">
        <v>5697</v>
      </c>
      <c r="B177" s="1" t="s">
        <v>60</v>
      </c>
      <c r="C177" s="4">
        <v>2021</v>
      </c>
      <c r="D177" s="1" t="s">
        <v>128</v>
      </c>
      <c r="E177" s="1" t="s">
        <v>1132</v>
      </c>
      <c r="F177" s="1" t="s">
        <v>1102</v>
      </c>
      <c r="G177" s="4" t="s">
        <v>1507</v>
      </c>
      <c r="H177" s="4">
        <v>10938</v>
      </c>
      <c r="I177" s="4" t="s">
        <v>7493</v>
      </c>
      <c r="J177" s="1"/>
      <c r="K177" s="4" t="s">
        <v>7494</v>
      </c>
      <c r="L177" s="4" t="s">
        <v>7495</v>
      </c>
    </row>
    <row r="178" spans="1:12" ht="45" x14ac:dyDescent="0.25">
      <c r="A178" s="1" t="s">
        <v>5697</v>
      </c>
      <c r="B178" s="1" t="s">
        <v>60</v>
      </c>
      <c r="C178" s="4">
        <v>2021</v>
      </c>
      <c r="D178" s="1" t="s">
        <v>128</v>
      </c>
      <c r="E178" s="1" t="s">
        <v>1132</v>
      </c>
      <c r="F178" s="1" t="s">
        <v>84</v>
      </c>
      <c r="G178" s="4" t="s">
        <v>1103</v>
      </c>
      <c r="H178" s="4">
        <v>0</v>
      </c>
      <c r="I178" s="4" t="s">
        <v>83</v>
      </c>
      <c r="J178" s="1"/>
      <c r="K178" s="4" t="s">
        <v>83</v>
      </c>
      <c r="L178" s="4" t="s">
        <v>83</v>
      </c>
    </row>
    <row r="179" spans="1:12" ht="45" x14ac:dyDescent="0.25">
      <c r="A179" s="1" t="s">
        <v>5697</v>
      </c>
      <c r="B179" s="1" t="s">
        <v>60</v>
      </c>
      <c r="C179" s="4">
        <v>2021</v>
      </c>
      <c r="D179" s="1" t="s">
        <v>128</v>
      </c>
      <c r="E179" s="1" t="s">
        <v>1132</v>
      </c>
      <c r="F179" s="1" t="s">
        <v>85</v>
      </c>
      <c r="G179" s="4" t="s">
        <v>1103</v>
      </c>
      <c r="H179" s="4">
        <v>0</v>
      </c>
      <c r="I179" s="4" t="s">
        <v>83</v>
      </c>
      <c r="J179" s="1"/>
      <c r="K179" s="4" t="s">
        <v>83</v>
      </c>
      <c r="L179" s="4" t="s">
        <v>83</v>
      </c>
    </row>
    <row r="180" spans="1:12" x14ac:dyDescent="0.25">
      <c r="A180" s="1" t="s">
        <v>5697</v>
      </c>
      <c r="B180" s="1" t="s">
        <v>60</v>
      </c>
      <c r="C180" s="4">
        <v>2021</v>
      </c>
      <c r="D180" s="1" t="s">
        <v>128</v>
      </c>
      <c r="E180" s="1" t="s">
        <v>1147</v>
      </c>
      <c r="F180" s="1" t="s">
        <v>62</v>
      </c>
      <c r="G180" s="4" t="s">
        <v>7496</v>
      </c>
      <c r="H180" s="4">
        <v>6210</v>
      </c>
      <c r="I180" s="4" t="s">
        <v>7497</v>
      </c>
      <c r="J180" s="1"/>
      <c r="K180" s="4" t="s">
        <v>7498</v>
      </c>
      <c r="L180" s="4" t="s">
        <v>7499</v>
      </c>
    </row>
    <row r="181" spans="1:12" ht="30" x14ac:dyDescent="0.25">
      <c r="A181" s="1" t="s">
        <v>5697</v>
      </c>
      <c r="B181" s="1" t="s">
        <v>60</v>
      </c>
      <c r="C181" s="4">
        <v>2021</v>
      </c>
      <c r="D181" s="1" t="s">
        <v>128</v>
      </c>
      <c r="E181" s="1" t="s">
        <v>1147</v>
      </c>
      <c r="F181" s="1" t="s">
        <v>66</v>
      </c>
      <c r="G181" s="4" t="s">
        <v>1317</v>
      </c>
      <c r="H181" s="4">
        <v>557</v>
      </c>
      <c r="I181" s="4" t="s">
        <v>7500</v>
      </c>
      <c r="J181" s="1"/>
      <c r="K181" s="4" t="s">
        <v>7501</v>
      </c>
      <c r="L181" s="4" t="s">
        <v>7502</v>
      </c>
    </row>
    <row r="182" spans="1:12" ht="30" x14ac:dyDescent="0.25">
      <c r="A182" s="1" t="s">
        <v>5697</v>
      </c>
      <c r="B182" s="1" t="s">
        <v>60</v>
      </c>
      <c r="C182" s="4">
        <v>2021</v>
      </c>
      <c r="D182" s="1" t="s">
        <v>128</v>
      </c>
      <c r="E182" s="1" t="s">
        <v>1147</v>
      </c>
      <c r="F182" s="1" t="s">
        <v>70</v>
      </c>
      <c r="G182" s="4" t="s">
        <v>7503</v>
      </c>
      <c r="H182" s="4">
        <v>90281</v>
      </c>
      <c r="I182" s="4" t="s">
        <v>7504</v>
      </c>
      <c r="J182" s="1"/>
      <c r="K182" s="4" t="s">
        <v>7505</v>
      </c>
      <c r="L182" s="4" t="s">
        <v>7506</v>
      </c>
    </row>
    <row r="183" spans="1:12" ht="30" x14ac:dyDescent="0.25">
      <c r="A183" s="1" t="s">
        <v>5697</v>
      </c>
      <c r="B183" s="1" t="s">
        <v>60</v>
      </c>
      <c r="C183" s="4">
        <v>2021</v>
      </c>
      <c r="D183" s="1" t="s">
        <v>128</v>
      </c>
      <c r="E183" s="1" t="s">
        <v>1147</v>
      </c>
      <c r="F183" s="1" t="s">
        <v>74</v>
      </c>
      <c r="G183" s="4" t="s">
        <v>1648</v>
      </c>
      <c r="H183" s="4">
        <v>72614</v>
      </c>
      <c r="I183" s="4" t="s">
        <v>7507</v>
      </c>
      <c r="J183" s="1"/>
      <c r="K183" s="4" t="s">
        <v>7508</v>
      </c>
      <c r="L183" s="4" t="s">
        <v>7509</v>
      </c>
    </row>
    <row r="184" spans="1:12" ht="30" x14ac:dyDescent="0.25">
      <c r="A184" s="1" t="s">
        <v>5697</v>
      </c>
      <c r="B184" s="1" t="s">
        <v>60</v>
      </c>
      <c r="C184" s="4">
        <v>2021</v>
      </c>
      <c r="D184" s="1" t="s">
        <v>128</v>
      </c>
      <c r="E184" s="1" t="s">
        <v>1147</v>
      </c>
      <c r="F184" s="1" t="s">
        <v>1102</v>
      </c>
      <c r="G184" s="4" t="s">
        <v>3003</v>
      </c>
      <c r="H184" s="4">
        <v>15745</v>
      </c>
      <c r="I184" s="4" t="s">
        <v>7510</v>
      </c>
      <c r="J184" s="1"/>
      <c r="K184" s="4" t="s">
        <v>7064</v>
      </c>
      <c r="L184" s="4" t="s">
        <v>7511</v>
      </c>
    </row>
    <row r="185" spans="1:12" ht="45" x14ac:dyDescent="0.25">
      <c r="A185" s="1" t="s">
        <v>5697</v>
      </c>
      <c r="B185" s="1" t="s">
        <v>60</v>
      </c>
      <c r="C185" s="4">
        <v>2021</v>
      </c>
      <c r="D185" s="1" t="s">
        <v>128</v>
      </c>
      <c r="E185" s="1" t="s">
        <v>1147</v>
      </c>
      <c r="F185" s="1" t="s">
        <v>84</v>
      </c>
      <c r="G185" s="4" t="s">
        <v>1103</v>
      </c>
      <c r="H185" s="4">
        <v>0</v>
      </c>
      <c r="I185" s="4" t="s">
        <v>83</v>
      </c>
      <c r="J185" s="1"/>
      <c r="K185" s="4" t="s">
        <v>83</v>
      </c>
      <c r="L185" s="4" t="s">
        <v>83</v>
      </c>
    </row>
    <row r="186" spans="1:12" ht="45" x14ac:dyDescent="0.25">
      <c r="A186" s="1" t="s">
        <v>5697</v>
      </c>
      <c r="B186" s="1" t="s">
        <v>60</v>
      </c>
      <c r="C186" s="4">
        <v>2021</v>
      </c>
      <c r="D186" s="1" t="s">
        <v>128</v>
      </c>
      <c r="E186" s="1" t="s">
        <v>1147</v>
      </c>
      <c r="F186" s="1" t="s">
        <v>85</v>
      </c>
      <c r="G186" s="4" t="s">
        <v>1103</v>
      </c>
      <c r="H186" s="4">
        <v>0</v>
      </c>
      <c r="I186" s="4" t="s">
        <v>83</v>
      </c>
      <c r="J186" s="1"/>
      <c r="K186" s="4" t="s">
        <v>83</v>
      </c>
      <c r="L186" s="4" t="s">
        <v>83</v>
      </c>
    </row>
    <row r="187" spans="1:12" x14ac:dyDescent="0.25">
      <c r="A187" s="1" t="s">
        <v>5697</v>
      </c>
      <c r="B187" s="1" t="s">
        <v>60</v>
      </c>
      <c r="C187" s="4">
        <v>2021</v>
      </c>
      <c r="D187" s="1" t="s">
        <v>128</v>
      </c>
      <c r="E187" s="1" t="s">
        <v>1162</v>
      </c>
      <c r="F187" s="1" t="s">
        <v>62</v>
      </c>
      <c r="G187" s="4" t="s">
        <v>7512</v>
      </c>
      <c r="H187" s="4">
        <v>3102</v>
      </c>
      <c r="I187" s="4" t="s">
        <v>7513</v>
      </c>
      <c r="J187" s="1"/>
      <c r="K187" s="4" t="s">
        <v>7514</v>
      </c>
      <c r="L187" s="4" t="s">
        <v>7515</v>
      </c>
    </row>
    <row r="188" spans="1:12" ht="30" x14ac:dyDescent="0.25">
      <c r="A188" s="1" t="s">
        <v>5697</v>
      </c>
      <c r="B188" s="1" t="s">
        <v>60</v>
      </c>
      <c r="C188" s="4">
        <v>2021</v>
      </c>
      <c r="D188" s="1" t="s">
        <v>128</v>
      </c>
      <c r="E188" s="1" t="s">
        <v>1162</v>
      </c>
      <c r="F188" s="1" t="s">
        <v>66</v>
      </c>
      <c r="G188" s="4" t="s">
        <v>2778</v>
      </c>
      <c r="H188" s="4">
        <v>277</v>
      </c>
      <c r="I188" s="4" t="s">
        <v>7516</v>
      </c>
      <c r="J188" s="1"/>
      <c r="K188" s="4" t="s">
        <v>7517</v>
      </c>
      <c r="L188" s="4" t="s">
        <v>7518</v>
      </c>
    </row>
    <row r="189" spans="1:12" ht="30" x14ac:dyDescent="0.25">
      <c r="A189" s="1" t="s">
        <v>5697</v>
      </c>
      <c r="B189" s="1" t="s">
        <v>60</v>
      </c>
      <c r="C189" s="4">
        <v>2021</v>
      </c>
      <c r="D189" s="1" t="s">
        <v>128</v>
      </c>
      <c r="E189" s="1" t="s">
        <v>1162</v>
      </c>
      <c r="F189" s="1" t="s">
        <v>70</v>
      </c>
      <c r="G189" s="4" t="s">
        <v>7519</v>
      </c>
      <c r="H189" s="4">
        <v>16765</v>
      </c>
      <c r="I189" s="4" t="s">
        <v>7520</v>
      </c>
      <c r="J189" s="1"/>
      <c r="K189" s="4" t="s">
        <v>7521</v>
      </c>
      <c r="L189" s="4" t="s">
        <v>7522</v>
      </c>
    </row>
    <row r="190" spans="1:12" ht="30" x14ac:dyDescent="0.25">
      <c r="A190" s="1" t="s">
        <v>5697</v>
      </c>
      <c r="B190" s="1" t="s">
        <v>60</v>
      </c>
      <c r="C190" s="4">
        <v>2021</v>
      </c>
      <c r="D190" s="1" t="s">
        <v>128</v>
      </c>
      <c r="E190" s="1" t="s">
        <v>1162</v>
      </c>
      <c r="F190" s="1" t="s">
        <v>74</v>
      </c>
      <c r="G190" s="4" t="s">
        <v>7523</v>
      </c>
      <c r="H190" s="4">
        <v>38050</v>
      </c>
      <c r="I190" s="4" t="s">
        <v>7524</v>
      </c>
      <c r="J190" s="1"/>
      <c r="K190" s="4" t="s">
        <v>7525</v>
      </c>
      <c r="L190" s="4" t="s">
        <v>7526</v>
      </c>
    </row>
    <row r="191" spans="1:12" ht="30" x14ac:dyDescent="0.25">
      <c r="A191" s="1" t="s">
        <v>5697</v>
      </c>
      <c r="B191" s="1" t="s">
        <v>60</v>
      </c>
      <c r="C191" s="4">
        <v>2021</v>
      </c>
      <c r="D191" s="1" t="s">
        <v>128</v>
      </c>
      <c r="E191" s="1" t="s">
        <v>1162</v>
      </c>
      <c r="F191" s="1" t="s">
        <v>1102</v>
      </c>
      <c r="G191" s="4" t="s">
        <v>7527</v>
      </c>
      <c r="H191" s="4">
        <v>37881</v>
      </c>
      <c r="I191" s="4" t="s">
        <v>7528</v>
      </c>
      <c r="J191" s="1"/>
      <c r="K191" s="4" t="s">
        <v>7529</v>
      </c>
      <c r="L191" s="4" t="s">
        <v>7530</v>
      </c>
    </row>
    <row r="192" spans="1:12" ht="45" x14ac:dyDescent="0.25">
      <c r="A192" s="1" t="s">
        <v>5697</v>
      </c>
      <c r="B192" s="1" t="s">
        <v>60</v>
      </c>
      <c r="C192" s="4">
        <v>2021</v>
      </c>
      <c r="D192" s="1" t="s">
        <v>128</v>
      </c>
      <c r="E192" s="1" t="s">
        <v>1162</v>
      </c>
      <c r="F192" s="1" t="s">
        <v>84</v>
      </c>
      <c r="G192" s="4" t="s">
        <v>1103</v>
      </c>
      <c r="H192" s="4">
        <v>0</v>
      </c>
      <c r="I192" s="4" t="s">
        <v>83</v>
      </c>
      <c r="J192" s="1"/>
      <c r="K192" s="4" t="s">
        <v>83</v>
      </c>
      <c r="L192" s="4" t="s">
        <v>83</v>
      </c>
    </row>
    <row r="193" spans="1:12" ht="45" x14ac:dyDescent="0.25">
      <c r="A193" s="1" t="s">
        <v>5697</v>
      </c>
      <c r="B193" s="1" t="s">
        <v>60</v>
      </c>
      <c r="C193" s="4">
        <v>2021</v>
      </c>
      <c r="D193" s="1" t="s">
        <v>128</v>
      </c>
      <c r="E193" s="1" t="s">
        <v>1162</v>
      </c>
      <c r="F193" s="1" t="s">
        <v>85</v>
      </c>
      <c r="G193" s="4" t="s">
        <v>1103</v>
      </c>
      <c r="H193" s="4">
        <v>0</v>
      </c>
      <c r="I193" s="4" t="s">
        <v>83</v>
      </c>
      <c r="J193" s="1"/>
      <c r="K193" s="4" t="s">
        <v>83</v>
      </c>
      <c r="L193" s="4" t="s">
        <v>83</v>
      </c>
    </row>
    <row r="194" spans="1:12" x14ac:dyDescent="0.25">
      <c r="A194" s="1" t="s">
        <v>5697</v>
      </c>
      <c r="B194" s="1" t="s">
        <v>60</v>
      </c>
      <c r="C194" s="4">
        <v>2021</v>
      </c>
      <c r="D194" s="1" t="s">
        <v>128</v>
      </c>
      <c r="E194" s="1" t="s">
        <v>1183</v>
      </c>
      <c r="F194" s="1" t="s">
        <v>62</v>
      </c>
      <c r="G194" s="4" t="s">
        <v>4886</v>
      </c>
      <c r="H194" s="4">
        <v>1031</v>
      </c>
      <c r="I194" s="4" t="s">
        <v>7531</v>
      </c>
      <c r="J194" s="1"/>
      <c r="K194" s="4" t="s">
        <v>7532</v>
      </c>
      <c r="L194" s="4" t="s">
        <v>7533</v>
      </c>
    </row>
    <row r="195" spans="1:12" ht="30" x14ac:dyDescent="0.25">
      <c r="A195" s="1" t="s">
        <v>5697</v>
      </c>
      <c r="B195" s="1" t="s">
        <v>60</v>
      </c>
      <c r="C195" s="4">
        <v>2021</v>
      </c>
      <c r="D195" s="1" t="s">
        <v>128</v>
      </c>
      <c r="E195" s="1" t="s">
        <v>1183</v>
      </c>
      <c r="F195" s="1" t="s">
        <v>66</v>
      </c>
      <c r="G195" s="4" t="s">
        <v>2302</v>
      </c>
      <c r="H195" s="4">
        <v>109</v>
      </c>
      <c r="I195" s="4" t="s">
        <v>7534</v>
      </c>
      <c r="J195" s="1"/>
      <c r="K195" s="4" t="s">
        <v>7535</v>
      </c>
      <c r="L195" s="4" t="s">
        <v>7536</v>
      </c>
    </row>
    <row r="196" spans="1:12" ht="30" x14ac:dyDescent="0.25">
      <c r="A196" s="1" t="s">
        <v>5697</v>
      </c>
      <c r="B196" s="1" t="s">
        <v>60</v>
      </c>
      <c r="C196" s="4">
        <v>2021</v>
      </c>
      <c r="D196" s="1" t="s">
        <v>128</v>
      </c>
      <c r="E196" s="1" t="s">
        <v>1183</v>
      </c>
      <c r="F196" s="1" t="s">
        <v>70</v>
      </c>
      <c r="G196" s="4" t="s">
        <v>7537</v>
      </c>
      <c r="H196" s="4">
        <v>5215</v>
      </c>
      <c r="I196" s="4" t="s">
        <v>7538</v>
      </c>
      <c r="J196" s="1"/>
      <c r="K196" s="4" t="s">
        <v>7539</v>
      </c>
      <c r="L196" s="4" t="s">
        <v>7540</v>
      </c>
    </row>
    <row r="197" spans="1:12" ht="30" x14ac:dyDescent="0.25">
      <c r="A197" s="1" t="s">
        <v>5697</v>
      </c>
      <c r="B197" s="1" t="s">
        <v>60</v>
      </c>
      <c r="C197" s="4">
        <v>2021</v>
      </c>
      <c r="D197" s="1" t="s">
        <v>128</v>
      </c>
      <c r="E197" s="1" t="s">
        <v>1183</v>
      </c>
      <c r="F197" s="1" t="s">
        <v>74</v>
      </c>
      <c r="G197" s="4" t="s">
        <v>7541</v>
      </c>
      <c r="H197" s="4">
        <v>9320</v>
      </c>
      <c r="I197" s="4" t="s">
        <v>7542</v>
      </c>
      <c r="J197" s="1"/>
      <c r="K197" s="4" t="s">
        <v>7543</v>
      </c>
      <c r="L197" s="4" t="s">
        <v>7544</v>
      </c>
    </row>
    <row r="198" spans="1:12" ht="30" x14ac:dyDescent="0.25">
      <c r="A198" s="1" t="s">
        <v>5697</v>
      </c>
      <c r="B198" s="1" t="s">
        <v>60</v>
      </c>
      <c r="C198" s="4">
        <v>2021</v>
      </c>
      <c r="D198" s="1" t="s">
        <v>128</v>
      </c>
      <c r="E198" s="1" t="s">
        <v>1183</v>
      </c>
      <c r="F198" s="1" t="s">
        <v>1102</v>
      </c>
      <c r="G198" s="4" t="s">
        <v>7545</v>
      </c>
      <c r="H198" s="4">
        <v>9092</v>
      </c>
      <c r="I198" s="4" t="s">
        <v>7546</v>
      </c>
      <c r="J198" s="1"/>
      <c r="K198" s="4" t="s">
        <v>7547</v>
      </c>
      <c r="L198" s="4" t="s">
        <v>7548</v>
      </c>
    </row>
    <row r="199" spans="1:12" ht="45" x14ac:dyDescent="0.25">
      <c r="A199" s="1" t="s">
        <v>5697</v>
      </c>
      <c r="B199" s="1" t="s">
        <v>60</v>
      </c>
      <c r="C199" s="4">
        <v>2021</v>
      </c>
      <c r="D199" s="1" t="s">
        <v>128</v>
      </c>
      <c r="E199" s="1" t="s">
        <v>1183</v>
      </c>
      <c r="F199" s="1" t="s">
        <v>84</v>
      </c>
      <c r="G199" s="4" t="s">
        <v>1103</v>
      </c>
      <c r="H199" s="4">
        <v>0</v>
      </c>
      <c r="I199" s="4" t="s">
        <v>83</v>
      </c>
      <c r="J199" s="1"/>
      <c r="K199" s="4" t="s">
        <v>83</v>
      </c>
      <c r="L199" s="4" t="s">
        <v>83</v>
      </c>
    </row>
    <row r="200" spans="1:12" ht="45" x14ac:dyDescent="0.25">
      <c r="A200" s="1" t="s">
        <v>5697</v>
      </c>
      <c r="B200" s="1" t="s">
        <v>60</v>
      </c>
      <c r="C200" s="4">
        <v>2021</v>
      </c>
      <c r="D200" s="1" t="s">
        <v>128</v>
      </c>
      <c r="E200" s="1" t="s">
        <v>1183</v>
      </c>
      <c r="F200" s="1" t="s">
        <v>85</v>
      </c>
      <c r="G200" s="4" t="s">
        <v>1103</v>
      </c>
      <c r="H200" s="4">
        <v>0</v>
      </c>
      <c r="I200" s="4" t="s">
        <v>83</v>
      </c>
      <c r="J200" s="1"/>
      <c r="K200" s="4" t="s">
        <v>83</v>
      </c>
      <c r="L200" s="4" t="s">
        <v>83</v>
      </c>
    </row>
    <row r="201" spans="1:12" x14ac:dyDescent="0.25">
      <c r="A201" s="1" t="s">
        <v>5697</v>
      </c>
      <c r="B201" s="1" t="s">
        <v>60</v>
      </c>
      <c r="C201" s="4">
        <v>2021</v>
      </c>
      <c r="D201" s="1" t="s">
        <v>147</v>
      </c>
      <c r="E201" s="1" t="s">
        <v>1089</v>
      </c>
      <c r="F201" s="1" t="s">
        <v>62</v>
      </c>
      <c r="G201" s="4" t="s">
        <v>2063</v>
      </c>
      <c r="H201" s="4">
        <v>305920</v>
      </c>
      <c r="I201" s="4" t="s">
        <v>3992</v>
      </c>
      <c r="J201" s="1"/>
      <c r="K201" s="4" t="s">
        <v>3653</v>
      </c>
      <c r="L201" s="4" t="s">
        <v>7549</v>
      </c>
    </row>
    <row r="202" spans="1:12" ht="30" x14ac:dyDescent="0.25">
      <c r="A202" s="1" t="s">
        <v>5697</v>
      </c>
      <c r="B202" s="1" t="s">
        <v>60</v>
      </c>
      <c r="C202" s="4">
        <v>2021</v>
      </c>
      <c r="D202" s="1" t="s">
        <v>147</v>
      </c>
      <c r="E202" s="1" t="s">
        <v>1089</v>
      </c>
      <c r="F202" s="1" t="s">
        <v>66</v>
      </c>
      <c r="G202" s="4" t="s">
        <v>1101</v>
      </c>
      <c r="H202" s="4">
        <v>27302</v>
      </c>
      <c r="I202" s="4" t="s">
        <v>83</v>
      </c>
      <c r="J202" s="1"/>
      <c r="K202" s="4" t="s">
        <v>83</v>
      </c>
      <c r="L202" s="4" t="s">
        <v>83</v>
      </c>
    </row>
    <row r="203" spans="1:12" ht="30" x14ac:dyDescent="0.25">
      <c r="A203" s="1" t="s">
        <v>5697</v>
      </c>
      <c r="B203" s="1" t="s">
        <v>60</v>
      </c>
      <c r="C203" s="4">
        <v>2021</v>
      </c>
      <c r="D203" s="1" t="s">
        <v>147</v>
      </c>
      <c r="E203" s="1" t="s">
        <v>1089</v>
      </c>
      <c r="F203" s="1" t="s">
        <v>70</v>
      </c>
      <c r="G203" s="4" t="s">
        <v>3786</v>
      </c>
      <c r="H203" s="4">
        <v>65899</v>
      </c>
      <c r="I203" s="4" t="s">
        <v>1092</v>
      </c>
      <c r="J203" s="1"/>
      <c r="K203" s="4" t="s">
        <v>3306</v>
      </c>
      <c r="L203" s="4" t="s">
        <v>6817</v>
      </c>
    </row>
    <row r="204" spans="1:12" ht="30" x14ac:dyDescent="0.25">
      <c r="A204" s="1" t="s">
        <v>5697</v>
      </c>
      <c r="B204" s="1" t="s">
        <v>60</v>
      </c>
      <c r="C204" s="4">
        <v>2021</v>
      </c>
      <c r="D204" s="1" t="s">
        <v>147</v>
      </c>
      <c r="E204" s="1" t="s">
        <v>1089</v>
      </c>
      <c r="F204" s="1" t="s">
        <v>74</v>
      </c>
      <c r="G204" s="4" t="s">
        <v>2258</v>
      </c>
      <c r="H204" s="4">
        <v>32091</v>
      </c>
      <c r="I204" s="4" t="s">
        <v>1352</v>
      </c>
      <c r="J204" s="1" t="s">
        <v>234</v>
      </c>
      <c r="K204" s="4" t="s">
        <v>2988</v>
      </c>
      <c r="L204" s="4" t="s">
        <v>3310</v>
      </c>
    </row>
    <row r="205" spans="1:12" ht="30" x14ac:dyDescent="0.25">
      <c r="A205" s="1" t="s">
        <v>5697</v>
      </c>
      <c r="B205" s="1" t="s">
        <v>60</v>
      </c>
      <c r="C205" s="4">
        <v>2021</v>
      </c>
      <c r="D205" s="1" t="s">
        <v>147</v>
      </c>
      <c r="E205" s="1" t="s">
        <v>1089</v>
      </c>
      <c r="F205" s="1" t="s">
        <v>1102</v>
      </c>
      <c r="G205" s="4" t="s">
        <v>1367</v>
      </c>
      <c r="H205" s="4">
        <v>56908</v>
      </c>
      <c r="I205" s="4" t="s">
        <v>2300</v>
      </c>
      <c r="J205" s="1"/>
      <c r="K205" s="4" t="s">
        <v>2987</v>
      </c>
      <c r="L205" s="4" t="s">
        <v>7550</v>
      </c>
    </row>
    <row r="206" spans="1:12" ht="45" x14ac:dyDescent="0.25">
      <c r="A206" s="1" t="s">
        <v>5697</v>
      </c>
      <c r="B206" s="1" t="s">
        <v>60</v>
      </c>
      <c r="C206" s="4">
        <v>2021</v>
      </c>
      <c r="D206" s="1" t="s">
        <v>147</v>
      </c>
      <c r="E206" s="1" t="s">
        <v>1089</v>
      </c>
      <c r="F206" s="1" t="s">
        <v>84</v>
      </c>
      <c r="G206" s="4" t="s">
        <v>1103</v>
      </c>
      <c r="H206" s="4">
        <v>0</v>
      </c>
      <c r="I206" s="4" t="s">
        <v>83</v>
      </c>
      <c r="J206" s="1"/>
      <c r="K206" s="4" t="s">
        <v>83</v>
      </c>
      <c r="L206" s="4" t="s">
        <v>83</v>
      </c>
    </row>
    <row r="207" spans="1:12" ht="45" x14ac:dyDescent="0.25">
      <c r="A207" s="1" t="s">
        <v>5697</v>
      </c>
      <c r="B207" s="1" t="s">
        <v>60</v>
      </c>
      <c r="C207" s="4">
        <v>2021</v>
      </c>
      <c r="D207" s="1" t="s">
        <v>147</v>
      </c>
      <c r="E207" s="1" t="s">
        <v>1089</v>
      </c>
      <c r="F207" s="1" t="s">
        <v>85</v>
      </c>
      <c r="G207" s="4" t="s">
        <v>1103</v>
      </c>
      <c r="H207" s="4">
        <v>0</v>
      </c>
      <c r="I207" s="4" t="s">
        <v>83</v>
      </c>
      <c r="J207" s="1"/>
      <c r="K207" s="4" t="s">
        <v>83</v>
      </c>
      <c r="L207" s="4" t="s">
        <v>83</v>
      </c>
    </row>
    <row r="208" spans="1:12" x14ac:dyDescent="0.25">
      <c r="A208" s="1" t="s">
        <v>5697</v>
      </c>
      <c r="B208" s="1" t="s">
        <v>60</v>
      </c>
      <c r="C208" s="4">
        <v>2021</v>
      </c>
      <c r="D208" s="1" t="s">
        <v>147</v>
      </c>
      <c r="E208" s="1" t="s">
        <v>1104</v>
      </c>
      <c r="F208" s="1" t="s">
        <v>62</v>
      </c>
      <c r="G208" s="4" t="s">
        <v>1820</v>
      </c>
      <c r="H208" s="4">
        <v>50879</v>
      </c>
      <c r="I208" s="4" t="s">
        <v>7551</v>
      </c>
      <c r="J208" s="1"/>
      <c r="K208" s="4" t="s">
        <v>3875</v>
      </c>
      <c r="L208" s="4" t="s">
        <v>3347</v>
      </c>
    </row>
    <row r="209" spans="1:12" ht="30" x14ac:dyDescent="0.25">
      <c r="A209" s="1" t="s">
        <v>5697</v>
      </c>
      <c r="B209" s="1" t="s">
        <v>60</v>
      </c>
      <c r="C209" s="4">
        <v>2021</v>
      </c>
      <c r="D209" s="1" t="s">
        <v>147</v>
      </c>
      <c r="E209" s="1" t="s">
        <v>1104</v>
      </c>
      <c r="F209" s="1" t="s">
        <v>66</v>
      </c>
      <c r="G209" s="4" t="s">
        <v>1270</v>
      </c>
      <c r="H209" s="4">
        <v>39408</v>
      </c>
      <c r="I209" s="4" t="s">
        <v>4539</v>
      </c>
      <c r="J209" s="1" t="s">
        <v>234</v>
      </c>
      <c r="K209" s="4" t="s">
        <v>3215</v>
      </c>
      <c r="L209" s="4" t="s">
        <v>3508</v>
      </c>
    </row>
    <row r="210" spans="1:12" ht="30" x14ac:dyDescent="0.25">
      <c r="A210" s="1" t="s">
        <v>5697</v>
      </c>
      <c r="B210" s="1" t="s">
        <v>60</v>
      </c>
      <c r="C210" s="4">
        <v>2021</v>
      </c>
      <c r="D210" s="1" t="s">
        <v>147</v>
      </c>
      <c r="E210" s="1" t="s">
        <v>1104</v>
      </c>
      <c r="F210" s="1" t="s">
        <v>70</v>
      </c>
      <c r="G210" s="4" t="s">
        <v>3805</v>
      </c>
      <c r="H210" s="4">
        <v>85817</v>
      </c>
      <c r="I210" s="4" t="s">
        <v>7552</v>
      </c>
      <c r="J210" s="1"/>
      <c r="K210" s="4" t="s">
        <v>5151</v>
      </c>
      <c r="L210" s="4" t="s">
        <v>7553</v>
      </c>
    </row>
    <row r="211" spans="1:12" ht="30" x14ac:dyDescent="0.25">
      <c r="A211" s="1" t="s">
        <v>5697</v>
      </c>
      <c r="B211" s="1" t="s">
        <v>60</v>
      </c>
      <c r="C211" s="4">
        <v>2021</v>
      </c>
      <c r="D211" s="1" t="s">
        <v>147</v>
      </c>
      <c r="E211" s="1" t="s">
        <v>1104</v>
      </c>
      <c r="F211" s="1" t="s">
        <v>74</v>
      </c>
      <c r="G211" s="4" t="s">
        <v>1211</v>
      </c>
      <c r="H211" s="4">
        <v>27578</v>
      </c>
      <c r="I211" s="4" t="s">
        <v>7554</v>
      </c>
      <c r="J211" s="1"/>
      <c r="K211" s="4" t="s">
        <v>7550</v>
      </c>
      <c r="L211" s="4" t="s">
        <v>3513</v>
      </c>
    </row>
    <row r="212" spans="1:12" ht="30" x14ac:dyDescent="0.25">
      <c r="A212" s="1" t="s">
        <v>5697</v>
      </c>
      <c r="B212" s="1" t="s">
        <v>60</v>
      </c>
      <c r="C212" s="4">
        <v>2021</v>
      </c>
      <c r="D212" s="1" t="s">
        <v>147</v>
      </c>
      <c r="E212" s="1" t="s">
        <v>1104</v>
      </c>
      <c r="F212" s="1" t="s">
        <v>1102</v>
      </c>
      <c r="G212" s="4" t="s">
        <v>5366</v>
      </c>
      <c r="H212" s="4">
        <v>42922</v>
      </c>
      <c r="I212" s="4" t="s">
        <v>4262</v>
      </c>
      <c r="J212" s="1"/>
      <c r="K212" s="4" t="s">
        <v>7555</v>
      </c>
      <c r="L212" s="4" t="s">
        <v>7556</v>
      </c>
    </row>
    <row r="213" spans="1:12" ht="45" x14ac:dyDescent="0.25">
      <c r="A213" s="1" t="s">
        <v>5697</v>
      </c>
      <c r="B213" s="1" t="s">
        <v>60</v>
      </c>
      <c r="C213" s="4">
        <v>2021</v>
      </c>
      <c r="D213" s="1" t="s">
        <v>147</v>
      </c>
      <c r="E213" s="1" t="s">
        <v>1104</v>
      </c>
      <c r="F213" s="1" t="s">
        <v>84</v>
      </c>
      <c r="G213" s="4" t="s">
        <v>1103</v>
      </c>
      <c r="H213" s="4">
        <v>0</v>
      </c>
      <c r="I213" s="4" t="s">
        <v>83</v>
      </c>
      <c r="J213" s="1"/>
      <c r="K213" s="4" t="s">
        <v>83</v>
      </c>
      <c r="L213" s="4" t="s">
        <v>83</v>
      </c>
    </row>
    <row r="214" spans="1:12" ht="45" x14ac:dyDescent="0.25">
      <c r="A214" s="1" t="s">
        <v>5697</v>
      </c>
      <c r="B214" s="1" t="s">
        <v>60</v>
      </c>
      <c r="C214" s="4">
        <v>2021</v>
      </c>
      <c r="D214" s="1" t="s">
        <v>147</v>
      </c>
      <c r="E214" s="1" t="s">
        <v>1104</v>
      </c>
      <c r="F214" s="1" t="s">
        <v>85</v>
      </c>
      <c r="G214" s="4" t="s">
        <v>1103</v>
      </c>
      <c r="H214" s="4">
        <v>0</v>
      </c>
      <c r="I214" s="4" t="s">
        <v>83</v>
      </c>
      <c r="J214" s="1"/>
      <c r="K214" s="4" t="s">
        <v>83</v>
      </c>
      <c r="L214" s="4" t="s">
        <v>83</v>
      </c>
    </row>
    <row r="215" spans="1:12" x14ac:dyDescent="0.25">
      <c r="A215" s="1" t="s">
        <v>5697</v>
      </c>
      <c r="B215" s="1" t="s">
        <v>60</v>
      </c>
      <c r="C215" s="4">
        <v>2021</v>
      </c>
      <c r="D215" s="1" t="s">
        <v>147</v>
      </c>
      <c r="E215" s="1" t="s">
        <v>1116</v>
      </c>
      <c r="F215" s="1" t="s">
        <v>62</v>
      </c>
      <c r="G215" s="4" t="s">
        <v>2360</v>
      </c>
      <c r="H215" s="4">
        <v>23348</v>
      </c>
      <c r="I215" s="4" t="s">
        <v>7557</v>
      </c>
      <c r="J215" s="1"/>
      <c r="K215" s="4" t="s">
        <v>7558</v>
      </c>
      <c r="L215" s="4" t="s">
        <v>7559</v>
      </c>
    </row>
    <row r="216" spans="1:12" ht="30" x14ac:dyDescent="0.25">
      <c r="A216" s="1" t="s">
        <v>5697</v>
      </c>
      <c r="B216" s="1" t="s">
        <v>60</v>
      </c>
      <c r="C216" s="4">
        <v>2021</v>
      </c>
      <c r="D216" s="1" t="s">
        <v>147</v>
      </c>
      <c r="E216" s="1" t="s">
        <v>1116</v>
      </c>
      <c r="F216" s="1" t="s">
        <v>66</v>
      </c>
      <c r="G216" s="4" t="s">
        <v>1112</v>
      </c>
      <c r="H216" s="4">
        <v>1913</v>
      </c>
      <c r="I216" s="4" t="s">
        <v>7560</v>
      </c>
      <c r="J216" s="1" t="s">
        <v>234</v>
      </c>
      <c r="K216" s="4" t="s">
        <v>3992</v>
      </c>
      <c r="L216" s="4" t="s">
        <v>7561</v>
      </c>
    </row>
    <row r="217" spans="1:12" ht="30" x14ac:dyDescent="0.25">
      <c r="A217" s="1" t="s">
        <v>5697</v>
      </c>
      <c r="B217" s="1" t="s">
        <v>60</v>
      </c>
      <c r="C217" s="4">
        <v>2021</v>
      </c>
      <c r="D217" s="1" t="s">
        <v>147</v>
      </c>
      <c r="E217" s="1" t="s">
        <v>1116</v>
      </c>
      <c r="F217" s="1" t="s">
        <v>70</v>
      </c>
      <c r="G217" s="4" t="s">
        <v>7562</v>
      </c>
      <c r="H217" s="4">
        <v>140664</v>
      </c>
      <c r="I217" s="4" t="s">
        <v>7563</v>
      </c>
      <c r="J217" s="1"/>
      <c r="K217" s="4" t="s">
        <v>7564</v>
      </c>
      <c r="L217" s="4" t="s">
        <v>6917</v>
      </c>
    </row>
    <row r="218" spans="1:12" ht="30" x14ac:dyDescent="0.25">
      <c r="A218" s="1" t="s">
        <v>5697</v>
      </c>
      <c r="B218" s="1" t="s">
        <v>60</v>
      </c>
      <c r="C218" s="4">
        <v>2021</v>
      </c>
      <c r="D218" s="1" t="s">
        <v>147</v>
      </c>
      <c r="E218" s="1" t="s">
        <v>1116</v>
      </c>
      <c r="F218" s="1" t="s">
        <v>74</v>
      </c>
      <c r="G218" s="4" t="s">
        <v>3044</v>
      </c>
      <c r="H218" s="4">
        <v>55131</v>
      </c>
      <c r="I218" s="4" t="s">
        <v>7565</v>
      </c>
      <c r="J218" s="1"/>
      <c r="K218" s="4" t="s">
        <v>7566</v>
      </c>
      <c r="L218" s="4" t="s">
        <v>7567</v>
      </c>
    </row>
    <row r="219" spans="1:12" ht="30" x14ac:dyDescent="0.25">
      <c r="A219" s="1" t="s">
        <v>5697</v>
      </c>
      <c r="B219" s="1" t="s">
        <v>60</v>
      </c>
      <c r="C219" s="4">
        <v>2021</v>
      </c>
      <c r="D219" s="1" t="s">
        <v>147</v>
      </c>
      <c r="E219" s="1" t="s">
        <v>1116</v>
      </c>
      <c r="F219" s="1" t="s">
        <v>1102</v>
      </c>
      <c r="G219" s="4" t="s">
        <v>7568</v>
      </c>
      <c r="H219" s="4">
        <v>61972</v>
      </c>
      <c r="I219" s="4" t="s">
        <v>7569</v>
      </c>
      <c r="J219" s="1"/>
      <c r="K219" s="4" t="s">
        <v>5270</v>
      </c>
      <c r="L219" s="4" t="s">
        <v>6906</v>
      </c>
    </row>
    <row r="220" spans="1:12" ht="45" x14ac:dyDescent="0.25">
      <c r="A220" s="1" t="s">
        <v>5697</v>
      </c>
      <c r="B220" s="1" t="s">
        <v>60</v>
      </c>
      <c r="C220" s="4">
        <v>2021</v>
      </c>
      <c r="D220" s="1" t="s">
        <v>147</v>
      </c>
      <c r="E220" s="1" t="s">
        <v>1116</v>
      </c>
      <c r="F220" s="1" t="s">
        <v>84</v>
      </c>
      <c r="G220" s="4" t="s">
        <v>1103</v>
      </c>
      <c r="H220" s="4">
        <v>0</v>
      </c>
      <c r="I220" s="4" t="s">
        <v>83</v>
      </c>
      <c r="J220" s="1"/>
      <c r="K220" s="4" t="s">
        <v>83</v>
      </c>
      <c r="L220" s="4" t="s">
        <v>83</v>
      </c>
    </row>
    <row r="221" spans="1:12" ht="45" x14ac:dyDescent="0.25">
      <c r="A221" s="1" t="s">
        <v>5697</v>
      </c>
      <c r="B221" s="1" t="s">
        <v>60</v>
      </c>
      <c r="C221" s="4">
        <v>2021</v>
      </c>
      <c r="D221" s="1" t="s">
        <v>147</v>
      </c>
      <c r="E221" s="1" t="s">
        <v>1116</v>
      </c>
      <c r="F221" s="1" t="s">
        <v>85</v>
      </c>
      <c r="G221" s="4" t="s">
        <v>1103</v>
      </c>
      <c r="H221" s="4">
        <v>0</v>
      </c>
      <c r="I221" s="4" t="s">
        <v>83</v>
      </c>
      <c r="J221" s="1"/>
      <c r="K221" s="4" t="s">
        <v>83</v>
      </c>
      <c r="L221" s="4" t="s">
        <v>83</v>
      </c>
    </row>
    <row r="222" spans="1:12" x14ac:dyDescent="0.25">
      <c r="A222" s="1" t="s">
        <v>5697</v>
      </c>
      <c r="B222" s="1" t="s">
        <v>60</v>
      </c>
      <c r="C222" s="4">
        <v>2021</v>
      </c>
      <c r="D222" s="1" t="s">
        <v>147</v>
      </c>
      <c r="E222" s="1" t="s">
        <v>1132</v>
      </c>
      <c r="F222" s="1" t="s">
        <v>62</v>
      </c>
      <c r="G222" s="4" t="s">
        <v>4420</v>
      </c>
      <c r="H222" s="4">
        <v>12591</v>
      </c>
      <c r="I222" s="4" t="s">
        <v>7570</v>
      </c>
      <c r="J222" s="1"/>
      <c r="K222" s="4" t="s">
        <v>5092</v>
      </c>
      <c r="L222" s="4" t="s">
        <v>7571</v>
      </c>
    </row>
    <row r="223" spans="1:12" ht="30" x14ac:dyDescent="0.25">
      <c r="A223" s="1" t="s">
        <v>5697</v>
      </c>
      <c r="B223" s="1" t="s">
        <v>60</v>
      </c>
      <c r="C223" s="4">
        <v>2021</v>
      </c>
      <c r="D223" s="1" t="s">
        <v>147</v>
      </c>
      <c r="E223" s="1" t="s">
        <v>1132</v>
      </c>
      <c r="F223" s="1" t="s">
        <v>66</v>
      </c>
      <c r="G223" s="4" t="s">
        <v>1350</v>
      </c>
      <c r="H223" s="4">
        <v>633</v>
      </c>
      <c r="I223" s="4" t="s">
        <v>7572</v>
      </c>
      <c r="J223" s="1" t="s">
        <v>234</v>
      </c>
      <c r="K223" s="4" t="s">
        <v>7573</v>
      </c>
      <c r="L223" s="4" t="s">
        <v>7574</v>
      </c>
    </row>
    <row r="224" spans="1:12" ht="30" x14ac:dyDescent="0.25">
      <c r="A224" s="1" t="s">
        <v>5697</v>
      </c>
      <c r="B224" s="1" t="s">
        <v>60</v>
      </c>
      <c r="C224" s="4">
        <v>2021</v>
      </c>
      <c r="D224" s="1" t="s">
        <v>147</v>
      </c>
      <c r="E224" s="1" t="s">
        <v>1132</v>
      </c>
      <c r="F224" s="1" t="s">
        <v>70</v>
      </c>
      <c r="G224" s="4" t="s">
        <v>7575</v>
      </c>
      <c r="H224" s="4">
        <v>66535</v>
      </c>
      <c r="I224" s="4" t="s">
        <v>7576</v>
      </c>
      <c r="J224" s="1"/>
      <c r="K224" s="4" t="s">
        <v>7577</v>
      </c>
      <c r="L224" s="4" t="s">
        <v>7578</v>
      </c>
    </row>
    <row r="225" spans="1:12" ht="30" x14ac:dyDescent="0.25">
      <c r="A225" s="1" t="s">
        <v>5697</v>
      </c>
      <c r="B225" s="1" t="s">
        <v>60</v>
      </c>
      <c r="C225" s="4">
        <v>2021</v>
      </c>
      <c r="D225" s="1" t="s">
        <v>147</v>
      </c>
      <c r="E225" s="1" t="s">
        <v>1132</v>
      </c>
      <c r="F225" s="1" t="s">
        <v>74</v>
      </c>
      <c r="G225" s="4" t="s">
        <v>7579</v>
      </c>
      <c r="H225" s="4">
        <v>82206</v>
      </c>
      <c r="I225" s="4" t="s">
        <v>7580</v>
      </c>
      <c r="J225" s="1"/>
      <c r="K225" s="4" t="s">
        <v>5388</v>
      </c>
      <c r="L225" s="4" t="s">
        <v>7581</v>
      </c>
    </row>
    <row r="226" spans="1:12" ht="30" x14ac:dyDescent="0.25">
      <c r="A226" s="1" t="s">
        <v>5697</v>
      </c>
      <c r="B226" s="1" t="s">
        <v>60</v>
      </c>
      <c r="C226" s="4">
        <v>2021</v>
      </c>
      <c r="D226" s="1" t="s">
        <v>147</v>
      </c>
      <c r="E226" s="1" t="s">
        <v>1132</v>
      </c>
      <c r="F226" s="1" t="s">
        <v>1102</v>
      </c>
      <c r="G226" s="4" t="s">
        <v>7582</v>
      </c>
      <c r="H226" s="4">
        <v>67319</v>
      </c>
      <c r="I226" s="4" t="s">
        <v>7583</v>
      </c>
      <c r="J226" s="1"/>
      <c r="K226" s="4" t="s">
        <v>7584</v>
      </c>
      <c r="L226" s="4" t="s">
        <v>7585</v>
      </c>
    </row>
    <row r="227" spans="1:12" ht="45" x14ac:dyDescent="0.25">
      <c r="A227" s="1" t="s">
        <v>5697</v>
      </c>
      <c r="B227" s="1" t="s">
        <v>60</v>
      </c>
      <c r="C227" s="4">
        <v>2021</v>
      </c>
      <c r="D227" s="1" t="s">
        <v>147</v>
      </c>
      <c r="E227" s="1" t="s">
        <v>1132</v>
      </c>
      <c r="F227" s="1" t="s">
        <v>84</v>
      </c>
      <c r="G227" s="4" t="s">
        <v>1103</v>
      </c>
      <c r="H227" s="4">
        <v>0</v>
      </c>
      <c r="I227" s="4" t="s">
        <v>83</v>
      </c>
      <c r="J227" s="1"/>
      <c r="K227" s="4" t="s">
        <v>83</v>
      </c>
      <c r="L227" s="4" t="s">
        <v>83</v>
      </c>
    </row>
    <row r="228" spans="1:12" ht="45" x14ac:dyDescent="0.25">
      <c r="A228" s="1" t="s">
        <v>5697</v>
      </c>
      <c r="B228" s="1" t="s">
        <v>60</v>
      </c>
      <c r="C228" s="4">
        <v>2021</v>
      </c>
      <c r="D228" s="1" t="s">
        <v>147</v>
      </c>
      <c r="E228" s="1" t="s">
        <v>1132</v>
      </c>
      <c r="F228" s="1" t="s">
        <v>85</v>
      </c>
      <c r="G228" s="4" t="s">
        <v>1103</v>
      </c>
      <c r="H228" s="4">
        <v>0</v>
      </c>
      <c r="I228" s="4" t="s">
        <v>83</v>
      </c>
      <c r="J228" s="1"/>
      <c r="K228" s="4" t="s">
        <v>83</v>
      </c>
      <c r="L228" s="4" t="s">
        <v>83</v>
      </c>
    </row>
    <row r="229" spans="1:12" x14ac:dyDescent="0.25">
      <c r="A229" s="1" t="s">
        <v>5697</v>
      </c>
      <c r="B229" s="1" t="s">
        <v>60</v>
      </c>
      <c r="C229" s="4">
        <v>2021</v>
      </c>
      <c r="D229" s="1" t="s">
        <v>147</v>
      </c>
      <c r="E229" s="1" t="s">
        <v>1147</v>
      </c>
      <c r="F229" s="1" t="s">
        <v>62</v>
      </c>
      <c r="G229" s="4" t="s">
        <v>4886</v>
      </c>
      <c r="H229" s="4">
        <v>6012</v>
      </c>
      <c r="I229" s="4" t="s">
        <v>7586</v>
      </c>
      <c r="J229" s="1"/>
      <c r="K229" s="4" t="s">
        <v>7587</v>
      </c>
      <c r="L229" s="4" t="s">
        <v>7588</v>
      </c>
    </row>
    <row r="230" spans="1:12" ht="30" x14ac:dyDescent="0.25">
      <c r="A230" s="1" t="s">
        <v>5697</v>
      </c>
      <c r="B230" s="1" t="s">
        <v>60</v>
      </c>
      <c r="C230" s="4">
        <v>2021</v>
      </c>
      <c r="D230" s="1" t="s">
        <v>147</v>
      </c>
      <c r="E230" s="1" t="s">
        <v>1147</v>
      </c>
      <c r="F230" s="1" t="s">
        <v>66</v>
      </c>
      <c r="G230" s="4" t="s">
        <v>1093</v>
      </c>
      <c r="H230" s="4">
        <v>218</v>
      </c>
      <c r="I230" s="4" t="s">
        <v>7589</v>
      </c>
      <c r="J230" s="1" t="s">
        <v>234</v>
      </c>
      <c r="K230" s="4" t="s">
        <v>7590</v>
      </c>
      <c r="L230" s="4" t="s">
        <v>7591</v>
      </c>
    </row>
    <row r="231" spans="1:12" ht="30" x14ac:dyDescent="0.25">
      <c r="A231" s="1" t="s">
        <v>5697</v>
      </c>
      <c r="B231" s="1" t="s">
        <v>60</v>
      </c>
      <c r="C231" s="4">
        <v>2021</v>
      </c>
      <c r="D231" s="1" t="s">
        <v>147</v>
      </c>
      <c r="E231" s="1" t="s">
        <v>1147</v>
      </c>
      <c r="F231" s="1" t="s">
        <v>70</v>
      </c>
      <c r="G231" s="4" t="s">
        <v>2646</v>
      </c>
      <c r="H231" s="4">
        <v>6489</v>
      </c>
      <c r="I231" s="4" t="s">
        <v>7592</v>
      </c>
      <c r="J231" s="1"/>
      <c r="K231" s="4" t="s">
        <v>7593</v>
      </c>
      <c r="L231" s="4" t="s">
        <v>7594</v>
      </c>
    </row>
    <row r="232" spans="1:12" ht="30" x14ac:dyDescent="0.25">
      <c r="A232" s="1" t="s">
        <v>5697</v>
      </c>
      <c r="B232" s="1" t="s">
        <v>60</v>
      </c>
      <c r="C232" s="4">
        <v>2021</v>
      </c>
      <c r="D232" s="1" t="s">
        <v>147</v>
      </c>
      <c r="E232" s="1" t="s">
        <v>1147</v>
      </c>
      <c r="F232" s="1" t="s">
        <v>74</v>
      </c>
      <c r="G232" s="4" t="s">
        <v>7595</v>
      </c>
      <c r="H232" s="4">
        <v>45557</v>
      </c>
      <c r="I232" s="4" t="s">
        <v>7596</v>
      </c>
      <c r="J232" s="1"/>
      <c r="K232" s="4" t="s">
        <v>228</v>
      </c>
      <c r="L232" s="4" t="s">
        <v>7597</v>
      </c>
    </row>
    <row r="233" spans="1:12" ht="30" x14ac:dyDescent="0.25">
      <c r="A233" s="1" t="s">
        <v>5697</v>
      </c>
      <c r="B233" s="1" t="s">
        <v>60</v>
      </c>
      <c r="C233" s="4">
        <v>2021</v>
      </c>
      <c r="D233" s="1" t="s">
        <v>147</v>
      </c>
      <c r="E233" s="1" t="s">
        <v>1147</v>
      </c>
      <c r="F233" s="1" t="s">
        <v>1102</v>
      </c>
      <c r="G233" s="4" t="s">
        <v>7598</v>
      </c>
      <c r="H233" s="4">
        <v>133725</v>
      </c>
      <c r="I233" s="4" t="s">
        <v>7599</v>
      </c>
      <c r="J233" s="1"/>
      <c r="K233" s="4" t="s">
        <v>7600</v>
      </c>
      <c r="L233" s="4" t="s">
        <v>6678</v>
      </c>
    </row>
    <row r="234" spans="1:12" ht="45" x14ac:dyDescent="0.25">
      <c r="A234" s="1" t="s">
        <v>5697</v>
      </c>
      <c r="B234" s="1" t="s">
        <v>60</v>
      </c>
      <c r="C234" s="4">
        <v>2021</v>
      </c>
      <c r="D234" s="1" t="s">
        <v>147</v>
      </c>
      <c r="E234" s="1" t="s">
        <v>1147</v>
      </c>
      <c r="F234" s="1" t="s">
        <v>84</v>
      </c>
      <c r="G234" s="4" t="s">
        <v>1103</v>
      </c>
      <c r="H234" s="4">
        <v>0</v>
      </c>
      <c r="I234" s="4" t="s">
        <v>83</v>
      </c>
      <c r="J234" s="1"/>
      <c r="K234" s="4" t="s">
        <v>83</v>
      </c>
      <c r="L234" s="4" t="s">
        <v>83</v>
      </c>
    </row>
    <row r="235" spans="1:12" ht="45" x14ac:dyDescent="0.25">
      <c r="A235" s="1" t="s">
        <v>5697</v>
      </c>
      <c r="B235" s="1" t="s">
        <v>60</v>
      </c>
      <c r="C235" s="4">
        <v>2021</v>
      </c>
      <c r="D235" s="1" t="s">
        <v>147</v>
      </c>
      <c r="E235" s="1" t="s">
        <v>1147</v>
      </c>
      <c r="F235" s="1" t="s">
        <v>85</v>
      </c>
      <c r="G235" s="4" t="s">
        <v>1103</v>
      </c>
      <c r="H235" s="4">
        <v>0</v>
      </c>
      <c r="I235" s="4" t="s">
        <v>83</v>
      </c>
      <c r="J235" s="1"/>
      <c r="K235" s="4" t="s">
        <v>83</v>
      </c>
      <c r="L235" s="4" t="s">
        <v>83</v>
      </c>
    </row>
    <row r="236" spans="1:12" x14ac:dyDescent="0.25">
      <c r="A236" s="1" t="s">
        <v>5697</v>
      </c>
      <c r="B236" s="1" t="s">
        <v>60</v>
      </c>
      <c r="C236" s="4">
        <v>2021</v>
      </c>
      <c r="D236" s="1" t="s">
        <v>147</v>
      </c>
      <c r="E236" s="1" t="s">
        <v>1162</v>
      </c>
      <c r="F236" s="1" t="s">
        <v>62</v>
      </c>
      <c r="G236" s="4" t="s">
        <v>7601</v>
      </c>
      <c r="H236" s="4">
        <v>2963</v>
      </c>
      <c r="I236" s="4" t="s">
        <v>7602</v>
      </c>
      <c r="J236" s="1"/>
      <c r="K236" s="4" t="s">
        <v>7603</v>
      </c>
      <c r="L236" s="4" t="s">
        <v>7604</v>
      </c>
    </row>
    <row r="237" spans="1:12" ht="30" x14ac:dyDescent="0.25">
      <c r="A237" s="1" t="s">
        <v>5697</v>
      </c>
      <c r="B237" s="1" t="s">
        <v>60</v>
      </c>
      <c r="C237" s="4">
        <v>2021</v>
      </c>
      <c r="D237" s="1" t="s">
        <v>147</v>
      </c>
      <c r="E237" s="1" t="s">
        <v>1162</v>
      </c>
      <c r="F237" s="1" t="s">
        <v>66</v>
      </c>
      <c r="G237" s="4" t="s">
        <v>527</v>
      </c>
      <c r="H237" s="4">
        <v>110</v>
      </c>
      <c r="I237" s="4" t="s">
        <v>7605</v>
      </c>
      <c r="J237" s="1" t="s">
        <v>234</v>
      </c>
      <c r="K237" s="4" t="s">
        <v>7606</v>
      </c>
      <c r="L237" s="4" t="s">
        <v>7607</v>
      </c>
    </row>
    <row r="238" spans="1:12" ht="30" x14ac:dyDescent="0.25">
      <c r="A238" s="1" t="s">
        <v>5697</v>
      </c>
      <c r="B238" s="1" t="s">
        <v>60</v>
      </c>
      <c r="C238" s="4">
        <v>2021</v>
      </c>
      <c r="D238" s="1" t="s">
        <v>147</v>
      </c>
      <c r="E238" s="1" t="s">
        <v>1162</v>
      </c>
      <c r="F238" s="1" t="s">
        <v>70</v>
      </c>
      <c r="G238" s="4" t="s">
        <v>7608</v>
      </c>
      <c r="H238" s="4">
        <v>2562</v>
      </c>
      <c r="I238" s="4" t="s">
        <v>7609</v>
      </c>
      <c r="J238" s="1"/>
      <c r="K238" s="4" t="s">
        <v>7610</v>
      </c>
      <c r="L238" s="4" t="s">
        <v>7611</v>
      </c>
    </row>
    <row r="239" spans="1:12" ht="30" x14ac:dyDescent="0.25">
      <c r="A239" s="1" t="s">
        <v>5697</v>
      </c>
      <c r="B239" s="1" t="s">
        <v>60</v>
      </c>
      <c r="C239" s="4">
        <v>2021</v>
      </c>
      <c r="D239" s="1" t="s">
        <v>147</v>
      </c>
      <c r="E239" s="1" t="s">
        <v>1162</v>
      </c>
      <c r="F239" s="1" t="s">
        <v>74</v>
      </c>
      <c r="G239" s="4" t="s">
        <v>7612</v>
      </c>
      <c r="H239" s="4">
        <v>5917</v>
      </c>
      <c r="I239" s="4" t="s">
        <v>7613</v>
      </c>
      <c r="J239" s="1"/>
      <c r="K239" s="4" t="s">
        <v>7614</v>
      </c>
      <c r="L239" s="4" t="s">
        <v>7615</v>
      </c>
    </row>
    <row r="240" spans="1:12" ht="30" x14ac:dyDescent="0.25">
      <c r="A240" s="1" t="s">
        <v>5697</v>
      </c>
      <c r="B240" s="1" t="s">
        <v>60</v>
      </c>
      <c r="C240" s="4">
        <v>2021</v>
      </c>
      <c r="D240" s="1" t="s">
        <v>147</v>
      </c>
      <c r="E240" s="1" t="s">
        <v>1162</v>
      </c>
      <c r="F240" s="1" t="s">
        <v>1102</v>
      </c>
      <c r="G240" s="4" t="s">
        <v>7616</v>
      </c>
      <c r="H240" s="4">
        <v>87829</v>
      </c>
      <c r="I240" s="4" t="s">
        <v>7617</v>
      </c>
      <c r="J240" s="1"/>
      <c r="K240" s="4" t="s">
        <v>7618</v>
      </c>
      <c r="L240" s="4" t="s">
        <v>7619</v>
      </c>
    </row>
    <row r="241" spans="1:12" ht="45" x14ac:dyDescent="0.25">
      <c r="A241" s="1" t="s">
        <v>5697</v>
      </c>
      <c r="B241" s="1" t="s">
        <v>60</v>
      </c>
      <c r="C241" s="4">
        <v>2021</v>
      </c>
      <c r="D241" s="1" t="s">
        <v>147</v>
      </c>
      <c r="E241" s="1" t="s">
        <v>1162</v>
      </c>
      <c r="F241" s="1" t="s">
        <v>84</v>
      </c>
      <c r="G241" s="4" t="s">
        <v>1103</v>
      </c>
      <c r="H241" s="4">
        <v>0</v>
      </c>
      <c r="I241" s="4" t="s">
        <v>83</v>
      </c>
      <c r="J241" s="1"/>
      <c r="K241" s="4" t="s">
        <v>83</v>
      </c>
      <c r="L241" s="4" t="s">
        <v>83</v>
      </c>
    </row>
    <row r="242" spans="1:12" ht="45" x14ac:dyDescent="0.25">
      <c r="A242" s="1" t="s">
        <v>5697</v>
      </c>
      <c r="B242" s="1" t="s">
        <v>60</v>
      </c>
      <c r="C242" s="4">
        <v>2021</v>
      </c>
      <c r="D242" s="1" t="s">
        <v>147</v>
      </c>
      <c r="E242" s="1" t="s">
        <v>1162</v>
      </c>
      <c r="F242" s="1" t="s">
        <v>85</v>
      </c>
      <c r="G242" s="4" t="s">
        <v>1103</v>
      </c>
      <c r="H242" s="4">
        <v>0</v>
      </c>
      <c r="I242" s="4" t="s">
        <v>83</v>
      </c>
      <c r="J242" s="1"/>
      <c r="K242" s="4" t="s">
        <v>83</v>
      </c>
      <c r="L242" s="4" t="s">
        <v>83</v>
      </c>
    </row>
    <row r="243" spans="1:12" x14ac:dyDescent="0.25">
      <c r="A243" s="1" t="s">
        <v>5697</v>
      </c>
      <c r="B243" s="1" t="s">
        <v>60</v>
      </c>
      <c r="C243" s="4">
        <v>2021</v>
      </c>
      <c r="D243" s="1" t="s">
        <v>147</v>
      </c>
      <c r="E243" s="1" t="s">
        <v>1183</v>
      </c>
      <c r="F243" s="1" t="s">
        <v>62</v>
      </c>
      <c r="G243" s="4" t="s">
        <v>7620</v>
      </c>
      <c r="H243" s="4">
        <v>973</v>
      </c>
      <c r="I243" s="4" t="s">
        <v>7621</v>
      </c>
      <c r="J243" s="1"/>
      <c r="K243" s="4" t="s">
        <v>7622</v>
      </c>
      <c r="L243" s="4" t="s">
        <v>7623</v>
      </c>
    </row>
    <row r="244" spans="1:12" ht="30" x14ac:dyDescent="0.25">
      <c r="A244" s="1" t="s">
        <v>5697</v>
      </c>
      <c r="B244" s="1" t="s">
        <v>60</v>
      </c>
      <c r="C244" s="4">
        <v>2021</v>
      </c>
      <c r="D244" s="1" t="s">
        <v>147</v>
      </c>
      <c r="E244" s="1" t="s">
        <v>1183</v>
      </c>
      <c r="F244" s="1" t="s">
        <v>66</v>
      </c>
      <c r="G244" s="4" t="s">
        <v>1097</v>
      </c>
      <c r="H244" s="4">
        <v>43</v>
      </c>
      <c r="I244" s="4" t="s">
        <v>7624</v>
      </c>
      <c r="J244" s="1" t="s">
        <v>234</v>
      </c>
      <c r="K244" s="4" t="s">
        <v>7625</v>
      </c>
      <c r="L244" s="4" t="s">
        <v>7626</v>
      </c>
    </row>
    <row r="245" spans="1:12" ht="30" x14ac:dyDescent="0.25">
      <c r="A245" s="1" t="s">
        <v>5697</v>
      </c>
      <c r="B245" s="1" t="s">
        <v>60</v>
      </c>
      <c r="C245" s="4">
        <v>2021</v>
      </c>
      <c r="D245" s="1" t="s">
        <v>147</v>
      </c>
      <c r="E245" s="1" t="s">
        <v>1183</v>
      </c>
      <c r="F245" s="1" t="s">
        <v>70</v>
      </c>
      <c r="G245" s="4" t="s">
        <v>1747</v>
      </c>
      <c r="H245" s="4">
        <v>1006</v>
      </c>
      <c r="I245" s="4" t="s">
        <v>7627</v>
      </c>
      <c r="J245" s="1"/>
      <c r="K245" s="4" t="s">
        <v>7628</v>
      </c>
      <c r="L245" s="4" t="s">
        <v>7629</v>
      </c>
    </row>
    <row r="246" spans="1:12" ht="30" x14ac:dyDescent="0.25">
      <c r="A246" s="1" t="s">
        <v>5697</v>
      </c>
      <c r="B246" s="1" t="s">
        <v>60</v>
      </c>
      <c r="C246" s="4">
        <v>2021</v>
      </c>
      <c r="D246" s="1" t="s">
        <v>147</v>
      </c>
      <c r="E246" s="1" t="s">
        <v>1183</v>
      </c>
      <c r="F246" s="1" t="s">
        <v>74</v>
      </c>
      <c r="G246" s="4" t="s">
        <v>2478</v>
      </c>
      <c r="H246" s="4">
        <v>2017</v>
      </c>
      <c r="I246" s="4" t="s">
        <v>7630</v>
      </c>
      <c r="J246" s="1"/>
      <c r="K246" s="4" t="s">
        <v>7631</v>
      </c>
      <c r="L246" s="4" t="s">
        <v>7632</v>
      </c>
    </row>
    <row r="247" spans="1:12" ht="30" x14ac:dyDescent="0.25">
      <c r="A247" s="1" t="s">
        <v>5697</v>
      </c>
      <c r="B247" s="1" t="s">
        <v>60</v>
      </c>
      <c r="C247" s="4">
        <v>2021</v>
      </c>
      <c r="D247" s="1" t="s">
        <v>147</v>
      </c>
      <c r="E247" s="1" t="s">
        <v>1183</v>
      </c>
      <c r="F247" s="1" t="s">
        <v>1102</v>
      </c>
      <c r="G247" s="4" t="s">
        <v>7633</v>
      </c>
      <c r="H247" s="4">
        <v>21661</v>
      </c>
      <c r="I247" s="4" t="s">
        <v>7634</v>
      </c>
      <c r="J247" s="1"/>
      <c r="K247" s="4" t="s">
        <v>7635</v>
      </c>
      <c r="L247" s="4" t="s">
        <v>7636</v>
      </c>
    </row>
    <row r="248" spans="1:12" ht="45" x14ac:dyDescent="0.25">
      <c r="A248" s="1" t="s">
        <v>5697</v>
      </c>
      <c r="B248" s="1" t="s">
        <v>60</v>
      </c>
      <c r="C248" s="4">
        <v>2021</v>
      </c>
      <c r="D248" s="1" t="s">
        <v>147</v>
      </c>
      <c r="E248" s="1" t="s">
        <v>1183</v>
      </c>
      <c r="F248" s="1" t="s">
        <v>84</v>
      </c>
      <c r="G248" s="4" t="s">
        <v>1103</v>
      </c>
      <c r="H248" s="4">
        <v>0</v>
      </c>
      <c r="I248" s="4" t="s">
        <v>83</v>
      </c>
      <c r="J248" s="1"/>
      <c r="K248" s="4" t="s">
        <v>83</v>
      </c>
      <c r="L248" s="4" t="s">
        <v>83</v>
      </c>
    </row>
    <row r="249" spans="1:12" ht="45" x14ac:dyDescent="0.25">
      <c r="A249" s="1" t="s">
        <v>5697</v>
      </c>
      <c r="B249" s="1" t="s">
        <v>60</v>
      </c>
      <c r="C249" s="4">
        <v>2021</v>
      </c>
      <c r="D249" s="1" t="s">
        <v>147</v>
      </c>
      <c r="E249" s="1" t="s">
        <v>1183</v>
      </c>
      <c r="F249" s="1" t="s">
        <v>85</v>
      </c>
      <c r="G249" s="4" t="s">
        <v>1103</v>
      </c>
      <c r="H249" s="4">
        <v>0</v>
      </c>
      <c r="I249" s="4" t="s">
        <v>83</v>
      </c>
      <c r="J249" s="1"/>
      <c r="K249" s="4" t="s">
        <v>83</v>
      </c>
      <c r="L249" s="4" t="s">
        <v>83</v>
      </c>
    </row>
    <row r="250" spans="1:12" x14ac:dyDescent="0.25">
      <c r="A250" s="1" t="s">
        <v>5697</v>
      </c>
      <c r="B250" s="1" t="s">
        <v>60</v>
      </c>
      <c r="C250" s="4">
        <v>2021</v>
      </c>
      <c r="D250" s="1" t="s">
        <v>166</v>
      </c>
      <c r="E250" s="1" t="s">
        <v>1089</v>
      </c>
      <c r="F250" s="1" t="s">
        <v>62</v>
      </c>
      <c r="G250" s="4" t="s">
        <v>1712</v>
      </c>
      <c r="H250" s="4">
        <v>202198</v>
      </c>
      <c r="I250" s="4" t="s">
        <v>3991</v>
      </c>
      <c r="J250" s="1"/>
      <c r="K250" s="4" t="s">
        <v>3845</v>
      </c>
      <c r="L250" s="4" t="s">
        <v>7637</v>
      </c>
    </row>
    <row r="251" spans="1:12" ht="30" x14ac:dyDescent="0.25">
      <c r="A251" s="1" t="s">
        <v>5697</v>
      </c>
      <c r="B251" s="1" t="s">
        <v>60</v>
      </c>
      <c r="C251" s="4">
        <v>2021</v>
      </c>
      <c r="D251" s="1" t="s">
        <v>166</v>
      </c>
      <c r="E251" s="1" t="s">
        <v>1089</v>
      </c>
      <c r="F251" s="1" t="s">
        <v>66</v>
      </c>
      <c r="G251" s="4" t="s">
        <v>2008</v>
      </c>
      <c r="H251" s="4">
        <v>70445</v>
      </c>
      <c r="I251" s="4" t="s">
        <v>3596</v>
      </c>
      <c r="J251" s="1" t="s">
        <v>234</v>
      </c>
      <c r="K251" s="4" t="s">
        <v>3371</v>
      </c>
      <c r="L251" s="4" t="s">
        <v>4095</v>
      </c>
    </row>
    <row r="252" spans="1:12" ht="30" x14ac:dyDescent="0.25">
      <c r="A252" s="1" t="s">
        <v>5697</v>
      </c>
      <c r="B252" s="1" t="s">
        <v>60</v>
      </c>
      <c r="C252" s="4">
        <v>2021</v>
      </c>
      <c r="D252" s="1" t="s">
        <v>166</v>
      </c>
      <c r="E252" s="1" t="s">
        <v>1089</v>
      </c>
      <c r="F252" s="1" t="s">
        <v>70</v>
      </c>
      <c r="G252" s="4" t="s">
        <v>1286</v>
      </c>
      <c r="H252" s="4">
        <v>67501</v>
      </c>
      <c r="I252" s="4" t="s">
        <v>3401</v>
      </c>
      <c r="J252" s="1"/>
      <c r="K252" s="4" t="s">
        <v>6127</v>
      </c>
      <c r="L252" s="4" t="s">
        <v>7638</v>
      </c>
    </row>
    <row r="253" spans="1:12" ht="30" x14ac:dyDescent="0.25">
      <c r="A253" s="1" t="s">
        <v>5697</v>
      </c>
      <c r="B253" s="1" t="s">
        <v>60</v>
      </c>
      <c r="C253" s="4">
        <v>2021</v>
      </c>
      <c r="D253" s="1" t="s">
        <v>166</v>
      </c>
      <c r="E253" s="1" t="s">
        <v>1089</v>
      </c>
      <c r="F253" s="1" t="s">
        <v>74</v>
      </c>
      <c r="G253" s="4" t="s">
        <v>1097</v>
      </c>
      <c r="H253" s="4">
        <v>30352</v>
      </c>
      <c r="I253" s="4" t="s">
        <v>502</v>
      </c>
      <c r="J253" s="1" t="s">
        <v>234</v>
      </c>
      <c r="K253" s="4" t="s">
        <v>1825</v>
      </c>
      <c r="L253" s="4" t="s">
        <v>1437</v>
      </c>
    </row>
    <row r="254" spans="1:12" ht="30" x14ac:dyDescent="0.25">
      <c r="A254" s="1" t="s">
        <v>5697</v>
      </c>
      <c r="B254" s="1" t="s">
        <v>60</v>
      </c>
      <c r="C254" s="4">
        <v>2021</v>
      </c>
      <c r="D254" s="1" t="s">
        <v>166</v>
      </c>
      <c r="E254" s="1" t="s">
        <v>1089</v>
      </c>
      <c r="F254" s="1" t="s">
        <v>1102</v>
      </c>
      <c r="G254" s="4" t="s">
        <v>1891</v>
      </c>
      <c r="H254" s="4">
        <v>101438</v>
      </c>
      <c r="I254" s="4" t="s">
        <v>6071</v>
      </c>
      <c r="J254" s="1"/>
      <c r="K254" s="4" t="s">
        <v>2876</v>
      </c>
      <c r="L254" s="4" t="s">
        <v>3709</v>
      </c>
    </row>
    <row r="255" spans="1:12" ht="45" x14ac:dyDescent="0.25">
      <c r="A255" s="1" t="s">
        <v>5697</v>
      </c>
      <c r="B255" s="1" t="s">
        <v>60</v>
      </c>
      <c r="C255" s="4">
        <v>2021</v>
      </c>
      <c r="D255" s="1" t="s">
        <v>166</v>
      </c>
      <c r="E255" s="1" t="s">
        <v>1089</v>
      </c>
      <c r="F255" s="1" t="s">
        <v>84</v>
      </c>
      <c r="G255" s="4" t="s">
        <v>1103</v>
      </c>
      <c r="H255" s="4">
        <v>0</v>
      </c>
      <c r="I255" s="4" t="s">
        <v>83</v>
      </c>
      <c r="J255" s="1"/>
      <c r="K255" s="4" t="s">
        <v>83</v>
      </c>
      <c r="L255" s="4" t="s">
        <v>83</v>
      </c>
    </row>
    <row r="256" spans="1:12" ht="45" x14ac:dyDescent="0.25">
      <c r="A256" s="1" t="s">
        <v>5697</v>
      </c>
      <c r="B256" s="1" t="s">
        <v>60</v>
      </c>
      <c r="C256" s="4">
        <v>2021</v>
      </c>
      <c r="D256" s="1" t="s">
        <v>166</v>
      </c>
      <c r="E256" s="1" t="s">
        <v>1089</v>
      </c>
      <c r="F256" s="1" t="s">
        <v>85</v>
      </c>
      <c r="G256" s="4" t="s">
        <v>1103</v>
      </c>
      <c r="H256" s="4">
        <v>0</v>
      </c>
      <c r="I256" s="4" t="s">
        <v>83</v>
      </c>
      <c r="J256" s="1"/>
      <c r="K256" s="4" t="s">
        <v>83</v>
      </c>
      <c r="L256" s="4" t="s">
        <v>83</v>
      </c>
    </row>
    <row r="257" spans="1:12" x14ac:dyDescent="0.25">
      <c r="A257" s="1" t="s">
        <v>5697</v>
      </c>
      <c r="B257" s="1" t="s">
        <v>60</v>
      </c>
      <c r="C257" s="4">
        <v>2021</v>
      </c>
      <c r="D257" s="1" t="s">
        <v>166</v>
      </c>
      <c r="E257" s="1" t="s">
        <v>1104</v>
      </c>
      <c r="F257" s="1" t="s">
        <v>62</v>
      </c>
      <c r="G257" s="4" t="s">
        <v>3123</v>
      </c>
      <c r="H257" s="4">
        <v>33188</v>
      </c>
      <c r="I257" s="4" t="s">
        <v>7639</v>
      </c>
      <c r="J257" s="1"/>
      <c r="K257" s="4" t="s">
        <v>2204</v>
      </c>
      <c r="L257" s="4" t="s">
        <v>4619</v>
      </c>
    </row>
    <row r="258" spans="1:12" ht="30" x14ac:dyDescent="0.25">
      <c r="A258" s="1" t="s">
        <v>5697</v>
      </c>
      <c r="B258" s="1" t="s">
        <v>60</v>
      </c>
      <c r="C258" s="4">
        <v>2021</v>
      </c>
      <c r="D258" s="1" t="s">
        <v>166</v>
      </c>
      <c r="E258" s="1" t="s">
        <v>1104</v>
      </c>
      <c r="F258" s="1" t="s">
        <v>66</v>
      </c>
      <c r="G258" s="4" t="s">
        <v>2008</v>
      </c>
      <c r="H258" s="4">
        <v>6808</v>
      </c>
      <c r="I258" s="4" t="s">
        <v>7640</v>
      </c>
      <c r="J258" s="1" t="s">
        <v>234</v>
      </c>
      <c r="K258" s="4" t="s">
        <v>3018</v>
      </c>
      <c r="L258" s="4" t="s">
        <v>7641</v>
      </c>
    </row>
    <row r="259" spans="1:12" ht="30" x14ac:dyDescent="0.25">
      <c r="A259" s="1" t="s">
        <v>5697</v>
      </c>
      <c r="B259" s="1" t="s">
        <v>60</v>
      </c>
      <c r="C259" s="4">
        <v>2021</v>
      </c>
      <c r="D259" s="1" t="s">
        <v>166</v>
      </c>
      <c r="E259" s="1" t="s">
        <v>1104</v>
      </c>
      <c r="F259" s="1" t="s">
        <v>70</v>
      </c>
      <c r="G259" s="4" t="s">
        <v>2063</v>
      </c>
      <c r="H259" s="4">
        <v>78068</v>
      </c>
      <c r="I259" s="4" t="s">
        <v>2061</v>
      </c>
      <c r="J259" s="1"/>
      <c r="K259" s="4" t="s">
        <v>5034</v>
      </c>
      <c r="L259" s="4" t="s">
        <v>5166</v>
      </c>
    </row>
    <row r="260" spans="1:12" ht="30" x14ac:dyDescent="0.25">
      <c r="A260" s="1" t="s">
        <v>5697</v>
      </c>
      <c r="B260" s="1" t="s">
        <v>60</v>
      </c>
      <c r="C260" s="4">
        <v>2021</v>
      </c>
      <c r="D260" s="1" t="s">
        <v>166</v>
      </c>
      <c r="E260" s="1" t="s">
        <v>1104</v>
      </c>
      <c r="F260" s="1" t="s">
        <v>74</v>
      </c>
      <c r="G260" s="4" t="s">
        <v>1435</v>
      </c>
      <c r="H260" s="4">
        <v>37195</v>
      </c>
      <c r="I260" s="4" t="s">
        <v>3894</v>
      </c>
      <c r="J260" s="1" t="s">
        <v>234</v>
      </c>
      <c r="K260" s="4" t="s">
        <v>3702</v>
      </c>
      <c r="L260" s="4" t="s">
        <v>7642</v>
      </c>
    </row>
    <row r="261" spans="1:12" ht="30" x14ac:dyDescent="0.25">
      <c r="A261" s="1" t="s">
        <v>5697</v>
      </c>
      <c r="B261" s="1" t="s">
        <v>60</v>
      </c>
      <c r="C261" s="4">
        <v>2021</v>
      </c>
      <c r="D261" s="1" t="s">
        <v>166</v>
      </c>
      <c r="E261" s="1" t="s">
        <v>1104</v>
      </c>
      <c r="F261" s="1" t="s">
        <v>1102</v>
      </c>
      <c r="G261" s="4" t="s">
        <v>2893</v>
      </c>
      <c r="H261" s="4">
        <v>83036</v>
      </c>
      <c r="I261" s="4" t="s">
        <v>750</v>
      </c>
      <c r="J261" s="1"/>
      <c r="K261" s="4" t="s">
        <v>6821</v>
      </c>
      <c r="L261" s="4" t="s">
        <v>7643</v>
      </c>
    </row>
    <row r="262" spans="1:12" ht="45" x14ac:dyDescent="0.25">
      <c r="A262" s="1" t="s">
        <v>5697</v>
      </c>
      <c r="B262" s="1" t="s">
        <v>60</v>
      </c>
      <c r="C262" s="4">
        <v>2021</v>
      </c>
      <c r="D262" s="1" t="s">
        <v>166</v>
      </c>
      <c r="E262" s="1" t="s">
        <v>1104</v>
      </c>
      <c r="F262" s="1" t="s">
        <v>84</v>
      </c>
      <c r="G262" s="4" t="s">
        <v>1103</v>
      </c>
      <c r="H262" s="4">
        <v>0</v>
      </c>
      <c r="I262" s="4" t="s">
        <v>83</v>
      </c>
      <c r="J262" s="1"/>
      <c r="K262" s="4" t="s">
        <v>83</v>
      </c>
      <c r="L262" s="4" t="s">
        <v>83</v>
      </c>
    </row>
    <row r="263" spans="1:12" ht="45" x14ac:dyDescent="0.25">
      <c r="A263" s="1" t="s">
        <v>5697</v>
      </c>
      <c r="B263" s="1" t="s">
        <v>60</v>
      </c>
      <c r="C263" s="4">
        <v>2021</v>
      </c>
      <c r="D263" s="1" t="s">
        <v>166</v>
      </c>
      <c r="E263" s="1" t="s">
        <v>1104</v>
      </c>
      <c r="F263" s="1" t="s">
        <v>85</v>
      </c>
      <c r="G263" s="4" t="s">
        <v>1103</v>
      </c>
      <c r="H263" s="4">
        <v>0</v>
      </c>
      <c r="I263" s="4" t="s">
        <v>83</v>
      </c>
      <c r="J263" s="1"/>
      <c r="K263" s="4" t="s">
        <v>83</v>
      </c>
      <c r="L263" s="4" t="s">
        <v>83</v>
      </c>
    </row>
    <row r="264" spans="1:12" x14ac:dyDescent="0.25">
      <c r="A264" s="1" t="s">
        <v>5697</v>
      </c>
      <c r="B264" s="1" t="s">
        <v>60</v>
      </c>
      <c r="C264" s="4">
        <v>2021</v>
      </c>
      <c r="D264" s="1" t="s">
        <v>166</v>
      </c>
      <c r="E264" s="1" t="s">
        <v>1116</v>
      </c>
      <c r="F264" s="1" t="s">
        <v>62</v>
      </c>
      <c r="G264" s="4" t="s">
        <v>1196</v>
      </c>
      <c r="H264" s="4">
        <v>20700</v>
      </c>
      <c r="I264" s="4" t="s">
        <v>5893</v>
      </c>
      <c r="J264" s="1"/>
      <c r="K264" s="4" t="s">
        <v>7644</v>
      </c>
      <c r="L264" s="4" t="s">
        <v>7645</v>
      </c>
    </row>
    <row r="265" spans="1:12" ht="30" x14ac:dyDescent="0.25">
      <c r="A265" s="1" t="s">
        <v>5697</v>
      </c>
      <c r="B265" s="1" t="s">
        <v>60</v>
      </c>
      <c r="C265" s="4">
        <v>2021</v>
      </c>
      <c r="D265" s="1" t="s">
        <v>166</v>
      </c>
      <c r="E265" s="1" t="s">
        <v>1116</v>
      </c>
      <c r="F265" s="1" t="s">
        <v>66</v>
      </c>
      <c r="G265" s="4" t="s">
        <v>1800</v>
      </c>
      <c r="H265" s="4">
        <v>1225</v>
      </c>
      <c r="I265" s="4" t="s">
        <v>7646</v>
      </c>
      <c r="J265" s="1" t="s">
        <v>234</v>
      </c>
      <c r="K265" s="4" t="s">
        <v>7245</v>
      </c>
      <c r="L265" s="4" t="s">
        <v>7647</v>
      </c>
    </row>
    <row r="266" spans="1:12" ht="30" x14ac:dyDescent="0.25">
      <c r="A266" s="1" t="s">
        <v>5697</v>
      </c>
      <c r="B266" s="1" t="s">
        <v>60</v>
      </c>
      <c r="C266" s="4">
        <v>2021</v>
      </c>
      <c r="D266" s="1" t="s">
        <v>166</v>
      </c>
      <c r="E266" s="1" t="s">
        <v>1116</v>
      </c>
      <c r="F266" s="1" t="s">
        <v>70</v>
      </c>
      <c r="G266" s="4" t="s">
        <v>7648</v>
      </c>
      <c r="H266" s="4">
        <v>25542</v>
      </c>
      <c r="I266" s="4" t="s">
        <v>7649</v>
      </c>
      <c r="J266" s="1"/>
      <c r="K266" s="4" t="s">
        <v>7650</v>
      </c>
      <c r="L266" s="4" t="s">
        <v>7651</v>
      </c>
    </row>
    <row r="267" spans="1:12" ht="30" x14ac:dyDescent="0.25">
      <c r="A267" s="1" t="s">
        <v>5697</v>
      </c>
      <c r="B267" s="1" t="s">
        <v>60</v>
      </c>
      <c r="C267" s="4">
        <v>2021</v>
      </c>
      <c r="D267" s="1" t="s">
        <v>166</v>
      </c>
      <c r="E267" s="1" t="s">
        <v>1116</v>
      </c>
      <c r="F267" s="1" t="s">
        <v>74</v>
      </c>
      <c r="G267" s="4" t="s">
        <v>1217</v>
      </c>
      <c r="H267" s="4">
        <v>75472</v>
      </c>
      <c r="I267" s="4" t="s">
        <v>7652</v>
      </c>
      <c r="J267" s="1"/>
      <c r="K267" s="4" t="s">
        <v>2457</v>
      </c>
      <c r="L267" s="4" t="s">
        <v>3414</v>
      </c>
    </row>
    <row r="268" spans="1:12" ht="30" x14ac:dyDescent="0.25">
      <c r="A268" s="1" t="s">
        <v>5697</v>
      </c>
      <c r="B268" s="1" t="s">
        <v>60</v>
      </c>
      <c r="C268" s="4">
        <v>2021</v>
      </c>
      <c r="D268" s="1" t="s">
        <v>166</v>
      </c>
      <c r="E268" s="1" t="s">
        <v>1116</v>
      </c>
      <c r="F268" s="1" t="s">
        <v>1102</v>
      </c>
      <c r="G268" s="4" t="s">
        <v>2207</v>
      </c>
      <c r="H268" s="4">
        <v>151050</v>
      </c>
      <c r="I268" s="4" t="s">
        <v>7653</v>
      </c>
      <c r="J268" s="1"/>
      <c r="K268" s="4" t="s">
        <v>4445</v>
      </c>
      <c r="L268" s="4" t="s">
        <v>7654</v>
      </c>
    </row>
    <row r="269" spans="1:12" ht="45" x14ac:dyDescent="0.25">
      <c r="A269" s="1" t="s">
        <v>5697</v>
      </c>
      <c r="B269" s="1" t="s">
        <v>60</v>
      </c>
      <c r="C269" s="4">
        <v>2021</v>
      </c>
      <c r="D269" s="1" t="s">
        <v>166</v>
      </c>
      <c r="E269" s="1" t="s">
        <v>1116</v>
      </c>
      <c r="F269" s="1" t="s">
        <v>84</v>
      </c>
      <c r="G269" s="4" t="s">
        <v>1103</v>
      </c>
      <c r="H269" s="4">
        <v>0</v>
      </c>
      <c r="I269" s="4" t="s">
        <v>83</v>
      </c>
      <c r="J269" s="1"/>
      <c r="K269" s="4" t="s">
        <v>83</v>
      </c>
      <c r="L269" s="4" t="s">
        <v>83</v>
      </c>
    </row>
    <row r="270" spans="1:12" ht="45" x14ac:dyDescent="0.25">
      <c r="A270" s="1" t="s">
        <v>5697</v>
      </c>
      <c r="B270" s="1" t="s">
        <v>60</v>
      </c>
      <c r="C270" s="4">
        <v>2021</v>
      </c>
      <c r="D270" s="1" t="s">
        <v>166</v>
      </c>
      <c r="E270" s="1" t="s">
        <v>1116</v>
      </c>
      <c r="F270" s="1" t="s">
        <v>85</v>
      </c>
      <c r="G270" s="4" t="s">
        <v>1103</v>
      </c>
      <c r="H270" s="4">
        <v>0</v>
      </c>
      <c r="I270" s="4" t="s">
        <v>83</v>
      </c>
      <c r="J270" s="1"/>
      <c r="K270" s="4" t="s">
        <v>83</v>
      </c>
      <c r="L270" s="4" t="s">
        <v>83</v>
      </c>
    </row>
    <row r="271" spans="1:12" x14ac:dyDescent="0.25">
      <c r="A271" s="1" t="s">
        <v>5697</v>
      </c>
      <c r="B271" s="1" t="s">
        <v>60</v>
      </c>
      <c r="C271" s="4">
        <v>2021</v>
      </c>
      <c r="D271" s="1" t="s">
        <v>166</v>
      </c>
      <c r="E271" s="1" t="s">
        <v>1132</v>
      </c>
      <c r="F271" s="1" t="s">
        <v>62</v>
      </c>
      <c r="G271" s="4" t="s">
        <v>2317</v>
      </c>
      <c r="H271" s="4">
        <v>11478</v>
      </c>
      <c r="I271" s="4" t="s">
        <v>7655</v>
      </c>
      <c r="J271" s="1"/>
      <c r="K271" s="4" t="s">
        <v>7656</v>
      </c>
      <c r="L271" s="4" t="s">
        <v>7657</v>
      </c>
    </row>
    <row r="272" spans="1:12" ht="30" x14ac:dyDescent="0.25">
      <c r="A272" s="1" t="s">
        <v>5697</v>
      </c>
      <c r="B272" s="1" t="s">
        <v>60</v>
      </c>
      <c r="C272" s="4">
        <v>2021</v>
      </c>
      <c r="D272" s="1" t="s">
        <v>166</v>
      </c>
      <c r="E272" s="1" t="s">
        <v>1132</v>
      </c>
      <c r="F272" s="1" t="s">
        <v>66</v>
      </c>
      <c r="G272" s="4" t="s">
        <v>1101</v>
      </c>
      <c r="H272" s="4">
        <v>461</v>
      </c>
      <c r="I272" s="4" t="s">
        <v>83</v>
      </c>
      <c r="J272" s="1"/>
      <c r="K272" s="4" t="s">
        <v>83</v>
      </c>
      <c r="L272" s="4" t="s">
        <v>83</v>
      </c>
    </row>
    <row r="273" spans="1:12" ht="30" x14ac:dyDescent="0.25">
      <c r="A273" s="1" t="s">
        <v>5697</v>
      </c>
      <c r="B273" s="1" t="s">
        <v>60</v>
      </c>
      <c r="C273" s="4">
        <v>2021</v>
      </c>
      <c r="D273" s="1" t="s">
        <v>166</v>
      </c>
      <c r="E273" s="1" t="s">
        <v>1132</v>
      </c>
      <c r="F273" s="1" t="s">
        <v>70</v>
      </c>
      <c r="G273" s="4" t="s">
        <v>2486</v>
      </c>
      <c r="H273" s="4">
        <v>6642</v>
      </c>
      <c r="I273" s="4" t="s">
        <v>7658</v>
      </c>
      <c r="J273" s="1"/>
      <c r="K273" s="4" t="s">
        <v>7659</v>
      </c>
      <c r="L273" s="4" t="s">
        <v>7660</v>
      </c>
    </row>
    <row r="274" spans="1:12" ht="30" x14ac:dyDescent="0.25">
      <c r="A274" s="1" t="s">
        <v>5697</v>
      </c>
      <c r="B274" s="1" t="s">
        <v>60</v>
      </c>
      <c r="C274" s="4">
        <v>2021</v>
      </c>
      <c r="D274" s="1" t="s">
        <v>166</v>
      </c>
      <c r="E274" s="1" t="s">
        <v>1132</v>
      </c>
      <c r="F274" s="1" t="s">
        <v>74</v>
      </c>
      <c r="G274" s="4" t="s">
        <v>7661</v>
      </c>
      <c r="H274" s="4">
        <v>29519</v>
      </c>
      <c r="I274" s="4" t="s">
        <v>7662</v>
      </c>
      <c r="J274" s="1"/>
      <c r="K274" s="4" t="s">
        <v>7663</v>
      </c>
      <c r="L274" s="4" t="s">
        <v>7664</v>
      </c>
    </row>
    <row r="275" spans="1:12" ht="30" x14ac:dyDescent="0.25">
      <c r="A275" s="1" t="s">
        <v>5697</v>
      </c>
      <c r="B275" s="1" t="s">
        <v>60</v>
      </c>
      <c r="C275" s="4">
        <v>2021</v>
      </c>
      <c r="D275" s="1" t="s">
        <v>166</v>
      </c>
      <c r="E275" s="1" t="s">
        <v>1132</v>
      </c>
      <c r="F275" s="1" t="s">
        <v>1102</v>
      </c>
      <c r="G275" s="4" t="s">
        <v>4145</v>
      </c>
      <c r="H275" s="4">
        <v>174114</v>
      </c>
      <c r="I275" s="4" t="s">
        <v>7665</v>
      </c>
      <c r="J275" s="1"/>
      <c r="K275" s="4" t="s">
        <v>7666</v>
      </c>
      <c r="L275" s="4" t="s">
        <v>7667</v>
      </c>
    </row>
    <row r="276" spans="1:12" ht="45" x14ac:dyDescent="0.25">
      <c r="A276" s="1" t="s">
        <v>5697</v>
      </c>
      <c r="B276" s="1" t="s">
        <v>60</v>
      </c>
      <c r="C276" s="4">
        <v>2021</v>
      </c>
      <c r="D276" s="1" t="s">
        <v>166</v>
      </c>
      <c r="E276" s="1" t="s">
        <v>1132</v>
      </c>
      <c r="F276" s="1" t="s">
        <v>84</v>
      </c>
      <c r="G276" s="4" t="s">
        <v>1103</v>
      </c>
      <c r="H276" s="4">
        <v>0</v>
      </c>
      <c r="I276" s="4" t="s">
        <v>83</v>
      </c>
      <c r="J276" s="1"/>
      <c r="K276" s="4" t="s">
        <v>83</v>
      </c>
      <c r="L276" s="4" t="s">
        <v>83</v>
      </c>
    </row>
    <row r="277" spans="1:12" ht="45" x14ac:dyDescent="0.25">
      <c r="A277" s="1" t="s">
        <v>5697</v>
      </c>
      <c r="B277" s="1" t="s">
        <v>60</v>
      </c>
      <c r="C277" s="4">
        <v>2021</v>
      </c>
      <c r="D277" s="1" t="s">
        <v>166</v>
      </c>
      <c r="E277" s="1" t="s">
        <v>1132</v>
      </c>
      <c r="F277" s="1" t="s">
        <v>85</v>
      </c>
      <c r="G277" s="4" t="s">
        <v>1103</v>
      </c>
      <c r="H277" s="4">
        <v>0</v>
      </c>
      <c r="I277" s="4" t="s">
        <v>83</v>
      </c>
      <c r="J277" s="1"/>
      <c r="K277" s="4" t="s">
        <v>83</v>
      </c>
      <c r="L277" s="4" t="s">
        <v>83</v>
      </c>
    </row>
    <row r="278" spans="1:12" x14ac:dyDescent="0.25">
      <c r="A278" s="1" t="s">
        <v>5697</v>
      </c>
      <c r="B278" s="1" t="s">
        <v>60</v>
      </c>
      <c r="C278" s="4">
        <v>2021</v>
      </c>
      <c r="D278" s="1" t="s">
        <v>166</v>
      </c>
      <c r="E278" s="1" t="s">
        <v>1147</v>
      </c>
      <c r="F278" s="1" t="s">
        <v>62</v>
      </c>
      <c r="G278" s="4" t="s">
        <v>2052</v>
      </c>
      <c r="H278" s="4">
        <v>5579</v>
      </c>
      <c r="I278" s="4" t="s">
        <v>7668</v>
      </c>
      <c r="J278" s="1"/>
      <c r="K278" s="4" t="s">
        <v>7669</v>
      </c>
      <c r="L278" s="4" t="s">
        <v>7670</v>
      </c>
    </row>
    <row r="279" spans="1:12" ht="30" x14ac:dyDescent="0.25">
      <c r="A279" s="1" t="s">
        <v>5697</v>
      </c>
      <c r="B279" s="1" t="s">
        <v>60</v>
      </c>
      <c r="C279" s="4">
        <v>2021</v>
      </c>
      <c r="D279" s="1" t="s">
        <v>166</v>
      </c>
      <c r="E279" s="1" t="s">
        <v>1147</v>
      </c>
      <c r="F279" s="1" t="s">
        <v>66</v>
      </c>
      <c r="G279" s="4" t="s">
        <v>1371</v>
      </c>
      <c r="H279" s="4">
        <v>160</v>
      </c>
      <c r="I279" s="4" t="s">
        <v>7671</v>
      </c>
      <c r="J279" s="1" t="s">
        <v>234</v>
      </c>
      <c r="K279" s="4" t="s">
        <v>7672</v>
      </c>
      <c r="L279" s="4" t="s">
        <v>7673</v>
      </c>
    </row>
    <row r="280" spans="1:12" ht="30" x14ac:dyDescent="0.25">
      <c r="A280" s="1" t="s">
        <v>5697</v>
      </c>
      <c r="B280" s="1" t="s">
        <v>60</v>
      </c>
      <c r="C280" s="4">
        <v>2021</v>
      </c>
      <c r="D280" s="1" t="s">
        <v>166</v>
      </c>
      <c r="E280" s="1" t="s">
        <v>1147</v>
      </c>
      <c r="F280" s="1" t="s">
        <v>70</v>
      </c>
      <c r="G280" s="4" t="s">
        <v>1325</v>
      </c>
      <c r="H280" s="4">
        <v>1910</v>
      </c>
      <c r="I280" s="4" t="s">
        <v>7674</v>
      </c>
      <c r="J280" s="1"/>
      <c r="K280" s="4" t="s">
        <v>7675</v>
      </c>
      <c r="L280" s="4" t="s">
        <v>7676</v>
      </c>
    </row>
    <row r="281" spans="1:12" ht="30" x14ac:dyDescent="0.25">
      <c r="A281" s="1" t="s">
        <v>5697</v>
      </c>
      <c r="B281" s="1" t="s">
        <v>60</v>
      </c>
      <c r="C281" s="4">
        <v>2021</v>
      </c>
      <c r="D281" s="1" t="s">
        <v>166</v>
      </c>
      <c r="E281" s="1" t="s">
        <v>1147</v>
      </c>
      <c r="F281" s="1" t="s">
        <v>74</v>
      </c>
      <c r="G281" s="4" t="s">
        <v>3290</v>
      </c>
      <c r="H281" s="4">
        <v>1906</v>
      </c>
      <c r="I281" s="4" t="s">
        <v>7677</v>
      </c>
      <c r="J281" s="1"/>
      <c r="K281" s="4" t="s">
        <v>6757</v>
      </c>
      <c r="L281" s="4" t="s">
        <v>7678</v>
      </c>
    </row>
    <row r="282" spans="1:12" ht="30" x14ac:dyDescent="0.25">
      <c r="A282" s="1" t="s">
        <v>5697</v>
      </c>
      <c r="B282" s="1" t="s">
        <v>60</v>
      </c>
      <c r="C282" s="4">
        <v>2021</v>
      </c>
      <c r="D282" s="1" t="s">
        <v>166</v>
      </c>
      <c r="E282" s="1" t="s">
        <v>1147</v>
      </c>
      <c r="F282" s="1" t="s">
        <v>1102</v>
      </c>
      <c r="G282" s="4" t="s">
        <v>7679</v>
      </c>
      <c r="H282" s="4">
        <v>176726</v>
      </c>
      <c r="I282" s="4" t="s">
        <v>7680</v>
      </c>
      <c r="J282" s="1"/>
      <c r="K282" s="4" t="s">
        <v>7681</v>
      </c>
      <c r="L282" s="4" t="s">
        <v>7682</v>
      </c>
    </row>
    <row r="283" spans="1:12" ht="45" x14ac:dyDescent="0.25">
      <c r="A283" s="1" t="s">
        <v>5697</v>
      </c>
      <c r="B283" s="1" t="s">
        <v>60</v>
      </c>
      <c r="C283" s="4">
        <v>2021</v>
      </c>
      <c r="D283" s="1" t="s">
        <v>166</v>
      </c>
      <c r="E283" s="1" t="s">
        <v>1147</v>
      </c>
      <c r="F283" s="1" t="s">
        <v>84</v>
      </c>
      <c r="G283" s="4" t="s">
        <v>1103</v>
      </c>
      <c r="H283" s="4">
        <v>0</v>
      </c>
      <c r="I283" s="4" t="s">
        <v>83</v>
      </c>
      <c r="J283" s="1"/>
      <c r="K283" s="4" t="s">
        <v>83</v>
      </c>
      <c r="L283" s="4" t="s">
        <v>83</v>
      </c>
    </row>
    <row r="284" spans="1:12" ht="45" x14ac:dyDescent="0.25">
      <c r="A284" s="1" t="s">
        <v>5697</v>
      </c>
      <c r="B284" s="1" t="s">
        <v>60</v>
      </c>
      <c r="C284" s="4">
        <v>2021</v>
      </c>
      <c r="D284" s="1" t="s">
        <v>166</v>
      </c>
      <c r="E284" s="1" t="s">
        <v>1147</v>
      </c>
      <c r="F284" s="1" t="s">
        <v>85</v>
      </c>
      <c r="G284" s="4" t="s">
        <v>1103</v>
      </c>
      <c r="H284" s="4">
        <v>0</v>
      </c>
      <c r="I284" s="4" t="s">
        <v>83</v>
      </c>
      <c r="J284" s="1"/>
      <c r="K284" s="4" t="s">
        <v>83</v>
      </c>
      <c r="L284" s="4" t="s">
        <v>83</v>
      </c>
    </row>
    <row r="285" spans="1:12" x14ac:dyDescent="0.25">
      <c r="A285" s="1" t="s">
        <v>5697</v>
      </c>
      <c r="B285" s="1" t="s">
        <v>60</v>
      </c>
      <c r="C285" s="4">
        <v>2021</v>
      </c>
      <c r="D285" s="1" t="s">
        <v>166</v>
      </c>
      <c r="E285" s="1" t="s">
        <v>1162</v>
      </c>
      <c r="F285" s="1" t="s">
        <v>62</v>
      </c>
      <c r="G285" s="4" t="s">
        <v>1432</v>
      </c>
      <c r="H285" s="4">
        <v>2736</v>
      </c>
      <c r="I285" s="4" t="s">
        <v>7683</v>
      </c>
      <c r="J285" s="1"/>
      <c r="K285" s="4" t="s">
        <v>7684</v>
      </c>
      <c r="L285" s="4" t="s">
        <v>7685</v>
      </c>
    </row>
    <row r="286" spans="1:12" ht="30" x14ac:dyDescent="0.25">
      <c r="A286" s="1" t="s">
        <v>5697</v>
      </c>
      <c r="B286" s="1" t="s">
        <v>60</v>
      </c>
      <c r="C286" s="4">
        <v>2021</v>
      </c>
      <c r="D286" s="1" t="s">
        <v>166</v>
      </c>
      <c r="E286" s="1" t="s">
        <v>1162</v>
      </c>
      <c r="F286" s="1" t="s">
        <v>66</v>
      </c>
      <c r="G286" s="4" t="s">
        <v>1112</v>
      </c>
      <c r="H286" s="4">
        <v>75</v>
      </c>
      <c r="I286" s="4" t="s">
        <v>7686</v>
      </c>
      <c r="J286" s="1" t="s">
        <v>234</v>
      </c>
      <c r="K286" s="4" t="s">
        <v>7687</v>
      </c>
      <c r="L286" s="4" t="s">
        <v>7688</v>
      </c>
    </row>
    <row r="287" spans="1:12" ht="30" x14ac:dyDescent="0.25">
      <c r="A287" s="1" t="s">
        <v>5697</v>
      </c>
      <c r="B287" s="1" t="s">
        <v>60</v>
      </c>
      <c r="C287" s="4">
        <v>2021</v>
      </c>
      <c r="D287" s="1" t="s">
        <v>166</v>
      </c>
      <c r="E287" s="1" t="s">
        <v>1162</v>
      </c>
      <c r="F287" s="1" t="s">
        <v>70</v>
      </c>
      <c r="G287" s="4" t="s">
        <v>7689</v>
      </c>
      <c r="H287" s="4">
        <v>1081</v>
      </c>
      <c r="I287" s="4" t="s">
        <v>5099</v>
      </c>
      <c r="J287" s="1"/>
      <c r="K287" s="4" t="s">
        <v>7690</v>
      </c>
      <c r="L287" s="4" t="s">
        <v>7691</v>
      </c>
    </row>
    <row r="288" spans="1:12" ht="30" x14ac:dyDescent="0.25">
      <c r="A288" s="1" t="s">
        <v>5697</v>
      </c>
      <c r="B288" s="1" t="s">
        <v>60</v>
      </c>
      <c r="C288" s="4">
        <v>2021</v>
      </c>
      <c r="D288" s="1" t="s">
        <v>166</v>
      </c>
      <c r="E288" s="1" t="s">
        <v>1162</v>
      </c>
      <c r="F288" s="1" t="s">
        <v>74</v>
      </c>
      <c r="G288" s="4" t="s">
        <v>1526</v>
      </c>
      <c r="H288" s="4">
        <v>764</v>
      </c>
      <c r="I288" s="4" t="s">
        <v>7692</v>
      </c>
      <c r="J288" s="1"/>
      <c r="K288" s="4" t="s">
        <v>7693</v>
      </c>
      <c r="L288" s="4" t="s">
        <v>7694</v>
      </c>
    </row>
    <row r="289" spans="1:12" ht="30" x14ac:dyDescent="0.25">
      <c r="A289" s="1" t="s">
        <v>5697</v>
      </c>
      <c r="B289" s="1" t="s">
        <v>60</v>
      </c>
      <c r="C289" s="4">
        <v>2021</v>
      </c>
      <c r="D289" s="1" t="s">
        <v>166</v>
      </c>
      <c r="E289" s="1" t="s">
        <v>1162</v>
      </c>
      <c r="F289" s="1" t="s">
        <v>1102</v>
      </c>
      <c r="G289" s="4" t="s">
        <v>7695</v>
      </c>
      <c r="H289" s="4">
        <v>91620</v>
      </c>
      <c r="I289" s="4" t="s">
        <v>7696</v>
      </c>
      <c r="J289" s="1"/>
      <c r="K289" s="4" t="s">
        <v>7697</v>
      </c>
      <c r="L289" s="4" t="s">
        <v>7698</v>
      </c>
    </row>
    <row r="290" spans="1:12" ht="45" x14ac:dyDescent="0.25">
      <c r="A290" s="1" t="s">
        <v>5697</v>
      </c>
      <c r="B290" s="1" t="s">
        <v>60</v>
      </c>
      <c r="C290" s="4">
        <v>2021</v>
      </c>
      <c r="D290" s="1" t="s">
        <v>166</v>
      </c>
      <c r="E290" s="1" t="s">
        <v>1162</v>
      </c>
      <c r="F290" s="1" t="s">
        <v>84</v>
      </c>
      <c r="G290" s="4" t="s">
        <v>1103</v>
      </c>
      <c r="H290" s="4">
        <v>0</v>
      </c>
      <c r="I290" s="4" t="s">
        <v>83</v>
      </c>
      <c r="J290" s="1"/>
      <c r="K290" s="4" t="s">
        <v>83</v>
      </c>
      <c r="L290" s="4" t="s">
        <v>83</v>
      </c>
    </row>
    <row r="291" spans="1:12" ht="45" x14ac:dyDescent="0.25">
      <c r="A291" s="1" t="s">
        <v>5697</v>
      </c>
      <c r="B291" s="1" t="s">
        <v>60</v>
      </c>
      <c r="C291" s="4">
        <v>2021</v>
      </c>
      <c r="D291" s="1" t="s">
        <v>166</v>
      </c>
      <c r="E291" s="1" t="s">
        <v>1162</v>
      </c>
      <c r="F291" s="1" t="s">
        <v>85</v>
      </c>
      <c r="G291" s="4" t="s">
        <v>1103</v>
      </c>
      <c r="H291" s="4">
        <v>0</v>
      </c>
      <c r="I291" s="4" t="s">
        <v>83</v>
      </c>
      <c r="J291" s="1"/>
      <c r="K291" s="4" t="s">
        <v>83</v>
      </c>
      <c r="L291" s="4" t="s">
        <v>83</v>
      </c>
    </row>
    <row r="292" spans="1:12" x14ac:dyDescent="0.25">
      <c r="A292" s="1" t="s">
        <v>5697</v>
      </c>
      <c r="B292" s="1" t="s">
        <v>60</v>
      </c>
      <c r="C292" s="4">
        <v>2021</v>
      </c>
      <c r="D292" s="1" t="s">
        <v>166</v>
      </c>
      <c r="E292" s="1" t="s">
        <v>1183</v>
      </c>
      <c r="F292" s="1" t="s">
        <v>62</v>
      </c>
      <c r="G292" s="4" t="s">
        <v>2031</v>
      </c>
      <c r="H292" s="4">
        <v>897</v>
      </c>
      <c r="I292" s="4" t="s">
        <v>7699</v>
      </c>
      <c r="J292" s="1"/>
      <c r="K292" s="4" t="s">
        <v>7700</v>
      </c>
      <c r="L292" s="4" t="s">
        <v>7701</v>
      </c>
    </row>
    <row r="293" spans="1:12" ht="30" x14ac:dyDescent="0.25">
      <c r="A293" s="1" t="s">
        <v>5697</v>
      </c>
      <c r="B293" s="1" t="s">
        <v>60</v>
      </c>
      <c r="C293" s="4">
        <v>2021</v>
      </c>
      <c r="D293" s="1" t="s">
        <v>166</v>
      </c>
      <c r="E293" s="1" t="s">
        <v>1183</v>
      </c>
      <c r="F293" s="1" t="s">
        <v>66</v>
      </c>
      <c r="G293" s="4" t="s">
        <v>1671</v>
      </c>
      <c r="H293" s="4">
        <v>24</v>
      </c>
      <c r="I293" s="4" t="s">
        <v>7702</v>
      </c>
      <c r="J293" s="1" t="s">
        <v>234</v>
      </c>
      <c r="K293" s="4" t="s">
        <v>7703</v>
      </c>
      <c r="L293" s="4" t="s">
        <v>7704</v>
      </c>
    </row>
    <row r="294" spans="1:12" ht="30" x14ac:dyDescent="0.25">
      <c r="A294" s="1" t="s">
        <v>5697</v>
      </c>
      <c r="B294" s="1" t="s">
        <v>60</v>
      </c>
      <c r="C294" s="4">
        <v>2021</v>
      </c>
      <c r="D294" s="1" t="s">
        <v>166</v>
      </c>
      <c r="E294" s="1" t="s">
        <v>1183</v>
      </c>
      <c r="F294" s="1" t="s">
        <v>70</v>
      </c>
      <c r="G294" s="4" t="s">
        <v>7705</v>
      </c>
      <c r="H294" s="4">
        <v>442</v>
      </c>
      <c r="I294" s="4" t="s">
        <v>7706</v>
      </c>
      <c r="J294" s="1"/>
      <c r="K294" s="4" t="s">
        <v>7707</v>
      </c>
      <c r="L294" s="4" t="s">
        <v>7708</v>
      </c>
    </row>
    <row r="295" spans="1:12" ht="30" x14ac:dyDescent="0.25">
      <c r="A295" s="1" t="s">
        <v>5697</v>
      </c>
      <c r="B295" s="1" t="s">
        <v>60</v>
      </c>
      <c r="C295" s="4">
        <v>2021</v>
      </c>
      <c r="D295" s="1" t="s">
        <v>166</v>
      </c>
      <c r="E295" s="1" t="s">
        <v>1183</v>
      </c>
      <c r="F295" s="1" t="s">
        <v>74</v>
      </c>
      <c r="G295" s="4" t="s">
        <v>1873</v>
      </c>
      <c r="H295" s="4">
        <v>285</v>
      </c>
      <c r="I295" s="4" t="s">
        <v>7709</v>
      </c>
      <c r="J295" s="1"/>
      <c r="K295" s="4" t="s">
        <v>7710</v>
      </c>
      <c r="L295" s="4" t="s">
        <v>7711</v>
      </c>
    </row>
    <row r="296" spans="1:12" ht="30" x14ac:dyDescent="0.25">
      <c r="A296" s="1" t="s">
        <v>5697</v>
      </c>
      <c r="B296" s="1" t="s">
        <v>60</v>
      </c>
      <c r="C296" s="4">
        <v>2021</v>
      </c>
      <c r="D296" s="1" t="s">
        <v>166</v>
      </c>
      <c r="E296" s="1" t="s">
        <v>1183</v>
      </c>
      <c r="F296" s="1" t="s">
        <v>1102</v>
      </c>
      <c r="G296" s="4" t="s">
        <v>7712</v>
      </c>
      <c r="H296" s="4">
        <v>23367</v>
      </c>
      <c r="I296" s="4" t="s">
        <v>7713</v>
      </c>
      <c r="J296" s="1"/>
      <c r="K296" s="4" t="s">
        <v>7714</v>
      </c>
      <c r="L296" s="4" t="s">
        <v>7715</v>
      </c>
    </row>
    <row r="297" spans="1:12" ht="45" x14ac:dyDescent="0.25">
      <c r="A297" s="1" t="s">
        <v>5697</v>
      </c>
      <c r="B297" s="1" t="s">
        <v>60</v>
      </c>
      <c r="C297" s="4">
        <v>2021</v>
      </c>
      <c r="D297" s="1" t="s">
        <v>166</v>
      </c>
      <c r="E297" s="1" t="s">
        <v>1183</v>
      </c>
      <c r="F297" s="1" t="s">
        <v>84</v>
      </c>
      <c r="G297" s="4" t="s">
        <v>1103</v>
      </c>
      <c r="H297" s="4">
        <v>0</v>
      </c>
      <c r="I297" s="4" t="s">
        <v>83</v>
      </c>
      <c r="J297" s="1"/>
      <c r="K297" s="4" t="s">
        <v>83</v>
      </c>
      <c r="L297" s="4" t="s">
        <v>83</v>
      </c>
    </row>
    <row r="298" spans="1:12" ht="45" x14ac:dyDescent="0.25">
      <c r="A298" s="1" t="s">
        <v>5697</v>
      </c>
      <c r="B298" s="1" t="s">
        <v>60</v>
      </c>
      <c r="C298" s="4">
        <v>2021</v>
      </c>
      <c r="D298" s="1" t="s">
        <v>166</v>
      </c>
      <c r="E298" s="1" t="s">
        <v>1183</v>
      </c>
      <c r="F298" s="1" t="s">
        <v>85</v>
      </c>
      <c r="G298" s="4" t="s">
        <v>1103</v>
      </c>
      <c r="H298" s="4">
        <v>0</v>
      </c>
      <c r="I298" s="4" t="s">
        <v>83</v>
      </c>
      <c r="J298" s="1"/>
      <c r="K298" s="4" t="s">
        <v>83</v>
      </c>
      <c r="L298" s="4" t="s">
        <v>83</v>
      </c>
    </row>
    <row r="299" spans="1:12" x14ac:dyDescent="0.25">
      <c r="A299" s="1" t="s">
        <v>5697</v>
      </c>
      <c r="B299" s="1" t="s">
        <v>60</v>
      </c>
      <c r="C299" s="4">
        <v>2021</v>
      </c>
      <c r="D299" s="1" t="s">
        <v>185</v>
      </c>
      <c r="E299" s="1" t="s">
        <v>1089</v>
      </c>
      <c r="F299" s="1" t="s">
        <v>62</v>
      </c>
      <c r="G299" s="4" t="s">
        <v>1179</v>
      </c>
      <c r="H299" s="4">
        <v>130286</v>
      </c>
      <c r="I299" s="4" t="s">
        <v>7716</v>
      </c>
      <c r="J299" s="1"/>
      <c r="K299" s="4" t="s">
        <v>529</v>
      </c>
      <c r="L299" s="4" t="s">
        <v>727</v>
      </c>
    </row>
    <row r="300" spans="1:12" ht="30" x14ac:dyDescent="0.25">
      <c r="A300" s="1" t="s">
        <v>5697</v>
      </c>
      <c r="B300" s="1" t="s">
        <v>60</v>
      </c>
      <c r="C300" s="4">
        <v>2021</v>
      </c>
      <c r="D300" s="1" t="s">
        <v>185</v>
      </c>
      <c r="E300" s="1" t="s">
        <v>1089</v>
      </c>
      <c r="F300" s="1" t="s">
        <v>66</v>
      </c>
      <c r="G300" s="4" t="s">
        <v>1671</v>
      </c>
      <c r="H300" s="4">
        <v>45515</v>
      </c>
      <c r="I300" s="4" t="s">
        <v>2306</v>
      </c>
      <c r="J300" s="1" t="s">
        <v>234</v>
      </c>
      <c r="K300" s="4" t="s">
        <v>3298</v>
      </c>
      <c r="L300" s="4" t="s">
        <v>1459</v>
      </c>
    </row>
    <row r="301" spans="1:12" ht="30" x14ac:dyDescent="0.25">
      <c r="A301" s="1" t="s">
        <v>5697</v>
      </c>
      <c r="B301" s="1" t="s">
        <v>60</v>
      </c>
      <c r="C301" s="4">
        <v>2021</v>
      </c>
      <c r="D301" s="1" t="s">
        <v>185</v>
      </c>
      <c r="E301" s="1" t="s">
        <v>1089</v>
      </c>
      <c r="F301" s="1" t="s">
        <v>70</v>
      </c>
      <c r="G301" s="4" t="s">
        <v>3786</v>
      </c>
      <c r="H301" s="4">
        <v>132973</v>
      </c>
      <c r="I301" s="4" t="s">
        <v>6872</v>
      </c>
      <c r="J301" s="1"/>
      <c r="K301" s="4" t="s">
        <v>2752</v>
      </c>
      <c r="L301" s="4" t="s">
        <v>3758</v>
      </c>
    </row>
    <row r="302" spans="1:12" ht="30" x14ac:dyDescent="0.25">
      <c r="A302" s="1" t="s">
        <v>5697</v>
      </c>
      <c r="B302" s="1" t="s">
        <v>60</v>
      </c>
      <c r="C302" s="4">
        <v>2021</v>
      </c>
      <c r="D302" s="1" t="s">
        <v>185</v>
      </c>
      <c r="E302" s="1" t="s">
        <v>1089</v>
      </c>
      <c r="F302" s="1" t="s">
        <v>74</v>
      </c>
      <c r="G302" s="4" t="s">
        <v>1101</v>
      </c>
      <c r="H302" s="4">
        <v>31617</v>
      </c>
      <c r="I302" s="4" t="s">
        <v>83</v>
      </c>
      <c r="J302" s="1"/>
      <c r="K302" s="4" t="s">
        <v>83</v>
      </c>
      <c r="L302" s="4" t="s">
        <v>83</v>
      </c>
    </row>
    <row r="303" spans="1:12" ht="30" x14ac:dyDescent="0.25">
      <c r="A303" s="1" t="s">
        <v>5697</v>
      </c>
      <c r="B303" s="1" t="s">
        <v>60</v>
      </c>
      <c r="C303" s="4">
        <v>2021</v>
      </c>
      <c r="D303" s="1" t="s">
        <v>185</v>
      </c>
      <c r="E303" s="1" t="s">
        <v>1089</v>
      </c>
      <c r="F303" s="1" t="s">
        <v>1102</v>
      </c>
      <c r="G303" s="4" t="s">
        <v>2811</v>
      </c>
      <c r="H303" s="4">
        <v>146841</v>
      </c>
      <c r="I303" s="4" t="s">
        <v>6057</v>
      </c>
      <c r="J303" s="1"/>
      <c r="K303" s="4" t="s">
        <v>6885</v>
      </c>
      <c r="L303" s="4" t="s">
        <v>3895</v>
      </c>
    </row>
    <row r="304" spans="1:12" ht="45" x14ac:dyDescent="0.25">
      <c r="A304" s="1" t="s">
        <v>5697</v>
      </c>
      <c r="B304" s="1" t="s">
        <v>60</v>
      </c>
      <c r="C304" s="4">
        <v>2021</v>
      </c>
      <c r="D304" s="1" t="s">
        <v>185</v>
      </c>
      <c r="E304" s="1" t="s">
        <v>1089</v>
      </c>
      <c r="F304" s="1" t="s">
        <v>84</v>
      </c>
      <c r="G304" s="4" t="s">
        <v>1103</v>
      </c>
      <c r="H304" s="4">
        <v>0</v>
      </c>
      <c r="I304" s="4" t="s">
        <v>83</v>
      </c>
      <c r="J304" s="1"/>
      <c r="K304" s="4" t="s">
        <v>83</v>
      </c>
      <c r="L304" s="4" t="s">
        <v>83</v>
      </c>
    </row>
    <row r="305" spans="1:12" ht="45" x14ac:dyDescent="0.25">
      <c r="A305" s="1" t="s">
        <v>5697</v>
      </c>
      <c r="B305" s="1" t="s">
        <v>60</v>
      </c>
      <c r="C305" s="4">
        <v>2021</v>
      </c>
      <c r="D305" s="1" t="s">
        <v>185</v>
      </c>
      <c r="E305" s="1" t="s">
        <v>1089</v>
      </c>
      <c r="F305" s="1" t="s">
        <v>85</v>
      </c>
      <c r="G305" s="4" t="s">
        <v>1103</v>
      </c>
      <c r="H305" s="4">
        <v>0</v>
      </c>
      <c r="I305" s="4" t="s">
        <v>83</v>
      </c>
      <c r="J305" s="1"/>
      <c r="K305" s="4" t="s">
        <v>83</v>
      </c>
      <c r="L305" s="4" t="s">
        <v>83</v>
      </c>
    </row>
    <row r="306" spans="1:12" x14ac:dyDescent="0.25">
      <c r="A306" s="1" t="s">
        <v>5697</v>
      </c>
      <c r="B306" s="1" t="s">
        <v>60</v>
      </c>
      <c r="C306" s="4">
        <v>2021</v>
      </c>
      <c r="D306" s="1" t="s">
        <v>185</v>
      </c>
      <c r="E306" s="1" t="s">
        <v>1104</v>
      </c>
      <c r="F306" s="1" t="s">
        <v>62</v>
      </c>
      <c r="G306" s="4" t="s">
        <v>1873</v>
      </c>
      <c r="H306" s="4">
        <v>30869</v>
      </c>
      <c r="I306" s="4" t="s">
        <v>6116</v>
      </c>
      <c r="J306" s="1"/>
      <c r="K306" s="4" t="s">
        <v>7717</v>
      </c>
      <c r="L306" s="4" t="s">
        <v>7718</v>
      </c>
    </row>
    <row r="307" spans="1:12" ht="30" x14ac:dyDescent="0.25">
      <c r="A307" s="1" t="s">
        <v>5697</v>
      </c>
      <c r="B307" s="1" t="s">
        <v>60</v>
      </c>
      <c r="C307" s="4">
        <v>2021</v>
      </c>
      <c r="D307" s="1" t="s">
        <v>185</v>
      </c>
      <c r="E307" s="1" t="s">
        <v>1104</v>
      </c>
      <c r="F307" s="1" t="s">
        <v>66</v>
      </c>
      <c r="G307" s="4" t="s">
        <v>1101</v>
      </c>
      <c r="H307" s="4">
        <v>2139</v>
      </c>
      <c r="I307" s="4" t="s">
        <v>83</v>
      </c>
      <c r="J307" s="1"/>
      <c r="K307" s="4" t="s">
        <v>83</v>
      </c>
      <c r="L307" s="4" t="s">
        <v>83</v>
      </c>
    </row>
    <row r="308" spans="1:12" ht="30" x14ac:dyDescent="0.25">
      <c r="A308" s="1" t="s">
        <v>5697</v>
      </c>
      <c r="B308" s="1" t="s">
        <v>60</v>
      </c>
      <c r="C308" s="4">
        <v>2021</v>
      </c>
      <c r="D308" s="1" t="s">
        <v>185</v>
      </c>
      <c r="E308" s="1" t="s">
        <v>1104</v>
      </c>
      <c r="F308" s="1" t="s">
        <v>70</v>
      </c>
      <c r="G308" s="4" t="s">
        <v>2778</v>
      </c>
      <c r="H308" s="4">
        <v>29637</v>
      </c>
      <c r="I308" s="4" t="s">
        <v>2887</v>
      </c>
      <c r="J308" s="1"/>
      <c r="K308" s="4" t="s">
        <v>7719</v>
      </c>
      <c r="L308" s="4" t="s">
        <v>7720</v>
      </c>
    </row>
    <row r="309" spans="1:12" ht="30" x14ac:dyDescent="0.25">
      <c r="A309" s="1" t="s">
        <v>5697</v>
      </c>
      <c r="B309" s="1" t="s">
        <v>60</v>
      </c>
      <c r="C309" s="4">
        <v>2021</v>
      </c>
      <c r="D309" s="1" t="s">
        <v>185</v>
      </c>
      <c r="E309" s="1" t="s">
        <v>1104</v>
      </c>
      <c r="F309" s="1" t="s">
        <v>74</v>
      </c>
      <c r="G309" s="4" t="s">
        <v>1613</v>
      </c>
      <c r="H309" s="4">
        <v>39716</v>
      </c>
      <c r="I309" s="4" t="s">
        <v>1714</v>
      </c>
      <c r="J309" s="1" t="s">
        <v>234</v>
      </c>
      <c r="K309" s="4" t="s">
        <v>6858</v>
      </c>
      <c r="L309" s="4" t="s">
        <v>5463</v>
      </c>
    </row>
    <row r="310" spans="1:12" ht="30" x14ac:dyDescent="0.25">
      <c r="A310" s="1" t="s">
        <v>5697</v>
      </c>
      <c r="B310" s="1" t="s">
        <v>60</v>
      </c>
      <c r="C310" s="4">
        <v>2021</v>
      </c>
      <c r="D310" s="1" t="s">
        <v>185</v>
      </c>
      <c r="E310" s="1" t="s">
        <v>1104</v>
      </c>
      <c r="F310" s="1" t="s">
        <v>1102</v>
      </c>
      <c r="G310" s="4" t="s">
        <v>7721</v>
      </c>
      <c r="H310" s="4">
        <v>143600</v>
      </c>
      <c r="I310" s="4" t="s">
        <v>7722</v>
      </c>
      <c r="J310" s="1"/>
      <c r="K310" s="4" t="s">
        <v>7723</v>
      </c>
      <c r="L310" s="4" t="s">
        <v>2337</v>
      </c>
    </row>
    <row r="311" spans="1:12" ht="45" x14ac:dyDescent="0.25">
      <c r="A311" s="1" t="s">
        <v>5697</v>
      </c>
      <c r="B311" s="1" t="s">
        <v>60</v>
      </c>
      <c r="C311" s="4">
        <v>2021</v>
      </c>
      <c r="D311" s="1" t="s">
        <v>185</v>
      </c>
      <c r="E311" s="1" t="s">
        <v>1104</v>
      </c>
      <c r="F311" s="1" t="s">
        <v>84</v>
      </c>
      <c r="G311" s="4" t="s">
        <v>1103</v>
      </c>
      <c r="H311" s="4">
        <v>0</v>
      </c>
      <c r="I311" s="4" t="s">
        <v>83</v>
      </c>
      <c r="J311" s="1"/>
      <c r="K311" s="4" t="s">
        <v>83</v>
      </c>
      <c r="L311" s="4" t="s">
        <v>83</v>
      </c>
    </row>
    <row r="312" spans="1:12" ht="45" x14ac:dyDescent="0.25">
      <c r="A312" s="1" t="s">
        <v>5697</v>
      </c>
      <c r="B312" s="1" t="s">
        <v>60</v>
      </c>
      <c r="C312" s="4">
        <v>2021</v>
      </c>
      <c r="D312" s="1" t="s">
        <v>185</v>
      </c>
      <c r="E312" s="1" t="s">
        <v>1104</v>
      </c>
      <c r="F312" s="1" t="s">
        <v>85</v>
      </c>
      <c r="G312" s="4" t="s">
        <v>1103</v>
      </c>
      <c r="H312" s="4">
        <v>0</v>
      </c>
      <c r="I312" s="4" t="s">
        <v>83</v>
      </c>
      <c r="J312" s="1"/>
      <c r="K312" s="4" t="s">
        <v>83</v>
      </c>
      <c r="L312" s="4" t="s">
        <v>83</v>
      </c>
    </row>
    <row r="313" spans="1:12" x14ac:dyDescent="0.25">
      <c r="A313" s="1" t="s">
        <v>5697</v>
      </c>
      <c r="B313" s="1" t="s">
        <v>60</v>
      </c>
      <c r="C313" s="4">
        <v>2021</v>
      </c>
      <c r="D313" s="1" t="s">
        <v>185</v>
      </c>
      <c r="E313" s="1" t="s">
        <v>1116</v>
      </c>
      <c r="F313" s="1" t="s">
        <v>62</v>
      </c>
      <c r="G313" s="4" t="s">
        <v>2452</v>
      </c>
      <c r="H313" s="4">
        <v>20177</v>
      </c>
      <c r="I313" s="4" t="s">
        <v>7724</v>
      </c>
      <c r="J313" s="1"/>
      <c r="K313" s="4" t="s">
        <v>7725</v>
      </c>
      <c r="L313" s="4" t="s">
        <v>7726</v>
      </c>
    </row>
    <row r="314" spans="1:12" ht="30" x14ac:dyDescent="0.25">
      <c r="A314" s="1" t="s">
        <v>5697</v>
      </c>
      <c r="B314" s="1" t="s">
        <v>60</v>
      </c>
      <c r="C314" s="4">
        <v>2021</v>
      </c>
      <c r="D314" s="1" t="s">
        <v>185</v>
      </c>
      <c r="E314" s="1" t="s">
        <v>1116</v>
      </c>
      <c r="F314" s="1" t="s">
        <v>66</v>
      </c>
      <c r="G314" s="4" t="s">
        <v>1101</v>
      </c>
      <c r="H314" s="4">
        <v>806</v>
      </c>
      <c r="I314" s="4" t="s">
        <v>83</v>
      </c>
      <c r="J314" s="1"/>
      <c r="K314" s="4" t="s">
        <v>83</v>
      </c>
      <c r="L314" s="4" t="s">
        <v>83</v>
      </c>
    </row>
    <row r="315" spans="1:12" ht="30" x14ac:dyDescent="0.25">
      <c r="A315" s="1" t="s">
        <v>5697</v>
      </c>
      <c r="B315" s="1" t="s">
        <v>60</v>
      </c>
      <c r="C315" s="4">
        <v>2021</v>
      </c>
      <c r="D315" s="1" t="s">
        <v>185</v>
      </c>
      <c r="E315" s="1" t="s">
        <v>1116</v>
      </c>
      <c r="F315" s="1" t="s">
        <v>70</v>
      </c>
      <c r="G315" s="4" t="s">
        <v>1820</v>
      </c>
      <c r="H315" s="4">
        <v>6817</v>
      </c>
      <c r="I315" s="4" t="s">
        <v>285</v>
      </c>
      <c r="J315" s="1"/>
      <c r="K315" s="4" t="s">
        <v>7727</v>
      </c>
      <c r="L315" s="4" t="s">
        <v>7728</v>
      </c>
    </row>
    <row r="316" spans="1:12" ht="30" x14ac:dyDescent="0.25">
      <c r="A316" s="1" t="s">
        <v>5697</v>
      </c>
      <c r="B316" s="1" t="s">
        <v>60</v>
      </c>
      <c r="C316" s="4">
        <v>2021</v>
      </c>
      <c r="D316" s="1" t="s">
        <v>185</v>
      </c>
      <c r="E316" s="1" t="s">
        <v>1116</v>
      </c>
      <c r="F316" s="1" t="s">
        <v>74</v>
      </c>
      <c r="G316" s="4" t="s">
        <v>1109</v>
      </c>
      <c r="H316" s="4">
        <v>7334</v>
      </c>
      <c r="I316" s="4" t="s">
        <v>4704</v>
      </c>
      <c r="J316" s="1" t="s">
        <v>234</v>
      </c>
      <c r="K316" s="4" t="s">
        <v>7729</v>
      </c>
      <c r="L316" s="4" t="s">
        <v>7730</v>
      </c>
    </row>
    <row r="317" spans="1:12" ht="30" x14ac:dyDescent="0.25">
      <c r="A317" s="1" t="s">
        <v>5697</v>
      </c>
      <c r="B317" s="1" t="s">
        <v>60</v>
      </c>
      <c r="C317" s="4">
        <v>2021</v>
      </c>
      <c r="D317" s="1" t="s">
        <v>185</v>
      </c>
      <c r="E317" s="1" t="s">
        <v>1116</v>
      </c>
      <c r="F317" s="1" t="s">
        <v>1102</v>
      </c>
      <c r="G317" s="4" t="s">
        <v>7731</v>
      </c>
      <c r="H317" s="4">
        <v>248021</v>
      </c>
      <c r="I317" s="4" t="s">
        <v>710</v>
      </c>
      <c r="J317" s="1"/>
      <c r="K317" s="4" t="s">
        <v>7732</v>
      </c>
      <c r="L317" s="4" t="s">
        <v>1725</v>
      </c>
    </row>
    <row r="318" spans="1:12" ht="45" x14ac:dyDescent="0.25">
      <c r="A318" s="1" t="s">
        <v>5697</v>
      </c>
      <c r="B318" s="1" t="s">
        <v>60</v>
      </c>
      <c r="C318" s="4">
        <v>2021</v>
      </c>
      <c r="D318" s="1" t="s">
        <v>185</v>
      </c>
      <c r="E318" s="1" t="s">
        <v>1116</v>
      </c>
      <c r="F318" s="1" t="s">
        <v>84</v>
      </c>
      <c r="G318" s="4" t="s">
        <v>1103</v>
      </c>
      <c r="H318" s="4">
        <v>0</v>
      </c>
      <c r="I318" s="4" t="s">
        <v>83</v>
      </c>
      <c r="J318" s="1"/>
      <c r="K318" s="4" t="s">
        <v>83</v>
      </c>
      <c r="L318" s="4" t="s">
        <v>83</v>
      </c>
    </row>
    <row r="319" spans="1:12" ht="45" x14ac:dyDescent="0.25">
      <c r="A319" s="1" t="s">
        <v>5697</v>
      </c>
      <c r="B319" s="1" t="s">
        <v>60</v>
      </c>
      <c r="C319" s="4">
        <v>2021</v>
      </c>
      <c r="D319" s="1" t="s">
        <v>185</v>
      </c>
      <c r="E319" s="1" t="s">
        <v>1116</v>
      </c>
      <c r="F319" s="1" t="s">
        <v>85</v>
      </c>
      <c r="G319" s="4" t="s">
        <v>1103</v>
      </c>
      <c r="H319" s="4">
        <v>0</v>
      </c>
      <c r="I319" s="4" t="s">
        <v>83</v>
      </c>
      <c r="J319" s="1"/>
      <c r="K319" s="4" t="s">
        <v>83</v>
      </c>
      <c r="L319" s="4" t="s">
        <v>83</v>
      </c>
    </row>
    <row r="320" spans="1:12" x14ac:dyDescent="0.25">
      <c r="A320" s="1" t="s">
        <v>5697</v>
      </c>
      <c r="B320" s="1" t="s">
        <v>60</v>
      </c>
      <c r="C320" s="4">
        <v>2021</v>
      </c>
      <c r="D320" s="1" t="s">
        <v>185</v>
      </c>
      <c r="E320" s="1" t="s">
        <v>1132</v>
      </c>
      <c r="F320" s="1" t="s">
        <v>62</v>
      </c>
      <c r="G320" s="4" t="s">
        <v>5211</v>
      </c>
      <c r="H320" s="4">
        <v>11414</v>
      </c>
      <c r="I320" s="4" t="s">
        <v>7733</v>
      </c>
      <c r="J320" s="1"/>
      <c r="K320" s="4" t="s">
        <v>6242</v>
      </c>
      <c r="L320" s="4" t="s">
        <v>7734</v>
      </c>
    </row>
    <row r="321" spans="1:12" ht="30" x14ac:dyDescent="0.25">
      <c r="A321" s="1" t="s">
        <v>5697</v>
      </c>
      <c r="B321" s="1" t="s">
        <v>60</v>
      </c>
      <c r="C321" s="4">
        <v>2021</v>
      </c>
      <c r="D321" s="1" t="s">
        <v>185</v>
      </c>
      <c r="E321" s="1" t="s">
        <v>1132</v>
      </c>
      <c r="F321" s="1" t="s">
        <v>66</v>
      </c>
      <c r="G321" s="4" t="s">
        <v>1097</v>
      </c>
      <c r="H321" s="4">
        <v>309</v>
      </c>
      <c r="I321" s="4" t="s">
        <v>7735</v>
      </c>
      <c r="J321" s="1" t="s">
        <v>234</v>
      </c>
      <c r="K321" s="4" t="s">
        <v>7736</v>
      </c>
      <c r="L321" s="4" t="s">
        <v>7737</v>
      </c>
    </row>
    <row r="322" spans="1:12" ht="30" x14ac:dyDescent="0.25">
      <c r="A322" s="1" t="s">
        <v>5697</v>
      </c>
      <c r="B322" s="1" t="s">
        <v>60</v>
      </c>
      <c r="C322" s="4">
        <v>2021</v>
      </c>
      <c r="D322" s="1" t="s">
        <v>185</v>
      </c>
      <c r="E322" s="1" t="s">
        <v>1132</v>
      </c>
      <c r="F322" s="1" t="s">
        <v>70</v>
      </c>
      <c r="G322" s="4" t="s">
        <v>1332</v>
      </c>
      <c r="H322" s="4">
        <v>2949</v>
      </c>
      <c r="I322" s="4" t="s">
        <v>7738</v>
      </c>
      <c r="J322" s="1"/>
      <c r="K322" s="4" t="s">
        <v>7739</v>
      </c>
      <c r="L322" s="4" t="s">
        <v>7740</v>
      </c>
    </row>
    <row r="323" spans="1:12" ht="30" x14ac:dyDescent="0.25">
      <c r="A323" s="1" t="s">
        <v>5697</v>
      </c>
      <c r="B323" s="1" t="s">
        <v>60</v>
      </c>
      <c r="C323" s="4">
        <v>2021</v>
      </c>
      <c r="D323" s="1" t="s">
        <v>185</v>
      </c>
      <c r="E323" s="1" t="s">
        <v>1132</v>
      </c>
      <c r="F323" s="1" t="s">
        <v>74</v>
      </c>
      <c r="G323" s="4" t="s">
        <v>1286</v>
      </c>
      <c r="H323" s="4">
        <v>1788</v>
      </c>
      <c r="I323" s="4" t="s">
        <v>7741</v>
      </c>
      <c r="J323" s="1"/>
      <c r="K323" s="4" t="s">
        <v>7742</v>
      </c>
      <c r="L323" s="4" t="s">
        <v>7743</v>
      </c>
    </row>
    <row r="324" spans="1:12" ht="30" x14ac:dyDescent="0.25">
      <c r="A324" s="1" t="s">
        <v>5697</v>
      </c>
      <c r="B324" s="1" t="s">
        <v>60</v>
      </c>
      <c r="C324" s="4">
        <v>2021</v>
      </c>
      <c r="D324" s="1" t="s">
        <v>185</v>
      </c>
      <c r="E324" s="1" t="s">
        <v>1132</v>
      </c>
      <c r="F324" s="1" t="s">
        <v>1102</v>
      </c>
      <c r="G324" s="4" t="s">
        <v>7744</v>
      </c>
      <c r="H324" s="4">
        <v>213494</v>
      </c>
      <c r="I324" s="4" t="s">
        <v>7745</v>
      </c>
      <c r="J324" s="1"/>
      <c r="K324" s="4" t="s">
        <v>786</v>
      </c>
      <c r="L324" s="4" t="s">
        <v>7746</v>
      </c>
    </row>
    <row r="325" spans="1:12" ht="45" x14ac:dyDescent="0.25">
      <c r="A325" s="1" t="s">
        <v>5697</v>
      </c>
      <c r="B325" s="1" t="s">
        <v>60</v>
      </c>
      <c r="C325" s="4">
        <v>2021</v>
      </c>
      <c r="D325" s="1" t="s">
        <v>185</v>
      </c>
      <c r="E325" s="1" t="s">
        <v>1132</v>
      </c>
      <c r="F325" s="1" t="s">
        <v>84</v>
      </c>
      <c r="G325" s="4" t="s">
        <v>1103</v>
      </c>
      <c r="H325" s="4">
        <v>0</v>
      </c>
      <c r="I325" s="4" t="s">
        <v>83</v>
      </c>
      <c r="J325" s="1"/>
      <c r="K325" s="4" t="s">
        <v>83</v>
      </c>
      <c r="L325" s="4" t="s">
        <v>83</v>
      </c>
    </row>
    <row r="326" spans="1:12" ht="45" x14ac:dyDescent="0.25">
      <c r="A326" s="1" t="s">
        <v>5697</v>
      </c>
      <c r="B326" s="1" t="s">
        <v>60</v>
      </c>
      <c r="C326" s="4">
        <v>2021</v>
      </c>
      <c r="D326" s="1" t="s">
        <v>185</v>
      </c>
      <c r="E326" s="1" t="s">
        <v>1132</v>
      </c>
      <c r="F326" s="1" t="s">
        <v>85</v>
      </c>
      <c r="G326" s="4" t="s">
        <v>1103</v>
      </c>
      <c r="H326" s="4">
        <v>0</v>
      </c>
      <c r="I326" s="4" t="s">
        <v>83</v>
      </c>
      <c r="J326" s="1"/>
      <c r="K326" s="4" t="s">
        <v>83</v>
      </c>
      <c r="L326" s="4" t="s">
        <v>83</v>
      </c>
    </row>
    <row r="327" spans="1:12" x14ac:dyDescent="0.25">
      <c r="A327" s="1" t="s">
        <v>5697</v>
      </c>
      <c r="B327" s="1" t="s">
        <v>60</v>
      </c>
      <c r="C327" s="4">
        <v>2021</v>
      </c>
      <c r="D327" s="1" t="s">
        <v>185</v>
      </c>
      <c r="E327" s="1" t="s">
        <v>1147</v>
      </c>
      <c r="F327" s="1" t="s">
        <v>62</v>
      </c>
      <c r="G327" s="4" t="s">
        <v>7747</v>
      </c>
      <c r="H327" s="4">
        <v>5614</v>
      </c>
      <c r="I327" s="4" t="s">
        <v>7748</v>
      </c>
      <c r="J327" s="1"/>
      <c r="K327" s="4" t="s">
        <v>7749</v>
      </c>
      <c r="L327" s="4" t="s">
        <v>7750</v>
      </c>
    </row>
    <row r="328" spans="1:12" ht="30" x14ac:dyDescent="0.25">
      <c r="A328" s="1" t="s">
        <v>5697</v>
      </c>
      <c r="B328" s="1" t="s">
        <v>60</v>
      </c>
      <c r="C328" s="4">
        <v>2021</v>
      </c>
      <c r="D328" s="1" t="s">
        <v>185</v>
      </c>
      <c r="E328" s="1" t="s">
        <v>1147</v>
      </c>
      <c r="F328" s="1" t="s">
        <v>66</v>
      </c>
      <c r="G328" s="4" t="s">
        <v>1101</v>
      </c>
      <c r="H328" s="4">
        <v>108</v>
      </c>
      <c r="I328" s="4" t="s">
        <v>83</v>
      </c>
      <c r="J328" s="1"/>
      <c r="K328" s="4" t="s">
        <v>83</v>
      </c>
      <c r="L328" s="4" t="s">
        <v>83</v>
      </c>
    </row>
    <row r="329" spans="1:12" ht="30" x14ac:dyDescent="0.25">
      <c r="A329" s="1" t="s">
        <v>5697</v>
      </c>
      <c r="B329" s="1" t="s">
        <v>60</v>
      </c>
      <c r="C329" s="4">
        <v>2021</v>
      </c>
      <c r="D329" s="1" t="s">
        <v>185</v>
      </c>
      <c r="E329" s="1" t="s">
        <v>1147</v>
      </c>
      <c r="F329" s="1" t="s">
        <v>70</v>
      </c>
      <c r="G329" s="4" t="s">
        <v>7751</v>
      </c>
      <c r="H329" s="4">
        <v>1339</v>
      </c>
      <c r="I329" s="4" t="s">
        <v>7752</v>
      </c>
      <c r="J329" s="1"/>
      <c r="K329" s="4" t="s">
        <v>7753</v>
      </c>
      <c r="L329" s="4" t="s">
        <v>7754</v>
      </c>
    </row>
    <row r="330" spans="1:12" ht="30" x14ac:dyDescent="0.25">
      <c r="A330" s="1" t="s">
        <v>5697</v>
      </c>
      <c r="B330" s="1" t="s">
        <v>60</v>
      </c>
      <c r="C330" s="4">
        <v>2021</v>
      </c>
      <c r="D330" s="1" t="s">
        <v>185</v>
      </c>
      <c r="E330" s="1" t="s">
        <v>1147</v>
      </c>
      <c r="F330" s="1" t="s">
        <v>74</v>
      </c>
      <c r="G330" s="4" t="s">
        <v>1200</v>
      </c>
      <c r="H330" s="4">
        <v>465</v>
      </c>
      <c r="I330" s="4" t="s">
        <v>7755</v>
      </c>
      <c r="J330" s="1"/>
      <c r="K330" s="4" t="s">
        <v>7756</v>
      </c>
      <c r="L330" s="4" t="s">
        <v>7757</v>
      </c>
    </row>
    <row r="331" spans="1:12" ht="30" x14ac:dyDescent="0.25">
      <c r="A331" s="1" t="s">
        <v>5697</v>
      </c>
      <c r="B331" s="1" t="s">
        <v>60</v>
      </c>
      <c r="C331" s="4">
        <v>2021</v>
      </c>
      <c r="D331" s="1" t="s">
        <v>185</v>
      </c>
      <c r="E331" s="1" t="s">
        <v>1147</v>
      </c>
      <c r="F331" s="1" t="s">
        <v>1102</v>
      </c>
      <c r="G331" s="4" t="s">
        <v>7758</v>
      </c>
      <c r="H331" s="4">
        <v>185406</v>
      </c>
      <c r="I331" s="4" t="s">
        <v>7759</v>
      </c>
      <c r="J331" s="1"/>
      <c r="K331" s="4" t="s">
        <v>7760</v>
      </c>
      <c r="L331" s="4" t="s">
        <v>3722</v>
      </c>
    </row>
    <row r="332" spans="1:12" ht="45" x14ac:dyDescent="0.25">
      <c r="A332" s="1" t="s">
        <v>5697</v>
      </c>
      <c r="B332" s="1" t="s">
        <v>60</v>
      </c>
      <c r="C332" s="4">
        <v>2021</v>
      </c>
      <c r="D332" s="1" t="s">
        <v>185</v>
      </c>
      <c r="E332" s="1" t="s">
        <v>1147</v>
      </c>
      <c r="F332" s="1" t="s">
        <v>84</v>
      </c>
      <c r="G332" s="4" t="s">
        <v>1103</v>
      </c>
      <c r="H332" s="4">
        <v>0</v>
      </c>
      <c r="I332" s="4" t="s">
        <v>83</v>
      </c>
      <c r="J332" s="1"/>
      <c r="K332" s="4" t="s">
        <v>83</v>
      </c>
      <c r="L332" s="4" t="s">
        <v>83</v>
      </c>
    </row>
    <row r="333" spans="1:12" ht="45" x14ac:dyDescent="0.25">
      <c r="A333" s="1" t="s">
        <v>5697</v>
      </c>
      <c r="B333" s="1" t="s">
        <v>60</v>
      </c>
      <c r="C333" s="4">
        <v>2021</v>
      </c>
      <c r="D333" s="1" t="s">
        <v>185</v>
      </c>
      <c r="E333" s="1" t="s">
        <v>1147</v>
      </c>
      <c r="F333" s="1" t="s">
        <v>85</v>
      </c>
      <c r="G333" s="4" t="s">
        <v>1103</v>
      </c>
      <c r="H333" s="4">
        <v>0</v>
      </c>
      <c r="I333" s="4" t="s">
        <v>83</v>
      </c>
      <c r="J333" s="1"/>
      <c r="K333" s="4" t="s">
        <v>83</v>
      </c>
      <c r="L333" s="4" t="s">
        <v>83</v>
      </c>
    </row>
    <row r="334" spans="1:12" x14ac:dyDescent="0.25">
      <c r="A334" s="1" t="s">
        <v>5697</v>
      </c>
      <c r="B334" s="1" t="s">
        <v>60</v>
      </c>
      <c r="C334" s="4">
        <v>2021</v>
      </c>
      <c r="D334" s="1" t="s">
        <v>185</v>
      </c>
      <c r="E334" s="1" t="s">
        <v>1162</v>
      </c>
      <c r="F334" s="1" t="s">
        <v>62</v>
      </c>
      <c r="G334" s="4" t="s">
        <v>1432</v>
      </c>
      <c r="H334" s="4">
        <v>2737</v>
      </c>
      <c r="I334" s="4" t="s">
        <v>7761</v>
      </c>
      <c r="J334" s="1"/>
      <c r="K334" s="4" t="s">
        <v>7762</v>
      </c>
      <c r="L334" s="4" t="s">
        <v>7763</v>
      </c>
    </row>
    <row r="335" spans="1:12" ht="30" x14ac:dyDescent="0.25">
      <c r="A335" s="1" t="s">
        <v>5697</v>
      </c>
      <c r="B335" s="1" t="s">
        <v>60</v>
      </c>
      <c r="C335" s="4">
        <v>2021</v>
      </c>
      <c r="D335" s="1" t="s">
        <v>185</v>
      </c>
      <c r="E335" s="1" t="s">
        <v>1162</v>
      </c>
      <c r="F335" s="1" t="s">
        <v>66</v>
      </c>
      <c r="G335" s="4" t="s">
        <v>1112</v>
      </c>
      <c r="H335" s="4">
        <v>48</v>
      </c>
      <c r="I335" s="4" t="s">
        <v>7764</v>
      </c>
      <c r="J335" s="1" t="s">
        <v>234</v>
      </c>
      <c r="K335" s="4" t="s">
        <v>7765</v>
      </c>
      <c r="L335" s="4" t="s">
        <v>7766</v>
      </c>
    </row>
    <row r="336" spans="1:12" ht="30" x14ac:dyDescent="0.25">
      <c r="A336" s="1" t="s">
        <v>5697</v>
      </c>
      <c r="B336" s="1" t="s">
        <v>60</v>
      </c>
      <c r="C336" s="4">
        <v>2021</v>
      </c>
      <c r="D336" s="1" t="s">
        <v>185</v>
      </c>
      <c r="E336" s="1" t="s">
        <v>1162</v>
      </c>
      <c r="F336" s="1" t="s">
        <v>70</v>
      </c>
      <c r="G336" s="4" t="s">
        <v>1175</v>
      </c>
      <c r="H336" s="4">
        <v>776</v>
      </c>
      <c r="I336" s="4" t="s">
        <v>7767</v>
      </c>
      <c r="J336" s="1"/>
      <c r="K336" s="4" t="s">
        <v>7768</v>
      </c>
      <c r="L336" s="4" t="s">
        <v>7769</v>
      </c>
    </row>
    <row r="337" spans="1:12" ht="30" x14ac:dyDescent="0.25">
      <c r="A337" s="1" t="s">
        <v>5697</v>
      </c>
      <c r="B337" s="1" t="s">
        <v>60</v>
      </c>
      <c r="C337" s="4">
        <v>2021</v>
      </c>
      <c r="D337" s="1" t="s">
        <v>185</v>
      </c>
      <c r="E337" s="1" t="s">
        <v>1162</v>
      </c>
      <c r="F337" s="1" t="s">
        <v>74</v>
      </c>
      <c r="G337" s="4" t="s">
        <v>1855</v>
      </c>
      <c r="H337" s="4">
        <v>237</v>
      </c>
      <c r="I337" s="4" t="s">
        <v>7770</v>
      </c>
      <c r="J337" s="1"/>
      <c r="K337" s="4" t="s">
        <v>7771</v>
      </c>
      <c r="L337" s="4" t="s">
        <v>7772</v>
      </c>
    </row>
    <row r="338" spans="1:12" ht="30" x14ac:dyDescent="0.25">
      <c r="A338" s="1" t="s">
        <v>5697</v>
      </c>
      <c r="B338" s="1" t="s">
        <v>60</v>
      </c>
      <c r="C338" s="4">
        <v>2021</v>
      </c>
      <c r="D338" s="1" t="s">
        <v>185</v>
      </c>
      <c r="E338" s="1" t="s">
        <v>1162</v>
      </c>
      <c r="F338" s="1" t="s">
        <v>1102</v>
      </c>
      <c r="G338" s="4" t="s">
        <v>7773</v>
      </c>
      <c r="H338" s="4">
        <v>95731</v>
      </c>
      <c r="I338" s="4" t="s">
        <v>7774</v>
      </c>
      <c r="J338" s="1"/>
      <c r="K338" s="4" t="s">
        <v>7775</v>
      </c>
      <c r="L338" s="4" t="s">
        <v>7776</v>
      </c>
    </row>
    <row r="339" spans="1:12" ht="45" x14ac:dyDescent="0.25">
      <c r="A339" s="1" t="s">
        <v>5697</v>
      </c>
      <c r="B339" s="1" t="s">
        <v>60</v>
      </c>
      <c r="C339" s="4">
        <v>2021</v>
      </c>
      <c r="D339" s="1" t="s">
        <v>185</v>
      </c>
      <c r="E339" s="1" t="s">
        <v>1162</v>
      </c>
      <c r="F339" s="1" t="s">
        <v>84</v>
      </c>
      <c r="G339" s="4" t="s">
        <v>1103</v>
      </c>
      <c r="H339" s="4">
        <v>0</v>
      </c>
      <c r="I339" s="4" t="s">
        <v>83</v>
      </c>
      <c r="J339" s="1"/>
      <c r="K339" s="4" t="s">
        <v>83</v>
      </c>
      <c r="L339" s="4" t="s">
        <v>83</v>
      </c>
    </row>
    <row r="340" spans="1:12" ht="45" x14ac:dyDescent="0.25">
      <c r="A340" s="1" t="s">
        <v>5697</v>
      </c>
      <c r="B340" s="1" t="s">
        <v>60</v>
      </c>
      <c r="C340" s="4">
        <v>2021</v>
      </c>
      <c r="D340" s="1" t="s">
        <v>185</v>
      </c>
      <c r="E340" s="1" t="s">
        <v>1162</v>
      </c>
      <c r="F340" s="1" t="s">
        <v>85</v>
      </c>
      <c r="G340" s="4" t="s">
        <v>1103</v>
      </c>
      <c r="H340" s="4">
        <v>0</v>
      </c>
      <c r="I340" s="4" t="s">
        <v>83</v>
      </c>
      <c r="J340" s="1"/>
      <c r="K340" s="4" t="s">
        <v>83</v>
      </c>
      <c r="L340" s="4" t="s">
        <v>83</v>
      </c>
    </row>
    <row r="341" spans="1:12" x14ac:dyDescent="0.25">
      <c r="A341" s="1" t="s">
        <v>5697</v>
      </c>
      <c r="B341" s="1" t="s">
        <v>60</v>
      </c>
      <c r="C341" s="4">
        <v>2021</v>
      </c>
      <c r="D341" s="1" t="s">
        <v>185</v>
      </c>
      <c r="E341" s="1" t="s">
        <v>1183</v>
      </c>
      <c r="F341" s="1" t="s">
        <v>62</v>
      </c>
      <c r="G341" s="4" t="s">
        <v>7747</v>
      </c>
      <c r="H341" s="4">
        <v>897</v>
      </c>
      <c r="I341" s="4" t="s">
        <v>7777</v>
      </c>
      <c r="J341" s="1"/>
      <c r="K341" s="4" t="s">
        <v>7778</v>
      </c>
      <c r="L341" s="4" t="s">
        <v>7779</v>
      </c>
    </row>
    <row r="342" spans="1:12" ht="30" x14ac:dyDescent="0.25">
      <c r="A342" s="1" t="s">
        <v>5697</v>
      </c>
      <c r="B342" s="1" t="s">
        <v>60</v>
      </c>
      <c r="C342" s="4">
        <v>2021</v>
      </c>
      <c r="D342" s="1" t="s">
        <v>185</v>
      </c>
      <c r="E342" s="1" t="s">
        <v>1183</v>
      </c>
      <c r="F342" s="1" t="s">
        <v>66</v>
      </c>
      <c r="G342" s="4" t="s">
        <v>1101</v>
      </c>
      <c r="H342" s="4">
        <v>15</v>
      </c>
      <c r="I342" s="4" t="s">
        <v>83</v>
      </c>
      <c r="J342" s="1"/>
      <c r="K342" s="4" t="s">
        <v>83</v>
      </c>
      <c r="L342" s="4" t="s">
        <v>83</v>
      </c>
    </row>
    <row r="343" spans="1:12" ht="30" x14ac:dyDescent="0.25">
      <c r="A343" s="1" t="s">
        <v>5697</v>
      </c>
      <c r="B343" s="1" t="s">
        <v>60</v>
      </c>
      <c r="C343" s="4">
        <v>2021</v>
      </c>
      <c r="D343" s="1" t="s">
        <v>185</v>
      </c>
      <c r="E343" s="1" t="s">
        <v>1183</v>
      </c>
      <c r="F343" s="1" t="s">
        <v>70</v>
      </c>
      <c r="G343" s="4" t="s">
        <v>1687</v>
      </c>
      <c r="H343" s="4">
        <v>315</v>
      </c>
      <c r="I343" s="4" t="s">
        <v>7780</v>
      </c>
      <c r="J343" s="1"/>
      <c r="K343" s="4" t="s">
        <v>7781</v>
      </c>
      <c r="L343" s="4" t="s">
        <v>7782</v>
      </c>
    </row>
    <row r="344" spans="1:12" ht="30" x14ac:dyDescent="0.25">
      <c r="A344" s="1" t="s">
        <v>5697</v>
      </c>
      <c r="B344" s="1" t="s">
        <v>60</v>
      </c>
      <c r="C344" s="4">
        <v>2021</v>
      </c>
      <c r="D344" s="1" t="s">
        <v>185</v>
      </c>
      <c r="E344" s="1" t="s">
        <v>1183</v>
      </c>
      <c r="F344" s="1" t="s">
        <v>74</v>
      </c>
      <c r="G344" s="4" t="s">
        <v>1141</v>
      </c>
      <c r="H344" s="4">
        <v>90</v>
      </c>
      <c r="I344" s="4" t="s">
        <v>7783</v>
      </c>
      <c r="J344" s="1"/>
      <c r="K344" s="4" t="s">
        <v>7784</v>
      </c>
      <c r="L344" s="4" t="s">
        <v>7785</v>
      </c>
    </row>
    <row r="345" spans="1:12" ht="30" x14ac:dyDescent="0.25">
      <c r="A345" s="1" t="s">
        <v>5697</v>
      </c>
      <c r="B345" s="1" t="s">
        <v>60</v>
      </c>
      <c r="C345" s="4">
        <v>2021</v>
      </c>
      <c r="D345" s="1" t="s">
        <v>185</v>
      </c>
      <c r="E345" s="1" t="s">
        <v>1183</v>
      </c>
      <c r="F345" s="1" t="s">
        <v>1102</v>
      </c>
      <c r="G345" s="4" t="s">
        <v>7786</v>
      </c>
      <c r="H345" s="4">
        <v>24644</v>
      </c>
      <c r="I345" s="4" t="s">
        <v>7787</v>
      </c>
      <c r="J345" s="1"/>
      <c r="K345" s="4" t="s">
        <v>7788</v>
      </c>
      <c r="L345" s="4" t="s">
        <v>7789</v>
      </c>
    </row>
    <row r="346" spans="1:12" ht="45" x14ac:dyDescent="0.25">
      <c r="A346" s="1" t="s">
        <v>5697</v>
      </c>
      <c r="B346" s="1" t="s">
        <v>60</v>
      </c>
      <c r="C346" s="4">
        <v>2021</v>
      </c>
      <c r="D346" s="1" t="s">
        <v>185</v>
      </c>
      <c r="E346" s="1" t="s">
        <v>1183</v>
      </c>
      <c r="F346" s="1" t="s">
        <v>84</v>
      </c>
      <c r="G346" s="4" t="s">
        <v>1103</v>
      </c>
      <c r="H346" s="4">
        <v>0</v>
      </c>
      <c r="I346" s="4" t="s">
        <v>83</v>
      </c>
      <c r="J346" s="1"/>
      <c r="K346" s="4" t="s">
        <v>83</v>
      </c>
      <c r="L346" s="4" t="s">
        <v>83</v>
      </c>
    </row>
    <row r="347" spans="1:12" ht="45" x14ac:dyDescent="0.25">
      <c r="A347" s="1" t="s">
        <v>5697</v>
      </c>
      <c r="B347" s="1" t="s">
        <v>60</v>
      </c>
      <c r="C347" s="4">
        <v>2021</v>
      </c>
      <c r="D347" s="1" t="s">
        <v>185</v>
      </c>
      <c r="E347" s="1" t="s">
        <v>1183</v>
      </c>
      <c r="F347" s="1" t="s">
        <v>85</v>
      </c>
      <c r="G347" s="4" t="s">
        <v>1103</v>
      </c>
      <c r="H347" s="4">
        <v>0</v>
      </c>
      <c r="I347" s="4" t="s">
        <v>83</v>
      </c>
      <c r="J347" s="1"/>
      <c r="K347" s="4" t="s">
        <v>83</v>
      </c>
      <c r="L347" s="4" t="s">
        <v>83</v>
      </c>
    </row>
    <row r="348" spans="1:12" x14ac:dyDescent="0.25">
      <c r="A348" s="1" t="s">
        <v>5697</v>
      </c>
      <c r="B348" s="1" t="s">
        <v>60</v>
      </c>
      <c r="C348" s="4">
        <v>2021</v>
      </c>
      <c r="D348" s="1" t="s">
        <v>207</v>
      </c>
      <c r="E348" s="1" t="s">
        <v>1089</v>
      </c>
      <c r="F348" s="1" t="s">
        <v>62</v>
      </c>
      <c r="G348" s="4" t="s">
        <v>3344</v>
      </c>
      <c r="H348" s="4">
        <v>113104</v>
      </c>
      <c r="I348" s="4" t="s">
        <v>7790</v>
      </c>
      <c r="J348" s="1"/>
      <c r="K348" s="4" t="s">
        <v>2984</v>
      </c>
      <c r="L348" s="4" t="s">
        <v>6072</v>
      </c>
    </row>
    <row r="349" spans="1:12" ht="30" x14ac:dyDescent="0.25">
      <c r="A349" s="1" t="s">
        <v>5697</v>
      </c>
      <c r="B349" s="1" t="s">
        <v>60</v>
      </c>
      <c r="C349" s="4">
        <v>2021</v>
      </c>
      <c r="D349" s="1" t="s">
        <v>207</v>
      </c>
      <c r="E349" s="1" t="s">
        <v>1089</v>
      </c>
      <c r="F349" s="1" t="s">
        <v>66</v>
      </c>
      <c r="G349" s="4" t="s">
        <v>1101</v>
      </c>
      <c r="H349" s="4">
        <v>9764</v>
      </c>
      <c r="I349" s="4" t="s">
        <v>83</v>
      </c>
      <c r="J349" s="1"/>
      <c r="K349" s="4" t="s">
        <v>83</v>
      </c>
      <c r="L349" s="4" t="s">
        <v>83</v>
      </c>
    </row>
    <row r="350" spans="1:12" ht="30" x14ac:dyDescent="0.25">
      <c r="A350" s="1" t="s">
        <v>5697</v>
      </c>
      <c r="B350" s="1" t="s">
        <v>60</v>
      </c>
      <c r="C350" s="4">
        <v>2021</v>
      </c>
      <c r="D350" s="1" t="s">
        <v>207</v>
      </c>
      <c r="E350" s="1" t="s">
        <v>1089</v>
      </c>
      <c r="F350" s="1" t="s">
        <v>70</v>
      </c>
      <c r="G350" s="4" t="s">
        <v>2456</v>
      </c>
      <c r="H350" s="4">
        <v>101844</v>
      </c>
      <c r="I350" s="4" t="s">
        <v>630</v>
      </c>
      <c r="J350" s="1"/>
      <c r="K350" s="4" t="s">
        <v>7791</v>
      </c>
      <c r="L350" s="4" t="s">
        <v>3835</v>
      </c>
    </row>
    <row r="351" spans="1:12" ht="30" x14ac:dyDescent="0.25">
      <c r="A351" s="1" t="s">
        <v>5697</v>
      </c>
      <c r="B351" s="1" t="s">
        <v>60</v>
      </c>
      <c r="C351" s="4">
        <v>2021</v>
      </c>
      <c r="D351" s="1" t="s">
        <v>207</v>
      </c>
      <c r="E351" s="1" t="s">
        <v>1089</v>
      </c>
      <c r="F351" s="1" t="s">
        <v>74</v>
      </c>
      <c r="G351" s="4" t="s">
        <v>1112</v>
      </c>
      <c r="H351" s="4">
        <v>61813</v>
      </c>
      <c r="I351" s="4" t="s">
        <v>523</v>
      </c>
      <c r="J351" s="1" t="s">
        <v>234</v>
      </c>
      <c r="K351" s="4" t="s">
        <v>3505</v>
      </c>
      <c r="L351" s="4" t="s">
        <v>1099</v>
      </c>
    </row>
    <row r="352" spans="1:12" ht="30" x14ac:dyDescent="0.25">
      <c r="A352" s="1" t="s">
        <v>5697</v>
      </c>
      <c r="B352" s="1" t="s">
        <v>60</v>
      </c>
      <c r="C352" s="4">
        <v>2021</v>
      </c>
      <c r="D352" s="1" t="s">
        <v>207</v>
      </c>
      <c r="E352" s="1" t="s">
        <v>1089</v>
      </c>
      <c r="F352" s="1" t="s">
        <v>1102</v>
      </c>
      <c r="G352" s="4" t="s">
        <v>7661</v>
      </c>
      <c r="H352" s="4">
        <v>200303</v>
      </c>
      <c r="I352" s="4" t="s">
        <v>3531</v>
      </c>
      <c r="J352" s="1"/>
      <c r="K352" s="4" t="s">
        <v>738</v>
      </c>
      <c r="L352" s="4" t="s">
        <v>1318</v>
      </c>
    </row>
    <row r="353" spans="1:12" ht="45" x14ac:dyDescent="0.25">
      <c r="A353" s="1" t="s">
        <v>5697</v>
      </c>
      <c r="B353" s="1" t="s">
        <v>60</v>
      </c>
      <c r="C353" s="4">
        <v>2021</v>
      </c>
      <c r="D353" s="1" t="s">
        <v>207</v>
      </c>
      <c r="E353" s="1" t="s">
        <v>1089</v>
      </c>
      <c r="F353" s="1" t="s">
        <v>84</v>
      </c>
      <c r="G353" s="4" t="s">
        <v>1103</v>
      </c>
      <c r="H353" s="4">
        <v>0</v>
      </c>
      <c r="I353" s="4" t="s">
        <v>83</v>
      </c>
      <c r="J353" s="1"/>
      <c r="K353" s="4" t="s">
        <v>83</v>
      </c>
      <c r="L353" s="4" t="s">
        <v>83</v>
      </c>
    </row>
    <row r="354" spans="1:12" ht="45" x14ac:dyDescent="0.25">
      <c r="A354" s="1" t="s">
        <v>5697</v>
      </c>
      <c r="B354" s="1" t="s">
        <v>60</v>
      </c>
      <c r="C354" s="4">
        <v>2021</v>
      </c>
      <c r="D354" s="1" t="s">
        <v>207</v>
      </c>
      <c r="E354" s="1" t="s">
        <v>1089</v>
      </c>
      <c r="F354" s="1" t="s">
        <v>85</v>
      </c>
      <c r="G354" s="4" t="s">
        <v>1103</v>
      </c>
      <c r="H354" s="4">
        <v>0</v>
      </c>
      <c r="I354" s="4" t="s">
        <v>83</v>
      </c>
      <c r="J354" s="1"/>
      <c r="K354" s="4" t="s">
        <v>83</v>
      </c>
      <c r="L354" s="4" t="s">
        <v>83</v>
      </c>
    </row>
    <row r="355" spans="1:12" x14ac:dyDescent="0.25">
      <c r="A355" s="1" t="s">
        <v>5697</v>
      </c>
      <c r="B355" s="1" t="s">
        <v>60</v>
      </c>
      <c r="C355" s="4">
        <v>2021</v>
      </c>
      <c r="D355" s="1" t="s">
        <v>207</v>
      </c>
      <c r="E355" s="1" t="s">
        <v>1104</v>
      </c>
      <c r="F355" s="1" t="s">
        <v>62</v>
      </c>
      <c r="G355" s="4" t="s">
        <v>1507</v>
      </c>
      <c r="H355" s="4">
        <v>29298</v>
      </c>
      <c r="I355" s="4" t="s">
        <v>1106</v>
      </c>
      <c r="J355" s="1"/>
      <c r="K355" s="4" t="s">
        <v>6913</v>
      </c>
      <c r="L355" s="4" t="s">
        <v>7792</v>
      </c>
    </row>
    <row r="356" spans="1:12" ht="30" x14ac:dyDescent="0.25">
      <c r="A356" s="1" t="s">
        <v>5697</v>
      </c>
      <c r="B356" s="1" t="s">
        <v>60</v>
      </c>
      <c r="C356" s="4">
        <v>2021</v>
      </c>
      <c r="D356" s="1" t="s">
        <v>207</v>
      </c>
      <c r="E356" s="1" t="s">
        <v>1104</v>
      </c>
      <c r="F356" s="1" t="s">
        <v>66</v>
      </c>
      <c r="G356" s="4" t="s">
        <v>1112</v>
      </c>
      <c r="H356" s="4">
        <v>1030</v>
      </c>
      <c r="I356" s="4" t="s">
        <v>3321</v>
      </c>
      <c r="J356" s="1" t="s">
        <v>234</v>
      </c>
      <c r="K356" s="4" t="s">
        <v>531</v>
      </c>
      <c r="L356" s="4" t="s">
        <v>7793</v>
      </c>
    </row>
    <row r="357" spans="1:12" ht="30" x14ac:dyDescent="0.25">
      <c r="A357" s="1" t="s">
        <v>5697</v>
      </c>
      <c r="B357" s="1" t="s">
        <v>60</v>
      </c>
      <c r="C357" s="4">
        <v>2021</v>
      </c>
      <c r="D357" s="1" t="s">
        <v>207</v>
      </c>
      <c r="E357" s="1" t="s">
        <v>1104</v>
      </c>
      <c r="F357" s="1" t="s">
        <v>70</v>
      </c>
      <c r="G357" s="4" t="s">
        <v>1855</v>
      </c>
      <c r="H357" s="4">
        <v>10536</v>
      </c>
      <c r="I357" s="4" t="s">
        <v>7794</v>
      </c>
      <c r="J357" s="1"/>
      <c r="K357" s="4" t="s">
        <v>700</v>
      </c>
      <c r="L357" s="4" t="s">
        <v>3486</v>
      </c>
    </row>
    <row r="358" spans="1:12" ht="30" x14ac:dyDescent="0.25">
      <c r="A358" s="1" t="s">
        <v>5697</v>
      </c>
      <c r="B358" s="1" t="s">
        <v>60</v>
      </c>
      <c r="C358" s="4">
        <v>2021</v>
      </c>
      <c r="D358" s="1" t="s">
        <v>207</v>
      </c>
      <c r="E358" s="1" t="s">
        <v>1104</v>
      </c>
      <c r="F358" s="1" t="s">
        <v>74</v>
      </c>
      <c r="G358" s="4" t="s">
        <v>2008</v>
      </c>
      <c r="H358" s="4">
        <v>10726</v>
      </c>
      <c r="I358" s="4" t="s">
        <v>7795</v>
      </c>
      <c r="J358" s="1" t="s">
        <v>234</v>
      </c>
      <c r="K358" s="4" t="s">
        <v>2983</v>
      </c>
      <c r="L358" s="4" t="s">
        <v>7796</v>
      </c>
    </row>
    <row r="359" spans="1:12" ht="30" x14ac:dyDescent="0.25">
      <c r="A359" s="1" t="s">
        <v>5697</v>
      </c>
      <c r="B359" s="1" t="s">
        <v>60</v>
      </c>
      <c r="C359" s="4">
        <v>2021</v>
      </c>
      <c r="D359" s="1" t="s">
        <v>207</v>
      </c>
      <c r="E359" s="1" t="s">
        <v>1104</v>
      </c>
      <c r="F359" s="1" t="s">
        <v>1102</v>
      </c>
      <c r="G359" s="4" t="s">
        <v>1769</v>
      </c>
      <c r="H359" s="4">
        <v>194145</v>
      </c>
      <c r="I359" s="4" t="s">
        <v>7797</v>
      </c>
      <c r="J359" s="1"/>
      <c r="K359" s="4" t="s">
        <v>6160</v>
      </c>
      <c r="L359" s="4" t="s">
        <v>1732</v>
      </c>
    </row>
    <row r="360" spans="1:12" ht="45" x14ac:dyDescent="0.25">
      <c r="A360" s="1" t="s">
        <v>5697</v>
      </c>
      <c r="B360" s="1" t="s">
        <v>60</v>
      </c>
      <c r="C360" s="4">
        <v>2021</v>
      </c>
      <c r="D360" s="1" t="s">
        <v>207</v>
      </c>
      <c r="E360" s="1" t="s">
        <v>1104</v>
      </c>
      <c r="F360" s="1" t="s">
        <v>84</v>
      </c>
      <c r="G360" s="4" t="s">
        <v>1103</v>
      </c>
      <c r="H360" s="4">
        <v>0</v>
      </c>
      <c r="I360" s="4" t="s">
        <v>83</v>
      </c>
      <c r="J360" s="1"/>
      <c r="K360" s="4" t="s">
        <v>83</v>
      </c>
      <c r="L360" s="4" t="s">
        <v>83</v>
      </c>
    </row>
    <row r="361" spans="1:12" ht="45" x14ac:dyDescent="0.25">
      <c r="A361" s="1" t="s">
        <v>5697</v>
      </c>
      <c r="B361" s="1" t="s">
        <v>60</v>
      </c>
      <c r="C361" s="4">
        <v>2021</v>
      </c>
      <c r="D361" s="1" t="s">
        <v>207</v>
      </c>
      <c r="E361" s="1" t="s">
        <v>1104</v>
      </c>
      <c r="F361" s="1" t="s">
        <v>85</v>
      </c>
      <c r="G361" s="4" t="s">
        <v>1103</v>
      </c>
      <c r="H361" s="4">
        <v>0</v>
      </c>
      <c r="I361" s="4" t="s">
        <v>83</v>
      </c>
      <c r="J361" s="1"/>
      <c r="K361" s="4" t="s">
        <v>83</v>
      </c>
      <c r="L361" s="4" t="s">
        <v>83</v>
      </c>
    </row>
    <row r="362" spans="1:12" x14ac:dyDescent="0.25">
      <c r="A362" s="1" t="s">
        <v>5697</v>
      </c>
      <c r="B362" s="1" t="s">
        <v>60</v>
      </c>
      <c r="C362" s="4">
        <v>2021</v>
      </c>
      <c r="D362" s="1" t="s">
        <v>207</v>
      </c>
      <c r="E362" s="1" t="s">
        <v>1116</v>
      </c>
      <c r="F362" s="1" t="s">
        <v>62</v>
      </c>
      <c r="G362" s="4" t="s">
        <v>3805</v>
      </c>
      <c r="H362" s="4">
        <v>19480</v>
      </c>
      <c r="I362" s="4" t="s">
        <v>6454</v>
      </c>
      <c r="J362" s="1"/>
      <c r="K362" s="4" t="s">
        <v>7798</v>
      </c>
      <c r="L362" s="4" t="s">
        <v>6265</v>
      </c>
    </row>
    <row r="363" spans="1:12" ht="30" x14ac:dyDescent="0.25">
      <c r="A363" s="1" t="s">
        <v>5697</v>
      </c>
      <c r="B363" s="1" t="s">
        <v>60</v>
      </c>
      <c r="C363" s="4">
        <v>2021</v>
      </c>
      <c r="D363" s="1" t="s">
        <v>207</v>
      </c>
      <c r="E363" s="1" t="s">
        <v>1116</v>
      </c>
      <c r="F363" s="1" t="s">
        <v>66</v>
      </c>
      <c r="G363" s="4" t="s">
        <v>1101</v>
      </c>
      <c r="H363" s="4">
        <v>473</v>
      </c>
      <c r="I363" s="4" t="s">
        <v>83</v>
      </c>
      <c r="J363" s="1"/>
      <c r="K363" s="4" t="s">
        <v>83</v>
      </c>
      <c r="L363" s="4" t="s">
        <v>83</v>
      </c>
    </row>
    <row r="364" spans="1:12" ht="30" x14ac:dyDescent="0.25">
      <c r="A364" s="1" t="s">
        <v>5697</v>
      </c>
      <c r="B364" s="1" t="s">
        <v>60</v>
      </c>
      <c r="C364" s="4">
        <v>2021</v>
      </c>
      <c r="D364" s="1" t="s">
        <v>207</v>
      </c>
      <c r="E364" s="1" t="s">
        <v>1116</v>
      </c>
      <c r="F364" s="1" t="s">
        <v>70</v>
      </c>
      <c r="G364" s="4" t="s">
        <v>3602</v>
      </c>
      <c r="H364" s="4">
        <v>5015</v>
      </c>
      <c r="I364" s="4" t="s">
        <v>7799</v>
      </c>
      <c r="J364" s="1"/>
      <c r="K364" s="4" t="s">
        <v>7800</v>
      </c>
      <c r="L364" s="4" t="s">
        <v>7801</v>
      </c>
    </row>
    <row r="365" spans="1:12" ht="30" x14ac:dyDescent="0.25">
      <c r="A365" s="1" t="s">
        <v>5697</v>
      </c>
      <c r="B365" s="1" t="s">
        <v>60</v>
      </c>
      <c r="C365" s="4">
        <v>2021</v>
      </c>
      <c r="D365" s="1" t="s">
        <v>207</v>
      </c>
      <c r="E365" s="1" t="s">
        <v>1116</v>
      </c>
      <c r="F365" s="1" t="s">
        <v>74</v>
      </c>
      <c r="G365" s="4" t="s">
        <v>1743</v>
      </c>
      <c r="H365" s="4">
        <v>1742</v>
      </c>
      <c r="I365" s="4" t="s">
        <v>919</v>
      </c>
      <c r="J365" s="1" t="s">
        <v>234</v>
      </c>
      <c r="K365" s="4" t="s">
        <v>7802</v>
      </c>
      <c r="L365" s="4" t="s">
        <v>7803</v>
      </c>
    </row>
    <row r="366" spans="1:12" ht="30" x14ac:dyDescent="0.25">
      <c r="A366" s="1" t="s">
        <v>5697</v>
      </c>
      <c r="B366" s="1" t="s">
        <v>60</v>
      </c>
      <c r="C366" s="4">
        <v>2021</v>
      </c>
      <c r="D366" s="1" t="s">
        <v>207</v>
      </c>
      <c r="E366" s="1" t="s">
        <v>1116</v>
      </c>
      <c r="F366" s="1" t="s">
        <v>1102</v>
      </c>
      <c r="G366" s="4" t="s">
        <v>4280</v>
      </c>
      <c r="H366" s="4">
        <v>256508</v>
      </c>
      <c r="I366" s="4" t="s">
        <v>717</v>
      </c>
      <c r="J366" s="1"/>
      <c r="K366" s="4" t="s">
        <v>7804</v>
      </c>
      <c r="L366" s="4" t="s">
        <v>7805</v>
      </c>
    </row>
    <row r="367" spans="1:12" ht="45" x14ac:dyDescent="0.25">
      <c r="A367" s="1" t="s">
        <v>5697</v>
      </c>
      <c r="B367" s="1" t="s">
        <v>60</v>
      </c>
      <c r="C367" s="4">
        <v>2021</v>
      </c>
      <c r="D367" s="1" t="s">
        <v>207</v>
      </c>
      <c r="E367" s="1" t="s">
        <v>1116</v>
      </c>
      <c r="F367" s="1" t="s">
        <v>84</v>
      </c>
      <c r="G367" s="4" t="s">
        <v>1103</v>
      </c>
      <c r="H367" s="4">
        <v>0</v>
      </c>
      <c r="I367" s="4" t="s">
        <v>83</v>
      </c>
      <c r="J367" s="1"/>
      <c r="K367" s="4" t="s">
        <v>83</v>
      </c>
      <c r="L367" s="4" t="s">
        <v>83</v>
      </c>
    </row>
    <row r="368" spans="1:12" ht="45" x14ac:dyDescent="0.25">
      <c r="A368" s="1" t="s">
        <v>5697</v>
      </c>
      <c r="B368" s="1" t="s">
        <v>60</v>
      </c>
      <c r="C368" s="4">
        <v>2021</v>
      </c>
      <c r="D368" s="1" t="s">
        <v>207</v>
      </c>
      <c r="E368" s="1" t="s">
        <v>1116</v>
      </c>
      <c r="F368" s="1" t="s">
        <v>85</v>
      </c>
      <c r="G368" s="4" t="s">
        <v>1103</v>
      </c>
      <c r="H368" s="4">
        <v>0</v>
      </c>
      <c r="I368" s="4" t="s">
        <v>83</v>
      </c>
      <c r="J368" s="1"/>
      <c r="K368" s="4" t="s">
        <v>83</v>
      </c>
      <c r="L368" s="4" t="s">
        <v>83</v>
      </c>
    </row>
    <row r="369" spans="1:12" x14ac:dyDescent="0.25">
      <c r="A369" s="1" t="s">
        <v>5697</v>
      </c>
      <c r="B369" s="1" t="s">
        <v>60</v>
      </c>
      <c r="C369" s="4">
        <v>2021</v>
      </c>
      <c r="D369" s="1" t="s">
        <v>207</v>
      </c>
      <c r="E369" s="1" t="s">
        <v>1132</v>
      </c>
      <c r="F369" s="1" t="s">
        <v>62</v>
      </c>
      <c r="G369" s="4" t="s">
        <v>1687</v>
      </c>
      <c r="H369" s="4">
        <v>11148</v>
      </c>
      <c r="I369" s="4" t="s">
        <v>7806</v>
      </c>
      <c r="J369" s="1"/>
      <c r="K369" s="4" t="s">
        <v>7807</v>
      </c>
      <c r="L369" s="4" t="s">
        <v>7808</v>
      </c>
    </row>
    <row r="370" spans="1:12" ht="30" x14ac:dyDescent="0.25">
      <c r="A370" s="1" t="s">
        <v>5697</v>
      </c>
      <c r="B370" s="1" t="s">
        <v>60</v>
      </c>
      <c r="C370" s="4">
        <v>2021</v>
      </c>
      <c r="D370" s="1" t="s">
        <v>207</v>
      </c>
      <c r="E370" s="1" t="s">
        <v>1132</v>
      </c>
      <c r="F370" s="1" t="s">
        <v>66</v>
      </c>
      <c r="G370" s="4" t="s">
        <v>1097</v>
      </c>
      <c r="H370" s="4">
        <v>190</v>
      </c>
      <c r="I370" s="4" t="s">
        <v>7809</v>
      </c>
      <c r="J370" s="1" t="s">
        <v>234</v>
      </c>
      <c r="K370" s="4" t="s">
        <v>4642</v>
      </c>
      <c r="L370" s="4" t="s">
        <v>7810</v>
      </c>
    </row>
    <row r="371" spans="1:12" ht="30" x14ac:dyDescent="0.25">
      <c r="A371" s="1" t="s">
        <v>5697</v>
      </c>
      <c r="B371" s="1" t="s">
        <v>60</v>
      </c>
      <c r="C371" s="4">
        <v>2021</v>
      </c>
      <c r="D371" s="1" t="s">
        <v>207</v>
      </c>
      <c r="E371" s="1" t="s">
        <v>1132</v>
      </c>
      <c r="F371" s="1" t="s">
        <v>70</v>
      </c>
      <c r="G371" s="4" t="s">
        <v>2947</v>
      </c>
      <c r="H371" s="4">
        <v>2341</v>
      </c>
      <c r="I371" s="4" t="s">
        <v>7811</v>
      </c>
      <c r="J371" s="1"/>
      <c r="K371" s="4" t="s">
        <v>7812</v>
      </c>
      <c r="L371" s="4" t="s">
        <v>7813</v>
      </c>
    </row>
    <row r="372" spans="1:12" ht="30" x14ac:dyDescent="0.25">
      <c r="A372" s="1" t="s">
        <v>5697</v>
      </c>
      <c r="B372" s="1" t="s">
        <v>60</v>
      </c>
      <c r="C372" s="4">
        <v>2021</v>
      </c>
      <c r="D372" s="1" t="s">
        <v>207</v>
      </c>
      <c r="E372" s="1" t="s">
        <v>1132</v>
      </c>
      <c r="F372" s="1" t="s">
        <v>74</v>
      </c>
      <c r="G372" s="4" t="s">
        <v>1671</v>
      </c>
      <c r="H372" s="4">
        <v>634</v>
      </c>
      <c r="I372" s="4" t="s">
        <v>7814</v>
      </c>
      <c r="J372" s="1" t="s">
        <v>234</v>
      </c>
      <c r="K372" s="4" t="s">
        <v>7815</v>
      </c>
      <c r="L372" s="4" t="s">
        <v>7816</v>
      </c>
    </row>
    <row r="373" spans="1:12" ht="30" x14ac:dyDescent="0.25">
      <c r="A373" s="1" t="s">
        <v>5697</v>
      </c>
      <c r="B373" s="1" t="s">
        <v>60</v>
      </c>
      <c r="C373" s="4">
        <v>2021</v>
      </c>
      <c r="D373" s="1" t="s">
        <v>207</v>
      </c>
      <c r="E373" s="1" t="s">
        <v>1132</v>
      </c>
      <c r="F373" s="1" t="s">
        <v>1102</v>
      </c>
      <c r="G373" s="4" t="s">
        <v>7817</v>
      </c>
      <c r="H373" s="4">
        <v>215995</v>
      </c>
      <c r="I373" s="4" t="s">
        <v>7818</v>
      </c>
      <c r="J373" s="1"/>
      <c r="K373" s="4" t="s">
        <v>7819</v>
      </c>
      <c r="L373" s="4" t="s">
        <v>7820</v>
      </c>
    </row>
    <row r="374" spans="1:12" ht="45" x14ac:dyDescent="0.25">
      <c r="A374" s="1" t="s">
        <v>5697</v>
      </c>
      <c r="B374" s="1" t="s">
        <v>60</v>
      </c>
      <c r="C374" s="4">
        <v>2021</v>
      </c>
      <c r="D374" s="1" t="s">
        <v>207</v>
      </c>
      <c r="E374" s="1" t="s">
        <v>1132</v>
      </c>
      <c r="F374" s="1" t="s">
        <v>84</v>
      </c>
      <c r="G374" s="4" t="s">
        <v>1103</v>
      </c>
      <c r="H374" s="4">
        <v>0</v>
      </c>
      <c r="I374" s="4" t="s">
        <v>83</v>
      </c>
      <c r="J374" s="1"/>
      <c r="K374" s="4" t="s">
        <v>83</v>
      </c>
      <c r="L374" s="4" t="s">
        <v>83</v>
      </c>
    </row>
    <row r="375" spans="1:12" ht="45" x14ac:dyDescent="0.25">
      <c r="A375" s="1" t="s">
        <v>5697</v>
      </c>
      <c r="B375" s="1" t="s">
        <v>60</v>
      </c>
      <c r="C375" s="4">
        <v>2021</v>
      </c>
      <c r="D375" s="1" t="s">
        <v>207</v>
      </c>
      <c r="E375" s="1" t="s">
        <v>1132</v>
      </c>
      <c r="F375" s="1" t="s">
        <v>85</v>
      </c>
      <c r="G375" s="4" t="s">
        <v>1103</v>
      </c>
      <c r="H375" s="4">
        <v>0</v>
      </c>
      <c r="I375" s="4" t="s">
        <v>83</v>
      </c>
      <c r="J375" s="1"/>
      <c r="K375" s="4" t="s">
        <v>83</v>
      </c>
      <c r="L375" s="4" t="s">
        <v>83</v>
      </c>
    </row>
    <row r="376" spans="1:12" x14ac:dyDescent="0.25">
      <c r="A376" s="1" t="s">
        <v>5697</v>
      </c>
      <c r="B376" s="1" t="s">
        <v>60</v>
      </c>
      <c r="C376" s="4">
        <v>2021</v>
      </c>
      <c r="D376" s="1" t="s">
        <v>207</v>
      </c>
      <c r="E376" s="1" t="s">
        <v>1147</v>
      </c>
      <c r="F376" s="1" t="s">
        <v>62</v>
      </c>
      <c r="G376" s="4" t="s">
        <v>1561</v>
      </c>
      <c r="H376" s="4">
        <v>5523</v>
      </c>
      <c r="I376" s="4" t="s">
        <v>7821</v>
      </c>
      <c r="J376" s="1"/>
      <c r="K376" s="4" t="s">
        <v>7822</v>
      </c>
      <c r="L376" s="4" t="s">
        <v>7823</v>
      </c>
    </row>
    <row r="377" spans="1:12" ht="30" x14ac:dyDescent="0.25">
      <c r="A377" s="1" t="s">
        <v>5697</v>
      </c>
      <c r="B377" s="1" t="s">
        <v>60</v>
      </c>
      <c r="C377" s="4">
        <v>2021</v>
      </c>
      <c r="D377" s="1" t="s">
        <v>207</v>
      </c>
      <c r="E377" s="1" t="s">
        <v>1147</v>
      </c>
      <c r="F377" s="1" t="s">
        <v>66</v>
      </c>
      <c r="G377" s="4" t="s">
        <v>1097</v>
      </c>
      <c r="H377" s="4">
        <v>64</v>
      </c>
      <c r="I377" s="4" t="s">
        <v>7824</v>
      </c>
      <c r="J377" s="1" t="s">
        <v>234</v>
      </c>
      <c r="K377" s="4" t="s">
        <v>7825</v>
      </c>
      <c r="L377" s="4" t="s">
        <v>7826</v>
      </c>
    </row>
    <row r="378" spans="1:12" ht="30" x14ac:dyDescent="0.25">
      <c r="A378" s="1" t="s">
        <v>5697</v>
      </c>
      <c r="B378" s="1" t="s">
        <v>60</v>
      </c>
      <c r="C378" s="4">
        <v>2021</v>
      </c>
      <c r="D378" s="1" t="s">
        <v>207</v>
      </c>
      <c r="E378" s="1" t="s">
        <v>1147</v>
      </c>
      <c r="F378" s="1" t="s">
        <v>70</v>
      </c>
      <c r="G378" s="4" t="s">
        <v>5016</v>
      </c>
      <c r="H378" s="4">
        <v>1119</v>
      </c>
      <c r="I378" s="4" t="s">
        <v>7827</v>
      </c>
      <c r="J378" s="1"/>
      <c r="K378" s="4" t="s">
        <v>7828</v>
      </c>
      <c r="L378" s="4" t="s">
        <v>7829</v>
      </c>
    </row>
    <row r="379" spans="1:12" ht="30" x14ac:dyDescent="0.25">
      <c r="A379" s="1" t="s">
        <v>5697</v>
      </c>
      <c r="B379" s="1" t="s">
        <v>60</v>
      </c>
      <c r="C379" s="4">
        <v>2021</v>
      </c>
      <c r="D379" s="1" t="s">
        <v>207</v>
      </c>
      <c r="E379" s="1" t="s">
        <v>1147</v>
      </c>
      <c r="F379" s="1" t="s">
        <v>74</v>
      </c>
      <c r="G379" s="4" t="s">
        <v>1981</v>
      </c>
      <c r="H379" s="4">
        <v>222</v>
      </c>
      <c r="I379" s="4" t="s">
        <v>7830</v>
      </c>
      <c r="J379" s="1" t="s">
        <v>234</v>
      </c>
      <c r="K379" s="4" t="s">
        <v>7831</v>
      </c>
      <c r="L379" s="4" t="s">
        <v>7832</v>
      </c>
    </row>
    <row r="380" spans="1:12" ht="30" x14ac:dyDescent="0.25">
      <c r="A380" s="1" t="s">
        <v>5697</v>
      </c>
      <c r="B380" s="1" t="s">
        <v>60</v>
      </c>
      <c r="C380" s="4">
        <v>2021</v>
      </c>
      <c r="D380" s="1" t="s">
        <v>207</v>
      </c>
      <c r="E380" s="1" t="s">
        <v>1147</v>
      </c>
      <c r="F380" s="1" t="s">
        <v>1102</v>
      </c>
      <c r="G380" s="4" t="s">
        <v>7833</v>
      </c>
      <c r="H380" s="4">
        <v>186339</v>
      </c>
      <c r="I380" s="4" t="s">
        <v>7834</v>
      </c>
      <c r="J380" s="1"/>
      <c r="K380" s="4" t="s">
        <v>7835</v>
      </c>
      <c r="L380" s="4" t="s">
        <v>7836</v>
      </c>
    </row>
    <row r="381" spans="1:12" ht="45" x14ac:dyDescent="0.25">
      <c r="A381" s="1" t="s">
        <v>5697</v>
      </c>
      <c r="B381" s="1" t="s">
        <v>60</v>
      </c>
      <c r="C381" s="4">
        <v>2021</v>
      </c>
      <c r="D381" s="1" t="s">
        <v>207</v>
      </c>
      <c r="E381" s="1" t="s">
        <v>1147</v>
      </c>
      <c r="F381" s="1" t="s">
        <v>84</v>
      </c>
      <c r="G381" s="4" t="s">
        <v>1103</v>
      </c>
      <c r="H381" s="4">
        <v>0</v>
      </c>
      <c r="I381" s="4" t="s">
        <v>83</v>
      </c>
      <c r="J381" s="1"/>
      <c r="K381" s="4" t="s">
        <v>83</v>
      </c>
      <c r="L381" s="4" t="s">
        <v>83</v>
      </c>
    </row>
    <row r="382" spans="1:12" ht="45" x14ac:dyDescent="0.25">
      <c r="A382" s="1" t="s">
        <v>5697</v>
      </c>
      <c r="B382" s="1" t="s">
        <v>60</v>
      </c>
      <c r="C382" s="4">
        <v>2021</v>
      </c>
      <c r="D382" s="1" t="s">
        <v>207</v>
      </c>
      <c r="E382" s="1" t="s">
        <v>1147</v>
      </c>
      <c r="F382" s="1" t="s">
        <v>85</v>
      </c>
      <c r="G382" s="4" t="s">
        <v>1103</v>
      </c>
      <c r="H382" s="4">
        <v>0</v>
      </c>
      <c r="I382" s="4" t="s">
        <v>83</v>
      </c>
      <c r="J382" s="1"/>
      <c r="K382" s="4" t="s">
        <v>83</v>
      </c>
      <c r="L382" s="4" t="s">
        <v>83</v>
      </c>
    </row>
    <row r="383" spans="1:12" x14ac:dyDescent="0.25">
      <c r="A383" s="1" t="s">
        <v>5697</v>
      </c>
      <c r="B383" s="1" t="s">
        <v>60</v>
      </c>
      <c r="C383" s="4">
        <v>2021</v>
      </c>
      <c r="D383" s="1" t="s">
        <v>207</v>
      </c>
      <c r="E383" s="1" t="s">
        <v>1162</v>
      </c>
      <c r="F383" s="1" t="s">
        <v>62</v>
      </c>
      <c r="G383" s="4" t="s">
        <v>2426</v>
      </c>
      <c r="H383" s="4">
        <v>2680</v>
      </c>
      <c r="I383" s="4" t="s">
        <v>7837</v>
      </c>
      <c r="J383" s="1"/>
      <c r="K383" s="4" t="s">
        <v>7838</v>
      </c>
      <c r="L383" s="4" t="s">
        <v>7839</v>
      </c>
    </row>
    <row r="384" spans="1:12" ht="30" x14ac:dyDescent="0.25">
      <c r="A384" s="1" t="s">
        <v>5697</v>
      </c>
      <c r="B384" s="1" t="s">
        <v>60</v>
      </c>
      <c r="C384" s="4">
        <v>2021</v>
      </c>
      <c r="D384" s="1" t="s">
        <v>207</v>
      </c>
      <c r="E384" s="1" t="s">
        <v>1162</v>
      </c>
      <c r="F384" s="1" t="s">
        <v>66</v>
      </c>
      <c r="G384" s="4" t="s">
        <v>1112</v>
      </c>
      <c r="H384" s="4">
        <v>29</v>
      </c>
      <c r="I384" s="4" t="s">
        <v>7840</v>
      </c>
      <c r="J384" s="1" t="s">
        <v>234</v>
      </c>
      <c r="K384" s="4" t="s">
        <v>7841</v>
      </c>
      <c r="L384" s="4" t="s">
        <v>7842</v>
      </c>
    </row>
    <row r="385" spans="1:12" ht="30" x14ac:dyDescent="0.25">
      <c r="A385" s="1" t="s">
        <v>5697</v>
      </c>
      <c r="B385" s="1" t="s">
        <v>60</v>
      </c>
      <c r="C385" s="4">
        <v>2021</v>
      </c>
      <c r="D385" s="1" t="s">
        <v>207</v>
      </c>
      <c r="E385" s="1" t="s">
        <v>1162</v>
      </c>
      <c r="F385" s="1" t="s">
        <v>70</v>
      </c>
      <c r="G385" s="4" t="s">
        <v>1687</v>
      </c>
      <c r="H385" s="4">
        <v>648</v>
      </c>
      <c r="I385" s="4" t="s">
        <v>7843</v>
      </c>
      <c r="J385" s="1"/>
      <c r="K385" s="4" t="s">
        <v>7844</v>
      </c>
      <c r="L385" s="4" t="s">
        <v>7845</v>
      </c>
    </row>
    <row r="386" spans="1:12" ht="30" x14ac:dyDescent="0.25">
      <c r="A386" s="1" t="s">
        <v>5697</v>
      </c>
      <c r="B386" s="1" t="s">
        <v>60</v>
      </c>
      <c r="C386" s="4">
        <v>2021</v>
      </c>
      <c r="D386" s="1" t="s">
        <v>207</v>
      </c>
      <c r="E386" s="1" t="s">
        <v>1162</v>
      </c>
      <c r="F386" s="1" t="s">
        <v>74</v>
      </c>
      <c r="G386" s="4" t="s">
        <v>1350</v>
      </c>
      <c r="H386" s="4">
        <v>107</v>
      </c>
      <c r="I386" s="4" t="s">
        <v>7846</v>
      </c>
      <c r="J386" s="1" t="s">
        <v>234</v>
      </c>
      <c r="K386" s="4" t="s">
        <v>7847</v>
      </c>
      <c r="L386" s="4" t="s">
        <v>7848</v>
      </c>
    </row>
    <row r="387" spans="1:12" ht="30" x14ac:dyDescent="0.25">
      <c r="A387" s="1" t="s">
        <v>5697</v>
      </c>
      <c r="B387" s="1" t="s">
        <v>60</v>
      </c>
      <c r="C387" s="4">
        <v>2021</v>
      </c>
      <c r="D387" s="1" t="s">
        <v>207</v>
      </c>
      <c r="E387" s="1" t="s">
        <v>1162</v>
      </c>
      <c r="F387" s="1" t="s">
        <v>1102</v>
      </c>
      <c r="G387" s="4" t="s">
        <v>7849</v>
      </c>
      <c r="H387" s="4">
        <v>96121</v>
      </c>
      <c r="I387" s="4" t="s">
        <v>7850</v>
      </c>
      <c r="J387" s="1"/>
      <c r="K387" s="4" t="s">
        <v>7851</v>
      </c>
      <c r="L387" s="4" t="s">
        <v>7852</v>
      </c>
    </row>
    <row r="388" spans="1:12" ht="45" x14ac:dyDescent="0.25">
      <c r="A388" s="1" t="s">
        <v>5697</v>
      </c>
      <c r="B388" s="1" t="s">
        <v>60</v>
      </c>
      <c r="C388" s="4">
        <v>2021</v>
      </c>
      <c r="D388" s="1" t="s">
        <v>207</v>
      </c>
      <c r="E388" s="1" t="s">
        <v>1162</v>
      </c>
      <c r="F388" s="1" t="s">
        <v>84</v>
      </c>
      <c r="G388" s="4" t="s">
        <v>1103</v>
      </c>
      <c r="H388" s="4">
        <v>0</v>
      </c>
      <c r="I388" s="4" t="s">
        <v>83</v>
      </c>
      <c r="J388" s="1"/>
      <c r="K388" s="4" t="s">
        <v>83</v>
      </c>
      <c r="L388" s="4" t="s">
        <v>83</v>
      </c>
    </row>
    <row r="389" spans="1:12" ht="45" x14ac:dyDescent="0.25">
      <c r="A389" s="1" t="s">
        <v>5697</v>
      </c>
      <c r="B389" s="1" t="s">
        <v>60</v>
      </c>
      <c r="C389" s="4">
        <v>2021</v>
      </c>
      <c r="D389" s="1" t="s">
        <v>207</v>
      </c>
      <c r="E389" s="1" t="s">
        <v>1162</v>
      </c>
      <c r="F389" s="1" t="s">
        <v>85</v>
      </c>
      <c r="G389" s="4" t="s">
        <v>1103</v>
      </c>
      <c r="H389" s="4">
        <v>0</v>
      </c>
      <c r="I389" s="4" t="s">
        <v>83</v>
      </c>
      <c r="J389" s="1"/>
      <c r="K389" s="4" t="s">
        <v>83</v>
      </c>
      <c r="L389" s="4" t="s">
        <v>83</v>
      </c>
    </row>
    <row r="390" spans="1:12" x14ac:dyDescent="0.25">
      <c r="A390" s="1" t="s">
        <v>5697</v>
      </c>
      <c r="B390" s="1" t="s">
        <v>60</v>
      </c>
      <c r="C390" s="4">
        <v>2021</v>
      </c>
      <c r="D390" s="1" t="s">
        <v>207</v>
      </c>
      <c r="E390" s="1" t="s">
        <v>1183</v>
      </c>
      <c r="F390" s="1" t="s">
        <v>62</v>
      </c>
      <c r="G390" s="4" t="s">
        <v>4533</v>
      </c>
      <c r="H390" s="4">
        <v>881</v>
      </c>
      <c r="I390" s="4" t="s">
        <v>7853</v>
      </c>
      <c r="J390" s="1"/>
      <c r="K390" s="4" t="s">
        <v>7854</v>
      </c>
      <c r="L390" s="4" t="s">
        <v>7855</v>
      </c>
    </row>
    <row r="391" spans="1:12" ht="30" x14ac:dyDescent="0.25">
      <c r="A391" s="1" t="s">
        <v>5697</v>
      </c>
      <c r="B391" s="1" t="s">
        <v>60</v>
      </c>
      <c r="C391" s="4">
        <v>2021</v>
      </c>
      <c r="D391" s="1" t="s">
        <v>207</v>
      </c>
      <c r="E391" s="1" t="s">
        <v>1183</v>
      </c>
      <c r="F391" s="1" t="s">
        <v>66</v>
      </c>
      <c r="G391" s="4" t="s">
        <v>1097</v>
      </c>
      <c r="H391" s="4">
        <v>8</v>
      </c>
      <c r="I391" s="4" t="s">
        <v>7856</v>
      </c>
      <c r="J391" s="1" t="s">
        <v>234</v>
      </c>
      <c r="K391" s="4" t="s">
        <v>7857</v>
      </c>
      <c r="L391" s="4" t="s">
        <v>7858</v>
      </c>
    </row>
    <row r="392" spans="1:12" ht="30" x14ac:dyDescent="0.25">
      <c r="A392" s="1" t="s">
        <v>5697</v>
      </c>
      <c r="B392" s="1" t="s">
        <v>60</v>
      </c>
      <c r="C392" s="4">
        <v>2021</v>
      </c>
      <c r="D392" s="1" t="s">
        <v>207</v>
      </c>
      <c r="E392" s="1" t="s">
        <v>1183</v>
      </c>
      <c r="F392" s="1" t="s">
        <v>70</v>
      </c>
      <c r="G392" s="4" t="s">
        <v>3836</v>
      </c>
      <c r="H392" s="4">
        <v>260</v>
      </c>
      <c r="I392" s="4" t="s">
        <v>7859</v>
      </c>
      <c r="J392" s="1"/>
      <c r="K392" s="4" t="s">
        <v>7860</v>
      </c>
      <c r="L392" s="4" t="s">
        <v>7861</v>
      </c>
    </row>
    <row r="393" spans="1:12" ht="30" x14ac:dyDescent="0.25">
      <c r="A393" s="1" t="s">
        <v>5697</v>
      </c>
      <c r="B393" s="1" t="s">
        <v>60</v>
      </c>
      <c r="C393" s="4">
        <v>2021</v>
      </c>
      <c r="D393" s="1" t="s">
        <v>207</v>
      </c>
      <c r="E393" s="1" t="s">
        <v>1183</v>
      </c>
      <c r="F393" s="1" t="s">
        <v>74</v>
      </c>
      <c r="G393" s="4" t="s">
        <v>1112</v>
      </c>
      <c r="H393" s="4">
        <v>40</v>
      </c>
      <c r="I393" s="4" t="s">
        <v>7862</v>
      </c>
      <c r="J393" s="1" t="s">
        <v>234</v>
      </c>
      <c r="K393" s="4" t="s">
        <v>7863</v>
      </c>
      <c r="L393" s="4" t="s">
        <v>7864</v>
      </c>
    </row>
    <row r="394" spans="1:12" ht="30" x14ac:dyDescent="0.25">
      <c r="A394" s="1" t="s">
        <v>5697</v>
      </c>
      <c r="B394" s="1" t="s">
        <v>60</v>
      </c>
      <c r="C394" s="4">
        <v>2021</v>
      </c>
      <c r="D394" s="1" t="s">
        <v>207</v>
      </c>
      <c r="E394" s="1" t="s">
        <v>1183</v>
      </c>
      <c r="F394" s="1" t="s">
        <v>1102</v>
      </c>
      <c r="G394" s="4" t="s">
        <v>7865</v>
      </c>
      <c r="H394" s="4">
        <v>24841</v>
      </c>
      <c r="I394" s="4" t="s">
        <v>7866</v>
      </c>
      <c r="J394" s="1"/>
      <c r="K394" s="4" t="s">
        <v>7867</v>
      </c>
      <c r="L394" s="4" t="s">
        <v>7868</v>
      </c>
    </row>
    <row r="395" spans="1:12" ht="45" x14ac:dyDescent="0.25">
      <c r="A395" s="1" t="s">
        <v>5697</v>
      </c>
      <c r="B395" s="1" t="s">
        <v>60</v>
      </c>
      <c r="C395" s="4">
        <v>2021</v>
      </c>
      <c r="D395" s="1" t="s">
        <v>207</v>
      </c>
      <c r="E395" s="1" t="s">
        <v>1183</v>
      </c>
      <c r="F395" s="1" t="s">
        <v>84</v>
      </c>
      <c r="G395" s="4" t="s">
        <v>1103</v>
      </c>
      <c r="H395" s="4">
        <v>0</v>
      </c>
      <c r="I395" s="4" t="s">
        <v>83</v>
      </c>
      <c r="J395" s="1"/>
      <c r="K395" s="4" t="s">
        <v>83</v>
      </c>
      <c r="L395" s="4" t="s">
        <v>83</v>
      </c>
    </row>
    <row r="396" spans="1:12" ht="45" x14ac:dyDescent="0.25">
      <c r="A396" s="1" t="s">
        <v>5697</v>
      </c>
      <c r="B396" s="1" t="s">
        <v>60</v>
      </c>
      <c r="C396" s="4">
        <v>2021</v>
      </c>
      <c r="D396" s="1" t="s">
        <v>207</v>
      </c>
      <c r="E396" s="1" t="s">
        <v>1183</v>
      </c>
      <c r="F396" s="1" t="s">
        <v>85</v>
      </c>
      <c r="G396" s="4" t="s">
        <v>1103</v>
      </c>
      <c r="H396" s="4">
        <v>0</v>
      </c>
      <c r="I396" s="4" t="s">
        <v>83</v>
      </c>
      <c r="J396" s="1"/>
      <c r="K396" s="4" t="s">
        <v>83</v>
      </c>
      <c r="L396" s="4" t="s">
        <v>83</v>
      </c>
    </row>
    <row r="397" spans="1:12" x14ac:dyDescent="0.25">
      <c r="A397" s="1" t="s">
        <v>5697</v>
      </c>
      <c r="B397" s="1" t="s">
        <v>60</v>
      </c>
      <c r="C397" s="4">
        <v>2021</v>
      </c>
      <c r="D397" s="1" t="s">
        <v>229</v>
      </c>
      <c r="E397" s="1" t="s">
        <v>1089</v>
      </c>
      <c r="F397" s="1" t="s">
        <v>62</v>
      </c>
      <c r="G397" s="4" t="s">
        <v>2046</v>
      </c>
      <c r="H397" s="4">
        <v>101253</v>
      </c>
      <c r="I397" s="4" t="s">
        <v>7869</v>
      </c>
      <c r="J397" s="1"/>
      <c r="K397" s="4" t="s">
        <v>1562</v>
      </c>
      <c r="L397" s="4" t="s">
        <v>7870</v>
      </c>
    </row>
    <row r="398" spans="1:12" ht="30" x14ac:dyDescent="0.25">
      <c r="A398" s="1" t="s">
        <v>5697</v>
      </c>
      <c r="B398" s="1" t="s">
        <v>60</v>
      </c>
      <c r="C398" s="4">
        <v>2021</v>
      </c>
      <c r="D398" s="1" t="s">
        <v>229</v>
      </c>
      <c r="E398" s="1" t="s">
        <v>1089</v>
      </c>
      <c r="F398" s="1" t="s">
        <v>66</v>
      </c>
      <c r="G398" s="4" t="s">
        <v>1101</v>
      </c>
      <c r="H398" s="4">
        <v>5511</v>
      </c>
      <c r="I398" s="4" t="s">
        <v>83</v>
      </c>
      <c r="J398" s="1"/>
      <c r="K398" s="4" t="s">
        <v>83</v>
      </c>
      <c r="L398" s="4" t="s">
        <v>83</v>
      </c>
    </row>
    <row r="399" spans="1:12" ht="30" x14ac:dyDescent="0.25">
      <c r="A399" s="1" t="s">
        <v>5697</v>
      </c>
      <c r="B399" s="1" t="s">
        <v>60</v>
      </c>
      <c r="C399" s="4">
        <v>2021</v>
      </c>
      <c r="D399" s="1" t="s">
        <v>229</v>
      </c>
      <c r="E399" s="1" t="s">
        <v>1089</v>
      </c>
      <c r="F399" s="1" t="s">
        <v>70</v>
      </c>
      <c r="G399" s="4" t="s">
        <v>1109</v>
      </c>
      <c r="H399" s="4">
        <v>43287</v>
      </c>
      <c r="I399" s="4" t="s">
        <v>7871</v>
      </c>
      <c r="J399" s="1" t="s">
        <v>234</v>
      </c>
      <c r="K399" s="4" t="s">
        <v>488</v>
      </c>
      <c r="L399" s="4" t="s">
        <v>7872</v>
      </c>
    </row>
    <row r="400" spans="1:12" ht="30" x14ac:dyDescent="0.25">
      <c r="A400" s="1" t="s">
        <v>5697</v>
      </c>
      <c r="B400" s="1" t="s">
        <v>60</v>
      </c>
      <c r="C400" s="4">
        <v>2021</v>
      </c>
      <c r="D400" s="1" t="s">
        <v>229</v>
      </c>
      <c r="E400" s="1" t="s">
        <v>1089</v>
      </c>
      <c r="F400" s="1" t="s">
        <v>74</v>
      </c>
      <c r="G400" s="4" t="s">
        <v>1097</v>
      </c>
      <c r="H400" s="4">
        <v>40993</v>
      </c>
      <c r="I400" s="4" t="s">
        <v>3765</v>
      </c>
      <c r="J400" s="1" t="s">
        <v>234</v>
      </c>
      <c r="K400" s="4" t="s">
        <v>538</v>
      </c>
      <c r="L400" s="4" t="s">
        <v>4258</v>
      </c>
    </row>
    <row r="401" spans="1:12" ht="30" x14ac:dyDescent="0.25">
      <c r="A401" s="1" t="s">
        <v>5697</v>
      </c>
      <c r="B401" s="1" t="s">
        <v>60</v>
      </c>
      <c r="C401" s="4">
        <v>2021</v>
      </c>
      <c r="D401" s="1" t="s">
        <v>229</v>
      </c>
      <c r="E401" s="1" t="s">
        <v>1089</v>
      </c>
      <c r="F401" s="1" t="s">
        <v>1102</v>
      </c>
      <c r="G401" s="4" t="s">
        <v>3115</v>
      </c>
      <c r="H401" s="4">
        <v>279171</v>
      </c>
      <c r="I401" s="4" t="s">
        <v>3301</v>
      </c>
      <c r="J401" s="1"/>
      <c r="K401" s="4" t="s">
        <v>3593</v>
      </c>
      <c r="L401" s="4" t="s">
        <v>4778</v>
      </c>
    </row>
    <row r="402" spans="1:12" ht="45" x14ac:dyDescent="0.25">
      <c r="A402" s="1" t="s">
        <v>5697</v>
      </c>
      <c r="B402" s="1" t="s">
        <v>60</v>
      </c>
      <c r="C402" s="4">
        <v>2021</v>
      </c>
      <c r="D402" s="1" t="s">
        <v>229</v>
      </c>
      <c r="E402" s="1" t="s">
        <v>1089</v>
      </c>
      <c r="F402" s="1" t="s">
        <v>84</v>
      </c>
      <c r="G402" s="4" t="s">
        <v>1101</v>
      </c>
      <c r="H402" s="4">
        <v>512</v>
      </c>
      <c r="I402" s="4" t="s">
        <v>83</v>
      </c>
      <c r="J402" s="1"/>
      <c r="K402" s="4" t="s">
        <v>83</v>
      </c>
      <c r="L402" s="4" t="s">
        <v>83</v>
      </c>
    </row>
    <row r="403" spans="1:12" ht="45" x14ac:dyDescent="0.25">
      <c r="A403" s="1" t="s">
        <v>5697</v>
      </c>
      <c r="B403" s="1" t="s">
        <v>60</v>
      </c>
      <c r="C403" s="4">
        <v>2021</v>
      </c>
      <c r="D403" s="1" t="s">
        <v>229</v>
      </c>
      <c r="E403" s="1" t="s">
        <v>1089</v>
      </c>
      <c r="F403" s="1" t="s">
        <v>85</v>
      </c>
      <c r="G403" s="4" t="s">
        <v>1103</v>
      </c>
      <c r="H403" s="4">
        <v>0</v>
      </c>
      <c r="I403" s="4" t="s">
        <v>83</v>
      </c>
      <c r="J403" s="1"/>
      <c r="K403" s="4" t="s">
        <v>83</v>
      </c>
      <c r="L403" s="4" t="s">
        <v>83</v>
      </c>
    </row>
    <row r="404" spans="1:12" x14ac:dyDescent="0.25">
      <c r="A404" s="1" t="s">
        <v>5697</v>
      </c>
      <c r="B404" s="1" t="s">
        <v>60</v>
      </c>
      <c r="C404" s="4">
        <v>2021</v>
      </c>
      <c r="D404" s="1" t="s">
        <v>229</v>
      </c>
      <c r="E404" s="1" t="s">
        <v>1104</v>
      </c>
      <c r="F404" s="1" t="s">
        <v>62</v>
      </c>
      <c r="G404" s="4" t="s">
        <v>3373</v>
      </c>
      <c r="H404" s="4">
        <v>27409</v>
      </c>
      <c r="I404" s="4" t="s">
        <v>7873</v>
      </c>
      <c r="J404" s="1"/>
      <c r="K404" s="4" t="s">
        <v>7874</v>
      </c>
      <c r="L404" s="4" t="s">
        <v>3228</v>
      </c>
    </row>
    <row r="405" spans="1:12" ht="30" x14ac:dyDescent="0.25">
      <c r="A405" s="1" t="s">
        <v>5697</v>
      </c>
      <c r="B405" s="1" t="s">
        <v>60</v>
      </c>
      <c r="C405" s="4">
        <v>2021</v>
      </c>
      <c r="D405" s="1" t="s">
        <v>229</v>
      </c>
      <c r="E405" s="1" t="s">
        <v>1104</v>
      </c>
      <c r="F405" s="1" t="s">
        <v>66</v>
      </c>
      <c r="G405" s="4" t="s">
        <v>1101</v>
      </c>
      <c r="H405" s="4">
        <v>705</v>
      </c>
      <c r="I405" s="4" t="s">
        <v>83</v>
      </c>
      <c r="J405" s="1"/>
      <c r="K405" s="4" t="s">
        <v>83</v>
      </c>
      <c r="L405" s="4" t="s">
        <v>83</v>
      </c>
    </row>
    <row r="406" spans="1:12" ht="30" x14ac:dyDescent="0.25">
      <c r="A406" s="1" t="s">
        <v>5697</v>
      </c>
      <c r="B406" s="1" t="s">
        <v>60</v>
      </c>
      <c r="C406" s="4">
        <v>2021</v>
      </c>
      <c r="D406" s="1" t="s">
        <v>229</v>
      </c>
      <c r="E406" s="1" t="s">
        <v>1104</v>
      </c>
      <c r="F406" s="1" t="s">
        <v>70</v>
      </c>
      <c r="G406" s="4" t="s">
        <v>2456</v>
      </c>
      <c r="H406" s="4">
        <v>7156</v>
      </c>
      <c r="I406" s="4" t="s">
        <v>5068</v>
      </c>
      <c r="J406" s="1"/>
      <c r="K406" s="4" t="s">
        <v>7875</v>
      </c>
      <c r="L406" s="4" t="s">
        <v>7876</v>
      </c>
    </row>
    <row r="407" spans="1:12" ht="30" x14ac:dyDescent="0.25">
      <c r="A407" s="1" t="s">
        <v>5697</v>
      </c>
      <c r="B407" s="1" t="s">
        <v>60</v>
      </c>
      <c r="C407" s="4">
        <v>2021</v>
      </c>
      <c r="D407" s="1" t="s">
        <v>229</v>
      </c>
      <c r="E407" s="1" t="s">
        <v>1104</v>
      </c>
      <c r="F407" s="1" t="s">
        <v>74</v>
      </c>
      <c r="G407" s="4" t="s">
        <v>1101</v>
      </c>
      <c r="H407" s="4">
        <v>2545</v>
      </c>
      <c r="I407" s="4" t="s">
        <v>83</v>
      </c>
      <c r="J407" s="1"/>
      <c r="K407" s="4" t="s">
        <v>83</v>
      </c>
      <c r="L407" s="4" t="s">
        <v>83</v>
      </c>
    </row>
    <row r="408" spans="1:12" ht="30" x14ac:dyDescent="0.25">
      <c r="A408" s="1" t="s">
        <v>5697</v>
      </c>
      <c r="B408" s="1" t="s">
        <v>60</v>
      </c>
      <c r="C408" s="4">
        <v>2021</v>
      </c>
      <c r="D408" s="1" t="s">
        <v>229</v>
      </c>
      <c r="E408" s="1" t="s">
        <v>1104</v>
      </c>
      <c r="F408" s="1" t="s">
        <v>1102</v>
      </c>
      <c r="G408" s="4" t="s">
        <v>1229</v>
      </c>
      <c r="H408" s="4">
        <v>199286</v>
      </c>
      <c r="I408" s="4" t="s">
        <v>7877</v>
      </c>
      <c r="J408" s="1"/>
      <c r="K408" s="4" t="s">
        <v>7878</v>
      </c>
      <c r="L408" s="4" t="s">
        <v>7879</v>
      </c>
    </row>
    <row r="409" spans="1:12" ht="45" x14ac:dyDescent="0.25">
      <c r="A409" s="1" t="s">
        <v>5697</v>
      </c>
      <c r="B409" s="1" t="s">
        <v>60</v>
      </c>
      <c r="C409" s="4">
        <v>2021</v>
      </c>
      <c r="D409" s="1" t="s">
        <v>229</v>
      </c>
      <c r="E409" s="1" t="s">
        <v>1104</v>
      </c>
      <c r="F409" s="1" t="s">
        <v>84</v>
      </c>
      <c r="G409" s="4" t="s">
        <v>1101</v>
      </c>
      <c r="H409" s="4">
        <v>581</v>
      </c>
      <c r="I409" s="4" t="s">
        <v>83</v>
      </c>
      <c r="J409" s="1"/>
      <c r="K409" s="4" t="s">
        <v>83</v>
      </c>
      <c r="L409" s="4" t="s">
        <v>83</v>
      </c>
    </row>
    <row r="410" spans="1:12" ht="45" x14ac:dyDescent="0.25">
      <c r="A410" s="1" t="s">
        <v>5697</v>
      </c>
      <c r="B410" s="1" t="s">
        <v>60</v>
      </c>
      <c r="C410" s="4">
        <v>2021</v>
      </c>
      <c r="D410" s="1" t="s">
        <v>229</v>
      </c>
      <c r="E410" s="1" t="s">
        <v>1104</v>
      </c>
      <c r="F410" s="1" t="s">
        <v>85</v>
      </c>
      <c r="G410" s="4" t="s">
        <v>1103</v>
      </c>
      <c r="H410" s="4">
        <v>0</v>
      </c>
      <c r="I410" s="4" t="s">
        <v>83</v>
      </c>
      <c r="J410" s="1"/>
      <c r="K410" s="4" t="s">
        <v>83</v>
      </c>
      <c r="L410" s="4" t="s">
        <v>83</v>
      </c>
    </row>
    <row r="411" spans="1:12" x14ac:dyDescent="0.25">
      <c r="A411" s="1" t="s">
        <v>5697</v>
      </c>
      <c r="B411" s="1" t="s">
        <v>60</v>
      </c>
      <c r="C411" s="4">
        <v>2021</v>
      </c>
      <c r="D411" s="1" t="s">
        <v>229</v>
      </c>
      <c r="E411" s="1" t="s">
        <v>1116</v>
      </c>
      <c r="F411" s="1" t="s">
        <v>62</v>
      </c>
      <c r="G411" s="4" t="s">
        <v>7880</v>
      </c>
      <c r="H411" s="4">
        <v>18380</v>
      </c>
      <c r="I411" s="4" t="s">
        <v>7881</v>
      </c>
      <c r="J411" s="1"/>
      <c r="K411" s="4" t="s">
        <v>5471</v>
      </c>
      <c r="L411" s="4" t="s">
        <v>7882</v>
      </c>
    </row>
    <row r="412" spans="1:12" ht="30" x14ac:dyDescent="0.25">
      <c r="A412" s="1" t="s">
        <v>5697</v>
      </c>
      <c r="B412" s="1" t="s">
        <v>60</v>
      </c>
      <c r="C412" s="4">
        <v>2021</v>
      </c>
      <c r="D412" s="1" t="s">
        <v>229</v>
      </c>
      <c r="E412" s="1" t="s">
        <v>1116</v>
      </c>
      <c r="F412" s="1" t="s">
        <v>66</v>
      </c>
      <c r="G412" s="4" t="s">
        <v>1101</v>
      </c>
      <c r="H412" s="4">
        <v>340</v>
      </c>
      <c r="I412" s="4" t="s">
        <v>83</v>
      </c>
      <c r="J412" s="1"/>
      <c r="K412" s="4" t="s">
        <v>83</v>
      </c>
      <c r="L412" s="4" t="s">
        <v>83</v>
      </c>
    </row>
    <row r="413" spans="1:12" ht="30" x14ac:dyDescent="0.25">
      <c r="A413" s="1" t="s">
        <v>5697</v>
      </c>
      <c r="B413" s="1" t="s">
        <v>60</v>
      </c>
      <c r="C413" s="4">
        <v>2021</v>
      </c>
      <c r="D413" s="1" t="s">
        <v>229</v>
      </c>
      <c r="E413" s="1" t="s">
        <v>1116</v>
      </c>
      <c r="F413" s="1" t="s">
        <v>70</v>
      </c>
      <c r="G413" s="4" t="s">
        <v>1121</v>
      </c>
      <c r="H413" s="4">
        <v>4130</v>
      </c>
      <c r="I413" s="4" t="s">
        <v>7883</v>
      </c>
      <c r="J413" s="1"/>
      <c r="K413" s="4" t="s">
        <v>7884</v>
      </c>
      <c r="L413" s="4" t="s">
        <v>133</v>
      </c>
    </row>
    <row r="414" spans="1:12" ht="30" x14ac:dyDescent="0.25">
      <c r="A414" s="1" t="s">
        <v>5697</v>
      </c>
      <c r="B414" s="1" t="s">
        <v>60</v>
      </c>
      <c r="C414" s="4">
        <v>2021</v>
      </c>
      <c r="D414" s="1" t="s">
        <v>229</v>
      </c>
      <c r="E414" s="1" t="s">
        <v>1116</v>
      </c>
      <c r="F414" s="1" t="s">
        <v>74</v>
      </c>
      <c r="G414" s="4" t="s">
        <v>1101</v>
      </c>
      <c r="H414" s="4">
        <v>866</v>
      </c>
      <c r="I414" s="4" t="s">
        <v>83</v>
      </c>
      <c r="J414" s="1"/>
      <c r="K414" s="4" t="s">
        <v>83</v>
      </c>
      <c r="L414" s="4" t="s">
        <v>83</v>
      </c>
    </row>
    <row r="415" spans="1:12" ht="30" x14ac:dyDescent="0.25">
      <c r="A415" s="1" t="s">
        <v>5697</v>
      </c>
      <c r="B415" s="1" t="s">
        <v>60</v>
      </c>
      <c r="C415" s="4">
        <v>2021</v>
      </c>
      <c r="D415" s="1" t="s">
        <v>229</v>
      </c>
      <c r="E415" s="1" t="s">
        <v>1116</v>
      </c>
      <c r="F415" s="1" t="s">
        <v>1102</v>
      </c>
      <c r="G415" s="4" t="s">
        <v>7885</v>
      </c>
      <c r="H415" s="4">
        <v>249098</v>
      </c>
      <c r="I415" s="4" t="s">
        <v>7886</v>
      </c>
      <c r="J415" s="1"/>
      <c r="K415" s="4" t="s">
        <v>7887</v>
      </c>
      <c r="L415" s="4" t="s">
        <v>7888</v>
      </c>
    </row>
    <row r="416" spans="1:12" ht="45" x14ac:dyDescent="0.25">
      <c r="A416" s="1" t="s">
        <v>5697</v>
      </c>
      <c r="B416" s="1" t="s">
        <v>60</v>
      </c>
      <c r="C416" s="4">
        <v>2021</v>
      </c>
      <c r="D416" s="1" t="s">
        <v>229</v>
      </c>
      <c r="E416" s="1" t="s">
        <v>1116</v>
      </c>
      <c r="F416" s="1" t="s">
        <v>84</v>
      </c>
      <c r="G416" s="4" t="s">
        <v>1101</v>
      </c>
      <c r="H416" s="4">
        <v>1203</v>
      </c>
      <c r="I416" s="4" t="s">
        <v>83</v>
      </c>
      <c r="J416" s="1"/>
      <c r="K416" s="4" t="s">
        <v>83</v>
      </c>
      <c r="L416" s="4" t="s">
        <v>83</v>
      </c>
    </row>
    <row r="417" spans="1:12" ht="45" x14ac:dyDescent="0.25">
      <c r="A417" s="1" t="s">
        <v>5697</v>
      </c>
      <c r="B417" s="1" t="s">
        <v>60</v>
      </c>
      <c r="C417" s="4">
        <v>2021</v>
      </c>
      <c r="D417" s="1" t="s">
        <v>229</v>
      </c>
      <c r="E417" s="1" t="s">
        <v>1116</v>
      </c>
      <c r="F417" s="1" t="s">
        <v>85</v>
      </c>
      <c r="G417" s="4" t="s">
        <v>1103</v>
      </c>
      <c r="H417" s="4">
        <v>0</v>
      </c>
      <c r="I417" s="4" t="s">
        <v>83</v>
      </c>
      <c r="J417" s="1"/>
      <c r="K417" s="4" t="s">
        <v>83</v>
      </c>
      <c r="L417" s="4" t="s">
        <v>83</v>
      </c>
    </row>
    <row r="418" spans="1:12" x14ac:dyDescent="0.25">
      <c r="A418" s="1" t="s">
        <v>5697</v>
      </c>
      <c r="B418" s="1" t="s">
        <v>60</v>
      </c>
      <c r="C418" s="4">
        <v>2021</v>
      </c>
      <c r="D418" s="1" t="s">
        <v>229</v>
      </c>
      <c r="E418" s="1" t="s">
        <v>1132</v>
      </c>
      <c r="F418" s="1" t="s">
        <v>62</v>
      </c>
      <c r="G418" s="4" t="s">
        <v>4437</v>
      </c>
      <c r="H418" s="4">
        <v>10628</v>
      </c>
      <c r="I418" s="4" t="s">
        <v>7889</v>
      </c>
      <c r="J418" s="1"/>
      <c r="K418" s="4" t="s">
        <v>7890</v>
      </c>
      <c r="L418" s="4" t="s">
        <v>7891</v>
      </c>
    </row>
    <row r="419" spans="1:12" ht="30" x14ac:dyDescent="0.25">
      <c r="A419" s="1" t="s">
        <v>5697</v>
      </c>
      <c r="B419" s="1" t="s">
        <v>60</v>
      </c>
      <c r="C419" s="4">
        <v>2021</v>
      </c>
      <c r="D419" s="1" t="s">
        <v>229</v>
      </c>
      <c r="E419" s="1" t="s">
        <v>1132</v>
      </c>
      <c r="F419" s="1" t="s">
        <v>66</v>
      </c>
      <c r="G419" s="4" t="s">
        <v>1101</v>
      </c>
      <c r="H419" s="4">
        <v>133</v>
      </c>
      <c r="I419" s="4" t="s">
        <v>83</v>
      </c>
      <c r="J419" s="1"/>
      <c r="K419" s="4" t="s">
        <v>83</v>
      </c>
      <c r="L419" s="4" t="s">
        <v>83</v>
      </c>
    </row>
    <row r="420" spans="1:12" ht="30" x14ac:dyDescent="0.25">
      <c r="A420" s="1" t="s">
        <v>5697</v>
      </c>
      <c r="B420" s="1" t="s">
        <v>60</v>
      </c>
      <c r="C420" s="4">
        <v>2021</v>
      </c>
      <c r="D420" s="1" t="s">
        <v>229</v>
      </c>
      <c r="E420" s="1" t="s">
        <v>1132</v>
      </c>
      <c r="F420" s="1" t="s">
        <v>70</v>
      </c>
      <c r="G420" s="4" t="s">
        <v>5046</v>
      </c>
      <c r="H420" s="4">
        <v>1988</v>
      </c>
      <c r="I420" s="4" t="s">
        <v>7892</v>
      </c>
      <c r="J420" s="1"/>
      <c r="K420" s="4" t="s">
        <v>7893</v>
      </c>
      <c r="L420" s="4" t="s">
        <v>7894</v>
      </c>
    </row>
    <row r="421" spans="1:12" ht="30" x14ac:dyDescent="0.25">
      <c r="A421" s="1" t="s">
        <v>5697</v>
      </c>
      <c r="B421" s="1" t="s">
        <v>60</v>
      </c>
      <c r="C421" s="4">
        <v>2021</v>
      </c>
      <c r="D421" s="1" t="s">
        <v>229</v>
      </c>
      <c r="E421" s="1" t="s">
        <v>1132</v>
      </c>
      <c r="F421" s="1" t="s">
        <v>74</v>
      </c>
      <c r="G421" s="4" t="s">
        <v>1097</v>
      </c>
      <c r="H421" s="4">
        <v>343</v>
      </c>
      <c r="I421" s="4" t="s">
        <v>7895</v>
      </c>
      <c r="J421" s="1" t="s">
        <v>234</v>
      </c>
      <c r="K421" s="4" t="s">
        <v>7896</v>
      </c>
      <c r="L421" s="4" t="s">
        <v>7897</v>
      </c>
    </row>
    <row r="422" spans="1:12" ht="30" x14ac:dyDescent="0.25">
      <c r="A422" s="1" t="s">
        <v>5697</v>
      </c>
      <c r="B422" s="1" t="s">
        <v>60</v>
      </c>
      <c r="C422" s="4">
        <v>2021</v>
      </c>
      <c r="D422" s="1" t="s">
        <v>229</v>
      </c>
      <c r="E422" s="1" t="s">
        <v>1132</v>
      </c>
      <c r="F422" s="1" t="s">
        <v>1102</v>
      </c>
      <c r="G422" s="4" t="s">
        <v>7898</v>
      </c>
      <c r="H422" s="4">
        <v>209405</v>
      </c>
      <c r="I422" s="4" t="s">
        <v>7585</v>
      </c>
      <c r="J422" s="1"/>
      <c r="K422" s="4" t="s">
        <v>1947</v>
      </c>
      <c r="L422" s="4" t="s">
        <v>7899</v>
      </c>
    </row>
    <row r="423" spans="1:12" ht="45" x14ac:dyDescent="0.25">
      <c r="A423" s="1" t="s">
        <v>5697</v>
      </c>
      <c r="B423" s="1" t="s">
        <v>60</v>
      </c>
      <c r="C423" s="4">
        <v>2021</v>
      </c>
      <c r="D423" s="1" t="s">
        <v>229</v>
      </c>
      <c r="E423" s="1" t="s">
        <v>1132</v>
      </c>
      <c r="F423" s="1" t="s">
        <v>84</v>
      </c>
      <c r="G423" s="4" t="s">
        <v>1097</v>
      </c>
      <c r="H423" s="4">
        <v>792</v>
      </c>
      <c r="I423" s="4" t="s">
        <v>7900</v>
      </c>
      <c r="J423" s="1" t="s">
        <v>234</v>
      </c>
      <c r="K423" s="4" t="s">
        <v>7723</v>
      </c>
      <c r="L423" s="4" t="s">
        <v>7901</v>
      </c>
    </row>
    <row r="424" spans="1:12" ht="45" x14ac:dyDescent="0.25">
      <c r="A424" s="1" t="s">
        <v>5697</v>
      </c>
      <c r="B424" s="1" t="s">
        <v>60</v>
      </c>
      <c r="C424" s="4">
        <v>2021</v>
      </c>
      <c r="D424" s="1" t="s">
        <v>229</v>
      </c>
      <c r="E424" s="1" t="s">
        <v>1132</v>
      </c>
      <c r="F424" s="1" t="s">
        <v>85</v>
      </c>
      <c r="G424" s="4" t="s">
        <v>1103</v>
      </c>
      <c r="H424" s="4">
        <v>0</v>
      </c>
      <c r="I424" s="4" t="s">
        <v>83</v>
      </c>
      <c r="J424" s="1"/>
      <c r="K424" s="4" t="s">
        <v>83</v>
      </c>
      <c r="L424" s="4" t="s">
        <v>83</v>
      </c>
    </row>
    <row r="425" spans="1:12" x14ac:dyDescent="0.25">
      <c r="A425" s="1" t="s">
        <v>5697</v>
      </c>
      <c r="B425" s="1" t="s">
        <v>60</v>
      </c>
      <c r="C425" s="4">
        <v>2021</v>
      </c>
      <c r="D425" s="1" t="s">
        <v>229</v>
      </c>
      <c r="E425" s="1" t="s">
        <v>1147</v>
      </c>
      <c r="F425" s="1" t="s">
        <v>62</v>
      </c>
      <c r="G425" s="4" t="s">
        <v>5310</v>
      </c>
      <c r="H425" s="4">
        <v>5295</v>
      </c>
      <c r="I425" s="4" t="s">
        <v>7902</v>
      </c>
      <c r="J425" s="1"/>
      <c r="K425" s="4" t="s">
        <v>7903</v>
      </c>
      <c r="L425" s="4" t="s">
        <v>7904</v>
      </c>
    </row>
    <row r="426" spans="1:12" ht="30" x14ac:dyDescent="0.25">
      <c r="A426" s="1" t="s">
        <v>5697</v>
      </c>
      <c r="B426" s="1" t="s">
        <v>60</v>
      </c>
      <c r="C426" s="4">
        <v>2021</v>
      </c>
      <c r="D426" s="1" t="s">
        <v>229</v>
      </c>
      <c r="E426" s="1" t="s">
        <v>1147</v>
      </c>
      <c r="F426" s="1" t="s">
        <v>66</v>
      </c>
      <c r="G426" s="4" t="s">
        <v>1101</v>
      </c>
      <c r="H426" s="4">
        <v>40</v>
      </c>
      <c r="I426" s="4" t="s">
        <v>83</v>
      </c>
      <c r="J426" s="1"/>
      <c r="K426" s="4" t="s">
        <v>83</v>
      </c>
      <c r="L426" s="4" t="s">
        <v>83</v>
      </c>
    </row>
    <row r="427" spans="1:12" ht="30" x14ac:dyDescent="0.25">
      <c r="A427" s="1" t="s">
        <v>5697</v>
      </c>
      <c r="B427" s="1" t="s">
        <v>60</v>
      </c>
      <c r="C427" s="4">
        <v>2021</v>
      </c>
      <c r="D427" s="1" t="s">
        <v>229</v>
      </c>
      <c r="E427" s="1" t="s">
        <v>1147</v>
      </c>
      <c r="F427" s="1" t="s">
        <v>70</v>
      </c>
      <c r="G427" s="4" t="s">
        <v>2467</v>
      </c>
      <c r="H427" s="4">
        <v>970</v>
      </c>
      <c r="I427" s="4" t="s">
        <v>7905</v>
      </c>
      <c r="J427" s="1"/>
      <c r="K427" s="4" t="s">
        <v>7906</v>
      </c>
      <c r="L427" s="4" t="s">
        <v>7907</v>
      </c>
    </row>
    <row r="428" spans="1:12" ht="30" x14ac:dyDescent="0.25">
      <c r="A428" s="1" t="s">
        <v>5697</v>
      </c>
      <c r="B428" s="1" t="s">
        <v>60</v>
      </c>
      <c r="C428" s="4">
        <v>2021</v>
      </c>
      <c r="D428" s="1" t="s">
        <v>229</v>
      </c>
      <c r="E428" s="1" t="s">
        <v>1147</v>
      </c>
      <c r="F428" s="1" t="s">
        <v>74</v>
      </c>
      <c r="G428" s="4" t="s">
        <v>1101</v>
      </c>
      <c r="H428" s="4">
        <v>120</v>
      </c>
      <c r="I428" s="4" t="s">
        <v>83</v>
      </c>
      <c r="J428" s="1"/>
      <c r="K428" s="4" t="s">
        <v>83</v>
      </c>
      <c r="L428" s="4" t="s">
        <v>83</v>
      </c>
    </row>
    <row r="429" spans="1:12" ht="30" x14ac:dyDescent="0.25">
      <c r="A429" s="1" t="s">
        <v>5697</v>
      </c>
      <c r="B429" s="1" t="s">
        <v>60</v>
      </c>
      <c r="C429" s="4">
        <v>2021</v>
      </c>
      <c r="D429" s="1" t="s">
        <v>229</v>
      </c>
      <c r="E429" s="1" t="s">
        <v>1147</v>
      </c>
      <c r="F429" s="1" t="s">
        <v>1102</v>
      </c>
      <c r="G429" s="4" t="s">
        <v>7908</v>
      </c>
      <c r="H429" s="4">
        <v>180038</v>
      </c>
      <c r="I429" s="4" t="s">
        <v>7909</v>
      </c>
      <c r="J429" s="1"/>
      <c r="K429" s="4" t="s">
        <v>7910</v>
      </c>
      <c r="L429" s="4" t="s">
        <v>7911</v>
      </c>
    </row>
    <row r="430" spans="1:12" ht="45" x14ac:dyDescent="0.25">
      <c r="A430" s="1" t="s">
        <v>5697</v>
      </c>
      <c r="B430" s="1" t="s">
        <v>60</v>
      </c>
      <c r="C430" s="4">
        <v>2021</v>
      </c>
      <c r="D430" s="1" t="s">
        <v>229</v>
      </c>
      <c r="E430" s="1" t="s">
        <v>1147</v>
      </c>
      <c r="F430" s="1" t="s">
        <v>84</v>
      </c>
      <c r="G430" s="4" t="s">
        <v>1112</v>
      </c>
      <c r="H430" s="4">
        <v>781</v>
      </c>
      <c r="I430" s="4" t="s">
        <v>7912</v>
      </c>
      <c r="J430" s="1" t="s">
        <v>234</v>
      </c>
      <c r="K430" s="4" t="s">
        <v>4261</v>
      </c>
      <c r="L430" s="4" t="s">
        <v>7913</v>
      </c>
    </row>
    <row r="431" spans="1:12" ht="45" x14ac:dyDescent="0.25">
      <c r="A431" s="1" t="s">
        <v>5697</v>
      </c>
      <c r="B431" s="1" t="s">
        <v>60</v>
      </c>
      <c r="C431" s="4">
        <v>2021</v>
      </c>
      <c r="D431" s="1" t="s">
        <v>229</v>
      </c>
      <c r="E431" s="1" t="s">
        <v>1147</v>
      </c>
      <c r="F431" s="1" t="s">
        <v>85</v>
      </c>
      <c r="G431" s="4" t="s">
        <v>1103</v>
      </c>
      <c r="H431" s="4">
        <v>0</v>
      </c>
      <c r="I431" s="4" t="s">
        <v>83</v>
      </c>
      <c r="J431" s="1"/>
      <c r="K431" s="4" t="s">
        <v>83</v>
      </c>
      <c r="L431" s="4" t="s">
        <v>83</v>
      </c>
    </row>
    <row r="432" spans="1:12" x14ac:dyDescent="0.25">
      <c r="A432" s="1" t="s">
        <v>5697</v>
      </c>
      <c r="B432" s="1" t="s">
        <v>60</v>
      </c>
      <c r="C432" s="4">
        <v>2021</v>
      </c>
      <c r="D432" s="1" t="s">
        <v>229</v>
      </c>
      <c r="E432" s="1" t="s">
        <v>1162</v>
      </c>
      <c r="F432" s="1" t="s">
        <v>62</v>
      </c>
      <c r="G432" s="4" t="s">
        <v>3853</v>
      </c>
      <c r="H432" s="4">
        <v>2553</v>
      </c>
      <c r="I432" s="4" t="s">
        <v>7914</v>
      </c>
      <c r="J432" s="1"/>
      <c r="K432" s="4" t="s">
        <v>7915</v>
      </c>
      <c r="L432" s="4" t="s">
        <v>7916</v>
      </c>
    </row>
    <row r="433" spans="1:12" ht="30" x14ac:dyDescent="0.25">
      <c r="A433" s="1" t="s">
        <v>5697</v>
      </c>
      <c r="B433" s="1" t="s">
        <v>60</v>
      </c>
      <c r="C433" s="4">
        <v>2021</v>
      </c>
      <c r="D433" s="1" t="s">
        <v>229</v>
      </c>
      <c r="E433" s="1" t="s">
        <v>1162</v>
      </c>
      <c r="F433" s="1" t="s">
        <v>66</v>
      </c>
      <c r="G433" s="4" t="s">
        <v>1101</v>
      </c>
      <c r="H433" s="4">
        <v>17</v>
      </c>
      <c r="I433" s="4" t="s">
        <v>83</v>
      </c>
      <c r="J433" s="1"/>
      <c r="K433" s="4" t="s">
        <v>83</v>
      </c>
      <c r="L433" s="4" t="s">
        <v>83</v>
      </c>
    </row>
    <row r="434" spans="1:12" ht="30" x14ac:dyDescent="0.25">
      <c r="A434" s="1" t="s">
        <v>5697</v>
      </c>
      <c r="B434" s="1" t="s">
        <v>60</v>
      </c>
      <c r="C434" s="4">
        <v>2021</v>
      </c>
      <c r="D434" s="1" t="s">
        <v>229</v>
      </c>
      <c r="E434" s="1" t="s">
        <v>1162</v>
      </c>
      <c r="F434" s="1" t="s">
        <v>70</v>
      </c>
      <c r="G434" s="4" t="s">
        <v>5016</v>
      </c>
      <c r="H434" s="4">
        <v>565</v>
      </c>
      <c r="I434" s="4" t="s">
        <v>7917</v>
      </c>
      <c r="J434" s="1"/>
      <c r="K434" s="4" t="s">
        <v>7918</v>
      </c>
      <c r="L434" s="4" t="s">
        <v>7919</v>
      </c>
    </row>
    <row r="435" spans="1:12" ht="30" x14ac:dyDescent="0.25">
      <c r="A435" s="1" t="s">
        <v>5697</v>
      </c>
      <c r="B435" s="1" t="s">
        <v>60</v>
      </c>
      <c r="C435" s="4">
        <v>2021</v>
      </c>
      <c r="D435" s="1" t="s">
        <v>229</v>
      </c>
      <c r="E435" s="1" t="s">
        <v>1162</v>
      </c>
      <c r="F435" s="1" t="s">
        <v>74</v>
      </c>
      <c r="G435" s="4" t="s">
        <v>1097</v>
      </c>
      <c r="H435" s="4">
        <v>55</v>
      </c>
      <c r="I435" s="4" t="s">
        <v>7920</v>
      </c>
      <c r="J435" s="1" t="s">
        <v>234</v>
      </c>
      <c r="K435" s="4" t="s">
        <v>7921</v>
      </c>
      <c r="L435" s="4" t="s">
        <v>7922</v>
      </c>
    </row>
    <row r="436" spans="1:12" ht="30" x14ac:dyDescent="0.25">
      <c r="A436" s="1" t="s">
        <v>5697</v>
      </c>
      <c r="B436" s="1" t="s">
        <v>60</v>
      </c>
      <c r="C436" s="4">
        <v>2021</v>
      </c>
      <c r="D436" s="1" t="s">
        <v>229</v>
      </c>
      <c r="E436" s="1" t="s">
        <v>1162</v>
      </c>
      <c r="F436" s="1" t="s">
        <v>1102</v>
      </c>
      <c r="G436" s="4" t="s">
        <v>7923</v>
      </c>
      <c r="H436" s="4">
        <v>91405</v>
      </c>
      <c r="I436" s="4" t="s">
        <v>7924</v>
      </c>
      <c r="J436" s="1"/>
      <c r="K436" s="4" t="s">
        <v>7925</v>
      </c>
      <c r="L436" s="4" t="s">
        <v>7926</v>
      </c>
    </row>
    <row r="437" spans="1:12" ht="45" x14ac:dyDescent="0.25">
      <c r="A437" s="1" t="s">
        <v>5697</v>
      </c>
      <c r="B437" s="1" t="s">
        <v>60</v>
      </c>
      <c r="C437" s="4">
        <v>2021</v>
      </c>
      <c r="D437" s="1" t="s">
        <v>229</v>
      </c>
      <c r="E437" s="1" t="s">
        <v>1162</v>
      </c>
      <c r="F437" s="1" t="s">
        <v>84</v>
      </c>
      <c r="G437" s="4" t="s">
        <v>1109</v>
      </c>
      <c r="H437" s="4">
        <v>1862</v>
      </c>
      <c r="I437" s="4" t="s">
        <v>7927</v>
      </c>
      <c r="J437" s="1" t="s">
        <v>234</v>
      </c>
      <c r="K437" s="4" t="s">
        <v>7928</v>
      </c>
      <c r="L437" s="4" t="s">
        <v>7929</v>
      </c>
    </row>
    <row r="438" spans="1:12" ht="45" x14ac:dyDescent="0.25">
      <c r="A438" s="1" t="s">
        <v>5697</v>
      </c>
      <c r="B438" s="1" t="s">
        <v>60</v>
      </c>
      <c r="C438" s="4">
        <v>2021</v>
      </c>
      <c r="D438" s="1" t="s">
        <v>229</v>
      </c>
      <c r="E438" s="1" t="s">
        <v>1162</v>
      </c>
      <c r="F438" s="1" t="s">
        <v>85</v>
      </c>
      <c r="G438" s="4" t="s">
        <v>1103</v>
      </c>
      <c r="H438" s="4">
        <v>0</v>
      </c>
      <c r="I438" s="4" t="s">
        <v>83</v>
      </c>
      <c r="J438" s="1"/>
      <c r="K438" s="4" t="s">
        <v>83</v>
      </c>
      <c r="L438" s="4" t="s">
        <v>83</v>
      </c>
    </row>
    <row r="439" spans="1:12" x14ac:dyDescent="0.25">
      <c r="A439" s="1" t="s">
        <v>5697</v>
      </c>
      <c r="B439" s="1" t="s">
        <v>60</v>
      </c>
      <c r="C439" s="4">
        <v>2021</v>
      </c>
      <c r="D439" s="1" t="s">
        <v>229</v>
      </c>
      <c r="E439" s="1" t="s">
        <v>1183</v>
      </c>
      <c r="F439" s="1" t="s">
        <v>62</v>
      </c>
      <c r="G439" s="4" t="s">
        <v>1702</v>
      </c>
      <c r="H439" s="4">
        <v>842</v>
      </c>
      <c r="I439" s="4" t="s">
        <v>7930</v>
      </c>
      <c r="J439" s="1"/>
      <c r="K439" s="4" t="s">
        <v>7931</v>
      </c>
      <c r="L439" s="4" t="s">
        <v>7932</v>
      </c>
    </row>
    <row r="440" spans="1:12" ht="30" x14ac:dyDescent="0.25">
      <c r="A440" s="1" t="s">
        <v>5697</v>
      </c>
      <c r="B440" s="1" t="s">
        <v>60</v>
      </c>
      <c r="C440" s="4">
        <v>2021</v>
      </c>
      <c r="D440" s="1" t="s">
        <v>229</v>
      </c>
      <c r="E440" s="1" t="s">
        <v>1183</v>
      </c>
      <c r="F440" s="1" t="s">
        <v>66</v>
      </c>
      <c r="G440" s="4" t="s">
        <v>1101</v>
      </c>
      <c r="H440" s="4">
        <v>5</v>
      </c>
      <c r="I440" s="4" t="s">
        <v>83</v>
      </c>
      <c r="J440" s="1"/>
      <c r="K440" s="4" t="s">
        <v>83</v>
      </c>
      <c r="L440" s="4" t="s">
        <v>83</v>
      </c>
    </row>
    <row r="441" spans="1:12" ht="30" x14ac:dyDescent="0.25">
      <c r="A441" s="1" t="s">
        <v>5697</v>
      </c>
      <c r="B441" s="1" t="s">
        <v>60</v>
      </c>
      <c r="C441" s="4">
        <v>2021</v>
      </c>
      <c r="D441" s="1" t="s">
        <v>229</v>
      </c>
      <c r="E441" s="1" t="s">
        <v>1183</v>
      </c>
      <c r="F441" s="1" t="s">
        <v>70</v>
      </c>
      <c r="G441" s="4" t="s">
        <v>2467</v>
      </c>
      <c r="H441" s="4">
        <v>228</v>
      </c>
      <c r="I441" s="4" t="s">
        <v>7933</v>
      </c>
      <c r="J441" s="1"/>
      <c r="K441" s="4" t="s">
        <v>7934</v>
      </c>
      <c r="L441" s="4" t="s">
        <v>7935</v>
      </c>
    </row>
    <row r="442" spans="1:12" ht="30" x14ac:dyDescent="0.25">
      <c r="A442" s="1" t="s">
        <v>5697</v>
      </c>
      <c r="B442" s="1" t="s">
        <v>60</v>
      </c>
      <c r="C442" s="4">
        <v>2021</v>
      </c>
      <c r="D442" s="1" t="s">
        <v>229</v>
      </c>
      <c r="E442" s="1" t="s">
        <v>1183</v>
      </c>
      <c r="F442" s="1" t="s">
        <v>74</v>
      </c>
      <c r="G442" s="4" t="s">
        <v>1101</v>
      </c>
      <c r="H442" s="4">
        <v>17</v>
      </c>
      <c r="I442" s="4" t="s">
        <v>83</v>
      </c>
      <c r="J442" s="1"/>
      <c r="K442" s="4" t="s">
        <v>83</v>
      </c>
      <c r="L442" s="4" t="s">
        <v>83</v>
      </c>
    </row>
    <row r="443" spans="1:12" ht="30" x14ac:dyDescent="0.25">
      <c r="A443" s="1" t="s">
        <v>5697</v>
      </c>
      <c r="B443" s="1" t="s">
        <v>60</v>
      </c>
      <c r="C443" s="4">
        <v>2021</v>
      </c>
      <c r="D443" s="1" t="s">
        <v>229</v>
      </c>
      <c r="E443" s="1" t="s">
        <v>1183</v>
      </c>
      <c r="F443" s="1" t="s">
        <v>1102</v>
      </c>
      <c r="G443" s="4" t="s">
        <v>7936</v>
      </c>
      <c r="H443" s="4">
        <v>23825</v>
      </c>
      <c r="I443" s="4" t="s">
        <v>7937</v>
      </c>
      <c r="J443" s="1"/>
      <c r="K443" s="4" t="s">
        <v>7938</v>
      </c>
      <c r="L443" s="4" t="s">
        <v>7939</v>
      </c>
    </row>
    <row r="444" spans="1:12" ht="45" x14ac:dyDescent="0.25">
      <c r="A444" s="1" t="s">
        <v>5697</v>
      </c>
      <c r="B444" s="1" t="s">
        <v>60</v>
      </c>
      <c r="C444" s="4">
        <v>2021</v>
      </c>
      <c r="D444" s="1" t="s">
        <v>229</v>
      </c>
      <c r="E444" s="1" t="s">
        <v>1183</v>
      </c>
      <c r="F444" s="1" t="s">
        <v>84</v>
      </c>
      <c r="G444" s="4" t="s">
        <v>1109</v>
      </c>
      <c r="H444" s="4">
        <v>346</v>
      </c>
      <c r="I444" s="4" t="s">
        <v>7940</v>
      </c>
      <c r="J444" s="1" t="s">
        <v>234</v>
      </c>
      <c r="K444" s="4" t="s">
        <v>7941</v>
      </c>
      <c r="L444" s="4" t="s">
        <v>4337</v>
      </c>
    </row>
    <row r="445" spans="1:12" ht="45" x14ac:dyDescent="0.25">
      <c r="A445" s="1" t="s">
        <v>5697</v>
      </c>
      <c r="B445" s="1" t="s">
        <v>60</v>
      </c>
      <c r="C445" s="4">
        <v>2021</v>
      </c>
      <c r="D445" s="1" t="s">
        <v>229</v>
      </c>
      <c r="E445" s="1" t="s">
        <v>1183</v>
      </c>
      <c r="F445" s="1" t="s">
        <v>85</v>
      </c>
      <c r="G445" s="4" t="s">
        <v>1103</v>
      </c>
      <c r="H445" s="4">
        <v>0</v>
      </c>
      <c r="I445" s="4" t="s">
        <v>83</v>
      </c>
      <c r="J445" s="1"/>
      <c r="K445" s="4" t="s">
        <v>83</v>
      </c>
      <c r="L445" s="4" t="s">
        <v>83</v>
      </c>
    </row>
    <row r="446" spans="1:12" x14ac:dyDescent="0.25">
      <c r="A446" s="1" t="s">
        <v>5697</v>
      </c>
      <c r="B446" s="1" t="s">
        <v>60</v>
      </c>
      <c r="C446" s="4">
        <v>2021</v>
      </c>
      <c r="D446" s="1" t="s">
        <v>255</v>
      </c>
      <c r="E446" s="1" t="s">
        <v>1089</v>
      </c>
      <c r="F446" s="1" t="s">
        <v>62</v>
      </c>
      <c r="G446" s="4" t="s">
        <v>3818</v>
      </c>
      <c r="H446" s="4">
        <v>99417</v>
      </c>
      <c r="I446" s="4" t="s">
        <v>735</v>
      </c>
      <c r="J446" s="1"/>
      <c r="K446" s="4" t="s">
        <v>3216</v>
      </c>
      <c r="L446" s="4" t="s">
        <v>3306</v>
      </c>
    </row>
    <row r="447" spans="1:12" ht="30" x14ac:dyDescent="0.25">
      <c r="A447" s="1" t="s">
        <v>5697</v>
      </c>
      <c r="B447" s="1" t="s">
        <v>60</v>
      </c>
      <c r="C447" s="4">
        <v>2021</v>
      </c>
      <c r="D447" s="1" t="s">
        <v>255</v>
      </c>
      <c r="E447" s="1" t="s">
        <v>1089</v>
      </c>
      <c r="F447" s="1" t="s">
        <v>66</v>
      </c>
      <c r="G447" s="4" t="s">
        <v>1101</v>
      </c>
      <c r="H447" s="4">
        <v>3477</v>
      </c>
      <c r="I447" s="4" t="s">
        <v>83</v>
      </c>
      <c r="J447" s="1"/>
      <c r="K447" s="4" t="s">
        <v>83</v>
      </c>
      <c r="L447" s="4" t="s">
        <v>83</v>
      </c>
    </row>
    <row r="448" spans="1:12" ht="30" x14ac:dyDescent="0.25">
      <c r="A448" s="1" t="s">
        <v>5697</v>
      </c>
      <c r="B448" s="1" t="s">
        <v>60</v>
      </c>
      <c r="C448" s="4">
        <v>2021</v>
      </c>
      <c r="D448" s="1" t="s">
        <v>255</v>
      </c>
      <c r="E448" s="1" t="s">
        <v>1089</v>
      </c>
      <c r="F448" s="1" t="s">
        <v>70</v>
      </c>
      <c r="G448" s="4" t="s">
        <v>1613</v>
      </c>
      <c r="H448" s="4">
        <v>31647</v>
      </c>
      <c r="I448" s="4" t="s">
        <v>1337</v>
      </c>
      <c r="J448" s="1" t="s">
        <v>234</v>
      </c>
      <c r="K448" s="4" t="s">
        <v>7942</v>
      </c>
      <c r="L448" s="4" t="s">
        <v>3231</v>
      </c>
    </row>
    <row r="449" spans="1:12" ht="30" x14ac:dyDescent="0.25">
      <c r="A449" s="1" t="s">
        <v>5697</v>
      </c>
      <c r="B449" s="1" t="s">
        <v>60</v>
      </c>
      <c r="C449" s="4">
        <v>2021</v>
      </c>
      <c r="D449" s="1" t="s">
        <v>255</v>
      </c>
      <c r="E449" s="1" t="s">
        <v>1089</v>
      </c>
      <c r="F449" s="1" t="s">
        <v>74</v>
      </c>
      <c r="G449" s="4" t="s">
        <v>1101</v>
      </c>
      <c r="H449" s="4">
        <v>11847</v>
      </c>
      <c r="I449" s="4" t="s">
        <v>83</v>
      </c>
      <c r="J449" s="1"/>
      <c r="K449" s="4" t="s">
        <v>83</v>
      </c>
      <c r="L449" s="4" t="s">
        <v>83</v>
      </c>
    </row>
    <row r="450" spans="1:12" ht="30" x14ac:dyDescent="0.25">
      <c r="A450" s="1" t="s">
        <v>5697</v>
      </c>
      <c r="B450" s="1" t="s">
        <v>60</v>
      </c>
      <c r="C450" s="4">
        <v>2021</v>
      </c>
      <c r="D450" s="1" t="s">
        <v>255</v>
      </c>
      <c r="E450" s="1" t="s">
        <v>1089</v>
      </c>
      <c r="F450" s="1" t="s">
        <v>1102</v>
      </c>
      <c r="G450" s="4" t="s">
        <v>1468</v>
      </c>
      <c r="H450" s="4">
        <v>325856</v>
      </c>
      <c r="I450" s="4" t="s">
        <v>6834</v>
      </c>
      <c r="J450" s="1"/>
      <c r="K450" s="4" t="s">
        <v>3589</v>
      </c>
      <c r="L450" s="4" t="s">
        <v>644</v>
      </c>
    </row>
    <row r="451" spans="1:12" ht="45" x14ac:dyDescent="0.25">
      <c r="A451" s="1" t="s">
        <v>5697</v>
      </c>
      <c r="B451" s="1" t="s">
        <v>60</v>
      </c>
      <c r="C451" s="4">
        <v>2021</v>
      </c>
      <c r="D451" s="1" t="s">
        <v>255</v>
      </c>
      <c r="E451" s="1" t="s">
        <v>1089</v>
      </c>
      <c r="F451" s="1" t="s">
        <v>84</v>
      </c>
      <c r="G451" s="4" t="s">
        <v>1112</v>
      </c>
      <c r="H451" s="4">
        <v>11164</v>
      </c>
      <c r="I451" s="4" t="s">
        <v>3788</v>
      </c>
      <c r="J451" s="1" t="s">
        <v>234</v>
      </c>
      <c r="K451" s="4" t="s">
        <v>523</v>
      </c>
      <c r="L451" s="4" t="s">
        <v>7943</v>
      </c>
    </row>
    <row r="452" spans="1:12" ht="45" x14ac:dyDescent="0.25">
      <c r="A452" s="1" t="s">
        <v>5697</v>
      </c>
      <c r="B452" s="1" t="s">
        <v>60</v>
      </c>
      <c r="C452" s="4">
        <v>2021</v>
      </c>
      <c r="D452" s="1" t="s">
        <v>255</v>
      </c>
      <c r="E452" s="1" t="s">
        <v>1089</v>
      </c>
      <c r="F452" s="1" t="s">
        <v>85</v>
      </c>
      <c r="G452" s="4" t="s">
        <v>1101</v>
      </c>
      <c r="H452" s="4">
        <v>2637</v>
      </c>
      <c r="I452" s="4" t="s">
        <v>83</v>
      </c>
      <c r="J452" s="1"/>
      <c r="K452" s="4" t="s">
        <v>83</v>
      </c>
      <c r="L452" s="4" t="s">
        <v>83</v>
      </c>
    </row>
    <row r="453" spans="1:12" x14ac:dyDescent="0.25">
      <c r="A453" s="1" t="s">
        <v>5697</v>
      </c>
      <c r="B453" s="1" t="s">
        <v>60</v>
      </c>
      <c r="C453" s="4">
        <v>2021</v>
      </c>
      <c r="D453" s="1" t="s">
        <v>255</v>
      </c>
      <c r="E453" s="1" t="s">
        <v>1104</v>
      </c>
      <c r="F453" s="1" t="s">
        <v>62</v>
      </c>
      <c r="G453" s="4" t="s">
        <v>2778</v>
      </c>
      <c r="H453" s="4">
        <v>27652</v>
      </c>
      <c r="I453" s="4" t="s">
        <v>7944</v>
      </c>
      <c r="J453" s="1"/>
      <c r="K453" s="4" t="s">
        <v>3554</v>
      </c>
      <c r="L453" s="4" t="s">
        <v>3142</v>
      </c>
    </row>
    <row r="454" spans="1:12" ht="30" x14ac:dyDescent="0.25">
      <c r="A454" s="1" t="s">
        <v>5697</v>
      </c>
      <c r="B454" s="1" t="s">
        <v>60</v>
      </c>
      <c r="C454" s="4">
        <v>2021</v>
      </c>
      <c r="D454" s="1" t="s">
        <v>255</v>
      </c>
      <c r="E454" s="1" t="s">
        <v>1104</v>
      </c>
      <c r="F454" s="1" t="s">
        <v>66</v>
      </c>
      <c r="G454" s="4" t="s">
        <v>1101</v>
      </c>
      <c r="H454" s="4">
        <v>516</v>
      </c>
      <c r="I454" s="4" t="s">
        <v>83</v>
      </c>
      <c r="J454" s="1"/>
      <c r="K454" s="4" t="s">
        <v>83</v>
      </c>
      <c r="L454" s="4" t="s">
        <v>83</v>
      </c>
    </row>
    <row r="455" spans="1:12" ht="30" x14ac:dyDescent="0.25">
      <c r="A455" s="1" t="s">
        <v>5697</v>
      </c>
      <c r="B455" s="1" t="s">
        <v>60</v>
      </c>
      <c r="C455" s="4">
        <v>2021</v>
      </c>
      <c r="D455" s="1" t="s">
        <v>255</v>
      </c>
      <c r="E455" s="1" t="s">
        <v>1104</v>
      </c>
      <c r="F455" s="1" t="s">
        <v>70</v>
      </c>
      <c r="G455" s="4" t="s">
        <v>2456</v>
      </c>
      <c r="H455" s="4">
        <v>6366</v>
      </c>
      <c r="I455" s="4" t="s">
        <v>7945</v>
      </c>
      <c r="J455" s="1"/>
      <c r="K455" s="4" t="s">
        <v>4699</v>
      </c>
      <c r="L455" s="4" t="s">
        <v>7946</v>
      </c>
    </row>
    <row r="456" spans="1:12" ht="30" x14ac:dyDescent="0.25">
      <c r="A456" s="1" t="s">
        <v>5697</v>
      </c>
      <c r="B456" s="1" t="s">
        <v>60</v>
      </c>
      <c r="C456" s="4">
        <v>2021</v>
      </c>
      <c r="D456" s="1" t="s">
        <v>255</v>
      </c>
      <c r="E456" s="1" t="s">
        <v>1104</v>
      </c>
      <c r="F456" s="1" t="s">
        <v>74</v>
      </c>
      <c r="G456" s="4" t="s">
        <v>1101</v>
      </c>
      <c r="H456" s="4">
        <v>1287</v>
      </c>
      <c r="I456" s="4" t="s">
        <v>83</v>
      </c>
      <c r="J456" s="1"/>
      <c r="K456" s="4" t="s">
        <v>83</v>
      </c>
      <c r="L456" s="4" t="s">
        <v>83</v>
      </c>
    </row>
    <row r="457" spans="1:12" ht="30" x14ac:dyDescent="0.25">
      <c r="A457" s="1" t="s">
        <v>5697</v>
      </c>
      <c r="B457" s="1" t="s">
        <v>60</v>
      </c>
      <c r="C457" s="4">
        <v>2021</v>
      </c>
      <c r="D457" s="1" t="s">
        <v>255</v>
      </c>
      <c r="E457" s="1" t="s">
        <v>1104</v>
      </c>
      <c r="F457" s="1" t="s">
        <v>1102</v>
      </c>
      <c r="G457" s="4" t="s">
        <v>7458</v>
      </c>
      <c r="H457" s="4">
        <v>195880</v>
      </c>
      <c r="I457" s="4" t="s">
        <v>4345</v>
      </c>
      <c r="J457" s="1"/>
      <c r="K457" s="4" t="s">
        <v>2604</v>
      </c>
      <c r="L457" s="4" t="s">
        <v>2201</v>
      </c>
    </row>
    <row r="458" spans="1:12" ht="45" x14ac:dyDescent="0.25">
      <c r="A458" s="1" t="s">
        <v>5697</v>
      </c>
      <c r="B458" s="1" t="s">
        <v>60</v>
      </c>
      <c r="C458" s="4">
        <v>2021</v>
      </c>
      <c r="D458" s="1" t="s">
        <v>255</v>
      </c>
      <c r="E458" s="1" t="s">
        <v>1104</v>
      </c>
      <c r="F458" s="1" t="s">
        <v>84</v>
      </c>
      <c r="G458" s="4" t="s">
        <v>1671</v>
      </c>
      <c r="H458" s="4">
        <v>10866</v>
      </c>
      <c r="I458" s="4" t="s">
        <v>3758</v>
      </c>
      <c r="J458" s="1" t="s">
        <v>234</v>
      </c>
      <c r="K458" s="4" t="s">
        <v>6859</v>
      </c>
      <c r="L458" s="4" t="s">
        <v>5259</v>
      </c>
    </row>
    <row r="459" spans="1:12" ht="45" x14ac:dyDescent="0.25">
      <c r="A459" s="1" t="s">
        <v>5697</v>
      </c>
      <c r="B459" s="1" t="s">
        <v>60</v>
      </c>
      <c r="C459" s="4">
        <v>2021</v>
      </c>
      <c r="D459" s="1" t="s">
        <v>255</v>
      </c>
      <c r="E459" s="1" t="s">
        <v>1104</v>
      </c>
      <c r="F459" s="1" t="s">
        <v>85</v>
      </c>
      <c r="G459" s="4" t="s">
        <v>1101</v>
      </c>
      <c r="H459" s="4">
        <v>2834</v>
      </c>
      <c r="I459" s="4" t="s">
        <v>83</v>
      </c>
      <c r="J459" s="1"/>
      <c r="K459" s="4" t="s">
        <v>83</v>
      </c>
      <c r="L459" s="4" t="s">
        <v>83</v>
      </c>
    </row>
    <row r="460" spans="1:12" x14ac:dyDescent="0.25">
      <c r="A460" s="1" t="s">
        <v>5697</v>
      </c>
      <c r="B460" s="1" t="s">
        <v>60</v>
      </c>
      <c r="C460" s="4">
        <v>2021</v>
      </c>
      <c r="D460" s="1" t="s">
        <v>255</v>
      </c>
      <c r="E460" s="1" t="s">
        <v>1116</v>
      </c>
      <c r="F460" s="1" t="s">
        <v>62</v>
      </c>
      <c r="G460" s="4" t="s">
        <v>3805</v>
      </c>
      <c r="H460" s="4">
        <v>18646</v>
      </c>
      <c r="I460" s="4" t="s">
        <v>7947</v>
      </c>
      <c r="J460" s="1"/>
      <c r="K460" s="4" t="s">
        <v>7948</v>
      </c>
      <c r="L460" s="4" t="s">
        <v>7949</v>
      </c>
    </row>
    <row r="461" spans="1:12" ht="30" x14ac:dyDescent="0.25">
      <c r="A461" s="1" t="s">
        <v>5697</v>
      </c>
      <c r="B461" s="1" t="s">
        <v>60</v>
      </c>
      <c r="C461" s="4">
        <v>2021</v>
      </c>
      <c r="D461" s="1" t="s">
        <v>255</v>
      </c>
      <c r="E461" s="1" t="s">
        <v>1116</v>
      </c>
      <c r="F461" s="1" t="s">
        <v>66</v>
      </c>
      <c r="G461" s="4" t="s">
        <v>1101</v>
      </c>
      <c r="H461" s="4">
        <v>248</v>
      </c>
      <c r="I461" s="4" t="s">
        <v>83</v>
      </c>
      <c r="J461" s="1"/>
      <c r="K461" s="4" t="s">
        <v>83</v>
      </c>
      <c r="L461" s="4" t="s">
        <v>83</v>
      </c>
    </row>
    <row r="462" spans="1:12" ht="30" x14ac:dyDescent="0.25">
      <c r="A462" s="1" t="s">
        <v>5697</v>
      </c>
      <c r="B462" s="1" t="s">
        <v>60</v>
      </c>
      <c r="C462" s="4">
        <v>2021</v>
      </c>
      <c r="D462" s="1" t="s">
        <v>255</v>
      </c>
      <c r="E462" s="1" t="s">
        <v>1116</v>
      </c>
      <c r="F462" s="1" t="s">
        <v>70</v>
      </c>
      <c r="G462" s="4" t="s">
        <v>1545</v>
      </c>
      <c r="H462" s="4">
        <v>3892</v>
      </c>
      <c r="I462" s="4" t="s">
        <v>7950</v>
      </c>
      <c r="J462" s="1"/>
      <c r="K462" s="4" t="s">
        <v>7951</v>
      </c>
      <c r="L462" s="4" t="s">
        <v>7952</v>
      </c>
    </row>
    <row r="463" spans="1:12" ht="30" x14ac:dyDescent="0.25">
      <c r="A463" s="1" t="s">
        <v>5697</v>
      </c>
      <c r="B463" s="1" t="s">
        <v>60</v>
      </c>
      <c r="C463" s="4">
        <v>2021</v>
      </c>
      <c r="D463" s="1" t="s">
        <v>255</v>
      </c>
      <c r="E463" s="1" t="s">
        <v>1116</v>
      </c>
      <c r="F463" s="1" t="s">
        <v>74</v>
      </c>
      <c r="G463" s="4" t="s">
        <v>1101</v>
      </c>
      <c r="H463" s="4">
        <v>575</v>
      </c>
      <c r="I463" s="4" t="s">
        <v>83</v>
      </c>
      <c r="J463" s="1"/>
      <c r="K463" s="4" t="s">
        <v>83</v>
      </c>
      <c r="L463" s="4" t="s">
        <v>83</v>
      </c>
    </row>
    <row r="464" spans="1:12" ht="30" x14ac:dyDescent="0.25">
      <c r="A464" s="1" t="s">
        <v>5697</v>
      </c>
      <c r="B464" s="1" t="s">
        <v>60</v>
      </c>
      <c r="C464" s="4">
        <v>2021</v>
      </c>
      <c r="D464" s="1" t="s">
        <v>255</v>
      </c>
      <c r="E464" s="1" t="s">
        <v>1116</v>
      </c>
      <c r="F464" s="1" t="s">
        <v>1102</v>
      </c>
      <c r="G464" s="4" t="s">
        <v>7953</v>
      </c>
      <c r="H464" s="4">
        <v>233679</v>
      </c>
      <c r="I464" s="4" t="s">
        <v>3319</v>
      </c>
      <c r="J464" s="1"/>
      <c r="K464" s="4" t="s">
        <v>7954</v>
      </c>
      <c r="L464" s="4" t="s">
        <v>7955</v>
      </c>
    </row>
    <row r="465" spans="1:12" ht="45" x14ac:dyDescent="0.25">
      <c r="A465" s="1" t="s">
        <v>5697</v>
      </c>
      <c r="B465" s="1" t="s">
        <v>60</v>
      </c>
      <c r="C465" s="4">
        <v>2021</v>
      </c>
      <c r="D465" s="1" t="s">
        <v>255</v>
      </c>
      <c r="E465" s="1" t="s">
        <v>1116</v>
      </c>
      <c r="F465" s="1" t="s">
        <v>84</v>
      </c>
      <c r="G465" s="4" t="s">
        <v>1270</v>
      </c>
      <c r="H465" s="4">
        <v>20366</v>
      </c>
      <c r="I465" s="4" t="s">
        <v>7956</v>
      </c>
      <c r="J465" s="1" t="s">
        <v>234</v>
      </c>
      <c r="K465" s="4" t="s">
        <v>4188</v>
      </c>
      <c r="L465" s="4" t="s">
        <v>1569</v>
      </c>
    </row>
    <row r="466" spans="1:12" ht="45" x14ac:dyDescent="0.25">
      <c r="A466" s="1" t="s">
        <v>5697</v>
      </c>
      <c r="B466" s="1" t="s">
        <v>60</v>
      </c>
      <c r="C466" s="4">
        <v>2021</v>
      </c>
      <c r="D466" s="1" t="s">
        <v>255</v>
      </c>
      <c r="E466" s="1" t="s">
        <v>1116</v>
      </c>
      <c r="F466" s="1" t="s">
        <v>85</v>
      </c>
      <c r="G466" s="4" t="s">
        <v>1800</v>
      </c>
      <c r="H466" s="4">
        <v>5754</v>
      </c>
      <c r="I466" s="4" t="s">
        <v>2305</v>
      </c>
      <c r="J466" s="1" t="s">
        <v>234</v>
      </c>
      <c r="K466" s="4" t="s">
        <v>7957</v>
      </c>
      <c r="L466" s="4" t="s">
        <v>7958</v>
      </c>
    </row>
    <row r="467" spans="1:12" x14ac:dyDescent="0.25">
      <c r="A467" s="1" t="s">
        <v>5697</v>
      </c>
      <c r="B467" s="1" t="s">
        <v>60</v>
      </c>
      <c r="C467" s="4">
        <v>2021</v>
      </c>
      <c r="D467" s="1" t="s">
        <v>255</v>
      </c>
      <c r="E467" s="1" t="s">
        <v>1132</v>
      </c>
      <c r="F467" s="1" t="s">
        <v>62</v>
      </c>
      <c r="G467" s="4" t="s">
        <v>5260</v>
      </c>
      <c r="H467" s="4">
        <v>10885</v>
      </c>
      <c r="I467" s="4" t="s">
        <v>7959</v>
      </c>
      <c r="J467" s="1"/>
      <c r="K467" s="4" t="s">
        <v>7960</v>
      </c>
      <c r="L467" s="4" t="s">
        <v>6984</v>
      </c>
    </row>
    <row r="468" spans="1:12" ht="30" x14ac:dyDescent="0.25">
      <c r="A468" s="1" t="s">
        <v>5697</v>
      </c>
      <c r="B468" s="1" t="s">
        <v>60</v>
      </c>
      <c r="C468" s="4">
        <v>2021</v>
      </c>
      <c r="D468" s="1" t="s">
        <v>255</v>
      </c>
      <c r="E468" s="1" t="s">
        <v>1132</v>
      </c>
      <c r="F468" s="1" t="s">
        <v>66</v>
      </c>
      <c r="G468" s="4" t="s">
        <v>1101</v>
      </c>
      <c r="H468" s="4">
        <v>98</v>
      </c>
      <c r="I468" s="4" t="s">
        <v>83</v>
      </c>
      <c r="J468" s="1"/>
      <c r="K468" s="4" t="s">
        <v>83</v>
      </c>
      <c r="L468" s="4" t="s">
        <v>83</v>
      </c>
    </row>
    <row r="469" spans="1:12" ht="30" x14ac:dyDescent="0.25">
      <c r="A469" s="1" t="s">
        <v>5697</v>
      </c>
      <c r="B469" s="1" t="s">
        <v>60</v>
      </c>
      <c r="C469" s="4">
        <v>2021</v>
      </c>
      <c r="D469" s="1" t="s">
        <v>255</v>
      </c>
      <c r="E469" s="1" t="s">
        <v>1132</v>
      </c>
      <c r="F469" s="1" t="s">
        <v>70</v>
      </c>
      <c r="G469" s="4" t="s">
        <v>3123</v>
      </c>
      <c r="H469" s="4">
        <v>1883</v>
      </c>
      <c r="I469" s="4" t="s">
        <v>7961</v>
      </c>
      <c r="J469" s="1"/>
      <c r="K469" s="4" t="s">
        <v>7962</v>
      </c>
      <c r="L469" s="4" t="s">
        <v>7963</v>
      </c>
    </row>
    <row r="470" spans="1:12" ht="30" x14ac:dyDescent="0.25">
      <c r="A470" s="1" t="s">
        <v>5697</v>
      </c>
      <c r="B470" s="1" t="s">
        <v>60</v>
      </c>
      <c r="C470" s="4">
        <v>2021</v>
      </c>
      <c r="D470" s="1" t="s">
        <v>255</v>
      </c>
      <c r="E470" s="1" t="s">
        <v>1132</v>
      </c>
      <c r="F470" s="1" t="s">
        <v>74</v>
      </c>
      <c r="G470" s="4" t="s">
        <v>1101</v>
      </c>
      <c r="H470" s="4">
        <v>241</v>
      </c>
      <c r="I470" s="4" t="s">
        <v>83</v>
      </c>
      <c r="J470" s="1"/>
      <c r="K470" s="4" t="s">
        <v>83</v>
      </c>
      <c r="L470" s="4" t="s">
        <v>83</v>
      </c>
    </row>
    <row r="471" spans="1:12" ht="30" x14ac:dyDescent="0.25">
      <c r="A471" s="1" t="s">
        <v>5697</v>
      </c>
      <c r="B471" s="1" t="s">
        <v>60</v>
      </c>
      <c r="C471" s="4">
        <v>2021</v>
      </c>
      <c r="D471" s="1" t="s">
        <v>255</v>
      </c>
      <c r="E471" s="1" t="s">
        <v>1132</v>
      </c>
      <c r="F471" s="1" t="s">
        <v>1102</v>
      </c>
      <c r="G471" s="4" t="s">
        <v>7964</v>
      </c>
      <c r="H471" s="4">
        <v>196892</v>
      </c>
      <c r="I471" s="4" t="s">
        <v>2191</v>
      </c>
      <c r="J471" s="1"/>
      <c r="K471" s="4" t="s">
        <v>7965</v>
      </c>
      <c r="L471" s="4" t="s">
        <v>7966</v>
      </c>
    </row>
    <row r="472" spans="1:12" ht="45" x14ac:dyDescent="0.25">
      <c r="A472" s="1" t="s">
        <v>5697</v>
      </c>
      <c r="B472" s="1" t="s">
        <v>60</v>
      </c>
      <c r="C472" s="4">
        <v>2021</v>
      </c>
      <c r="D472" s="1" t="s">
        <v>255</v>
      </c>
      <c r="E472" s="1" t="s">
        <v>1132</v>
      </c>
      <c r="F472" s="1" t="s">
        <v>84</v>
      </c>
      <c r="G472" s="4" t="s">
        <v>1891</v>
      </c>
      <c r="H472" s="4">
        <v>17244</v>
      </c>
      <c r="I472" s="4" t="s">
        <v>7967</v>
      </c>
      <c r="J472" s="1"/>
      <c r="K472" s="4" t="s">
        <v>7968</v>
      </c>
      <c r="L472" s="4" t="s">
        <v>7969</v>
      </c>
    </row>
    <row r="473" spans="1:12" ht="45" x14ac:dyDescent="0.25">
      <c r="A473" s="1" t="s">
        <v>5697</v>
      </c>
      <c r="B473" s="1" t="s">
        <v>60</v>
      </c>
      <c r="C473" s="4">
        <v>2021</v>
      </c>
      <c r="D473" s="1" t="s">
        <v>255</v>
      </c>
      <c r="E473" s="1" t="s">
        <v>1132</v>
      </c>
      <c r="F473" s="1" t="s">
        <v>85</v>
      </c>
      <c r="G473" s="4" t="s">
        <v>1371</v>
      </c>
      <c r="H473" s="4">
        <v>3873</v>
      </c>
      <c r="I473" s="4" t="s">
        <v>3229</v>
      </c>
      <c r="J473" s="1" t="s">
        <v>234</v>
      </c>
      <c r="K473" s="4" t="s">
        <v>7970</v>
      </c>
      <c r="L473" s="4" t="s">
        <v>7971</v>
      </c>
    </row>
    <row r="474" spans="1:12" x14ac:dyDescent="0.25">
      <c r="A474" s="1" t="s">
        <v>5697</v>
      </c>
      <c r="B474" s="1" t="s">
        <v>60</v>
      </c>
      <c r="C474" s="4">
        <v>2021</v>
      </c>
      <c r="D474" s="1" t="s">
        <v>255</v>
      </c>
      <c r="E474" s="1" t="s">
        <v>1147</v>
      </c>
      <c r="F474" s="1" t="s">
        <v>62</v>
      </c>
      <c r="G474" s="4" t="s">
        <v>3023</v>
      </c>
      <c r="H474" s="4">
        <v>5430</v>
      </c>
      <c r="I474" s="4" t="s">
        <v>7972</v>
      </c>
      <c r="J474" s="1"/>
      <c r="K474" s="4" t="s">
        <v>7973</v>
      </c>
      <c r="L474" s="4" t="s">
        <v>7974</v>
      </c>
    </row>
    <row r="475" spans="1:12" ht="30" x14ac:dyDescent="0.25">
      <c r="A475" s="1" t="s">
        <v>5697</v>
      </c>
      <c r="B475" s="1" t="s">
        <v>60</v>
      </c>
      <c r="C475" s="4">
        <v>2021</v>
      </c>
      <c r="D475" s="1" t="s">
        <v>255</v>
      </c>
      <c r="E475" s="1" t="s">
        <v>1147</v>
      </c>
      <c r="F475" s="1" t="s">
        <v>66</v>
      </c>
      <c r="G475" s="4" t="s">
        <v>1101</v>
      </c>
      <c r="H475" s="4">
        <v>39</v>
      </c>
      <c r="I475" s="4" t="s">
        <v>83</v>
      </c>
      <c r="J475" s="1"/>
      <c r="K475" s="4" t="s">
        <v>83</v>
      </c>
      <c r="L475" s="4" t="s">
        <v>83</v>
      </c>
    </row>
    <row r="476" spans="1:12" ht="30" x14ac:dyDescent="0.25">
      <c r="A476" s="1" t="s">
        <v>5697</v>
      </c>
      <c r="B476" s="1" t="s">
        <v>60</v>
      </c>
      <c r="C476" s="4">
        <v>2021</v>
      </c>
      <c r="D476" s="1" t="s">
        <v>255</v>
      </c>
      <c r="E476" s="1" t="s">
        <v>1147</v>
      </c>
      <c r="F476" s="1" t="s">
        <v>70</v>
      </c>
      <c r="G476" s="4" t="s">
        <v>3790</v>
      </c>
      <c r="H476" s="4">
        <v>924</v>
      </c>
      <c r="I476" s="4" t="s">
        <v>7975</v>
      </c>
      <c r="J476" s="1"/>
      <c r="K476" s="4" t="s">
        <v>7976</v>
      </c>
      <c r="L476" s="4" t="s">
        <v>7977</v>
      </c>
    </row>
    <row r="477" spans="1:12" ht="30" x14ac:dyDescent="0.25">
      <c r="A477" s="1" t="s">
        <v>5697</v>
      </c>
      <c r="B477" s="1" t="s">
        <v>60</v>
      </c>
      <c r="C477" s="4">
        <v>2021</v>
      </c>
      <c r="D477" s="1" t="s">
        <v>255</v>
      </c>
      <c r="E477" s="1" t="s">
        <v>1147</v>
      </c>
      <c r="F477" s="1" t="s">
        <v>74</v>
      </c>
      <c r="G477" s="4" t="s">
        <v>1743</v>
      </c>
      <c r="H477" s="4">
        <v>89</v>
      </c>
      <c r="I477" s="4" t="s">
        <v>7978</v>
      </c>
      <c r="J477" s="1" t="s">
        <v>234</v>
      </c>
      <c r="K477" s="4" t="s">
        <v>7979</v>
      </c>
      <c r="L477" s="4" t="s">
        <v>7980</v>
      </c>
    </row>
    <row r="478" spans="1:12" ht="30" x14ac:dyDescent="0.25">
      <c r="A478" s="1" t="s">
        <v>5697</v>
      </c>
      <c r="B478" s="1" t="s">
        <v>60</v>
      </c>
      <c r="C478" s="4">
        <v>2021</v>
      </c>
      <c r="D478" s="1" t="s">
        <v>255</v>
      </c>
      <c r="E478" s="1" t="s">
        <v>1147</v>
      </c>
      <c r="F478" s="1" t="s">
        <v>1102</v>
      </c>
      <c r="G478" s="4" t="s">
        <v>7981</v>
      </c>
      <c r="H478" s="4">
        <v>144050</v>
      </c>
      <c r="I478" s="4" t="s">
        <v>7982</v>
      </c>
      <c r="J478" s="1"/>
      <c r="K478" s="4" t="s">
        <v>7983</v>
      </c>
      <c r="L478" s="4" t="s">
        <v>7984</v>
      </c>
    </row>
    <row r="479" spans="1:12" ht="45" x14ac:dyDescent="0.25">
      <c r="A479" s="1" t="s">
        <v>5697</v>
      </c>
      <c r="B479" s="1" t="s">
        <v>60</v>
      </c>
      <c r="C479" s="4">
        <v>2021</v>
      </c>
      <c r="D479" s="1" t="s">
        <v>255</v>
      </c>
      <c r="E479" s="1" t="s">
        <v>1147</v>
      </c>
      <c r="F479" s="1" t="s">
        <v>84</v>
      </c>
      <c r="G479" s="4" t="s">
        <v>5491</v>
      </c>
      <c r="H479" s="4">
        <v>37902</v>
      </c>
      <c r="I479" s="4" t="s">
        <v>6877</v>
      </c>
      <c r="J479" s="1"/>
      <c r="K479" s="4" t="s">
        <v>7985</v>
      </c>
      <c r="L479" s="4" t="s">
        <v>7986</v>
      </c>
    </row>
    <row r="480" spans="1:12" ht="45" x14ac:dyDescent="0.25">
      <c r="A480" s="1" t="s">
        <v>5697</v>
      </c>
      <c r="B480" s="1" t="s">
        <v>60</v>
      </c>
      <c r="C480" s="4">
        <v>2021</v>
      </c>
      <c r="D480" s="1" t="s">
        <v>255</v>
      </c>
      <c r="E480" s="1" t="s">
        <v>1147</v>
      </c>
      <c r="F480" s="1" t="s">
        <v>85</v>
      </c>
      <c r="G480" s="4" t="s">
        <v>3373</v>
      </c>
      <c r="H480" s="4">
        <v>5246</v>
      </c>
      <c r="I480" s="4" t="s">
        <v>7987</v>
      </c>
      <c r="J480" s="1"/>
      <c r="K480" s="4" t="s">
        <v>7988</v>
      </c>
      <c r="L480" s="4" t="s">
        <v>6955</v>
      </c>
    </row>
    <row r="481" spans="1:12" x14ac:dyDescent="0.25">
      <c r="A481" s="1" t="s">
        <v>5697</v>
      </c>
      <c r="B481" s="1" t="s">
        <v>60</v>
      </c>
      <c r="C481" s="4">
        <v>2021</v>
      </c>
      <c r="D481" s="1" t="s">
        <v>255</v>
      </c>
      <c r="E481" s="1" t="s">
        <v>1162</v>
      </c>
      <c r="F481" s="1" t="s">
        <v>62</v>
      </c>
      <c r="G481" s="4" t="s">
        <v>1432</v>
      </c>
      <c r="H481" s="4">
        <v>2598</v>
      </c>
      <c r="I481" s="4" t="s">
        <v>7989</v>
      </c>
      <c r="J481" s="1"/>
      <c r="K481" s="4" t="s">
        <v>7990</v>
      </c>
      <c r="L481" s="4" t="s">
        <v>7991</v>
      </c>
    </row>
    <row r="482" spans="1:12" ht="30" x14ac:dyDescent="0.25">
      <c r="A482" s="1" t="s">
        <v>5697</v>
      </c>
      <c r="B482" s="1" t="s">
        <v>60</v>
      </c>
      <c r="C482" s="4">
        <v>2021</v>
      </c>
      <c r="D482" s="1" t="s">
        <v>255</v>
      </c>
      <c r="E482" s="1" t="s">
        <v>1162</v>
      </c>
      <c r="F482" s="1" t="s">
        <v>66</v>
      </c>
      <c r="G482" s="4" t="s">
        <v>1101</v>
      </c>
      <c r="H482" s="4">
        <v>20</v>
      </c>
      <c r="I482" s="4" t="s">
        <v>83</v>
      </c>
      <c r="J482" s="1"/>
      <c r="K482" s="4" t="s">
        <v>83</v>
      </c>
      <c r="L482" s="4" t="s">
        <v>83</v>
      </c>
    </row>
    <row r="483" spans="1:12" ht="30" x14ac:dyDescent="0.25">
      <c r="A483" s="1" t="s">
        <v>5697</v>
      </c>
      <c r="B483" s="1" t="s">
        <v>60</v>
      </c>
      <c r="C483" s="4">
        <v>2021</v>
      </c>
      <c r="D483" s="1" t="s">
        <v>255</v>
      </c>
      <c r="E483" s="1" t="s">
        <v>1162</v>
      </c>
      <c r="F483" s="1" t="s">
        <v>70</v>
      </c>
      <c r="G483" s="4" t="s">
        <v>3585</v>
      </c>
      <c r="H483" s="4">
        <v>526</v>
      </c>
      <c r="I483" s="4" t="s">
        <v>7992</v>
      </c>
      <c r="J483" s="1"/>
      <c r="K483" s="4" t="s">
        <v>7993</v>
      </c>
      <c r="L483" s="4" t="s">
        <v>7994</v>
      </c>
    </row>
    <row r="484" spans="1:12" ht="30" x14ac:dyDescent="0.25">
      <c r="A484" s="1" t="s">
        <v>5697</v>
      </c>
      <c r="B484" s="1" t="s">
        <v>60</v>
      </c>
      <c r="C484" s="4">
        <v>2021</v>
      </c>
      <c r="D484" s="1" t="s">
        <v>255</v>
      </c>
      <c r="E484" s="1" t="s">
        <v>1162</v>
      </c>
      <c r="F484" s="1" t="s">
        <v>74</v>
      </c>
      <c r="G484" s="4" t="s">
        <v>1371</v>
      </c>
      <c r="H484" s="4">
        <v>50</v>
      </c>
      <c r="I484" s="4" t="s">
        <v>7995</v>
      </c>
      <c r="J484" s="1" t="s">
        <v>234</v>
      </c>
      <c r="K484" s="4" t="s">
        <v>7996</v>
      </c>
      <c r="L484" s="4" t="s">
        <v>7997</v>
      </c>
    </row>
    <row r="485" spans="1:12" ht="30" x14ac:dyDescent="0.25">
      <c r="A485" s="1" t="s">
        <v>5697</v>
      </c>
      <c r="B485" s="1" t="s">
        <v>60</v>
      </c>
      <c r="C485" s="4">
        <v>2021</v>
      </c>
      <c r="D485" s="1" t="s">
        <v>255</v>
      </c>
      <c r="E485" s="1" t="s">
        <v>1162</v>
      </c>
      <c r="F485" s="1" t="s">
        <v>1102</v>
      </c>
      <c r="G485" s="4" t="s">
        <v>7998</v>
      </c>
      <c r="H485" s="4">
        <v>52068</v>
      </c>
      <c r="I485" s="4" t="s">
        <v>7999</v>
      </c>
      <c r="J485" s="1"/>
      <c r="K485" s="4" t="s">
        <v>8000</v>
      </c>
      <c r="L485" s="4" t="s">
        <v>8001</v>
      </c>
    </row>
    <row r="486" spans="1:12" ht="45" x14ac:dyDescent="0.25">
      <c r="A486" s="1" t="s">
        <v>5697</v>
      </c>
      <c r="B486" s="1" t="s">
        <v>60</v>
      </c>
      <c r="C486" s="4">
        <v>2021</v>
      </c>
      <c r="D486" s="1" t="s">
        <v>255</v>
      </c>
      <c r="E486" s="1" t="s">
        <v>1162</v>
      </c>
      <c r="F486" s="1" t="s">
        <v>84</v>
      </c>
      <c r="G486" s="4" t="s">
        <v>8002</v>
      </c>
      <c r="H486" s="4">
        <v>34689</v>
      </c>
      <c r="I486" s="4" t="s">
        <v>8003</v>
      </c>
      <c r="J486" s="1"/>
      <c r="K486" s="4" t="s">
        <v>8004</v>
      </c>
      <c r="L486" s="4" t="s">
        <v>8005</v>
      </c>
    </row>
    <row r="487" spans="1:12" ht="45" x14ac:dyDescent="0.25">
      <c r="A487" s="1" t="s">
        <v>5697</v>
      </c>
      <c r="B487" s="1" t="s">
        <v>60</v>
      </c>
      <c r="C487" s="4">
        <v>2021</v>
      </c>
      <c r="D487" s="1" t="s">
        <v>255</v>
      </c>
      <c r="E487" s="1" t="s">
        <v>1162</v>
      </c>
      <c r="F487" s="1" t="s">
        <v>85</v>
      </c>
      <c r="G487" s="4" t="s">
        <v>1309</v>
      </c>
      <c r="H487" s="4">
        <v>9840</v>
      </c>
      <c r="I487" s="4" t="s">
        <v>8006</v>
      </c>
      <c r="J487" s="1"/>
      <c r="K487" s="4" t="s">
        <v>8007</v>
      </c>
      <c r="L487" s="4" t="s">
        <v>8008</v>
      </c>
    </row>
    <row r="488" spans="1:12" x14ac:dyDescent="0.25">
      <c r="A488" s="1" t="s">
        <v>5697</v>
      </c>
      <c r="B488" s="1" t="s">
        <v>60</v>
      </c>
      <c r="C488" s="4">
        <v>2021</v>
      </c>
      <c r="D488" s="1" t="s">
        <v>255</v>
      </c>
      <c r="E488" s="1" t="s">
        <v>1183</v>
      </c>
      <c r="F488" s="1" t="s">
        <v>62</v>
      </c>
      <c r="G488" s="4" t="s">
        <v>2031</v>
      </c>
      <c r="H488" s="4">
        <v>856</v>
      </c>
      <c r="I488" s="4" t="s">
        <v>8009</v>
      </c>
      <c r="J488" s="1"/>
      <c r="K488" s="4" t="s">
        <v>8010</v>
      </c>
      <c r="L488" s="4" t="s">
        <v>8011</v>
      </c>
    </row>
    <row r="489" spans="1:12" ht="30" x14ac:dyDescent="0.25">
      <c r="A489" s="1" t="s">
        <v>5697</v>
      </c>
      <c r="B489" s="1" t="s">
        <v>60</v>
      </c>
      <c r="C489" s="4">
        <v>2021</v>
      </c>
      <c r="D489" s="1" t="s">
        <v>255</v>
      </c>
      <c r="E489" s="1" t="s">
        <v>1183</v>
      </c>
      <c r="F489" s="1" t="s">
        <v>66</v>
      </c>
      <c r="G489" s="4" t="s">
        <v>1743</v>
      </c>
      <c r="H489" s="4">
        <v>8</v>
      </c>
      <c r="I489" s="4" t="s">
        <v>8012</v>
      </c>
      <c r="J489" s="1" t="s">
        <v>234</v>
      </c>
      <c r="K489" s="4" t="s">
        <v>8013</v>
      </c>
      <c r="L489" s="4" t="s">
        <v>8014</v>
      </c>
    </row>
    <row r="490" spans="1:12" ht="30" x14ac:dyDescent="0.25">
      <c r="A490" s="1" t="s">
        <v>5697</v>
      </c>
      <c r="B490" s="1" t="s">
        <v>60</v>
      </c>
      <c r="C490" s="4">
        <v>2021</v>
      </c>
      <c r="D490" s="1" t="s">
        <v>255</v>
      </c>
      <c r="E490" s="1" t="s">
        <v>1183</v>
      </c>
      <c r="F490" s="1" t="s">
        <v>70</v>
      </c>
      <c r="G490" s="4" t="s">
        <v>2222</v>
      </c>
      <c r="H490" s="4">
        <v>206</v>
      </c>
      <c r="I490" s="4" t="s">
        <v>8015</v>
      </c>
      <c r="J490" s="1"/>
      <c r="K490" s="4" t="s">
        <v>8016</v>
      </c>
      <c r="L490" s="4" t="s">
        <v>8017</v>
      </c>
    </row>
    <row r="491" spans="1:12" ht="30" x14ac:dyDescent="0.25">
      <c r="A491" s="1" t="s">
        <v>5697</v>
      </c>
      <c r="B491" s="1" t="s">
        <v>60</v>
      </c>
      <c r="C491" s="4">
        <v>2021</v>
      </c>
      <c r="D491" s="1" t="s">
        <v>255</v>
      </c>
      <c r="E491" s="1" t="s">
        <v>1183</v>
      </c>
      <c r="F491" s="1" t="s">
        <v>74</v>
      </c>
      <c r="G491" s="4" t="s">
        <v>2008</v>
      </c>
      <c r="H491" s="4">
        <v>23</v>
      </c>
      <c r="I491" s="4" t="s">
        <v>8018</v>
      </c>
      <c r="J491" s="1" t="s">
        <v>234</v>
      </c>
      <c r="K491" s="4" t="s">
        <v>8019</v>
      </c>
      <c r="L491" s="4" t="s">
        <v>8020</v>
      </c>
    </row>
    <row r="492" spans="1:12" ht="30" x14ac:dyDescent="0.25">
      <c r="A492" s="1" t="s">
        <v>5697</v>
      </c>
      <c r="B492" s="1" t="s">
        <v>60</v>
      </c>
      <c r="C492" s="4">
        <v>2021</v>
      </c>
      <c r="D492" s="1" t="s">
        <v>255</v>
      </c>
      <c r="E492" s="1" t="s">
        <v>1183</v>
      </c>
      <c r="F492" s="1" t="s">
        <v>1102</v>
      </c>
      <c r="G492" s="4" t="s">
        <v>8021</v>
      </c>
      <c r="H492" s="4">
        <v>15457</v>
      </c>
      <c r="I492" s="4" t="s">
        <v>8022</v>
      </c>
      <c r="J492" s="1"/>
      <c r="K492" s="4" t="s">
        <v>8023</v>
      </c>
      <c r="L492" s="4" t="s">
        <v>8024</v>
      </c>
    </row>
    <row r="493" spans="1:12" ht="45" x14ac:dyDescent="0.25">
      <c r="A493" s="1" t="s">
        <v>5697</v>
      </c>
      <c r="B493" s="1" t="s">
        <v>60</v>
      </c>
      <c r="C493" s="4">
        <v>2021</v>
      </c>
      <c r="D493" s="1" t="s">
        <v>255</v>
      </c>
      <c r="E493" s="1" t="s">
        <v>1183</v>
      </c>
      <c r="F493" s="1" t="s">
        <v>84</v>
      </c>
      <c r="G493" s="4" t="s">
        <v>8025</v>
      </c>
      <c r="H493" s="4">
        <v>7662</v>
      </c>
      <c r="I493" s="4" t="s">
        <v>8026</v>
      </c>
      <c r="J493" s="1"/>
      <c r="K493" s="4" t="s">
        <v>8027</v>
      </c>
      <c r="L493" s="4" t="s">
        <v>8028</v>
      </c>
    </row>
    <row r="494" spans="1:12" ht="45" x14ac:dyDescent="0.25">
      <c r="A494" s="1" t="s">
        <v>5697</v>
      </c>
      <c r="B494" s="1" t="s">
        <v>60</v>
      </c>
      <c r="C494" s="4">
        <v>2021</v>
      </c>
      <c r="D494" s="1" t="s">
        <v>255</v>
      </c>
      <c r="E494" s="1" t="s">
        <v>1183</v>
      </c>
      <c r="F494" s="1" t="s">
        <v>85</v>
      </c>
      <c r="G494" s="4" t="s">
        <v>4533</v>
      </c>
      <c r="H494" s="4">
        <v>1944</v>
      </c>
      <c r="I494" s="4" t="s">
        <v>8029</v>
      </c>
      <c r="J494" s="1"/>
      <c r="K494" s="4" t="s">
        <v>8030</v>
      </c>
      <c r="L494" s="4" t="s">
        <v>8031</v>
      </c>
    </row>
    <row r="495" spans="1:12" x14ac:dyDescent="0.25">
      <c r="A495" s="1" t="s">
        <v>5697</v>
      </c>
      <c r="B495" s="1" t="s">
        <v>60</v>
      </c>
      <c r="C495" s="4">
        <v>2021</v>
      </c>
      <c r="D495" s="1" t="s">
        <v>283</v>
      </c>
      <c r="E495" s="1" t="s">
        <v>1089</v>
      </c>
      <c r="F495" s="1" t="s">
        <v>62</v>
      </c>
      <c r="G495" s="4" t="s">
        <v>1200</v>
      </c>
      <c r="H495" s="4">
        <v>92273</v>
      </c>
      <c r="I495" s="4" t="s">
        <v>8032</v>
      </c>
      <c r="J495" s="1"/>
      <c r="K495" s="4" t="s">
        <v>564</v>
      </c>
      <c r="L495" s="4" t="s">
        <v>8033</v>
      </c>
    </row>
    <row r="496" spans="1:12" ht="30" x14ac:dyDescent="0.25">
      <c r="A496" s="1" t="s">
        <v>5697</v>
      </c>
      <c r="B496" s="1" t="s">
        <v>60</v>
      </c>
      <c r="C496" s="4">
        <v>2021</v>
      </c>
      <c r="D496" s="1" t="s">
        <v>283</v>
      </c>
      <c r="E496" s="1" t="s">
        <v>1089</v>
      </c>
      <c r="F496" s="1" t="s">
        <v>66</v>
      </c>
      <c r="G496" s="4" t="s">
        <v>1101</v>
      </c>
      <c r="H496" s="4">
        <v>2745</v>
      </c>
      <c r="I496" s="4" t="s">
        <v>83</v>
      </c>
      <c r="J496" s="1"/>
      <c r="K496" s="4" t="s">
        <v>83</v>
      </c>
      <c r="L496" s="4" t="s">
        <v>83</v>
      </c>
    </row>
    <row r="497" spans="1:12" ht="30" x14ac:dyDescent="0.25">
      <c r="A497" s="1" t="s">
        <v>5697</v>
      </c>
      <c r="B497" s="1" t="s">
        <v>60</v>
      </c>
      <c r="C497" s="4">
        <v>2021</v>
      </c>
      <c r="D497" s="1" t="s">
        <v>283</v>
      </c>
      <c r="E497" s="1" t="s">
        <v>1089</v>
      </c>
      <c r="F497" s="1" t="s">
        <v>70</v>
      </c>
      <c r="G497" s="4" t="s">
        <v>2258</v>
      </c>
      <c r="H497" s="4">
        <v>25704</v>
      </c>
      <c r="I497" s="4" t="s">
        <v>4162</v>
      </c>
      <c r="J497" s="1" t="s">
        <v>234</v>
      </c>
      <c r="K497" s="4" t="s">
        <v>1849</v>
      </c>
      <c r="L497" s="4" t="s">
        <v>80</v>
      </c>
    </row>
    <row r="498" spans="1:12" ht="30" x14ac:dyDescent="0.25">
      <c r="A498" s="1" t="s">
        <v>5697</v>
      </c>
      <c r="B498" s="1" t="s">
        <v>60</v>
      </c>
      <c r="C498" s="4">
        <v>2021</v>
      </c>
      <c r="D498" s="1" t="s">
        <v>283</v>
      </c>
      <c r="E498" s="1" t="s">
        <v>1089</v>
      </c>
      <c r="F498" s="1" t="s">
        <v>74</v>
      </c>
      <c r="G498" s="4" t="s">
        <v>1101</v>
      </c>
      <c r="H498" s="4">
        <v>6590</v>
      </c>
      <c r="I498" s="4" t="s">
        <v>83</v>
      </c>
      <c r="J498" s="1"/>
      <c r="K498" s="4" t="s">
        <v>83</v>
      </c>
      <c r="L498" s="4" t="s">
        <v>83</v>
      </c>
    </row>
    <row r="499" spans="1:12" ht="30" x14ac:dyDescent="0.25">
      <c r="A499" s="1" t="s">
        <v>5697</v>
      </c>
      <c r="B499" s="1" t="s">
        <v>60</v>
      </c>
      <c r="C499" s="4">
        <v>2021</v>
      </c>
      <c r="D499" s="1" t="s">
        <v>283</v>
      </c>
      <c r="E499" s="1" t="s">
        <v>1089</v>
      </c>
      <c r="F499" s="1" t="s">
        <v>1102</v>
      </c>
      <c r="G499" s="4" t="s">
        <v>1475</v>
      </c>
      <c r="H499" s="4">
        <v>308266</v>
      </c>
      <c r="I499" s="4" t="s">
        <v>2983</v>
      </c>
      <c r="J499" s="1"/>
      <c r="K499" s="4" t="s">
        <v>558</v>
      </c>
      <c r="L499" s="4" t="s">
        <v>644</v>
      </c>
    </row>
    <row r="500" spans="1:12" ht="45" x14ac:dyDescent="0.25">
      <c r="A500" s="1" t="s">
        <v>5697</v>
      </c>
      <c r="B500" s="1" t="s">
        <v>60</v>
      </c>
      <c r="C500" s="4">
        <v>2021</v>
      </c>
      <c r="D500" s="1" t="s">
        <v>283</v>
      </c>
      <c r="E500" s="1" t="s">
        <v>1089</v>
      </c>
      <c r="F500" s="1" t="s">
        <v>84</v>
      </c>
      <c r="G500" s="4" t="s">
        <v>1097</v>
      </c>
      <c r="H500" s="4">
        <v>15075</v>
      </c>
      <c r="I500" s="4" t="s">
        <v>8034</v>
      </c>
      <c r="J500" s="1" t="s">
        <v>234</v>
      </c>
      <c r="K500" s="4" t="s">
        <v>3370</v>
      </c>
      <c r="L500" s="4" t="s">
        <v>8035</v>
      </c>
    </row>
    <row r="501" spans="1:12" ht="45" x14ac:dyDescent="0.25">
      <c r="A501" s="1" t="s">
        <v>5697</v>
      </c>
      <c r="B501" s="1" t="s">
        <v>60</v>
      </c>
      <c r="C501" s="4">
        <v>2021</v>
      </c>
      <c r="D501" s="1" t="s">
        <v>283</v>
      </c>
      <c r="E501" s="1" t="s">
        <v>1089</v>
      </c>
      <c r="F501" s="1" t="s">
        <v>85</v>
      </c>
      <c r="G501" s="4" t="s">
        <v>1981</v>
      </c>
      <c r="H501" s="4">
        <v>19384</v>
      </c>
      <c r="I501" s="4" t="s">
        <v>3609</v>
      </c>
      <c r="J501" s="1" t="s">
        <v>234</v>
      </c>
      <c r="K501" s="4" t="s">
        <v>5624</v>
      </c>
      <c r="L501" s="4" t="s">
        <v>3222</v>
      </c>
    </row>
    <row r="502" spans="1:12" x14ac:dyDescent="0.25">
      <c r="A502" s="1" t="s">
        <v>5697</v>
      </c>
      <c r="B502" s="1" t="s">
        <v>60</v>
      </c>
      <c r="C502" s="4">
        <v>2021</v>
      </c>
      <c r="D502" s="1" t="s">
        <v>283</v>
      </c>
      <c r="E502" s="1" t="s">
        <v>1104</v>
      </c>
      <c r="F502" s="1" t="s">
        <v>62</v>
      </c>
      <c r="G502" s="4" t="s">
        <v>1573</v>
      </c>
      <c r="H502" s="4">
        <v>26261</v>
      </c>
      <c r="I502" s="4" t="s">
        <v>8036</v>
      </c>
      <c r="J502" s="1"/>
      <c r="K502" s="4" t="s">
        <v>7396</v>
      </c>
      <c r="L502" s="4" t="s">
        <v>8037</v>
      </c>
    </row>
    <row r="503" spans="1:12" ht="30" x14ac:dyDescent="0.25">
      <c r="A503" s="1" t="s">
        <v>5697</v>
      </c>
      <c r="B503" s="1" t="s">
        <v>60</v>
      </c>
      <c r="C503" s="4">
        <v>2021</v>
      </c>
      <c r="D503" s="1" t="s">
        <v>283</v>
      </c>
      <c r="E503" s="1" t="s">
        <v>1104</v>
      </c>
      <c r="F503" s="1" t="s">
        <v>66</v>
      </c>
      <c r="G503" s="4" t="s">
        <v>1101</v>
      </c>
      <c r="H503" s="4">
        <v>415</v>
      </c>
      <c r="I503" s="4" t="s">
        <v>83</v>
      </c>
      <c r="J503" s="1"/>
      <c r="K503" s="4" t="s">
        <v>83</v>
      </c>
      <c r="L503" s="4" t="s">
        <v>83</v>
      </c>
    </row>
    <row r="504" spans="1:12" ht="30" x14ac:dyDescent="0.25">
      <c r="A504" s="1" t="s">
        <v>5697</v>
      </c>
      <c r="B504" s="1" t="s">
        <v>60</v>
      </c>
      <c r="C504" s="4">
        <v>2021</v>
      </c>
      <c r="D504" s="1" t="s">
        <v>283</v>
      </c>
      <c r="E504" s="1" t="s">
        <v>1104</v>
      </c>
      <c r="F504" s="1" t="s">
        <v>70</v>
      </c>
      <c r="G504" s="4" t="s">
        <v>1125</v>
      </c>
      <c r="H504" s="4">
        <v>5456</v>
      </c>
      <c r="I504" s="4" t="s">
        <v>694</v>
      </c>
      <c r="J504" s="1" t="s">
        <v>234</v>
      </c>
      <c r="K504" s="4" t="s">
        <v>8038</v>
      </c>
      <c r="L504" s="4" t="s">
        <v>8039</v>
      </c>
    </row>
    <row r="505" spans="1:12" ht="30" x14ac:dyDescent="0.25">
      <c r="A505" s="1" t="s">
        <v>5697</v>
      </c>
      <c r="B505" s="1" t="s">
        <v>60</v>
      </c>
      <c r="C505" s="4">
        <v>2021</v>
      </c>
      <c r="D505" s="1" t="s">
        <v>283</v>
      </c>
      <c r="E505" s="1" t="s">
        <v>1104</v>
      </c>
      <c r="F505" s="1" t="s">
        <v>74</v>
      </c>
      <c r="G505" s="4" t="s">
        <v>1101</v>
      </c>
      <c r="H505" s="4">
        <v>968</v>
      </c>
      <c r="I505" s="4" t="s">
        <v>83</v>
      </c>
      <c r="J505" s="1"/>
      <c r="K505" s="4" t="s">
        <v>83</v>
      </c>
      <c r="L505" s="4" t="s">
        <v>83</v>
      </c>
    </row>
    <row r="506" spans="1:12" ht="30" x14ac:dyDescent="0.25">
      <c r="A506" s="1" t="s">
        <v>5697</v>
      </c>
      <c r="B506" s="1" t="s">
        <v>60</v>
      </c>
      <c r="C506" s="4">
        <v>2021</v>
      </c>
      <c r="D506" s="1" t="s">
        <v>283</v>
      </c>
      <c r="E506" s="1" t="s">
        <v>1104</v>
      </c>
      <c r="F506" s="1" t="s">
        <v>1102</v>
      </c>
      <c r="G506" s="4" t="s">
        <v>5211</v>
      </c>
      <c r="H506" s="4">
        <v>169571</v>
      </c>
      <c r="I506" s="4" t="s">
        <v>7554</v>
      </c>
      <c r="J506" s="1"/>
      <c r="K506" s="4" t="s">
        <v>1351</v>
      </c>
      <c r="L506" s="4" t="s">
        <v>5629</v>
      </c>
    </row>
    <row r="507" spans="1:12" ht="45" x14ac:dyDescent="0.25">
      <c r="A507" s="1" t="s">
        <v>5697</v>
      </c>
      <c r="B507" s="1" t="s">
        <v>60</v>
      </c>
      <c r="C507" s="4">
        <v>2021</v>
      </c>
      <c r="D507" s="1" t="s">
        <v>283</v>
      </c>
      <c r="E507" s="1" t="s">
        <v>1104</v>
      </c>
      <c r="F507" s="1" t="s">
        <v>84</v>
      </c>
      <c r="G507" s="4" t="s">
        <v>527</v>
      </c>
      <c r="H507" s="4">
        <v>15720</v>
      </c>
      <c r="I507" s="4" t="s">
        <v>7467</v>
      </c>
      <c r="J507" s="1" t="s">
        <v>234</v>
      </c>
      <c r="K507" s="4" t="s">
        <v>8040</v>
      </c>
      <c r="L507" s="4" t="s">
        <v>5548</v>
      </c>
    </row>
    <row r="508" spans="1:12" ht="45" x14ac:dyDescent="0.25">
      <c r="A508" s="1" t="s">
        <v>5697</v>
      </c>
      <c r="B508" s="1" t="s">
        <v>60</v>
      </c>
      <c r="C508" s="4">
        <v>2021</v>
      </c>
      <c r="D508" s="1" t="s">
        <v>283</v>
      </c>
      <c r="E508" s="1" t="s">
        <v>1104</v>
      </c>
      <c r="F508" s="1" t="s">
        <v>85</v>
      </c>
      <c r="G508" s="4" t="s">
        <v>2621</v>
      </c>
      <c r="H508" s="4">
        <v>18880</v>
      </c>
      <c r="I508" s="4" t="s">
        <v>8041</v>
      </c>
      <c r="J508" s="1"/>
      <c r="K508" s="4" t="s">
        <v>8042</v>
      </c>
      <c r="L508" s="4" t="s">
        <v>6468</v>
      </c>
    </row>
    <row r="509" spans="1:12" x14ac:dyDescent="0.25">
      <c r="A509" s="1" t="s">
        <v>5697</v>
      </c>
      <c r="B509" s="1" t="s">
        <v>60</v>
      </c>
      <c r="C509" s="4">
        <v>2021</v>
      </c>
      <c r="D509" s="1" t="s">
        <v>283</v>
      </c>
      <c r="E509" s="1" t="s">
        <v>1116</v>
      </c>
      <c r="F509" s="1" t="s">
        <v>62</v>
      </c>
      <c r="G509" s="4" t="s">
        <v>1321</v>
      </c>
      <c r="H509" s="4">
        <v>17777</v>
      </c>
      <c r="I509" s="4" t="s">
        <v>8043</v>
      </c>
      <c r="J509" s="1"/>
      <c r="K509" s="4" t="s">
        <v>8044</v>
      </c>
      <c r="L509" s="4" t="s">
        <v>8045</v>
      </c>
    </row>
    <row r="510" spans="1:12" ht="30" x14ac:dyDescent="0.25">
      <c r="A510" s="1" t="s">
        <v>5697</v>
      </c>
      <c r="B510" s="1" t="s">
        <v>60</v>
      </c>
      <c r="C510" s="4">
        <v>2021</v>
      </c>
      <c r="D510" s="1" t="s">
        <v>283</v>
      </c>
      <c r="E510" s="1" t="s">
        <v>1116</v>
      </c>
      <c r="F510" s="1" t="s">
        <v>66</v>
      </c>
      <c r="G510" s="4" t="s">
        <v>1101</v>
      </c>
      <c r="H510" s="4">
        <v>212</v>
      </c>
      <c r="I510" s="4" t="s">
        <v>83</v>
      </c>
      <c r="J510" s="1"/>
      <c r="K510" s="4" t="s">
        <v>83</v>
      </c>
      <c r="L510" s="4" t="s">
        <v>83</v>
      </c>
    </row>
    <row r="511" spans="1:12" ht="30" x14ac:dyDescent="0.25">
      <c r="A511" s="1" t="s">
        <v>5697</v>
      </c>
      <c r="B511" s="1" t="s">
        <v>60</v>
      </c>
      <c r="C511" s="4">
        <v>2021</v>
      </c>
      <c r="D511" s="1" t="s">
        <v>283</v>
      </c>
      <c r="E511" s="1" t="s">
        <v>1116</v>
      </c>
      <c r="F511" s="1" t="s">
        <v>70</v>
      </c>
      <c r="G511" s="4" t="s">
        <v>1712</v>
      </c>
      <c r="H511" s="4">
        <v>3400</v>
      </c>
      <c r="I511" s="4" t="s">
        <v>8046</v>
      </c>
      <c r="J511" s="1"/>
      <c r="K511" s="4" t="s">
        <v>8047</v>
      </c>
      <c r="L511" s="4" t="s">
        <v>8048</v>
      </c>
    </row>
    <row r="512" spans="1:12" ht="30" x14ac:dyDescent="0.25">
      <c r="A512" s="1" t="s">
        <v>5697</v>
      </c>
      <c r="B512" s="1" t="s">
        <v>60</v>
      </c>
      <c r="C512" s="4">
        <v>2021</v>
      </c>
      <c r="D512" s="1" t="s">
        <v>283</v>
      </c>
      <c r="E512" s="1" t="s">
        <v>1116</v>
      </c>
      <c r="F512" s="1" t="s">
        <v>74</v>
      </c>
      <c r="G512" s="4" t="s">
        <v>1101</v>
      </c>
      <c r="H512" s="4">
        <v>498</v>
      </c>
      <c r="I512" s="4" t="s">
        <v>83</v>
      </c>
      <c r="J512" s="1"/>
      <c r="K512" s="4" t="s">
        <v>83</v>
      </c>
      <c r="L512" s="4" t="s">
        <v>83</v>
      </c>
    </row>
    <row r="513" spans="1:12" ht="30" x14ac:dyDescent="0.25">
      <c r="A513" s="1" t="s">
        <v>5697</v>
      </c>
      <c r="B513" s="1" t="s">
        <v>60</v>
      </c>
      <c r="C513" s="4">
        <v>2021</v>
      </c>
      <c r="D513" s="1" t="s">
        <v>283</v>
      </c>
      <c r="E513" s="1" t="s">
        <v>1116</v>
      </c>
      <c r="F513" s="1" t="s">
        <v>1102</v>
      </c>
      <c r="G513" s="4" t="s">
        <v>8049</v>
      </c>
      <c r="H513" s="4">
        <v>179474</v>
      </c>
      <c r="I513" s="4" t="s">
        <v>8050</v>
      </c>
      <c r="J513" s="1"/>
      <c r="K513" s="4" t="s">
        <v>8051</v>
      </c>
      <c r="L513" s="4" t="s">
        <v>8052</v>
      </c>
    </row>
    <row r="514" spans="1:12" ht="45" x14ac:dyDescent="0.25">
      <c r="A514" s="1" t="s">
        <v>5697</v>
      </c>
      <c r="B514" s="1" t="s">
        <v>60</v>
      </c>
      <c r="C514" s="4">
        <v>2021</v>
      </c>
      <c r="D514" s="1" t="s">
        <v>283</v>
      </c>
      <c r="E514" s="1" t="s">
        <v>1116</v>
      </c>
      <c r="F514" s="1" t="s">
        <v>84</v>
      </c>
      <c r="G514" s="4" t="s">
        <v>3750</v>
      </c>
      <c r="H514" s="4">
        <v>36668</v>
      </c>
      <c r="I514" s="4" t="s">
        <v>8053</v>
      </c>
      <c r="J514" s="1"/>
      <c r="K514" s="4" t="s">
        <v>6921</v>
      </c>
      <c r="L514" s="4" t="s">
        <v>8054</v>
      </c>
    </row>
    <row r="515" spans="1:12" ht="45" x14ac:dyDescent="0.25">
      <c r="A515" s="1" t="s">
        <v>5697</v>
      </c>
      <c r="B515" s="1" t="s">
        <v>60</v>
      </c>
      <c r="C515" s="4">
        <v>2021</v>
      </c>
      <c r="D515" s="1" t="s">
        <v>283</v>
      </c>
      <c r="E515" s="1" t="s">
        <v>1116</v>
      </c>
      <c r="F515" s="1" t="s">
        <v>85</v>
      </c>
      <c r="G515" s="4" t="s">
        <v>1468</v>
      </c>
      <c r="H515" s="4">
        <v>35989</v>
      </c>
      <c r="I515" s="4" t="s">
        <v>8055</v>
      </c>
      <c r="J515" s="1"/>
      <c r="K515" s="4" t="s">
        <v>6155</v>
      </c>
      <c r="L515" s="4" t="s">
        <v>8056</v>
      </c>
    </row>
    <row r="516" spans="1:12" x14ac:dyDescent="0.25">
      <c r="A516" s="1" t="s">
        <v>5697</v>
      </c>
      <c r="B516" s="1" t="s">
        <v>60</v>
      </c>
      <c r="C516" s="4">
        <v>2021</v>
      </c>
      <c r="D516" s="1" t="s">
        <v>283</v>
      </c>
      <c r="E516" s="1" t="s">
        <v>1132</v>
      </c>
      <c r="F516" s="1" t="s">
        <v>62</v>
      </c>
      <c r="G516" s="4" t="s">
        <v>2709</v>
      </c>
      <c r="H516" s="4">
        <v>10449</v>
      </c>
      <c r="I516" s="4" t="s">
        <v>8057</v>
      </c>
      <c r="J516" s="1"/>
      <c r="K516" s="4" t="s">
        <v>6353</v>
      </c>
      <c r="L516" s="4" t="s">
        <v>8058</v>
      </c>
    </row>
    <row r="517" spans="1:12" ht="30" x14ac:dyDescent="0.25">
      <c r="A517" s="1" t="s">
        <v>5697</v>
      </c>
      <c r="B517" s="1" t="s">
        <v>60</v>
      </c>
      <c r="C517" s="4">
        <v>2021</v>
      </c>
      <c r="D517" s="1" t="s">
        <v>283</v>
      </c>
      <c r="E517" s="1" t="s">
        <v>1132</v>
      </c>
      <c r="F517" s="1" t="s">
        <v>66</v>
      </c>
      <c r="G517" s="4" t="s">
        <v>1112</v>
      </c>
      <c r="H517" s="4">
        <v>89</v>
      </c>
      <c r="I517" s="4" t="s">
        <v>8059</v>
      </c>
      <c r="J517" s="1" t="s">
        <v>234</v>
      </c>
      <c r="K517" s="4" t="s">
        <v>8060</v>
      </c>
      <c r="L517" s="4" t="s">
        <v>8061</v>
      </c>
    </row>
    <row r="518" spans="1:12" ht="30" x14ac:dyDescent="0.25">
      <c r="A518" s="1" t="s">
        <v>5697</v>
      </c>
      <c r="B518" s="1" t="s">
        <v>60</v>
      </c>
      <c r="C518" s="4">
        <v>2021</v>
      </c>
      <c r="D518" s="1" t="s">
        <v>283</v>
      </c>
      <c r="E518" s="1" t="s">
        <v>1132</v>
      </c>
      <c r="F518" s="1" t="s">
        <v>70</v>
      </c>
      <c r="G518" s="4" t="s">
        <v>612</v>
      </c>
      <c r="H518" s="4">
        <v>1673</v>
      </c>
      <c r="I518" s="4" t="s">
        <v>8062</v>
      </c>
      <c r="J518" s="1"/>
      <c r="K518" s="4" t="s">
        <v>8063</v>
      </c>
      <c r="L518" s="4" t="s">
        <v>8064</v>
      </c>
    </row>
    <row r="519" spans="1:12" ht="30" x14ac:dyDescent="0.25">
      <c r="A519" s="1" t="s">
        <v>5697</v>
      </c>
      <c r="B519" s="1" t="s">
        <v>60</v>
      </c>
      <c r="C519" s="4">
        <v>2021</v>
      </c>
      <c r="D519" s="1" t="s">
        <v>283</v>
      </c>
      <c r="E519" s="1" t="s">
        <v>1132</v>
      </c>
      <c r="F519" s="1" t="s">
        <v>74</v>
      </c>
      <c r="G519" s="4" t="s">
        <v>1101</v>
      </c>
      <c r="H519" s="4">
        <v>201</v>
      </c>
      <c r="I519" s="4" t="s">
        <v>83</v>
      </c>
      <c r="J519" s="1"/>
      <c r="K519" s="4" t="s">
        <v>83</v>
      </c>
      <c r="L519" s="4" t="s">
        <v>83</v>
      </c>
    </row>
    <row r="520" spans="1:12" ht="30" x14ac:dyDescent="0.25">
      <c r="A520" s="1" t="s">
        <v>5697</v>
      </c>
      <c r="B520" s="1" t="s">
        <v>60</v>
      </c>
      <c r="C520" s="4">
        <v>2021</v>
      </c>
      <c r="D520" s="1" t="s">
        <v>283</v>
      </c>
      <c r="E520" s="1" t="s">
        <v>1132</v>
      </c>
      <c r="F520" s="1" t="s">
        <v>1102</v>
      </c>
      <c r="G520" s="4" t="s">
        <v>8065</v>
      </c>
      <c r="H520" s="4">
        <v>117721</v>
      </c>
      <c r="I520" s="4" t="s">
        <v>6388</v>
      </c>
      <c r="J520" s="1"/>
      <c r="K520" s="4" t="s">
        <v>8066</v>
      </c>
      <c r="L520" s="4" t="s">
        <v>414</v>
      </c>
    </row>
    <row r="521" spans="1:12" ht="45" x14ac:dyDescent="0.25">
      <c r="A521" s="1" t="s">
        <v>5697</v>
      </c>
      <c r="B521" s="1" t="s">
        <v>60</v>
      </c>
      <c r="C521" s="4">
        <v>2021</v>
      </c>
      <c r="D521" s="1" t="s">
        <v>283</v>
      </c>
      <c r="E521" s="1" t="s">
        <v>1132</v>
      </c>
      <c r="F521" s="1" t="s">
        <v>84</v>
      </c>
      <c r="G521" s="4" t="s">
        <v>2351</v>
      </c>
      <c r="H521" s="4">
        <v>59485</v>
      </c>
      <c r="I521" s="4" t="s">
        <v>8067</v>
      </c>
      <c r="J521" s="1"/>
      <c r="K521" s="4" t="s">
        <v>8068</v>
      </c>
      <c r="L521" s="4" t="s">
        <v>8069</v>
      </c>
    </row>
    <row r="522" spans="1:12" ht="45" x14ac:dyDescent="0.25">
      <c r="A522" s="1" t="s">
        <v>5697</v>
      </c>
      <c r="B522" s="1" t="s">
        <v>60</v>
      </c>
      <c r="C522" s="4">
        <v>2021</v>
      </c>
      <c r="D522" s="1" t="s">
        <v>283</v>
      </c>
      <c r="E522" s="1" t="s">
        <v>1132</v>
      </c>
      <c r="F522" s="1" t="s">
        <v>85</v>
      </c>
      <c r="G522" s="4" t="s">
        <v>2560</v>
      </c>
      <c r="H522" s="4">
        <v>34491</v>
      </c>
      <c r="I522" s="4" t="s">
        <v>8070</v>
      </c>
      <c r="J522" s="1"/>
      <c r="K522" s="4" t="s">
        <v>8071</v>
      </c>
      <c r="L522" s="4" t="s">
        <v>6454</v>
      </c>
    </row>
    <row r="523" spans="1:12" x14ac:dyDescent="0.25">
      <c r="A523" s="1" t="s">
        <v>5697</v>
      </c>
      <c r="B523" s="1" t="s">
        <v>60</v>
      </c>
      <c r="C523" s="4">
        <v>2021</v>
      </c>
      <c r="D523" s="1" t="s">
        <v>283</v>
      </c>
      <c r="E523" s="1" t="s">
        <v>1147</v>
      </c>
      <c r="F523" s="1" t="s">
        <v>62</v>
      </c>
      <c r="G523" s="4" t="s">
        <v>2093</v>
      </c>
      <c r="H523" s="4">
        <v>5220</v>
      </c>
      <c r="I523" s="4" t="s">
        <v>8072</v>
      </c>
      <c r="J523" s="1"/>
      <c r="K523" s="4" t="s">
        <v>8073</v>
      </c>
      <c r="L523" s="4" t="s">
        <v>8074</v>
      </c>
    </row>
    <row r="524" spans="1:12" ht="30" x14ac:dyDescent="0.25">
      <c r="A524" s="1" t="s">
        <v>5697</v>
      </c>
      <c r="B524" s="1" t="s">
        <v>60</v>
      </c>
      <c r="C524" s="4">
        <v>2021</v>
      </c>
      <c r="D524" s="1" t="s">
        <v>283</v>
      </c>
      <c r="E524" s="1" t="s">
        <v>1147</v>
      </c>
      <c r="F524" s="1" t="s">
        <v>66</v>
      </c>
      <c r="G524" s="4" t="s">
        <v>1101</v>
      </c>
      <c r="H524" s="4">
        <v>33</v>
      </c>
      <c r="I524" s="4" t="s">
        <v>83</v>
      </c>
      <c r="J524" s="1"/>
      <c r="K524" s="4" t="s">
        <v>83</v>
      </c>
      <c r="L524" s="4" t="s">
        <v>83</v>
      </c>
    </row>
    <row r="525" spans="1:12" ht="30" x14ac:dyDescent="0.25">
      <c r="A525" s="1" t="s">
        <v>5697</v>
      </c>
      <c r="B525" s="1" t="s">
        <v>60</v>
      </c>
      <c r="C525" s="4">
        <v>2021</v>
      </c>
      <c r="D525" s="1" t="s">
        <v>283</v>
      </c>
      <c r="E525" s="1" t="s">
        <v>1147</v>
      </c>
      <c r="F525" s="1" t="s">
        <v>70</v>
      </c>
      <c r="G525" s="4" t="s">
        <v>3561</v>
      </c>
      <c r="H525" s="4">
        <v>829</v>
      </c>
      <c r="I525" s="4" t="s">
        <v>8075</v>
      </c>
      <c r="J525" s="1"/>
      <c r="K525" s="4" t="s">
        <v>8076</v>
      </c>
      <c r="L525" s="4" t="s">
        <v>8077</v>
      </c>
    </row>
    <row r="526" spans="1:12" ht="30" x14ac:dyDescent="0.25">
      <c r="A526" s="1" t="s">
        <v>5697</v>
      </c>
      <c r="B526" s="1" t="s">
        <v>60</v>
      </c>
      <c r="C526" s="4">
        <v>2021</v>
      </c>
      <c r="D526" s="1" t="s">
        <v>283</v>
      </c>
      <c r="E526" s="1" t="s">
        <v>1147</v>
      </c>
      <c r="F526" s="1" t="s">
        <v>74</v>
      </c>
      <c r="G526" s="4" t="s">
        <v>1101</v>
      </c>
      <c r="H526" s="4">
        <v>77</v>
      </c>
      <c r="I526" s="4" t="s">
        <v>83</v>
      </c>
      <c r="J526" s="1"/>
      <c r="K526" s="4" t="s">
        <v>83</v>
      </c>
      <c r="L526" s="4" t="s">
        <v>83</v>
      </c>
    </row>
    <row r="527" spans="1:12" ht="30" x14ac:dyDescent="0.25">
      <c r="A527" s="1" t="s">
        <v>5697</v>
      </c>
      <c r="B527" s="1" t="s">
        <v>60</v>
      </c>
      <c r="C527" s="4">
        <v>2021</v>
      </c>
      <c r="D527" s="1" t="s">
        <v>283</v>
      </c>
      <c r="E527" s="1" t="s">
        <v>1147</v>
      </c>
      <c r="F527" s="1" t="s">
        <v>1102</v>
      </c>
      <c r="G527" s="4" t="s">
        <v>8078</v>
      </c>
      <c r="H527" s="4">
        <v>44496</v>
      </c>
      <c r="I527" s="4" t="s">
        <v>8079</v>
      </c>
      <c r="J527" s="1"/>
      <c r="K527" s="4" t="s">
        <v>8080</v>
      </c>
      <c r="L527" s="4" t="s">
        <v>8081</v>
      </c>
    </row>
    <row r="528" spans="1:12" ht="45" x14ac:dyDescent="0.25">
      <c r="A528" s="1" t="s">
        <v>5697</v>
      </c>
      <c r="B528" s="1" t="s">
        <v>60</v>
      </c>
      <c r="C528" s="4">
        <v>2021</v>
      </c>
      <c r="D528" s="1" t="s">
        <v>283</v>
      </c>
      <c r="E528" s="1" t="s">
        <v>1147</v>
      </c>
      <c r="F528" s="1" t="s">
        <v>84</v>
      </c>
      <c r="G528" s="4" t="s">
        <v>1609</v>
      </c>
      <c r="H528" s="4">
        <v>65201</v>
      </c>
      <c r="I528" s="4" t="s">
        <v>4898</v>
      </c>
      <c r="J528" s="1"/>
      <c r="K528" s="4" t="s">
        <v>8082</v>
      </c>
      <c r="L528" s="4" t="s">
        <v>8083</v>
      </c>
    </row>
    <row r="529" spans="1:12" ht="45" x14ac:dyDescent="0.25">
      <c r="A529" s="1" t="s">
        <v>5697</v>
      </c>
      <c r="B529" s="1" t="s">
        <v>60</v>
      </c>
      <c r="C529" s="4">
        <v>2021</v>
      </c>
      <c r="D529" s="1" t="s">
        <v>283</v>
      </c>
      <c r="E529" s="1" t="s">
        <v>1147</v>
      </c>
      <c r="F529" s="1" t="s">
        <v>85</v>
      </c>
      <c r="G529" s="4" t="s">
        <v>4020</v>
      </c>
      <c r="H529" s="4">
        <v>71686</v>
      </c>
      <c r="I529" s="4" t="s">
        <v>8084</v>
      </c>
      <c r="J529" s="1"/>
      <c r="K529" s="4" t="s">
        <v>8085</v>
      </c>
      <c r="L529" s="4" t="s">
        <v>8086</v>
      </c>
    </row>
    <row r="530" spans="1:12" x14ac:dyDescent="0.25">
      <c r="A530" s="1" t="s">
        <v>5697</v>
      </c>
      <c r="B530" s="1" t="s">
        <v>60</v>
      </c>
      <c r="C530" s="4">
        <v>2021</v>
      </c>
      <c r="D530" s="1" t="s">
        <v>283</v>
      </c>
      <c r="E530" s="1" t="s">
        <v>1162</v>
      </c>
      <c r="F530" s="1" t="s">
        <v>62</v>
      </c>
      <c r="G530" s="4" t="s">
        <v>8087</v>
      </c>
      <c r="H530" s="4">
        <v>2476</v>
      </c>
      <c r="I530" s="4" t="s">
        <v>8088</v>
      </c>
      <c r="J530" s="1"/>
      <c r="K530" s="4" t="s">
        <v>8089</v>
      </c>
      <c r="L530" s="4" t="s">
        <v>8090</v>
      </c>
    </row>
    <row r="531" spans="1:12" ht="30" x14ac:dyDescent="0.25">
      <c r="A531" s="1" t="s">
        <v>5697</v>
      </c>
      <c r="B531" s="1" t="s">
        <v>60</v>
      </c>
      <c r="C531" s="4">
        <v>2021</v>
      </c>
      <c r="D531" s="1" t="s">
        <v>283</v>
      </c>
      <c r="E531" s="1" t="s">
        <v>1162</v>
      </c>
      <c r="F531" s="1" t="s">
        <v>66</v>
      </c>
      <c r="G531" s="4" t="s">
        <v>1800</v>
      </c>
      <c r="H531" s="4">
        <v>18</v>
      </c>
      <c r="I531" s="4" t="s">
        <v>8091</v>
      </c>
      <c r="J531" s="1" t="s">
        <v>234</v>
      </c>
      <c r="K531" s="4" t="s">
        <v>8092</v>
      </c>
      <c r="L531" s="4" t="s">
        <v>8093</v>
      </c>
    </row>
    <row r="532" spans="1:12" ht="30" x14ac:dyDescent="0.25">
      <c r="A532" s="1" t="s">
        <v>5697</v>
      </c>
      <c r="B532" s="1" t="s">
        <v>60</v>
      </c>
      <c r="C532" s="4">
        <v>2021</v>
      </c>
      <c r="D532" s="1" t="s">
        <v>283</v>
      </c>
      <c r="E532" s="1" t="s">
        <v>1162</v>
      </c>
      <c r="F532" s="1" t="s">
        <v>70</v>
      </c>
      <c r="G532" s="4" t="s">
        <v>3115</v>
      </c>
      <c r="H532" s="4">
        <v>460</v>
      </c>
      <c r="I532" s="4" t="s">
        <v>8094</v>
      </c>
      <c r="J532" s="1"/>
      <c r="K532" s="4" t="s">
        <v>8095</v>
      </c>
      <c r="L532" s="4" t="s">
        <v>8096</v>
      </c>
    </row>
    <row r="533" spans="1:12" ht="30" x14ac:dyDescent="0.25">
      <c r="A533" s="1" t="s">
        <v>5697</v>
      </c>
      <c r="B533" s="1" t="s">
        <v>60</v>
      </c>
      <c r="C533" s="4">
        <v>2021</v>
      </c>
      <c r="D533" s="1" t="s">
        <v>283</v>
      </c>
      <c r="E533" s="1" t="s">
        <v>1162</v>
      </c>
      <c r="F533" s="1" t="s">
        <v>74</v>
      </c>
      <c r="G533" s="4" t="s">
        <v>1097</v>
      </c>
      <c r="H533" s="4">
        <v>46</v>
      </c>
      <c r="I533" s="4" t="s">
        <v>8097</v>
      </c>
      <c r="J533" s="1" t="s">
        <v>234</v>
      </c>
      <c r="K533" s="4" t="s">
        <v>8098</v>
      </c>
      <c r="L533" s="4" t="s">
        <v>8099</v>
      </c>
    </row>
    <row r="534" spans="1:12" ht="30" x14ac:dyDescent="0.25">
      <c r="A534" s="1" t="s">
        <v>5697</v>
      </c>
      <c r="B534" s="1" t="s">
        <v>60</v>
      </c>
      <c r="C534" s="4">
        <v>2021</v>
      </c>
      <c r="D534" s="1" t="s">
        <v>283</v>
      </c>
      <c r="E534" s="1" t="s">
        <v>1162</v>
      </c>
      <c r="F534" s="1" t="s">
        <v>1102</v>
      </c>
      <c r="G534" s="4" t="s">
        <v>8100</v>
      </c>
      <c r="H534" s="4">
        <v>16832</v>
      </c>
      <c r="I534" s="4" t="s">
        <v>8101</v>
      </c>
      <c r="J534" s="1"/>
      <c r="K534" s="4" t="s">
        <v>8102</v>
      </c>
      <c r="L534" s="4" t="s">
        <v>8103</v>
      </c>
    </row>
    <row r="535" spans="1:12" ht="45" x14ac:dyDescent="0.25">
      <c r="A535" s="1" t="s">
        <v>5697</v>
      </c>
      <c r="B535" s="1" t="s">
        <v>60</v>
      </c>
      <c r="C535" s="4">
        <v>2021</v>
      </c>
      <c r="D535" s="1" t="s">
        <v>283</v>
      </c>
      <c r="E535" s="1" t="s">
        <v>1162</v>
      </c>
      <c r="F535" s="1" t="s">
        <v>84</v>
      </c>
      <c r="G535" s="4" t="s">
        <v>8104</v>
      </c>
      <c r="H535" s="4">
        <v>19043</v>
      </c>
      <c r="I535" s="4" t="s">
        <v>8105</v>
      </c>
      <c r="J535" s="1"/>
      <c r="K535" s="4" t="s">
        <v>8106</v>
      </c>
      <c r="L535" s="4" t="s">
        <v>8107</v>
      </c>
    </row>
    <row r="536" spans="1:12" ht="45" x14ac:dyDescent="0.25">
      <c r="A536" s="1" t="s">
        <v>5697</v>
      </c>
      <c r="B536" s="1" t="s">
        <v>60</v>
      </c>
      <c r="C536" s="4">
        <v>2021</v>
      </c>
      <c r="D536" s="1" t="s">
        <v>283</v>
      </c>
      <c r="E536" s="1" t="s">
        <v>1162</v>
      </c>
      <c r="F536" s="1" t="s">
        <v>85</v>
      </c>
      <c r="G536" s="4" t="s">
        <v>8108</v>
      </c>
      <c r="H536" s="4">
        <v>57725</v>
      </c>
      <c r="I536" s="4" t="s">
        <v>8109</v>
      </c>
      <c r="J536" s="1"/>
      <c r="K536" s="4" t="s">
        <v>8110</v>
      </c>
      <c r="L536" s="4" t="s">
        <v>8111</v>
      </c>
    </row>
    <row r="537" spans="1:12" x14ac:dyDescent="0.25">
      <c r="A537" s="1" t="s">
        <v>5697</v>
      </c>
      <c r="B537" s="1" t="s">
        <v>60</v>
      </c>
      <c r="C537" s="4">
        <v>2021</v>
      </c>
      <c r="D537" s="1" t="s">
        <v>283</v>
      </c>
      <c r="E537" s="1" t="s">
        <v>1183</v>
      </c>
      <c r="F537" s="1" t="s">
        <v>62</v>
      </c>
      <c r="G537" s="4" t="s">
        <v>3133</v>
      </c>
      <c r="H537" s="4">
        <v>811</v>
      </c>
      <c r="I537" s="4" t="s">
        <v>8112</v>
      </c>
      <c r="J537" s="1"/>
      <c r="K537" s="4" t="s">
        <v>8113</v>
      </c>
      <c r="L537" s="4" t="s">
        <v>8114</v>
      </c>
    </row>
    <row r="538" spans="1:12" ht="30" x14ac:dyDescent="0.25">
      <c r="A538" s="1" t="s">
        <v>5697</v>
      </c>
      <c r="B538" s="1" t="s">
        <v>60</v>
      </c>
      <c r="C538" s="4">
        <v>2021</v>
      </c>
      <c r="D538" s="1" t="s">
        <v>283</v>
      </c>
      <c r="E538" s="1" t="s">
        <v>1183</v>
      </c>
      <c r="F538" s="1" t="s">
        <v>66</v>
      </c>
      <c r="G538" s="4" t="s">
        <v>1671</v>
      </c>
      <c r="H538" s="4">
        <v>7</v>
      </c>
      <c r="I538" s="4" t="s">
        <v>8115</v>
      </c>
      <c r="J538" s="1" t="s">
        <v>234</v>
      </c>
      <c r="K538" s="4" t="s">
        <v>8116</v>
      </c>
      <c r="L538" s="4" t="s">
        <v>8117</v>
      </c>
    </row>
    <row r="539" spans="1:12" ht="30" x14ac:dyDescent="0.25">
      <c r="A539" s="1" t="s">
        <v>5697</v>
      </c>
      <c r="B539" s="1" t="s">
        <v>60</v>
      </c>
      <c r="C539" s="4">
        <v>2021</v>
      </c>
      <c r="D539" s="1" t="s">
        <v>283</v>
      </c>
      <c r="E539" s="1" t="s">
        <v>1183</v>
      </c>
      <c r="F539" s="1" t="s">
        <v>70</v>
      </c>
      <c r="G539" s="4" t="s">
        <v>3602</v>
      </c>
      <c r="H539" s="4">
        <v>176</v>
      </c>
      <c r="I539" s="4" t="s">
        <v>8118</v>
      </c>
      <c r="J539" s="1"/>
      <c r="K539" s="4" t="s">
        <v>8119</v>
      </c>
      <c r="L539" s="4" t="s">
        <v>8120</v>
      </c>
    </row>
    <row r="540" spans="1:12" ht="30" x14ac:dyDescent="0.25">
      <c r="A540" s="1" t="s">
        <v>5697</v>
      </c>
      <c r="B540" s="1" t="s">
        <v>60</v>
      </c>
      <c r="C540" s="4">
        <v>2021</v>
      </c>
      <c r="D540" s="1" t="s">
        <v>283</v>
      </c>
      <c r="E540" s="1" t="s">
        <v>1183</v>
      </c>
      <c r="F540" s="1" t="s">
        <v>74</v>
      </c>
      <c r="G540" s="4" t="s">
        <v>1800</v>
      </c>
      <c r="H540" s="4">
        <v>19</v>
      </c>
      <c r="I540" s="4" t="s">
        <v>8121</v>
      </c>
      <c r="J540" s="1" t="s">
        <v>234</v>
      </c>
      <c r="K540" s="4" t="s">
        <v>8122</v>
      </c>
      <c r="L540" s="4" t="s">
        <v>8123</v>
      </c>
    </row>
    <row r="541" spans="1:12" ht="30" x14ac:dyDescent="0.25">
      <c r="A541" s="1" t="s">
        <v>5697</v>
      </c>
      <c r="B541" s="1" t="s">
        <v>60</v>
      </c>
      <c r="C541" s="4">
        <v>2021</v>
      </c>
      <c r="D541" s="1" t="s">
        <v>283</v>
      </c>
      <c r="E541" s="1" t="s">
        <v>1183</v>
      </c>
      <c r="F541" s="1" t="s">
        <v>1102</v>
      </c>
      <c r="G541" s="4" t="s">
        <v>8124</v>
      </c>
      <c r="H541" s="4">
        <v>6197</v>
      </c>
      <c r="I541" s="4" t="s">
        <v>8125</v>
      </c>
      <c r="J541" s="1"/>
      <c r="K541" s="4" t="s">
        <v>8126</v>
      </c>
      <c r="L541" s="4" t="s">
        <v>8127</v>
      </c>
    </row>
    <row r="542" spans="1:12" ht="45" x14ac:dyDescent="0.25">
      <c r="A542" s="1" t="s">
        <v>5697</v>
      </c>
      <c r="B542" s="1" t="s">
        <v>60</v>
      </c>
      <c r="C542" s="4">
        <v>2021</v>
      </c>
      <c r="D542" s="1" t="s">
        <v>283</v>
      </c>
      <c r="E542" s="1" t="s">
        <v>1183</v>
      </c>
      <c r="F542" s="1" t="s">
        <v>84</v>
      </c>
      <c r="G542" s="4" t="s">
        <v>8128</v>
      </c>
      <c r="H542" s="4">
        <v>5159</v>
      </c>
      <c r="I542" s="4" t="s">
        <v>8129</v>
      </c>
      <c r="J542" s="1"/>
      <c r="K542" s="4" t="s">
        <v>8130</v>
      </c>
      <c r="L542" s="4" t="s">
        <v>8131</v>
      </c>
    </row>
    <row r="543" spans="1:12" ht="45" x14ac:dyDescent="0.25">
      <c r="A543" s="1" t="s">
        <v>5697</v>
      </c>
      <c r="B543" s="1" t="s">
        <v>60</v>
      </c>
      <c r="C543" s="4">
        <v>2021</v>
      </c>
      <c r="D543" s="1" t="s">
        <v>283</v>
      </c>
      <c r="E543" s="1" t="s">
        <v>1183</v>
      </c>
      <c r="F543" s="1" t="s">
        <v>85</v>
      </c>
      <c r="G543" s="4" t="s">
        <v>8132</v>
      </c>
      <c r="H543" s="4">
        <v>12947</v>
      </c>
      <c r="I543" s="4" t="s">
        <v>8133</v>
      </c>
      <c r="J543" s="1"/>
      <c r="K543" s="4" t="s">
        <v>8134</v>
      </c>
      <c r="L543" s="4" t="s">
        <v>8135</v>
      </c>
    </row>
    <row r="544" spans="1:12" x14ac:dyDescent="0.25">
      <c r="A544" s="1" t="s">
        <v>5697</v>
      </c>
      <c r="B544" s="1" t="s">
        <v>60</v>
      </c>
      <c r="C544" s="4">
        <v>2021</v>
      </c>
      <c r="D544" s="1" t="s">
        <v>311</v>
      </c>
      <c r="E544" s="1" t="s">
        <v>1089</v>
      </c>
      <c r="F544" s="1" t="s">
        <v>62</v>
      </c>
      <c r="G544" s="4" t="s">
        <v>1545</v>
      </c>
      <c r="H544" s="4">
        <v>90784</v>
      </c>
      <c r="I544" s="4" t="s">
        <v>3643</v>
      </c>
      <c r="J544" s="1"/>
      <c r="K544" s="4" t="s">
        <v>6071</v>
      </c>
      <c r="L544" s="4" t="s">
        <v>684</v>
      </c>
    </row>
    <row r="545" spans="1:12" ht="30" x14ac:dyDescent="0.25">
      <c r="A545" s="1" t="s">
        <v>5697</v>
      </c>
      <c r="B545" s="1" t="s">
        <v>60</v>
      </c>
      <c r="C545" s="4">
        <v>2021</v>
      </c>
      <c r="D545" s="1" t="s">
        <v>311</v>
      </c>
      <c r="E545" s="1" t="s">
        <v>1089</v>
      </c>
      <c r="F545" s="1" t="s">
        <v>66</v>
      </c>
      <c r="G545" s="4" t="s">
        <v>1101</v>
      </c>
      <c r="H545" s="4">
        <v>3381</v>
      </c>
      <c r="I545" s="4" t="s">
        <v>83</v>
      </c>
      <c r="J545" s="1"/>
      <c r="K545" s="4" t="s">
        <v>83</v>
      </c>
      <c r="L545" s="4" t="s">
        <v>83</v>
      </c>
    </row>
    <row r="546" spans="1:12" ht="30" x14ac:dyDescent="0.25">
      <c r="A546" s="1" t="s">
        <v>5697</v>
      </c>
      <c r="B546" s="1" t="s">
        <v>60</v>
      </c>
      <c r="C546" s="4">
        <v>2021</v>
      </c>
      <c r="D546" s="1" t="s">
        <v>311</v>
      </c>
      <c r="E546" s="1" t="s">
        <v>1089</v>
      </c>
      <c r="F546" s="1" t="s">
        <v>70</v>
      </c>
      <c r="G546" s="4" t="s">
        <v>1350</v>
      </c>
      <c r="H546" s="4">
        <v>22269</v>
      </c>
      <c r="I546" s="4" t="s">
        <v>518</v>
      </c>
      <c r="J546" s="1" t="s">
        <v>234</v>
      </c>
      <c r="K546" s="4" t="s">
        <v>6835</v>
      </c>
      <c r="L546" s="4" t="s">
        <v>8136</v>
      </c>
    </row>
    <row r="547" spans="1:12" ht="30" x14ac:dyDescent="0.25">
      <c r="A547" s="1" t="s">
        <v>5697</v>
      </c>
      <c r="B547" s="1" t="s">
        <v>60</v>
      </c>
      <c r="C547" s="4">
        <v>2021</v>
      </c>
      <c r="D547" s="1" t="s">
        <v>311</v>
      </c>
      <c r="E547" s="1" t="s">
        <v>1089</v>
      </c>
      <c r="F547" s="1" t="s">
        <v>74</v>
      </c>
      <c r="G547" s="4" t="s">
        <v>1101</v>
      </c>
      <c r="H547" s="4">
        <v>6193</v>
      </c>
      <c r="I547" s="4" t="s">
        <v>83</v>
      </c>
      <c r="J547" s="1"/>
      <c r="K547" s="4" t="s">
        <v>83</v>
      </c>
      <c r="L547" s="4" t="s">
        <v>83</v>
      </c>
    </row>
    <row r="548" spans="1:12" ht="30" x14ac:dyDescent="0.25">
      <c r="A548" s="1" t="s">
        <v>5697</v>
      </c>
      <c r="B548" s="1" t="s">
        <v>60</v>
      </c>
      <c r="C548" s="4">
        <v>2021</v>
      </c>
      <c r="D548" s="1" t="s">
        <v>311</v>
      </c>
      <c r="E548" s="1" t="s">
        <v>1089</v>
      </c>
      <c r="F548" s="1" t="s">
        <v>1102</v>
      </c>
      <c r="G548" s="4" t="s">
        <v>1573</v>
      </c>
      <c r="H548" s="4">
        <v>249249</v>
      </c>
      <c r="I548" s="4" t="s">
        <v>3216</v>
      </c>
      <c r="J548" s="1"/>
      <c r="K548" s="4" t="s">
        <v>608</v>
      </c>
      <c r="L548" s="4" t="s">
        <v>8034</v>
      </c>
    </row>
    <row r="549" spans="1:12" ht="45" x14ac:dyDescent="0.25">
      <c r="A549" s="1" t="s">
        <v>5697</v>
      </c>
      <c r="B549" s="1" t="s">
        <v>60</v>
      </c>
      <c r="C549" s="4">
        <v>2021</v>
      </c>
      <c r="D549" s="1" t="s">
        <v>311</v>
      </c>
      <c r="E549" s="1" t="s">
        <v>1089</v>
      </c>
      <c r="F549" s="1" t="s">
        <v>84</v>
      </c>
      <c r="G549" s="4" t="s">
        <v>1350</v>
      </c>
      <c r="H549" s="4">
        <v>69006</v>
      </c>
      <c r="I549" s="4" t="s">
        <v>3368</v>
      </c>
      <c r="J549" s="1" t="s">
        <v>234</v>
      </c>
      <c r="K549" s="4" t="s">
        <v>3893</v>
      </c>
      <c r="L549" s="4" t="s">
        <v>1939</v>
      </c>
    </row>
    <row r="550" spans="1:12" ht="45" x14ac:dyDescent="0.25">
      <c r="A550" s="1" t="s">
        <v>5697</v>
      </c>
      <c r="B550" s="1" t="s">
        <v>60</v>
      </c>
      <c r="C550" s="4">
        <v>2021</v>
      </c>
      <c r="D550" s="1" t="s">
        <v>311</v>
      </c>
      <c r="E550" s="1" t="s">
        <v>1089</v>
      </c>
      <c r="F550" s="1" t="s">
        <v>85</v>
      </c>
      <c r="G550" s="4" t="s">
        <v>2156</v>
      </c>
      <c r="H550" s="4">
        <v>44482</v>
      </c>
      <c r="I550" s="4" t="s">
        <v>8137</v>
      </c>
      <c r="J550" s="1"/>
      <c r="K550" s="4" t="s">
        <v>4694</v>
      </c>
      <c r="L550" s="4" t="s">
        <v>1707</v>
      </c>
    </row>
    <row r="551" spans="1:12" x14ac:dyDescent="0.25">
      <c r="A551" s="1" t="s">
        <v>5697</v>
      </c>
      <c r="B551" s="1" t="s">
        <v>60</v>
      </c>
      <c r="C551" s="4">
        <v>2021</v>
      </c>
      <c r="D551" s="1" t="s">
        <v>311</v>
      </c>
      <c r="E551" s="1" t="s">
        <v>1104</v>
      </c>
      <c r="F551" s="1" t="s">
        <v>62</v>
      </c>
      <c r="G551" s="4" t="s">
        <v>1208</v>
      </c>
      <c r="H551" s="4">
        <v>26543</v>
      </c>
      <c r="I551" s="4" t="s">
        <v>8138</v>
      </c>
      <c r="J551" s="1"/>
      <c r="K551" s="4" t="s">
        <v>3823</v>
      </c>
      <c r="L551" s="4" t="s">
        <v>8139</v>
      </c>
    </row>
    <row r="552" spans="1:12" ht="30" x14ac:dyDescent="0.25">
      <c r="A552" s="1" t="s">
        <v>5697</v>
      </c>
      <c r="B552" s="1" t="s">
        <v>60</v>
      </c>
      <c r="C552" s="4">
        <v>2021</v>
      </c>
      <c r="D552" s="1" t="s">
        <v>311</v>
      </c>
      <c r="E552" s="1" t="s">
        <v>1104</v>
      </c>
      <c r="F552" s="1" t="s">
        <v>66</v>
      </c>
      <c r="G552" s="4" t="s">
        <v>1101</v>
      </c>
      <c r="H552" s="4">
        <v>501</v>
      </c>
      <c r="I552" s="4" t="s">
        <v>83</v>
      </c>
      <c r="J552" s="1"/>
      <c r="K552" s="4" t="s">
        <v>83</v>
      </c>
      <c r="L552" s="4" t="s">
        <v>83</v>
      </c>
    </row>
    <row r="553" spans="1:12" ht="30" x14ac:dyDescent="0.25">
      <c r="A553" s="1" t="s">
        <v>5697</v>
      </c>
      <c r="B553" s="1" t="s">
        <v>60</v>
      </c>
      <c r="C553" s="4">
        <v>2021</v>
      </c>
      <c r="D553" s="1" t="s">
        <v>311</v>
      </c>
      <c r="E553" s="1" t="s">
        <v>1104</v>
      </c>
      <c r="F553" s="1" t="s">
        <v>70</v>
      </c>
      <c r="G553" s="4" t="s">
        <v>1613</v>
      </c>
      <c r="H553" s="4">
        <v>4934</v>
      </c>
      <c r="I553" s="4" t="s">
        <v>8140</v>
      </c>
      <c r="J553" s="1" t="s">
        <v>234</v>
      </c>
      <c r="K553" s="4" t="s">
        <v>8141</v>
      </c>
      <c r="L553" s="4" t="s">
        <v>8142</v>
      </c>
    </row>
    <row r="554" spans="1:12" ht="30" x14ac:dyDescent="0.25">
      <c r="A554" s="1" t="s">
        <v>5697</v>
      </c>
      <c r="B554" s="1" t="s">
        <v>60</v>
      </c>
      <c r="C554" s="4">
        <v>2021</v>
      </c>
      <c r="D554" s="1" t="s">
        <v>311</v>
      </c>
      <c r="E554" s="1" t="s">
        <v>1104</v>
      </c>
      <c r="F554" s="1" t="s">
        <v>74</v>
      </c>
      <c r="G554" s="4" t="s">
        <v>1101</v>
      </c>
      <c r="H554" s="4">
        <v>946</v>
      </c>
      <c r="I554" s="4" t="s">
        <v>83</v>
      </c>
      <c r="J554" s="1"/>
      <c r="K554" s="4" t="s">
        <v>83</v>
      </c>
      <c r="L554" s="4" t="s">
        <v>83</v>
      </c>
    </row>
    <row r="555" spans="1:12" ht="30" x14ac:dyDescent="0.25">
      <c r="A555" s="1" t="s">
        <v>5697</v>
      </c>
      <c r="B555" s="1" t="s">
        <v>60</v>
      </c>
      <c r="C555" s="4">
        <v>2021</v>
      </c>
      <c r="D555" s="1" t="s">
        <v>311</v>
      </c>
      <c r="E555" s="1" t="s">
        <v>1104</v>
      </c>
      <c r="F555" s="1" t="s">
        <v>1102</v>
      </c>
      <c r="G555" s="4" t="s">
        <v>8143</v>
      </c>
      <c r="H555" s="4">
        <v>102631</v>
      </c>
      <c r="I555" s="4" t="s">
        <v>8144</v>
      </c>
      <c r="J555" s="1"/>
      <c r="K555" s="4" t="s">
        <v>4945</v>
      </c>
      <c r="L555" s="4" t="s">
        <v>8145</v>
      </c>
    </row>
    <row r="556" spans="1:12" ht="45" x14ac:dyDescent="0.25">
      <c r="A556" s="1" t="s">
        <v>5697</v>
      </c>
      <c r="B556" s="1" t="s">
        <v>60</v>
      </c>
      <c r="C556" s="4">
        <v>2021</v>
      </c>
      <c r="D556" s="1" t="s">
        <v>311</v>
      </c>
      <c r="E556" s="1" t="s">
        <v>1104</v>
      </c>
      <c r="F556" s="1" t="s">
        <v>84</v>
      </c>
      <c r="G556" s="4" t="s">
        <v>1200</v>
      </c>
      <c r="H556" s="4">
        <v>61279</v>
      </c>
      <c r="I556" s="4" t="s">
        <v>1212</v>
      </c>
      <c r="J556" s="1"/>
      <c r="K556" s="4" t="s">
        <v>4694</v>
      </c>
      <c r="L556" s="4" t="s">
        <v>1936</v>
      </c>
    </row>
    <row r="557" spans="1:12" ht="45" x14ac:dyDescent="0.25">
      <c r="A557" s="1" t="s">
        <v>5697</v>
      </c>
      <c r="B557" s="1" t="s">
        <v>60</v>
      </c>
      <c r="C557" s="4">
        <v>2021</v>
      </c>
      <c r="D557" s="1" t="s">
        <v>311</v>
      </c>
      <c r="E557" s="1" t="s">
        <v>1104</v>
      </c>
      <c r="F557" s="1" t="s">
        <v>85</v>
      </c>
      <c r="G557" s="4" t="s">
        <v>1479</v>
      </c>
      <c r="H557" s="4">
        <v>48136</v>
      </c>
      <c r="I557" s="4" t="s">
        <v>8146</v>
      </c>
      <c r="J557" s="1"/>
      <c r="K557" s="4" t="s">
        <v>2625</v>
      </c>
      <c r="L557" s="4" t="s">
        <v>8147</v>
      </c>
    </row>
    <row r="558" spans="1:12" x14ac:dyDescent="0.25">
      <c r="A558" s="1" t="s">
        <v>5697</v>
      </c>
      <c r="B558" s="1" t="s">
        <v>60</v>
      </c>
      <c r="C558" s="4">
        <v>2021</v>
      </c>
      <c r="D558" s="1" t="s">
        <v>311</v>
      </c>
      <c r="E558" s="1" t="s">
        <v>1116</v>
      </c>
      <c r="F558" s="1" t="s">
        <v>62</v>
      </c>
      <c r="G558" s="4" t="s">
        <v>2077</v>
      </c>
      <c r="H558" s="4">
        <v>18046</v>
      </c>
      <c r="I558" s="4" t="s">
        <v>8148</v>
      </c>
      <c r="J558" s="1"/>
      <c r="K558" s="4" t="s">
        <v>8149</v>
      </c>
      <c r="L558" s="4" t="s">
        <v>1626</v>
      </c>
    </row>
    <row r="559" spans="1:12" ht="30" x14ac:dyDescent="0.25">
      <c r="A559" s="1" t="s">
        <v>5697</v>
      </c>
      <c r="B559" s="1" t="s">
        <v>60</v>
      </c>
      <c r="C559" s="4">
        <v>2021</v>
      </c>
      <c r="D559" s="1" t="s">
        <v>311</v>
      </c>
      <c r="E559" s="1" t="s">
        <v>1116</v>
      </c>
      <c r="F559" s="1" t="s">
        <v>66</v>
      </c>
      <c r="G559" s="4" t="s">
        <v>1101</v>
      </c>
      <c r="H559" s="4">
        <v>262</v>
      </c>
      <c r="I559" s="4" t="s">
        <v>83</v>
      </c>
      <c r="J559" s="1"/>
      <c r="K559" s="4" t="s">
        <v>83</v>
      </c>
      <c r="L559" s="4" t="s">
        <v>83</v>
      </c>
    </row>
    <row r="560" spans="1:12" ht="30" x14ac:dyDescent="0.25">
      <c r="A560" s="1" t="s">
        <v>5697</v>
      </c>
      <c r="B560" s="1" t="s">
        <v>60</v>
      </c>
      <c r="C560" s="4">
        <v>2021</v>
      </c>
      <c r="D560" s="1" t="s">
        <v>311</v>
      </c>
      <c r="E560" s="1" t="s">
        <v>1116</v>
      </c>
      <c r="F560" s="1" t="s">
        <v>70</v>
      </c>
      <c r="G560" s="4" t="s">
        <v>1855</v>
      </c>
      <c r="H560" s="4">
        <v>3168</v>
      </c>
      <c r="I560" s="4" t="s">
        <v>8150</v>
      </c>
      <c r="J560" s="1"/>
      <c r="K560" s="4" t="s">
        <v>8151</v>
      </c>
      <c r="L560" s="4" t="s">
        <v>8152</v>
      </c>
    </row>
    <row r="561" spans="1:12" ht="30" x14ac:dyDescent="0.25">
      <c r="A561" s="1" t="s">
        <v>5697</v>
      </c>
      <c r="B561" s="1" t="s">
        <v>60</v>
      </c>
      <c r="C561" s="4">
        <v>2021</v>
      </c>
      <c r="D561" s="1" t="s">
        <v>311</v>
      </c>
      <c r="E561" s="1" t="s">
        <v>1116</v>
      </c>
      <c r="F561" s="1" t="s">
        <v>74</v>
      </c>
      <c r="G561" s="4" t="s">
        <v>1101</v>
      </c>
      <c r="H561" s="4">
        <v>468</v>
      </c>
      <c r="I561" s="4" t="s">
        <v>83</v>
      </c>
      <c r="J561" s="1"/>
      <c r="K561" s="4" t="s">
        <v>83</v>
      </c>
      <c r="L561" s="4" t="s">
        <v>83</v>
      </c>
    </row>
    <row r="562" spans="1:12" ht="30" x14ac:dyDescent="0.25">
      <c r="A562" s="1" t="s">
        <v>5697</v>
      </c>
      <c r="B562" s="1" t="s">
        <v>60</v>
      </c>
      <c r="C562" s="4">
        <v>2021</v>
      </c>
      <c r="D562" s="1" t="s">
        <v>311</v>
      </c>
      <c r="E562" s="1" t="s">
        <v>1116</v>
      </c>
      <c r="F562" s="1" t="s">
        <v>1102</v>
      </c>
      <c r="G562" s="4" t="s">
        <v>8153</v>
      </c>
      <c r="H562" s="4">
        <v>73302</v>
      </c>
      <c r="I562" s="4" t="s">
        <v>8154</v>
      </c>
      <c r="J562" s="1"/>
      <c r="K562" s="4" t="s">
        <v>1160</v>
      </c>
      <c r="L562" s="4" t="s">
        <v>8155</v>
      </c>
    </row>
    <row r="563" spans="1:12" ht="45" x14ac:dyDescent="0.25">
      <c r="A563" s="1" t="s">
        <v>5697</v>
      </c>
      <c r="B563" s="1" t="s">
        <v>60</v>
      </c>
      <c r="C563" s="4">
        <v>2021</v>
      </c>
      <c r="D563" s="1" t="s">
        <v>311</v>
      </c>
      <c r="E563" s="1" t="s">
        <v>1116</v>
      </c>
      <c r="F563" s="1" t="s">
        <v>84</v>
      </c>
      <c r="G563" s="4" t="s">
        <v>8156</v>
      </c>
      <c r="H563" s="4">
        <v>82624</v>
      </c>
      <c r="I563" s="4" t="s">
        <v>8157</v>
      </c>
      <c r="J563" s="1"/>
      <c r="K563" s="4" t="s">
        <v>5258</v>
      </c>
      <c r="L563" s="4" t="s">
        <v>734</v>
      </c>
    </row>
    <row r="564" spans="1:12" ht="45" x14ac:dyDescent="0.25">
      <c r="A564" s="1" t="s">
        <v>5697</v>
      </c>
      <c r="B564" s="1" t="s">
        <v>60</v>
      </c>
      <c r="C564" s="4">
        <v>2021</v>
      </c>
      <c r="D564" s="1" t="s">
        <v>311</v>
      </c>
      <c r="E564" s="1" t="s">
        <v>1116</v>
      </c>
      <c r="F564" s="1" t="s">
        <v>85</v>
      </c>
      <c r="G564" s="4" t="s">
        <v>1561</v>
      </c>
      <c r="H564" s="4">
        <v>105295</v>
      </c>
      <c r="I564" s="4" t="s">
        <v>8158</v>
      </c>
      <c r="J564" s="1"/>
      <c r="K564" s="4" t="s">
        <v>8159</v>
      </c>
      <c r="L564" s="4" t="s">
        <v>5274</v>
      </c>
    </row>
    <row r="565" spans="1:12" x14ac:dyDescent="0.25">
      <c r="A565" s="1" t="s">
        <v>5697</v>
      </c>
      <c r="B565" s="1" t="s">
        <v>60</v>
      </c>
      <c r="C565" s="4">
        <v>2021</v>
      </c>
      <c r="D565" s="1" t="s">
        <v>311</v>
      </c>
      <c r="E565" s="1" t="s">
        <v>1132</v>
      </c>
      <c r="F565" s="1" t="s">
        <v>62</v>
      </c>
      <c r="G565" s="4" t="s">
        <v>4389</v>
      </c>
      <c r="H565" s="4">
        <v>10694</v>
      </c>
      <c r="I565" s="4" t="s">
        <v>4717</v>
      </c>
      <c r="J565" s="1"/>
      <c r="K565" s="4" t="s">
        <v>8160</v>
      </c>
      <c r="L565" s="4" t="s">
        <v>8161</v>
      </c>
    </row>
    <row r="566" spans="1:12" ht="30" x14ac:dyDescent="0.25">
      <c r="A566" s="1" t="s">
        <v>5697</v>
      </c>
      <c r="B566" s="1" t="s">
        <v>60</v>
      </c>
      <c r="C566" s="4">
        <v>2021</v>
      </c>
      <c r="D566" s="1" t="s">
        <v>311</v>
      </c>
      <c r="E566" s="1" t="s">
        <v>1132</v>
      </c>
      <c r="F566" s="1" t="s">
        <v>66</v>
      </c>
      <c r="G566" s="4" t="s">
        <v>1101</v>
      </c>
      <c r="H566" s="4">
        <v>102</v>
      </c>
      <c r="I566" s="4" t="s">
        <v>83</v>
      </c>
      <c r="J566" s="1"/>
      <c r="K566" s="4" t="s">
        <v>83</v>
      </c>
      <c r="L566" s="4" t="s">
        <v>83</v>
      </c>
    </row>
    <row r="567" spans="1:12" ht="30" x14ac:dyDescent="0.25">
      <c r="A567" s="1" t="s">
        <v>5697</v>
      </c>
      <c r="B567" s="1" t="s">
        <v>60</v>
      </c>
      <c r="C567" s="4">
        <v>2021</v>
      </c>
      <c r="D567" s="1" t="s">
        <v>311</v>
      </c>
      <c r="E567" s="1" t="s">
        <v>1132</v>
      </c>
      <c r="F567" s="1" t="s">
        <v>70</v>
      </c>
      <c r="G567" s="4" t="s">
        <v>2176</v>
      </c>
      <c r="H567" s="4">
        <v>1586</v>
      </c>
      <c r="I567" s="4" t="s">
        <v>8162</v>
      </c>
      <c r="J567" s="1"/>
      <c r="K567" s="4" t="s">
        <v>8163</v>
      </c>
      <c r="L567" s="4" t="s">
        <v>3178</v>
      </c>
    </row>
    <row r="568" spans="1:12" ht="30" x14ac:dyDescent="0.25">
      <c r="A568" s="1" t="s">
        <v>5697</v>
      </c>
      <c r="B568" s="1" t="s">
        <v>60</v>
      </c>
      <c r="C568" s="4">
        <v>2021</v>
      </c>
      <c r="D568" s="1" t="s">
        <v>311</v>
      </c>
      <c r="E568" s="1" t="s">
        <v>1132</v>
      </c>
      <c r="F568" s="1" t="s">
        <v>74</v>
      </c>
      <c r="G568" s="4" t="s">
        <v>1112</v>
      </c>
      <c r="H568" s="4">
        <v>200</v>
      </c>
      <c r="I568" s="4" t="s">
        <v>8164</v>
      </c>
      <c r="J568" s="1" t="s">
        <v>234</v>
      </c>
      <c r="K568" s="4" t="s">
        <v>8165</v>
      </c>
      <c r="L568" s="4" t="s">
        <v>8166</v>
      </c>
    </row>
    <row r="569" spans="1:12" ht="30" x14ac:dyDescent="0.25">
      <c r="A569" s="1" t="s">
        <v>5697</v>
      </c>
      <c r="B569" s="1" t="s">
        <v>60</v>
      </c>
      <c r="C569" s="4">
        <v>2021</v>
      </c>
      <c r="D569" s="1" t="s">
        <v>311</v>
      </c>
      <c r="E569" s="1" t="s">
        <v>1132</v>
      </c>
      <c r="F569" s="1" t="s">
        <v>1102</v>
      </c>
      <c r="G569" s="4" t="s">
        <v>8167</v>
      </c>
      <c r="H569" s="4">
        <v>32393</v>
      </c>
      <c r="I569" s="4" t="s">
        <v>8168</v>
      </c>
      <c r="J569" s="1"/>
      <c r="K569" s="4" t="s">
        <v>8169</v>
      </c>
      <c r="L569" s="4" t="s">
        <v>7162</v>
      </c>
    </row>
    <row r="570" spans="1:12" ht="45" x14ac:dyDescent="0.25">
      <c r="A570" s="1" t="s">
        <v>5697</v>
      </c>
      <c r="B570" s="1" t="s">
        <v>60</v>
      </c>
      <c r="C570" s="4">
        <v>2021</v>
      </c>
      <c r="D570" s="1" t="s">
        <v>311</v>
      </c>
      <c r="E570" s="1" t="s">
        <v>1132</v>
      </c>
      <c r="F570" s="1" t="s">
        <v>84</v>
      </c>
      <c r="G570" s="4" t="s">
        <v>7568</v>
      </c>
      <c r="H570" s="4">
        <v>55389</v>
      </c>
      <c r="I570" s="4" t="s">
        <v>8170</v>
      </c>
      <c r="J570" s="1"/>
      <c r="K570" s="4" t="s">
        <v>8171</v>
      </c>
      <c r="L570" s="4" t="s">
        <v>8172</v>
      </c>
    </row>
    <row r="571" spans="1:12" ht="45" x14ac:dyDescent="0.25">
      <c r="A571" s="1" t="s">
        <v>5697</v>
      </c>
      <c r="B571" s="1" t="s">
        <v>60</v>
      </c>
      <c r="C571" s="4">
        <v>2021</v>
      </c>
      <c r="D571" s="1" t="s">
        <v>311</v>
      </c>
      <c r="E571" s="1" t="s">
        <v>1132</v>
      </c>
      <c r="F571" s="1" t="s">
        <v>85</v>
      </c>
      <c r="G571" s="4" t="s">
        <v>8173</v>
      </c>
      <c r="H571" s="4">
        <v>131605</v>
      </c>
      <c r="I571" s="4" t="s">
        <v>8174</v>
      </c>
      <c r="J571" s="1"/>
      <c r="K571" s="4" t="s">
        <v>8175</v>
      </c>
      <c r="L571" s="4" t="s">
        <v>2098</v>
      </c>
    </row>
    <row r="572" spans="1:12" x14ac:dyDescent="0.25">
      <c r="A572" s="1" t="s">
        <v>5697</v>
      </c>
      <c r="B572" s="1" t="s">
        <v>60</v>
      </c>
      <c r="C572" s="4">
        <v>2021</v>
      </c>
      <c r="D572" s="1" t="s">
        <v>311</v>
      </c>
      <c r="E572" s="1" t="s">
        <v>1147</v>
      </c>
      <c r="F572" s="1" t="s">
        <v>62</v>
      </c>
      <c r="G572" s="4" t="s">
        <v>7747</v>
      </c>
      <c r="H572" s="4">
        <v>5351</v>
      </c>
      <c r="I572" s="4" t="s">
        <v>8176</v>
      </c>
      <c r="J572" s="1"/>
      <c r="K572" s="4" t="s">
        <v>8177</v>
      </c>
      <c r="L572" s="4" t="s">
        <v>8178</v>
      </c>
    </row>
    <row r="573" spans="1:12" ht="30" x14ac:dyDescent="0.25">
      <c r="A573" s="1" t="s">
        <v>5697</v>
      </c>
      <c r="B573" s="1" t="s">
        <v>60</v>
      </c>
      <c r="C573" s="4">
        <v>2021</v>
      </c>
      <c r="D573" s="1" t="s">
        <v>311</v>
      </c>
      <c r="E573" s="1" t="s">
        <v>1147</v>
      </c>
      <c r="F573" s="1" t="s">
        <v>66</v>
      </c>
      <c r="G573" s="4" t="s">
        <v>1112</v>
      </c>
      <c r="H573" s="4">
        <v>39</v>
      </c>
      <c r="I573" s="4" t="s">
        <v>8179</v>
      </c>
      <c r="J573" s="1" t="s">
        <v>234</v>
      </c>
      <c r="K573" s="4" t="s">
        <v>8180</v>
      </c>
      <c r="L573" s="4" t="s">
        <v>8181</v>
      </c>
    </row>
    <row r="574" spans="1:12" ht="30" x14ac:dyDescent="0.25">
      <c r="A574" s="1" t="s">
        <v>5697</v>
      </c>
      <c r="B574" s="1" t="s">
        <v>60</v>
      </c>
      <c r="C574" s="4">
        <v>2021</v>
      </c>
      <c r="D574" s="1" t="s">
        <v>311</v>
      </c>
      <c r="E574" s="1" t="s">
        <v>1147</v>
      </c>
      <c r="F574" s="1" t="s">
        <v>70</v>
      </c>
      <c r="G574" s="4" t="s">
        <v>3602</v>
      </c>
      <c r="H574" s="4">
        <v>785</v>
      </c>
      <c r="I574" s="4" t="s">
        <v>8182</v>
      </c>
      <c r="J574" s="1"/>
      <c r="K574" s="4" t="s">
        <v>8183</v>
      </c>
      <c r="L574" s="4" t="s">
        <v>8184</v>
      </c>
    </row>
    <row r="575" spans="1:12" ht="30" x14ac:dyDescent="0.25">
      <c r="A575" s="1" t="s">
        <v>5697</v>
      </c>
      <c r="B575" s="1" t="s">
        <v>60</v>
      </c>
      <c r="C575" s="4">
        <v>2021</v>
      </c>
      <c r="D575" s="1" t="s">
        <v>311</v>
      </c>
      <c r="E575" s="1" t="s">
        <v>1147</v>
      </c>
      <c r="F575" s="1" t="s">
        <v>74</v>
      </c>
      <c r="G575" s="4" t="s">
        <v>1112</v>
      </c>
      <c r="H575" s="4">
        <v>84</v>
      </c>
      <c r="I575" s="4" t="s">
        <v>8185</v>
      </c>
      <c r="J575" s="1" t="s">
        <v>234</v>
      </c>
      <c r="K575" s="4" t="s">
        <v>8186</v>
      </c>
      <c r="L575" s="4" t="s">
        <v>8187</v>
      </c>
    </row>
    <row r="576" spans="1:12" ht="30" x14ac:dyDescent="0.25">
      <c r="A576" s="1" t="s">
        <v>5697</v>
      </c>
      <c r="B576" s="1" t="s">
        <v>60</v>
      </c>
      <c r="C576" s="4">
        <v>2021</v>
      </c>
      <c r="D576" s="1" t="s">
        <v>311</v>
      </c>
      <c r="E576" s="1" t="s">
        <v>1147</v>
      </c>
      <c r="F576" s="1" t="s">
        <v>1102</v>
      </c>
      <c r="G576" s="4" t="s">
        <v>8188</v>
      </c>
      <c r="H576" s="4">
        <v>11749</v>
      </c>
      <c r="I576" s="4" t="s">
        <v>8189</v>
      </c>
      <c r="J576" s="1"/>
      <c r="K576" s="4" t="s">
        <v>8190</v>
      </c>
      <c r="L576" s="4" t="s">
        <v>8191</v>
      </c>
    </row>
    <row r="577" spans="1:12" ht="45" x14ac:dyDescent="0.25">
      <c r="A577" s="1" t="s">
        <v>5697</v>
      </c>
      <c r="B577" s="1" t="s">
        <v>60</v>
      </c>
      <c r="C577" s="4">
        <v>2021</v>
      </c>
      <c r="D577" s="1" t="s">
        <v>311</v>
      </c>
      <c r="E577" s="1" t="s">
        <v>1147</v>
      </c>
      <c r="F577" s="1" t="s">
        <v>84</v>
      </c>
      <c r="G577" s="4" t="s">
        <v>3387</v>
      </c>
      <c r="H577" s="4">
        <v>17058</v>
      </c>
      <c r="I577" s="4" t="s">
        <v>8192</v>
      </c>
      <c r="J577" s="1"/>
      <c r="K577" s="4" t="s">
        <v>8193</v>
      </c>
      <c r="L577" s="4" t="s">
        <v>8194</v>
      </c>
    </row>
    <row r="578" spans="1:12" ht="45" x14ac:dyDescent="0.25">
      <c r="A578" s="1" t="s">
        <v>5697</v>
      </c>
      <c r="B578" s="1" t="s">
        <v>60</v>
      </c>
      <c r="C578" s="4">
        <v>2021</v>
      </c>
      <c r="D578" s="1" t="s">
        <v>311</v>
      </c>
      <c r="E578" s="1" t="s">
        <v>1147</v>
      </c>
      <c r="F578" s="1" t="s">
        <v>85</v>
      </c>
      <c r="G578" s="4" t="s">
        <v>8195</v>
      </c>
      <c r="H578" s="4">
        <v>158851</v>
      </c>
      <c r="I578" s="4" t="s">
        <v>8196</v>
      </c>
      <c r="J578" s="1"/>
      <c r="K578" s="4" t="s">
        <v>8197</v>
      </c>
      <c r="L578" s="4" t="s">
        <v>8198</v>
      </c>
    </row>
    <row r="579" spans="1:12" x14ac:dyDescent="0.25">
      <c r="A579" s="1" t="s">
        <v>5697</v>
      </c>
      <c r="B579" s="1" t="s">
        <v>60</v>
      </c>
      <c r="C579" s="4">
        <v>2021</v>
      </c>
      <c r="D579" s="1" t="s">
        <v>311</v>
      </c>
      <c r="E579" s="1" t="s">
        <v>1162</v>
      </c>
      <c r="F579" s="1" t="s">
        <v>62</v>
      </c>
      <c r="G579" s="4" t="s">
        <v>8199</v>
      </c>
      <c r="H579" s="4">
        <v>2514</v>
      </c>
      <c r="I579" s="4" t="s">
        <v>8200</v>
      </c>
      <c r="J579" s="1"/>
      <c r="K579" s="4" t="s">
        <v>8201</v>
      </c>
      <c r="L579" s="4" t="s">
        <v>8202</v>
      </c>
    </row>
    <row r="580" spans="1:12" ht="30" x14ac:dyDescent="0.25">
      <c r="A580" s="1" t="s">
        <v>5697</v>
      </c>
      <c r="B580" s="1" t="s">
        <v>60</v>
      </c>
      <c r="C580" s="4">
        <v>2021</v>
      </c>
      <c r="D580" s="1" t="s">
        <v>311</v>
      </c>
      <c r="E580" s="1" t="s">
        <v>1162</v>
      </c>
      <c r="F580" s="1" t="s">
        <v>66</v>
      </c>
      <c r="G580" s="4" t="s">
        <v>1112</v>
      </c>
      <c r="H580" s="4">
        <v>22</v>
      </c>
      <c r="I580" s="4" t="s">
        <v>8203</v>
      </c>
      <c r="J580" s="1" t="s">
        <v>234</v>
      </c>
      <c r="K580" s="4" t="s">
        <v>8204</v>
      </c>
      <c r="L580" s="4" t="s">
        <v>8205</v>
      </c>
    </row>
    <row r="581" spans="1:12" ht="30" x14ac:dyDescent="0.25">
      <c r="A581" s="1" t="s">
        <v>5697</v>
      </c>
      <c r="B581" s="1" t="s">
        <v>60</v>
      </c>
      <c r="C581" s="4">
        <v>2021</v>
      </c>
      <c r="D581" s="1" t="s">
        <v>311</v>
      </c>
      <c r="E581" s="1" t="s">
        <v>1162</v>
      </c>
      <c r="F581" s="1" t="s">
        <v>70</v>
      </c>
      <c r="G581" s="4" t="s">
        <v>3664</v>
      </c>
      <c r="H581" s="4">
        <v>424</v>
      </c>
      <c r="I581" s="4" t="s">
        <v>8206</v>
      </c>
      <c r="J581" s="1"/>
      <c r="K581" s="4" t="s">
        <v>8207</v>
      </c>
      <c r="L581" s="4" t="s">
        <v>8208</v>
      </c>
    </row>
    <row r="582" spans="1:12" ht="30" x14ac:dyDescent="0.25">
      <c r="A582" s="1" t="s">
        <v>5697</v>
      </c>
      <c r="B582" s="1" t="s">
        <v>60</v>
      </c>
      <c r="C582" s="4">
        <v>2021</v>
      </c>
      <c r="D582" s="1" t="s">
        <v>311</v>
      </c>
      <c r="E582" s="1" t="s">
        <v>1162</v>
      </c>
      <c r="F582" s="1" t="s">
        <v>74</v>
      </c>
      <c r="G582" s="4" t="s">
        <v>1112</v>
      </c>
      <c r="H582" s="4">
        <v>51</v>
      </c>
      <c r="I582" s="4" t="s">
        <v>8209</v>
      </c>
      <c r="J582" s="1" t="s">
        <v>234</v>
      </c>
      <c r="K582" s="4" t="s">
        <v>8210</v>
      </c>
      <c r="L582" s="4" t="s">
        <v>8211</v>
      </c>
    </row>
    <row r="583" spans="1:12" ht="30" x14ac:dyDescent="0.25">
      <c r="A583" s="1" t="s">
        <v>5697</v>
      </c>
      <c r="B583" s="1" t="s">
        <v>60</v>
      </c>
      <c r="C583" s="4">
        <v>2021</v>
      </c>
      <c r="D583" s="1" t="s">
        <v>311</v>
      </c>
      <c r="E583" s="1" t="s">
        <v>1162</v>
      </c>
      <c r="F583" s="1" t="s">
        <v>1102</v>
      </c>
      <c r="G583" s="4" t="s">
        <v>8212</v>
      </c>
      <c r="H583" s="4">
        <v>6564</v>
      </c>
      <c r="I583" s="4" t="s">
        <v>8213</v>
      </c>
      <c r="J583" s="1"/>
      <c r="K583" s="4" t="s">
        <v>8214</v>
      </c>
      <c r="L583" s="4" t="s">
        <v>8215</v>
      </c>
    </row>
    <row r="584" spans="1:12" ht="45" x14ac:dyDescent="0.25">
      <c r="A584" s="1" t="s">
        <v>5697</v>
      </c>
      <c r="B584" s="1" t="s">
        <v>60</v>
      </c>
      <c r="C584" s="4">
        <v>2021</v>
      </c>
      <c r="D584" s="1" t="s">
        <v>311</v>
      </c>
      <c r="E584" s="1" t="s">
        <v>1162</v>
      </c>
      <c r="F584" s="1" t="s">
        <v>84</v>
      </c>
      <c r="G584" s="4" t="s">
        <v>8216</v>
      </c>
      <c r="H584" s="4">
        <v>6101</v>
      </c>
      <c r="I584" s="4" t="s">
        <v>8217</v>
      </c>
      <c r="J584" s="1"/>
      <c r="K584" s="4" t="s">
        <v>8218</v>
      </c>
      <c r="L584" s="4" t="s">
        <v>8219</v>
      </c>
    </row>
    <row r="585" spans="1:12" ht="45" x14ac:dyDescent="0.25">
      <c r="A585" s="1" t="s">
        <v>5697</v>
      </c>
      <c r="B585" s="1" t="s">
        <v>60</v>
      </c>
      <c r="C585" s="4">
        <v>2021</v>
      </c>
      <c r="D585" s="1" t="s">
        <v>311</v>
      </c>
      <c r="E585" s="1" t="s">
        <v>1162</v>
      </c>
      <c r="F585" s="1" t="s">
        <v>85</v>
      </c>
      <c r="G585" s="4" t="s">
        <v>8220</v>
      </c>
      <c r="H585" s="4">
        <v>84126</v>
      </c>
      <c r="I585" s="4" t="s">
        <v>8221</v>
      </c>
      <c r="J585" s="1"/>
      <c r="K585" s="4" t="s">
        <v>8222</v>
      </c>
      <c r="L585" s="4" t="s">
        <v>8223</v>
      </c>
    </row>
    <row r="586" spans="1:12" x14ac:dyDescent="0.25">
      <c r="A586" s="1" t="s">
        <v>5697</v>
      </c>
      <c r="B586" s="1" t="s">
        <v>60</v>
      </c>
      <c r="C586" s="4">
        <v>2021</v>
      </c>
      <c r="D586" s="1" t="s">
        <v>311</v>
      </c>
      <c r="E586" s="1" t="s">
        <v>1183</v>
      </c>
      <c r="F586" s="1" t="s">
        <v>62</v>
      </c>
      <c r="G586" s="4" t="s">
        <v>1495</v>
      </c>
      <c r="H586" s="4">
        <v>820</v>
      </c>
      <c r="I586" s="4" t="s">
        <v>8224</v>
      </c>
      <c r="J586" s="1"/>
      <c r="K586" s="4" t="s">
        <v>8225</v>
      </c>
      <c r="L586" s="4" t="s">
        <v>8226</v>
      </c>
    </row>
    <row r="587" spans="1:12" ht="30" x14ac:dyDescent="0.25">
      <c r="A587" s="1" t="s">
        <v>5697</v>
      </c>
      <c r="B587" s="1" t="s">
        <v>60</v>
      </c>
      <c r="C587" s="4">
        <v>2021</v>
      </c>
      <c r="D587" s="1" t="s">
        <v>311</v>
      </c>
      <c r="E587" s="1" t="s">
        <v>1183</v>
      </c>
      <c r="F587" s="1" t="s">
        <v>66</v>
      </c>
      <c r="G587" s="4" t="s">
        <v>1101</v>
      </c>
      <c r="H587" s="4">
        <v>8</v>
      </c>
      <c r="I587" s="4" t="s">
        <v>83</v>
      </c>
      <c r="J587" s="1"/>
      <c r="K587" s="4" t="s">
        <v>83</v>
      </c>
      <c r="L587" s="4" t="s">
        <v>83</v>
      </c>
    </row>
    <row r="588" spans="1:12" ht="30" x14ac:dyDescent="0.25">
      <c r="A588" s="1" t="s">
        <v>5697</v>
      </c>
      <c r="B588" s="1" t="s">
        <v>60</v>
      </c>
      <c r="C588" s="4">
        <v>2021</v>
      </c>
      <c r="D588" s="1" t="s">
        <v>311</v>
      </c>
      <c r="E588" s="1" t="s">
        <v>1183</v>
      </c>
      <c r="F588" s="1" t="s">
        <v>70</v>
      </c>
      <c r="G588" s="4" t="s">
        <v>1487</v>
      </c>
      <c r="H588" s="4">
        <v>159</v>
      </c>
      <c r="I588" s="4" t="s">
        <v>8227</v>
      </c>
      <c r="J588" s="1"/>
      <c r="K588" s="4" t="s">
        <v>8228</v>
      </c>
      <c r="L588" s="4" t="s">
        <v>8229</v>
      </c>
    </row>
    <row r="589" spans="1:12" ht="30" x14ac:dyDescent="0.25">
      <c r="A589" s="1" t="s">
        <v>5697</v>
      </c>
      <c r="B589" s="1" t="s">
        <v>60</v>
      </c>
      <c r="C589" s="4">
        <v>2021</v>
      </c>
      <c r="D589" s="1" t="s">
        <v>311</v>
      </c>
      <c r="E589" s="1" t="s">
        <v>1183</v>
      </c>
      <c r="F589" s="1" t="s">
        <v>74</v>
      </c>
      <c r="G589" s="4" t="s">
        <v>2008</v>
      </c>
      <c r="H589" s="4">
        <v>21</v>
      </c>
      <c r="I589" s="4" t="s">
        <v>8230</v>
      </c>
      <c r="J589" s="1" t="s">
        <v>234</v>
      </c>
      <c r="K589" s="4" t="s">
        <v>8231</v>
      </c>
      <c r="L589" s="4" t="s">
        <v>8232</v>
      </c>
    </row>
    <row r="590" spans="1:12" ht="30" x14ac:dyDescent="0.25">
      <c r="A590" s="1" t="s">
        <v>5697</v>
      </c>
      <c r="B590" s="1" t="s">
        <v>60</v>
      </c>
      <c r="C590" s="4">
        <v>2021</v>
      </c>
      <c r="D590" s="1" t="s">
        <v>311</v>
      </c>
      <c r="E590" s="1" t="s">
        <v>1183</v>
      </c>
      <c r="F590" s="1" t="s">
        <v>1102</v>
      </c>
      <c r="G590" s="4" t="s">
        <v>8233</v>
      </c>
      <c r="H590" s="4">
        <v>2531</v>
      </c>
      <c r="I590" s="4" t="s">
        <v>8234</v>
      </c>
      <c r="J590" s="1"/>
      <c r="K590" s="4" t="s">
        <v>8235</v>
      </c>
      <c r="L590" s="4" t="s">
        <v>8236</v>
      </c>
    </row>
    <row r="591" spans="1:12" ht="45" x14ac:dyDescent="0.25">
      <c r="A591" s="1" t="s">
        <v>5697</v>
      </c>
      <c r="B591" s="1" t="s">
        <v>60</v>
      </c>
      <c r="C591" s="4">
        <v>2021</v>
      </c>
      <c r="D591" s="1" t="s">
        <v>311</v>
      </c>
      <c r="E591" s="1" t="s">
        <v>1183</v>
      </c>
      <c r="F591" s="1" t="s">
        <v>84</v>
      </c>
      <c r="G591" s="4" t="s">
        <v>8237</v>
      </c>
      <c r="H591" s="4">
        <v>2320</v>
      </c>
      <c r="I591" s="4" t="s">
        <v>8238</v>
      </c>
      <c r="J591" s="1"/>
      <c r="K591" s="4" t="s">
        <v>8239</v>
      </c>
      <c r="L591" s="4" t="s">
        <v>8240</v>
      </c>
    </row>
    <row r="592" spans="1:12" ht="45" x14ac:dyDescent="0.25">
      <c r="A592" s="1" t="s">
        <v>5697</v>
      </c>
      <c r="B592" s="1" t="s">
        <v>60</v>
      </c>
      <c r="C592" s="4">
        <v>2021</v>
      </c>
      <c r="D592" s="1" t="s">
        <v>311</v>
      </c>
      <c r="E592" s="1" t="s">
        <v>1183</v>
      </c>
      <c r="F592" s="1" t="s">
        <v>85</v>
      </c>
      <c r="G592" s="4" t="s">
        <v>8241</v>
      </c>
      <c r="H592" s="4">
        <v>20230</v>
      </c>
      <c r="I592" s="4" t="s">
        <v>8242</v>
      </c>
      <c r="J592" s="1"/>
      <c r="K592" s="4" t="s">
        <v>8243</v>
      </c>
      <c r="L592" s="4" t="s">
        <v>8244</v>
      </c>
    </row>
    <row r="593" spans="1:12" x14ac:dyDescent="0.25">
      <c r="A593" s="1" t="s">
        <v>5697</v>
      </c>
      <c r="B593" s="1" t="s">
        <v>60</v>
      </c>
      <c r="C593" s="4">
        <v>2022</v>
      </c>
      <c r="D593" s="1" t="s">
        <v>61</v>
      </c>
      <c r="E593" s="1" t="s">
        <v>1089</v>
      </c>
      <c r="F593" s="1" t="s">
        <v>62</v>
      </c>
      <c r="G593" s="4" t="s">
        <v>2955</v>
      </c>
      <c r="H593" s="4">
        <v>85920</v>
      </c>
      <c r="I593" s="4" t="s">
        <v>3374</v>
      </c>
      <c r="J593" s="1"/>
      <c r="K593" s="4" t="s">
        <v>5368</v>
      </c>
      <c r="L593" s="4" t="s">
        <v>3424</v>
      </c>
    </row>
    <row r="594" spans="1:12" ht="30" x14ac:dyDescent="0.25">
      <c r="A594" s="1" t="s">
        <v>5697</v>
      </c>
      <c r="B594" s="1" t="s">
        <v>60</v>
      </c>
      <c r="C594" s="4">
        <v>2022</v>
      </c>
      <c r="D594" s="1" t="s">
        <v>61</v>
      </c>
      <c r="E594" s="1" t="s">
        <v>1089</v>
      </c>
      <c r="F594" s="1" t="s">
        <v>66</v>
      </c>
      <c r="G594" s="4" t="s">
        <v>1101</v>
      </c>
      <c r="H594" s="4">
        <v>3292</v>
      </c>
      <c r="I594" s="4" t="s">
        <v>83</v>
      </c>
      <c r="J594" s="1"/>
      <c r="K594" s="4" t="s">
        <v>83</v>
      </c>
      <c r="L594" s="4" t="s">
        <v>83</v>
      </c>
    </row>
    <row r="595" spans="1:12" ht="30" x14ac:dyDescent="0.25">
      <c r="A595" s="1" t="s">
        <v>5697</v>
      </c>
      <c r="B595" s="1" t="s">
        <v>60</v>
      </c>
      <c r="C595" s="4">
        <v>2022</v>
      </c>
      <c r="D595" s="1" t="s">
        <v>61</v>
      </c>
      <c r="E595" s="1" t="s">
        <v>1089</v>
      </c>
      <c r="F595" s="1" t="s">
        <v>70</v>
      </c>
      <c r="G595" s="4" t="s">
        <v>1671</v>
      </c>
      <c r="H595" s="4">
        <v>20324</v>
      </c>
      <c r="I595" s="4" t="s">
        <v>3493</v>
      </c>
      <c r="J595" s="1" t="s">
        <v>234</v>
      </c>
      <c r="K595" s="4" t="s">
        <v>3110</v>
      </c>
      <c r="L595" s="4" t="s">
        <v>7243</v>
      </c>
    </row>
    <row r="596" spans="1:12" ht="30" x14ac:dyDescent="0.25">
      <c r="A596" s="1" t="s">
        <v>5697</v>
      </c>
      <c r="B596" s="1" t="s">
        <v>60</v>
      </c>
      <c r="C596" s="4">
        <v>2022</v>
      </c>
      <c r="D596" s="1" t="s">
        <v>61</v>
      </c>
      <c r="E596" s="1" t="s">
        <v>1089</v>
      </c>
      <c r="F596" s="1" t="s">
        <v>74</v>
      </c>
      <c r="G596" s="4" t="s">
        <v>1101</v>
      </c>
      <c r="H596" s="4">
        <v>4531</v>
      </c>
      <c r="I596" s="4" t="s">
        <v>83</v>
      </c>
      <c r="J596" s="1"/>
      <c r="K596" s="4" t="s">
        <v>83</v>
      </c>
      <c r="L596" s="4" t="s">
        <v>83</v>
      </c>
    </row>
    <row r="597" spans="1:12" ht="30" x14ac:dyDescent="0.25">
      <c r="A597" s="1" t="s">
        <v>5697</v>
      </c>
      <c r="B597" s="1" t="s">
        <v>60</v>
      </c>
      <c r="C597" s="4">
        <v>2022</v>
      </c>
      <c r="D597" s="1" t="s">
        <v>61</v>
      </c>
      <c r="E597" s="1" t="s">
        <v>1089</v>
      </c>
      <c r="F597" s="1" t="s">
        <v>1102</v>
      </c>
      <c r="G597" s="4" t="s">
        <v>2986</v>
      </c>
      <c r="H597" s="4">
        <v>142406</v>
      </c>
      <c r="I597" s="4" t="s">
        <v>2187</v>
      </c>
      <c r="J597" s="1"/>
      <c r="K597" s="4" t="s">
        <v>630</v>
      </c>
      <c r="L597" s="4" t="s">
        <v>2454</v>
      </c>
    </row>
    <row r="598" spans="1:12" ht="45" x14ac:dyDescent="0.25">
      <c r="A598" s="1" t="s">
        <v>5697</v>
      </c>
      <c r="B598" s="1" t="s">
        <v>60</v>
      </c>
      <c r="C598" s="4">
        <v>2022</v>
      </c>
      <c r="D598" s="1" t="s">
        <v>61</v>
      </c>
      <c r="E598" s="1" t="s">
        <v>1089</v>
      </c>
      <c r="F598" s="1" t="s">
        <v>84</v>
      </c>
      <c r="G598" s="4" t="s">
        <v>1800</v>
      </c>
      <c r="H598" s="4">
        <v>65030</v>
      </c>
      <c r="I598" s="4" t="s">
        <v>4043</v>
      </c>
      <c r="J598" s="1" t="s">
        <v>234</v>
      </c>
      <c r="K598" s="4" t="s">
        <v>8245</v>
      </c>
      <c r="L598" s="4" t="s">
        <v>505</v>
      </c>
    </row>
    <row r="599" spans="1:12" ht="45" x14ac:dyDescent="0.25">
      <c r="A599" s="1" t="s">
        <v>5697</v>
      </c>
      <c r="B599" s="1" t="s">
        <v>60</v>
      </c>
      <c r="C599" s="4">
        <v>2022</v>
      </c>
      <c r="D599" s="1" t="s">
        <v>61</v>
      </c>
      <c r="E599" s="1" t="s">
        <v>1089</v>
      </c>
      <c r="F599" s="1" t="s">
        <v>85</v>
      </c>
      <c r="G599" s="4" t="s">
        <v>2751</v>
      </c>
      <c r="H599" s="4">
        <v>163473</v>
      </c>
      <c r="I599" s="4" t="s">
        <v>1826</v>
      </c>
      <c r="J599" s="1"/>
      <c r="K599" s="4" t="s">
        <v>1937</v>
      </c>
      <c r="L599" s="4" t="s">
        <v>4694</v>
      </c>
    </row>
    <row r="600" spans="1:12" x14ac:dyDescent="0.25">
      <c r="A600" s="1" t="s">
        <v>5697</v>
      </c>
      <c r="B600" s="1" t="s">
        <v>60</v>
      </c>
      <c r="C600" s="4">
        <v>2022</v>
      </c>
      <c r="D600" s="1" t="s">
        <v>61</v>
      </c>
      <c r="E600" s="1" t="s">
        <v>1104</v>
      </c>
      <c r="F600" s="1" t="s">
        <v>62</v>
      </c>
      <c r="G600" s="4" t="s">
        <v>3786</v>
      </c>
      <c r="H600" s="4">
        <v>25934</v>
      </c>
      <c r="I600" s="4" t="s">
        <v>8246</v>
      </c>
      <c r="J600" s="1"/>
      <c r="K600" s="4" t="s">
        <v>8247</v>
      </c>
      <c r="L600" s="4" t="s">
        <v>557</v>
      </c>
    </row>
    <row r="601" spans="1:12" ht="30" x14ac:dyDescent="0.25">
      <c r="A601" s="1" t="s">
        <v>5697</v>
      </c>
      <c r="B601" s="1" t="s">
        <v>60</v>
      </c>
      <c r="C601" s="4">
        <v>2022</v>
      </c>
      <c r="D601" s="1" t="s">
        <v>61</v>
      </c>
      <c r="E601" s="1" t="s">
        <v>1104</v>
      </c>
      <c r="F601" s="1" t="s">
        <v>66</v>
      </c>
      <c r="G601" s="4" t="s">
        <v>1101</v>
      </c>
      <c r="H601" s="4">
        <v>484</v>
      </c>
      <c r="I601" s="4" t="s">
        <v>83</v>
      </c>
      <c r="J601" s="1"/>
      <c r="K601" s="4" t="s">
        <v>83</v>
      </c>
      <c r="L601" s="4" t="s">
        <v>83</v>
      </c>
    </row>
    <row r="602" spans="1:12" ht="30" x14ac:dyDescent="0.25">
      <c r="A602" s="1" t="s">
        <v>5697</v>
      </c>
      <c r="B602" s="1" t="s">
        <v>60</v>
      </c>
      <c r="C602" s="4">
        <v>2022</v>
      </c>
      <c r="D602" s="1" t="s">
        <v>61</v>
      </c>
      <c r="E602" s="1" t="s">
        <v>1104</v>
      </c>
      <c r="F602" s="1" t="s">
        <v>70</v>
      </c>
      <c r="G602" s="4" t="s">
        <v>2258</v>
      </c>
      <c r="H602" s="4">
        <v>4526</v>
      </c>
      <c r="I602" s="4" t="s">
        <v>8248</v>
      </c>
      <c r="J602" s="1" t="s">
        <v>234</v>
      </c>
      <c r="K602" s="4" t="s">
        <v>4201</v>
      </c>
      <c r="L602" s="4" t="s">
        <v>8249</v>
      </c>
    </row>
    <row r="603" spans="1:12" ht="30" x14ac:dyDescent="0.25">
      <c r="A603" s="1" t="s">
        <v>5697</v>
      </c>
      <c r="B603" s="1" t="s">
        <v>60</v>
      </c>
      <c r="C603" s="4">
        <v>2022</v>
      </c>
      <c r="D603" s="1" t="s">
        <v>61</v>
      </c>
      <c r="E603" s="1" t="s">
        <v>1104</v>
      </c>
      <c r="F603" s="1" t="s">
        <v>74</v>
      </c>
      <c r="G603" s="4" t="s">
        <v>1101</v>
      </c>
      <c r="H603" s="4">
        <v>743</v>
      </c>
      <c r="I603" s="4" t="s">
        <v>83</v>
      </c>
      <c r="J603" s="1"/>
      <c r="K603" s="4" t="s">
        <v>83</v>
      </c>
      <c r="L603" s="4" t="s">
        <v>83</v>
      </c>
    </row>
    <row r="604" spans="1:12" ht="30" x14ac:dyDescent="0.25">
      <c r="A604" s="1" t="s">
        <v>5697</v>
      </c>
      <c r="B604" s="1" t="s">
        <v>60</v>
      </c>
      <c r="C604" s="4">
        <v>2022</v>
      </c>
      <c r="D604" s="1" t="s">
        <v>61</v>
      </c>
      <c r="E604" s="1" t="s">
        <v>1104</v>
      </c>
      <c r="F604" s="1" t="s">
        <v>1102</v>
      </c>
      <c r="G604" s="4" t="s">
        <v>2299</v>
      </c>
      <c r="H604" s="4">
        <v>44783</v>
      </c>
      <c r="I604" s="4" t="s">
        <v>1848</v>
      </c>
      <c r="J604" s="1"/>
      <c r="K604" s="4" t="s">
        <v>8250</v>
      </c>
      <c r="L604" s="4" t="s">
        <v>3518</v>
      </c>
    </row>
    <row r="605" spans="1:12" ht="45" x14ac:dyDescent="0.25">
      <c r="A605" s="1" t="s">
        <v>5697</v>
      </c>
      <c r="B605" s="1" t="s">
        <v>60</v>
      </c>
      <c r="C605" s="4">
        <v>2022</v>
      </c>
      <c r="D605" s="1" t="s">
        <v>61</v>
      </c>
      <c r="E605" s="1" t="s">
        <v>1104</v>
      </c>
      <c r="F605" s="1" t="s">
        <v>84</v>
      </c>
      <c r="G605" s="4" t="s">
        <v>1671</v>
      </c>
      <c r="H605" s="4">
        <v>28083</v>
      </c>
      <c r="I605" s="4" t="s">
        <v>5457</v>
      </c>
      <c r="J605" s="1" t="s">
        <v>234</v>
      </c>
      <c r="K605" s="4" t="s">
        <v>551</v>
      </c>
      <c r="L605" s="4" t="s">
        <v>1433</v>
      </c>
    </row>
    <row r="606" spans="1:12" ht="45" x14ac:dyDescent="0.25">
      <c r="A606" s="1" t="s">
        <v>5697</v>
      </c>
      <c r="B606" s="1" t="s">
        <v>60</v>
      </c>
      <c r="C606" s="4">
        <v>2022</v>
      </c>
      <c r="D606" s="1" t="s">
        <v>61</v>
      </c>
      <c r="E606" s="1" t="s">
        <v>1104</v>
      </c>
      <c r="F606" s="1" t="s">
        <v>85</v>
      </c>
      <c r="G606" s="4" t="s">
        <v>2452</v>
      </c>
      <c r="H606" s="4">
        <v>140183</v>
      </c>
      <c r="I606" s="4" t="s">
        <v>2604</v>
      </c>
      <c r="J606" s="1"/>
      <c r="K606" s="4" t="s">
        <v>7795</v>
      </c>
      <c r="L606" s="4" t="s">
        <v>8251</v>
      </c>
    </row>
    <row r="607" spans="1:12" x14ac:dyDescent="0.25">
      <c r="A607" s="1" t="s">
        <v>5697</v>
      </c>
      <c r="B607" s="1" t="s">
        <v>60</v>
      </c>
      <c r="C607" s="4">
        <v>2022</v>
      </c>
      <c r="D607" s="1" t="s">
        <v>61</v>
      </c>
      <c r="E607" s="1" t="s">
        <v>1116</v>
      </c>
      <c r="F607" s="1" t="s">
        <v>62</v>
      </c>
      <c r="G607" s="4" t="s">
        <v>7661</v>
      </c>
      <c r="H607" s="4">
        <v>17701</v>
      </c>
      <c r="I607" s="4" t="s">
        <v>6130</v>
      </c>
      <c r="J607" s="1"/>
      <c r="K607" s="4" t="s">
        <v>8252</v>
      </c>
      <c r="L607" s="4" t="s">
        <v>7508</v>
      </c>
    </row>
    <row r="608" spans="1:12" ht="30" x14ac:dyDescent="0.25">
      <c r="A608" s="1" t="s">
        <v>5697</v>
      </c>
      <c r="B608" s="1" t="s">
        <v>60</v>
      </c>
      <c r="C608" s="4">
        <v>2022</v>
      </c>
      <c r="D608" s="1" t="s">
        <v>61</v>
      </c>
      <c r="E608" s="1" t="s">
        <v>1116</v>
      </c>
      <c r="F608" s="1" t="s">
        <v>66</v>
      </c>
      <c r="G608" s="4" t="s">
        <v>1101</v>
      </c>
      <c r="H608" s="4">
        <v>263</v>
      </c>
      <c r="I608" s="4" t="s">
        <v>83</v>
      </c>
      <c r="J608" s="1"/>
      <c r="K608" s="4" t="s">
        <v>83</v>
      </c>
      <c r="L608" s="4" t="s">
        <v>83</v>
      </c>
    </row>
    <row r="609" spans="1:12" ht="30" x14ac:dyDescent="0.25">
      <c r="A609" s="1" t="s">
        <v>5697</v>
      </c>
      <c r="B609" s="1" t="s">
        <v>60</v>
      </c>
      <c r="C609" s="4">
        <v>2022</v>
      </c>
      <c r="D609" s="1" t="s">
        <v>61</v>
      </c>
      <c r="E609" s="1" t="s">
        <v>1116</v>
      </c>
      <c r="F609" s="1" t="s">
        <v>70</v>
      </c>
      <c r="G609" s="4" t="s">
        <v>2621</v>
      </c>
      <c r="H609" s="4">
        <v>2977</v>
      </c>
      <c r="I609" s="4" t="s">
        <v>819</v>
      </c>
      <c r="J609" s="1"/>
      <c r="K609" s="4" t="s">
        <v>8253</v>
      </c>
      <c r="L609" s="4" t="s">
        <v>8254</v>
      </c>
    </row>
    <row r="610" spans="1:12" ht="30" x14ac:dyDescent="0.25">
      <c r="A610" s="1" t="s">
        <v>5697</v>
      </c>
      <c r="B610" s="1" t="s">
        <v>60</v>
      </c>
      <c r="C610" s="4">
        <v>2022</v>
      </c>
      <c r="D610" s="1" t="s">
        <v>61</v>
      </c>
      <c r="E610" s="1" t="s">
        <v>1116</v>
      </c>
      <c r="F610" s="1" t="s">
        <v>74</v>
      </c>
      <c r="G610" s="4" t="s">
        <v>1101</v>
      </c>
      <c r="H610" s="4">
        <v>384</v>
      </c>
      <c r="I610" s="4" t="s">
        <v>83</v>
      </c>
      <c r="J610" s="1"/>
      <c r="K610" s="4" t="s">
        <v>83</v>
      </c>
      <c r="L610" s="4" t="s">
        <v>83</v>
      </c>
    </row>
    <row r="611" spans="1:12" ht="30" x14ac:dyDescent="0.25">
      <c r="A611" s="1" t="s">
        <v>5697</v>
      </c>
      <c r="B611" s="1" t="s">
        <v>60</v>
      </c>
      <c r="C611" s="4">
        <v>2022</v>
      </c>
      <c r="D611" s="1" t="s">
        <v>61</v>
      </c>
      <c r="E611" s="1" t="s">
        <v>1116</v>
      </c>
      <c r="F611" s="1" t="s">
        <v>1102</v>
      </c>
      <c r="G611" s="4" t="s">
        <v>3853</v>
      </c>
      <c r="H611" s="4">
        <v>30512</v>
      </c>
      <c r="I611" s="4" t="s">
        <v>6018</v>
      </c>
      <c r="J611" s="1"/>
      <c r="K611" s="4" t="s">
        <v>8255</v>
      </c>
      <c r="L611" s="4" t="s">
        <v>8256</v>
      </c>
    </row>
    <row r="612" spans="1:12" ht="45" x14ac:dyDescent="0.25">
      <c r="A612" s="1" t="s">
        <v>5697</v>
      </c>
      <c r="B612" s="1" t="s">
        <v>60</v>
      </c>
      <c r="C612" s="4">
        <v>2022</v>
      </c>
      <c r="D612" s="1" t="s">
        <v>61</v>
      </c>
      <c r="E612" s="1" t="s">
        <v>1116</v>
      </c>
      <c r="F612" s="1" t="s">
        <v>84</v>
      </c>
      <c r="G612" s="4" t="s">
        <v>1451</v>
      </c>
      <c r="H612" s="4">
        <v>17393</v>
      </c>
      <c r="I612" s="4" t="s">
        <v>3479</v>
      </c>
      <c r="J612" s="1"/>
      <c r="K612" s="4" t="s">
        <v>6828</v>
      </c>
      <c r="L612" s="4" t="s">
        <v>8257</v>
      </c>
    </row>
    <row r="613" spans="1:12" ht="45" x14ac:dyDescent="0.25">
      <c r="A613" s="1" t="s">
        <v>5697</v>
      </c>
      <c r="B613" s="1" t="s">
        <v>60</v>
      </c>
      <c r="C613" s="4">
        <v>2022</v>
      </c>
      <c r="D613" s="1" t="s">
        <v>61</v>
      </c>
      <c r="E613" s="1" t="s">
        <v>1116</v>
      </c>
      <c r="F613" s="1" t="s">
        <v>85</v>
      </c>
      <c r="G613" s="4" t="s">
        <v>8258</v>
      </c>
      <c r="H613" s="4">
        <v>213836</v>
      </c>
      <c r="I613" s="4" t="s">
        <v>8259</v>
      </c>
      <c r="J613" s="1"/>
      <c r="K613" s="4" t="s">
        <v>6075</v>
      </c>
      <c r="L613" s="4" t="s">
        <v>8260</v>
      </c>
    </row>
    <row r="614" spans="1:12" x14ac:dyDescent="0.25">
      <c r="A614" s="1" t="s">
        <v>5697</v>
      </c>
      <c r="B614" s="1" t="s">
        <v>60</v>
      </c>
      <c r="C614" s="4">
        <v>2022</v>
      </c>
      <c r="D614" s="1" t="s">
        <v>61</v>
      </c>
      <c r="E614" s="1" t="s">
        <v>1132</v>
      </c>
      <c r="F614" s="1" t="s">
        <v>62</v>
      </c>
      <c r="G614" s="4" t="s">
        <v>2467</v>
      </c>
      <c r="H614" s="4">
        <v>10597</v>
      </c>
      <c r="I614" s="4" t="s">
        <v>8261</v>
      </c>
      <c r="J614" s="1"/>
      <c r="K614" s="4" t="s">
        <v>8262</v>
      </c>
      <c r="L614" s="4" t="s">
        <v>8263</v>
      </c>
    </row>
    <row r="615" spans="1:12" ht="30" x14ac:dyDescent="0.25">
      <c r="A615" s="1" t="s">
        <v>5697</v>
      </c>
      <c r="B615" s="1" t="s">
        <v>60</v>
      </c>
      <c r="C615" s="4">
        <v>2022</v>
      </c>
      <c r="D615" s="1" t="s">
        <v>61</v>
      </c>
      <c r="E615" s="1" t="s">
        <v>1132</v>
      </c>
      <c r="F615" s="1" t="s">
        <v>66</v>
      </c>
      <c r="G615" s="4" t="s">
        <v>1101</v>
      </c>
      <c r="H615" s="4">
        <v>95</v>
      </c>
      <c r="I615" s="4" t="s">
        <v>83</v>
      </c>
      <c r="J615" s="1"/>
      <c r="K615" s="4" t="s">
        <v>83</v>
      </c>
      <c r="L615" s="4" t="s">
        <v>83</v>
      </c>
    </row>
    <row r="616" spans="1:12" ht="30" x14ac:dyDescent="0.25">
      <c r="A616" s="1" t="s">
        <v>5697</v>
      </c>
      <c r="B616" s="1" t="s">
        <v>60</v>
      </c>
      <c r="C616" s="4">
        <v>2022</v>
      </c>
      <c r="D616" s="1" t="s">
        <v>61</v>
      </c>
      <c r="E616" s="1" t="s">
        <v>1132</v>
      </c>
      <c r="F616" s="1" t="s">
        <v>70</v>
      </c>
      <c r="G616" s="4" t="s">
        <v>2778</v>
      </c>
      <c r="H616" s="4">
        <v>1495</v>
      </c>
      <c r="I616" s="4" t="s">
        <v>8264</v>
      </c>
      <c r="J616" s="1"/>
      <c r="K616" s="4" t="s">
        <v>8265</v>
      </c>
      <c r="L616" s="4" t="s">
        <v>8266</v>
      </c>
    </row>
    <row r="617" spans="1:12" ht="30" x14ac:dyDescent="0.25">
      <c r="A617" s="1" t="s">
        <v>5697</v>
      </c>
      <c r="B617" s="1" t="s">
        <v>60</v>
      </c>
      <c r="C617" s="4">
        <v>2022</v>
      </c>
      <c r="D617" s="1" t="s">
        <v>61</v>
      </c>
      <c r="E617" s="1" t="s">
        <v>1132</v>
      </c>
      <c r="F617" s="1" t="s">
        <v>74</v>
      </c>
      <c r="G617" s="4" t="s">
        <v>1097</v>
      </c>
      <c r="H617" s="4">
        <v>157</v>
      </c>
      <c r="I617" s="4" t="s">
        <v>8267</v>
      </c>
      <c r="J617" s="1" t="s">
        <v>234</v>
      </c>
      <c r="K617" s="4" t="s">
        <v>8268</v>
      </c>
      <c r="L617" s="4" t="s">
        <v>8269</v>
      </c>
    </row>
    <row r="618" spans="1:12" ht="30" x14ac:dyDescent="0.25">
      <c r="A618" s="1" t="s">
        <v>5697</v>
      </c>
      <c r="B618" s="1" t="s">
        <v>60</v>
      </c>
      <c r="C618" s="4">
        <v>2022</v>
      </c>
      <c r="D618" s="1" t="s">
        <v>61</v>
      </c>
      <c r="E618" s="1" t="s">
        <v>1132</v>
      </c>
      <c r="F618" s="1" t="s">
        <v>1102</v>
      </c>
      <c r="G618" s="4" t="s">
        <v>2106</v>
      </c>
      <c r="H618" s="4">
        <v>14194</v>
      </c>
      <c r="I618" s="4" t="s">
        <v>8270</v>
      </c>
      <c r="J618" s="1"/>
      <c r="K618" s="4" t="s">
        <v>8271</v>
      </c>
      <c r="L618" s="4" t="s">
        <v>8272</v>
      </c>
    </row>
    <row r="619" spans="1:12" ht="45" x14ac:dyDescent="0.25">
      <c r="A619" s="1" t="s">
        <v>5697</v>
      </c>
      <c r="B619" s="1" t="s">
        <v>60</v>
      </c>
      <c r="C619" s="4">
        <v>2022</v>
      </c>
      <c r="D619" s="1" t="s">
        <v>61</v>
      </c>
      <c r="E619" s="1" t="s">
        <v>1132</v>
      </c>
      <c r="F619" s="1" t="s">
        <v>84</v>
      </c>
      <c r="G619" s="4" t="s">
        <v>2778</v>
      </c>
      <c r="H619" s="4">
        <v>7108</v>
      </c>
      <c r="I619" s="4" t="s">
        <v>8273</v>
      </c>
      <c r="J619" s="1"/>
      <c r="K619" s="4" t="s">
        <v>8274</v>
      </c>
      <c r="L619" s="4" t="s">
        <v>8275</v>
      </c>
    </row>
    <row r="620" spans="1:12" ht="45" x14ac:dyDescent="0.25">
      <c r="A620" s="1" t="s">
        <v>5697</v>
      </c>
      <c r="B620" s="1" t="s">
        <v>60</v>
      </c>
      <c r="C620" s="4">
        <v>2022</v>
      </c>
      <c r="D620" s="1" t="s">
        <v>61</v>
      </c>
      <c r="E620" s="1" t="s">
        <v>1132</v>
      </c>
      <c r="F620" s="1" t="s">
        <v>85</v>
      </c>
      <c r="G620" s="4" t="s">
        <v>8276</v>
      </c>
      <c r="H620" s="4">
        <v>198753</v>
      </c>
      <c r="I620" s="4" t="s">
        <v>8277</v>
      </c>
      <c r="J620" s="1"/>
      <c r="K620" s="4" t="s">
        <v>3271</v>
      </c>
      <c r="L620" s="4" t="s">
        <v>8278</v>
      </c>
    </row>
    <row r="621" spans="1:12" x14ac:dyDescent="0.25">
      <c r="A621" s="1" t="s">
        <v>5697</v>
      </c>
      <c r="B621" s="1" t="s">
        <v>60</v>
      </c>
      <c r="C621" s="4">
        <v>2022</v>
      </c>
      <c r="D621" s="1" t="s">
        <v>61</v>
      </c>
      <c r="E621" s="1" t="s">
        <v>1147</v>
      </c>
      <c r="F621" s="1" t="s">
        <v>62</v>
      </c>
      <c r="G621" s="4" t="s">
        <v>1602</v>
      </c>
      <c r="H621" s="4">
        <v>5315</v>
      </c>
      <c r="I621" s="4" t="s">
        <v>8279</v>
      </c>
      <c r="J621" s="1"/>
      <c r="K621" s="4" t="s">
        <v>8280</v>
      </c>
      <c r="L621" s="4" t="s">
        <v>8281</v>
      </c>
    </row>
    <row r="622" spans="1:12" ht="30" x14ac:dyDescent="0.25">
      <c r="A622" s="1" t="s">
        <v>5697</v>
      </c>
      <c r="B622" s="1" t="s">
        <v>60</v>
      </c>
      <c r="C622" s="4">
        <v>2022</v>
      </c>
      <c r="D622" s="1" t="s">
        <v>61</v>
      </c>
      <c r="E622" s="1" t="s">
        <v>1147</v>
      </c>
      <c r="F622" s="1" t="s">
        <v>66</v>
      </c>
      <c r="G622" s="4" t="s">
        <v>1101</v>
      </c>
      <c r="H622" s="4">
        <v>31</v>
      </c>
      <c r="I622" s="4" t="s">
        <v>83</v>
      </c>
      <c r="J622" s="1"/>
      <c r="K622" s="4" t="s">
        <v>83</v>
      </c>
      <c r="L622" s="4" t="s">
        <v>83</v>
      </c>
    </row>
    <row r="623" spans="1:12" ht="30" x14ac:dyDescent="0.25">
      <c r="A623" s="1" t="s">
        <v>5697</v>
      </c>
      <c r="B623" s="1" t="s">
        <v>60</v>
      </c>
      <c r="C623" s="4">
        <v>2022</v>
      </c>
      <c r="D623" s="1" t="s">
        <v>61</v>
      </c>
      <c r="E623" s="1" t="s">
        <v>1147</v>
      </c>
      <c r="F623" s="1" t="s">
        <v>70</v>
      </c>
      <c r="G623" s="4" t="s">
        <v>8282</v>
      </c>
      <c r="H623" s="4">
        <v>738</v>
      </c>
      <c r="I623" s="4" t="s">
        <v>8283</v>
      </c>
      <c r="J623" s="1"/>
      <c r="K623" s="4" t="s">
        <v>8284</v>
      </c>
      <c r="L623" s="4" t="s">
        <v>8285</v>
      </c>
    </row>
    <row r="624" spans="1:12" ht="30" x14ac:dyDescent="0.25">
      <c r="A624" s="1" t="s">
        <v>5697</v>
      </c>
      <c r="B624" s="1" t="s">
        <v>60</v>
      </c>
      <c r="C624" s="4">
        <v>2022</v>
      </c>
      <c r="D624" s="1" t="s">
        <v>61</v>
      </c>
      <c r="E624" s="1" t="s">
        <v>1147</v>
      </c>
      <c r="F624" s="1" t="s">
        <v>74</v>
      </c>
      <c r="G624" s="4" t="s">
        <v>1097</v>
      </c>
      <c r="H624" s="4">
        <v>64</v>
      </c>
      <c r="I624" s="4" t="s">
        <v>8286</v>
      </c>
      <c r="J624" s="1" t="s">
        <v>234</v>
      </c>
      <c r="K624" s="4" t="s">
        <v>8287</v>
      </c>
      <c r="L624" s="4" t="s">
        <v>8288</v>
      </c>
    </row>
    <row r="625" spans="1:12" ht="30" x14ac:dyDescent="0.25">
      <c r="A625" s="1" t="s">
        <v>5697</v>
      </c>
      <c r="B625" s="1" t="s">
        <v>60</v>
      </c>
      <c r="C625" s="4">
        <v>2022</v>
      </c>
      <c r="D625" s="1" t="s">
        <v>61</v>
      </c>
      <c r="E625" s="1" t="s">
        <v>1147</v>
      </c>
      <c r="F625" s="1" t="s">
        <v>1102</v>
      </c>
      <c r="G625" s="4" t="s">
        <v>8289</v>
      </c>
      <c r="H625" s="4">
        <v>6383</v>
      </c>
      <c r="I625" s="4" t="s">
        <v>8290</v>
      </c>
      <c r="J625" s="1"/>
      <c r="K625" s="4" t="s">
        <v>8291</v>
      </c>
      <c r="L625" s="4" t="s">
        <v>8292</v>
      </c>
    </row>
    <row r="626" spans="1:12" ht="45" x14ac:dyDescent="0.25">
      <c r="A626" s="1" t="s">
        <v>5697</v>
      </c>
      <c r="B626" s="1" t="s">
        <v>60</v>
      </c>
      <c r="C626" s="4">
        <v>2022</v>
      </c>
      <c r="D626" s="1" t="s">
        <v>61</v>
      </c>
      <c r="E626" s="1" t="s">
        <v>1147</v>
      </c>
      <c r="F626" s="1" t="s">
        <v>84</v>
      </c>
      <c r="G626" s="4" t="s">
        <v>1321</v>
      </c>
      <c r="H626" s="4">
        <v>2322</v>
      </c>
      <c r="I626" s="4" t="s">
        <v>8293</v>
      </c>
      <c r="J626" s="1"/>
      <c r="K626" s="4" t="s">
        <v>8294</v>
      </c>
      <c r="L626" s="4" t="s">
        <v>8295</v>
      </c>
    </row>
    <row r="627" spans="1:12" ht="45" x14ac:dyDescent="0.25">
      <c r="A627" s="1" t="s">
        <v>5697</v>
      </c>
      <c r="B627" s="1" t="s">
        <v>60</v>
      </c>
      <c r="C627" s="4">
        <v>2022</v>
      </c>
      <c r="D627" s="1" t="s">
        <v>61</v>
      </c>
      <c r="E627" s="1" t="s">
        <v>1147</v>
      </c>
      <c r="F627" s="1" t="s">
        <v>85</v>
      </c>
      <c r="G627" s="4" t="s">
        <v>8296</v>
      </c>
      <c r="H627" s="4">
        <v>179216</v>
      </c>
      <c r="I627" s="4" t="s">
        <v>8297</v>
      </c>
      <c r="J627" s="1"/>
      <c r="K627" s="4" t="s">
        <v>8298</v>
      </c>
      <c r="L627" s="4" t="s">
        <v>8299</v>
      </c>
    </row>
    <row r="628" spans="1:12" x14ac:dyDescent="0.25">
      <c r="A628" s="1" t="s">
        <v>5697</v>
      </c>
      <c r="B628" s="1" t="s">
        <v>60</v>
      </c>
      <c r="C628" s="4">
        <v>2022</v>
      </c>
      <c r="D628" s="1" t="s">
        <v>61</v>
      </c>
      <c r="E628" s="1" t="s">
        <v>1162</v>
      </c>
      <c r="F628" s="1" t="s">
        <v>62</v>
      </c>
      <c r="G628" s="4" t="s">
        <v>1342</v>
      </c>
      <c r="H628" s="4">
        <v>2473</v>
      </c>
      <c r="I628" s="4" t="s">
        <v>8300</v>
      </c>
      <c r="J628" s="1"/>
      <c r="K628" s="4" t="s">
        <v>8301</v>
      </c>
      <c r="L628" s="4" t="s">
        <v>8302</v>
      </c>
    </row>
    <row r="629" spans="1:12" ht="30" x14ac:dyDescent="0.25">
      <c r="A629" s="1" t="s">
        <v>5697</v>
      </c>
      <c r="B629" s="1" t="s">
        <v>60</v>
      </c>
      <c r="C629" s="4">
        <v>2022</v>
      </c>
      <c r="D629" s="1" t="s">
        <v>61</v>
      </c>
      <c r="E629" s="1" t="s">
        <v>1162</v>
      </c>
      <c r="F629" s="1" t="s">
        <v>66</v>
      </c>
      <c r="G629" s="4" t="s">
        <v>1097</v>
      </c>
      <c r="H629" s="4">
        <v>18</v>
      </c>
      <c r="I629" s="4" t="s">
        <v>8303</v>
      </c>
      <c r="J629" s="1" t="s">
        <v>234</v>
      </c>
      <c r="K629" s="4" t="s">
        <v>8304</v>
      </c>
      <c r="L629" s="4" t="s">
        <v>8305</v>
      </c>
    </row>
    <row r="630" spans="1:12" ht="30" x14ac:dyDescent="0.25">
      <c r="A630" s="1" t="s">
        <v>5697</v>
      </c>
      <c r="B630" s="1" t="s">
        <v>60</v>
      </c>
      <c r="C630" s="4">
        <v>2022</v>
      </c>
      <c r="D630" s="1" t="s">
        <v>61</v>
      </c>
      <c r="E630" s="1" t="s">
        <v>1162</v>
      </c>
      <c r="F630" s="1" t="s">
        <v>70</v>
      </c>
      <c r="G630" s="4" t="s">
        <v>1526</v>
      </c>
      <c r="H630" s="4">
        <v>395</v>
      </c>
      <c r="I630" s="4" t="s">
        <v>8306</v>
      </c>
      <c r="J630" s="1"/>
      <c r="K630" s="4" t="s">
        <v>8307</v>
      </c>
      <c r="L630" s="4" t="s">
        <v>8308</v>
      </c>
    </row>
    <row r="631" spans="1:12" ht="30" x14ac:dyDescent="0.25">
      <c r="A631" s="1" t="s">
        <v>5697</v>
      </c>
      <c r="B631" s="1" t="s">
        <v>60</v>
      </c>
      <c r="C631" s="4">
        <v>2022</v>
      </c>
      <c r="D631" s="1" t="s">
        <v>61</v>
      </c>
      <c r="E631" s="1" t="s">
        <v>1162</v>
      </c>
      <c r="F631" s="1" t="s">
        <v>74</v>
      </c>
      <c r="G631" s="4" t="s">
        <v>1800</v>
      </c>
      <c r="H631" s="4">
        <v>33</v>
      </c>
      <c r="I631" s="4" t="s">
        <v>8309</v>
      </c>
      <c r="J631" s="1" t="s">
        <v>234</v>
      </c>
      <c r="K631" s="4" t="s">
        <v>8310</v>
      </c>
      <c r="L631" s="4" t="s">
        <v>8311</v>
      </c>
    </row>
    <row r="632" spans="1:12" ht="30" x14ac:dyDescent="0.25">
      <c r="A632" s="1" t="s">
        <v>5697</v>
      </c>
      <c r="B632" s="1" t="s">
        <v>60</v>
      </c>
      <c r="C632" s="4">
        <v>2022</v>
      </c>
      <c r="D632" s="1" t="s">
        <v>61</v>
      </c>
      <c r="E632" s="1" t="s">
        <v>1162</v>
      </c>
      <c r="F632" s="1" t="s">
        <v>1102</v>
      </c>
      <c r="G632" s="4" t="s">
        <v>5560</v>
      </c>
      <c r="H632" s="4">
        <v>3672</v>
      </c>
      <c r="I632" s="4" t="s">
        <v>8312</v>
      </c>
      <c r="J632" s="1"/>
      <c r="K632" s="4" t="s">
        <v>8313</v>
      </c>
      <c r="L632" s="4" t="s">
        <v>8314</v>
      </c>
    </row>
    <row r="633" spans="1:12" ht="45" x14ac:dyDescent="0.25">
      <c r="A633" s="1" t="s">
        <v>5697</v>
      </c>
      <c r="B633" s="1" t="s">
        <v>60</v>
      </c>
      <c r="C633" s="4">
        <v>2022</v>
      </c>
      <c r="D633" s="1" t="s">
        <v>61</v>
      </c>
      <c r="E633" s="1" t="s">
        <v>1162</v>
      </c>
      <c r="F633" s="1" t="s">
        <v>84</v>
      </c>
      <c r="G633" s="4" t="s">
        <v>3861</v>
      </c>
      <c r="H633" s="4">
        <v>1311</v>
      </c>
      <c r="I633" s="4" t="s">
        <v>8315</v>
      </c>
      <c r="J633" s="1"/>
      <c r="K633" s="4" t="s">
        <v>8316</v>
      </c>
      <c r="L633" s="4" t="s">
        <v>8317</v>
      </c>
    </row>
    <row r="634" spans="1:12" ht="45" x14ac:dyDescent="0.25">
      <c r="A634" s="1" t="s">
        <v>5697</v>
      </c>
      <c r="B634" s="1" t="s">
        <v>60</v>
      </c>
      <c r="C634" s="4">
        <v>2022</v>
      </c>
      <c r="D634" s="1" t="s">
        <v>61</v>
      </c>
      <c r="E634" s="1" t="s">
        <v>1162</v>
      </c>
      <c r="F634" s="1" t="s">
        <v>85</v>
      </c>
      <c r="G634" s="4" t="s">
        <v>8318</v>
      </c>
      <c r="H634" s="4">
        <v>91940</v>
      </c>
      <c r="I634" s="4" t="s">
        <v>8319</v>
      </c>
      <c r="J634" s="1"/>
      <c r="K634" s="4" t="s">
        <v>8320</v>
      </c>
      <c r="L634" s="4" t="s">
        <v>8321</v>
      </c>
    </row>
    <row r="635" spans="1:12" x14ac:dyDescent="0.25">
      <c r="A635" s="1" t="s">
        <v>5697</v>
      </c>
      <c r="B635" s="1" t="s">
        <v>60</v>
      </c>
      <c r="C635" s="4">
        <v>2022</v>
      </c>
      <c r="D635" s="1" t="s">
        <v>61</v>
      </c>
      <c r="E635" s="1" t="s">
        <v>1183</v>
      </c>
      <c r="F635" s="1" t="s">
        <v>62</v>
      </c>
      <c r="G635" s="4" t="s">
        <v>1432</v>
      </c>
      <c r="H635" s="4">
        <v>802</v>
      </c>
      <c r="I635" s="4" t="s">
        <v>8322</v>
      </c>
      <c r="J635" s="1"/>
      <c r="K635" s="4" t="s">
        <v>8323</v>
      </c>
      <c r="L635" s="4" t="s">
        <v>8324</v>
      </c>
    </row>
    <row r="636" spans="1:12" ht="30" x14ac:dyDescent="0.25">
      <c r="A636" s="1" t="s">
        <v>5697</v>
      </c>
      <c r="B636" s="1" t="s">
        <v>60</v>
      </c>
      <c r="C636" s="4">
        <v>2022</v>
      </c>
      <c r="D636" s="1" t="s">
        <v>61</v>
      </c>
      <c r="E636" s="1" t="s">
        <v>1183</v>
      </c>
      <c r="F636" s="1" t="s">
        <v>66</v>
      </c>
      <c r="G636" s="4" t="s">
        <v>1097</v>
      </c>
      <c r="H636" s="4">
        <v>7</v>
      </c>
      <c r="I636" s="4" t="s">
        <v>8325</v>
      </c>
      <c r="J636" s="1" t="s">
        <v>234</v>
      </c>
      <c r="K636" s="4" t="s">
        <v>8326</v>
      </c>
      <c r="L636" s="4" t="s">
        <v>8327</v>
      </c>
    </row>
    <row r="637" spans="1:12" ht="30" x14ac:dyDescent="0.25">
      <c r="A637" s="1" t="s">
        <v>5697</v>
      </c>
      <c r="B637" s="1" t="s">
        <v>60</v>
      </c>
      <c r="C637" s="4">
        <v>2022</v>
      </c>
      <c r="D637" s="1" t="s">
        <v>61</v>
      </c>
      <c r="E637" s="1" t="s">
        <v>1183</v>
      </c>
      <c r="F637" s="1" t="s">
        <v>70</v>
      </c>
      <c r="G637" s="4" t="s">
        <v>2601</v>
      </c>
      <c r="H637" s="4">
        <v>146</v>
      </c>
      <c r="I637" s="4" t="s">
        <v>8328</v>
      </c>
      <c r="J637" s="1"/>
      <c r="K637" s="4" t="s">
        <v>8329</v>
      </c>
      <c r="L637" s="4" t="s">
        <v>8330</v>
      </c>
    </row>
    <row r="638" spans="1:12" ht="30" x14ac:dyDescent="0.25">
      <c r="A638" s="1" t="s">
        <v>5697</v>
      </c>
      <c r="B638" s="1" t="s">
        <v>60</v>
      </c>
      <c r="C638" s="4">
        <v>2022</v>
      </c>
      <c r="D638" s="1" t="s">
        <v>61</v>
      </c>
      <c r="E638" s="1" t="s">
        <v>1183</v>
      </c>
      <c r="F638" s="1" t="s">
        <v>74</v>
      </c>
      <c r="G638" s="4" t="s">
        <v>1097</v>
      </c>
      <c r="H638" s="4">
        <v>13</v>
      </c>
      <c r="I638" s="4" t="s">
        <v>8331</v>
      </c>
      <c r="J638" s="1" t="s">
        <v>234</v>
      </c>
      <c r="K638" s="4" t="s">
        <v>8332</v>
      </c>
      <c r="L638" s="4" t="s">
        <v>8333</v>
      </c>
    </row>
    <row r="639" spans="1:12" ht="30" x14ac:dyDescent="0.25">
      <c r="A639" s="1" t="s">
        <v>5697</v>
      </c>
      <c r="B639" s="1" t="s">
        <v>60</v>
      </c>
      <c r="C639" s="4">
        <v>2022</v>
      </c>
      <c r="D639" s="1" t="s">
        <v>61</v>
      </c>
      <c r="E639" s="1" t="s">
        <v>1183</v>
      </c>
      <c r="F639" s="1" t="s">
        <v>1102</v>
      </c>
      <c r="G639" s="4" t="s">
        <v>8334</v>
      </c>
      <c r="H639" s="4">
        <v>1298</v>
      </c>
      <c r="I639" s="4" t="s">
        <v>8335</v>
      </c>
      <c r="J639" s="1"/>
      <c r="K639" s="4" t="s">
        <v>8336</v>
      </c>
      <c r="L639" s="4" t="s">
        <v>8337</v>
      </c>
    </row>
    <row r="640" spans="1:12" ht="45" x14ac:dyDescent="0.25">
      <c r="A640" s="1" t="s">
        <v>5697</v>
      </c>
      <c r="B640" s="1" t="s">
        <v>60</v>
      </c>
      <c r="C640" s="4">
        <v>2022</v>
      </c>
      <c r="D640" s="1" t="s">
        <v>61</v>
      </c>
      <c r="E640" s="1" t="s">
        <v>1183</v>
      </c>
      <c r="F640" s="1" t="s">
        <v>84</v>
      </c>
      <c r="G640" s="4" t="s">
        <v>5141</v>
      </c>
      <c r="H640" s="4">
        <v>554</v>
      </c>
      <c r="I640" s="4" t="s">
        <v>8338</v>
      </c>
      <c r="J640" s="1"/>
      <c r="K640" s="4" t="s">
        <v>8339</v>
      </c>
      <c r="L640" s="4" t="s">
        <v>8340</v>
      </c>
    </row>
    <row r="641" spans="1:12" ht="45" x14ac:dyDescent="0.25">
      <c r="A641" s="1" t="s">
        <v>5697</v>
      </c>
      <c r="B641" s="1" t="s">
        <v>60</v>
      </c>
      <c r="C641" s="4">
        <v>2022</v>
      </c>
      <c r="D641" s="1" t="s">
        <v>61</v>
      </c>
      <c r="E641" s="1" t="s">
        <v>1183</v>
      </c>
      <c r="F641" s="1" t="s">
        <v>85</v>
      </c>
      <c r="G641" s="4" t="s">
        <v>8341</v>
      </c>
      <c r="H641" s="4">
        <v>23229</v>
      </c>
      <c r="I641" s="4" t="s">
        <v>8342</v>
      </c>
      <c r="J641" s="1"/>
      <c r="K641" s="4" t="s">
        <v>8343</v>
      </c>
      <c r="L641" s="4" t="s">
        <v>8344</v>
      </c>
    </row>
    <row r="642" spans="1:12" x14ac:dyDescent="0.25">
      <c r="A642" s="1" t="s">
        <v>5697</v>
      </c>
      <c r="B642" s="1" t="s">
        <v>60</v>
      </c>
      <c r="C642" s="4">
        <v>2022</v>
      </c>
      <c r="D642" s="1" t="s">
        <v>90</v>
      </c>
      <c r="E642" s="1" t="s">
        <v>1089</v>
      </c>
      <c r="F642" s="1" t="s">
        <v>62</v>
      </c>
      <c r="G642" s="4" t="s">
        <v>2258</v>
      </c>
      <c r="H642" s="4">
        <v>74938</v>
      </c>
      <c r="I642" s="4" t="s">
        <v>470</v>
      </c>
      <c r="J642" s="1" t="s">
        <v>234</v>
      </c>
      <c r="K642" s="4" t="s">
        <v>3755</v>
      </c>
      <c r="L642" s="4" t="s">
        <v>3506</v>
      </c>
    </row>
    <row r="643" spans="1:12" ht="30" x14ac:dyDescent="0.25">
      <c r="A643" s="1" t="s">
        <v>5697</v>
      </c>
      <c r="B643" s="1" t="s">
        <v>60</v>
      </c>
      <c r="C643" s="4">
        <v>2022</v>
      </c>
      <c r="D643" s="1" t="s">
        <v>90</v>
      </c>
      <c r="E643" s="1" t="s">
        <v>1089</v>
      </c>
      <c r="F643" s="1" t="s">
        <v>66</v>
      </c>
      <c r="G643" s="4" t="s">
        <v>1101</v>
      </c>
      <c r="H643" s="4">
        <v>1618</v>
      </c>
      <c r="I643" s="4" t="s">
        <v>83</v>
      </c>
      <c r="J643" s="1"/>
      <c r="K643" s="4" t="s">
        <v>83</v>
      </c>
      <c r="L643" s="4" t="s">
        <v>83</v>
      </c>
    </row>
    <row r="644" spans="1:12" ht="30" x14ac:dyDescent="0.25">
      <c r="A644" s="1" t="s">
        <v>5697</v>
      </c>
      <c r="B644" s="1" t="s">
        <v>60</v>
      </c>
      <c r="C644" s="4">
        <v>2022</v>
      </c>
      <c r="D644" s="1" t="s">
        <v>90</v>
      </c>
      <c r="E644" s="1" t="s">
        <v>1089</v>
      </c>
      <c r="F644" s="1" t="s">
        <v>70</v>
      </c>
      <c r="G644" s="4" t="s">
        <v>2008</v>
      </c>
      <c r="H644" s="4">
        <v>18695</v>
      </c>
      <c r="I644" s="4" t="s">
        <v>6069</v>
      </c>
      <c r="J644" s="1" t="s">
        <v>234</v>
      </c>
      <c r="K644" s="4" t="s">
        <v>3976</v>
      </c>
      <c r="L644" s="4" t="s">
        <v>2604</v>
      </c>
    </row>
    <row r="645" spans="1:12" ht="30" x14ac:dyDescent="0.25">
      <c r="A645" s="1" t="s">
        <v>5697</v>
      </c>
      <c r="B645" s="1" t="s">
        <v>60</v>
      </c>
      <c r="C645" s="4">
        <v>2022</v>
      </c>
      <c r="D645" s="1" t="s">
        <v>90</v>
      </c>
      <c r="E645" s="1" t="s">
        <v>1089</v>
      </c>
      <c r="F645" s="1" t="s">
        <v>74</v>
      </c>
      <c r="G645" s="4" t="s">
        <v>1101</v>
      </c>
      <c r="H645" s="4">
        <v>2615</v>
      </c>
      <c r="I645" s="4" t="s">
        <v>83</v>
      </c>
      <c r="J645" s="1"/>
      <c r="K645" s="4" t="s">
        <v>83</v>
      </c>
      <c r="L645" s="4" t="s">
        <v>83</v>
      </c>
    </row>
    <row r="646" spans="1:12" ht="30" x14ac:dyDescent="0.25">
      <c r="A646" s="1" t="s">
        <v>5697</v>
      </c>
      <c r="B646" s="1" t="s">
        <v>60</v>
      </c>
      <c r="C646" s="4">
        <v>2022</v>
      </c>
      <c r="D646" s="1" t="s">
        <v>90</v>
      </c>
      <c r="E646" s="1" t="s">
        <v>1089</v>
      </c>
      <c r="F646" s="1" t="s">
        <v>1102</v>
      </c>
      <c r="G646" s="4" t="s">
        <v>2955</v>
      </c>
      <c r="H646" s="4">
        <v>115144</v>
      </c>
      <c r="I646" s="4" t="s">
        <v>5367</v>
      </c>
      <c r="J646" s="1"/>
      <c r="K646" s="4" t="s">
        <v>5541</v>
      </c>
      <c r="L646" s="4" t="s">
        <v>4111</v>
      </c>
    </row>
    <row r="647" spans="1:12" ht="45" x14ac:dyDescent="0.25">
      <c r="A647" s="1" t="s">
        <v>5697</v>
      </c>
      <c r="B647" s="1" t="s">
        <v>60</v>
      </c>
      <c r="C647" s="4">
        <v>2022</v>
      </c>
      <c r="D647" s="1" t="s">
        <v>90</v>
      </c>
      <c r="E647" s="1" t="s">
        <v>1089</v>
      </c>
      <c r="F647" s="1" t="s">
        <v>84</v>
      </c>
      <c r="G647" s="4" t="s">
        <v>1101</v>
      </c>
      <c r="H647" s="4">
        <v>10200</v>
      </c>
      <c r="I647" s="4" t="s">
        <v>83</v>
      </c>
      <c r="J647" s="1"/>
      <c r="K647" s="4" t="s">
        <v>83</v>
      </c>
      <c r="L647" s="4" t="s">
        <v>83</v>
      </c>
    </row>
    <row r="648" spans="1:12" ht="45" x14ac:dyDescent="0.25">
      <c r="A648" s="1" t="s">
        <v>5697</v>
      </c>
      <c r="B648" s="1" t="s">
        <v>60</v>
      </c>
      <c r="C648" s="4">
        <v>2022</v>
      </c>
      <c r="D648" s="1" t="s">
        <v>90</v>
      </c>
      <c r="E648" s="1" t="s">
        <v>1089</v>
      </c>
      <c r="F648" s="1" t="s">
        <v>85</v>
      </c>
      <c r="G648" s="4" t="s">
        <v>1891</v>
      </c>
      <c r="H648" s="4">
        <v>214530</v>
      </c>
      <c r="I648" s="4" t="s">
        <v>627</v>
      </c>
      <c r="J648" s="1"/>
      <c r="K648" s="4" t="s">
        <v>3654</v>
      </c>
      <c r="L648" s="4" t="s">
        <v>6163</v>
      </c>
    </row>
    <row r="649" spans="1:12" x14ac:dyDescent="0.25">
      <c r="A649" s="1" t="s">
        <v>5697</v>
      </c>
      <c r="B649" s="1" t="s">
        <v>60</v>
      </c>
      <c r="C649" s="4">
        <v>2022</v>
      </c>
      <c r="D649" s="1" t="s">
        <v>90</v>
      </c>
      <c r="E649" s="1" t="s">
        <v>1104</v>
      </c>
      <c r="F649" s="1" t="s">
        <v>62</v>
      </c>
      <c r="G649" s="4" t="s">
        <v>2016</v>
      </c>
      <c r="H649" s="4">
        <v>23123</v>
      </c>
      <c r="I649" s="4" t="s">
        <v>2205</v>
      </c>
      <c r="J649" s="1"/>
      <c r="K649" s="4" t="s">
        <v>1941</v>
      </c>
      <c r="L649" s="4" t="s">
        <v>2328</v>
      </c>
    </row>
    <row r="650" spans="1:12" ht="30" x14ac:dyDescent="0.25">
      <c r="A650" s="1" t="s">
        <v>5697</v>
      </c>
      <c r="B650" s="1" t="s">
        <v>60</v>
      </c>
      <c r="C650" s="4">
        <v>2022</v>
      </c>
      <c r="D650" s="1" t="s">
        <v>90</v>
      </c>
      <c r="E650" s="1" t="s">
        <v>1104</v>
      </c>
      <c r="F650" s="1" t="s">
        <v>66</v>
      </c>
      <c r="G650" s="4" t="s">
        <v>1101</v>
      </c>
      <c r="H650" s="4">
        <v>232</v>
      </c>
      <c r="I650" s="4" t="s">
        <v>83</v>
      </c>
      <c r="J650" s="1"/>
      <c r="K650" s="4" t="s">
        <v>83</v>
      </c>
      <c r="L650" s="4" t="s">
        <v>83</v>
      </c>
    </row>
    <row r="651" spans="1:12" ht="30" x14ac:dyDescent="0.25">
      <c r="A651" s="1" t="s">
        <v>5697</v>
      </c>
      <c r="B651" s="1" t="s">
        <v>60</v>
      </c>
      <c r="C651" s="4">
        <v>2022</v>
      </c>
      <c r="D651" s="1" t="s">
        <v>90</v>
      </c>
      <c r="E651" s="1" t="s">
        <v>1104</v>
      </c>
      <c r="F651" s="1" t="s">
        <v>70</v>
      </c>
      <c r="G651" s="4" t="s">
        <v>1093</v>
      </c>
      <c r="H651" s="4">
        <v>4096</v>
      </c>
      <c r="I651" s="4" t="s">
        <v>8345</v>
      </c>
      <c r="J651" s="1" t="s">
        <v>234</v>
      </c>
      <c r="K651" s="4" t="s">
        <v>1581</v>
      </c>
      <c r="L651" s="4" t="s">
        <v>8346</v>
      </c>
    </row>
    <row r="652" spans="1:12" ht="30" x14ac:dyDescent="0.25">
      <c r="A652" s="1" t="s">
        <v>5697</v>
      </c>
      <c r="B652" s="1" t="s">
        <v>60</v>
      </c>
      <c r="C652" s="4">
        <v>2022</v>
      </c>
      <c r="D652" s="1" t="s">
        <v>90</v>
      </c>
      <c r="E652" s="1" t="s">
        <v>1104</v>
      </c>
      <c r="F652" s="1" t="s">
        <v>74</v>
      </c>
      <c r="G652" s="4" t="s">
        <v>1101</v>
      </c>
      <c r="H652" s="4">
        <v>395</v>
      </c>
      <c r="I652" s="4" t="s">
        <v>83</v>
      </c>
      <c r="J652" s="1"/>
      <c r="K652" s="4" t="s">
        <v>83</v>
      </c>
      <c r="L652" s="4" t="s">
        <v>83</v>
      </c>
    </row>
    <row r="653" spans="1:12" ht="30" x14ac:dyDescent="0.25">
      <c r="A653" s="1" t="s">
        <v>5697</v>
      </c>
      <c r="B653" s="1" t="s">
        <v>60</v>
      </c>
      <c r="C653" s="4">
        <v>2022</v>
      </c>
      <c r="D653" s="1" t="s">
        <v>90</v>
      </c>
      <c r="E653" s="1" t="s">
        <v>1104</v>
      </c>
      <c r="F653" s="1" t="s">
        <v>1102</v>
      </c>
      <c r="G653" s="4" t="s">
        <v>1891</v>
      </c>
      <c r="H653" s="4">
        <v>35183</v>
      </c>
      <c r="I653" s="4" t="s">
        <v>8347</v>
      </c>
      <c r="J653" s="1"/>
      <c r="K653" s="4" t="s">
        <v>5259</v>
      </c>
      <c r="L653" s="4" t="s">
        <v>8348</v>
      </c>
    </row>
    <row r="654" spans="1:12" ht="45" x14ac:dyDescent="0.25">
      <c r="A654" s="1" t="s">
        <v>5697</v>
      </c>
      <c r="B654" s="1" t="s">
        <v>60</v>
      </c>
      <c r="C654" s="4">
        <v>2022</v>
      </c>
      <c r="D654" s="1" t="s">
        <v>90</v>
      </c>
      <c r="E654" s="1" t="s">
        <v>1104</v>
      </c>
      <c r="F654" s="1" t="s">
        <v>84</v>
      </c>
      <c r="G654" s="4" t="s">
        <v>1112</v>
      </c>
      <c r="H654" s="4">
        <v>2993</v>
      </c>
      <c r="I654" s="4" t="s">
        <v>3402</v>
      </c>
      <c r="J654" s="1" t="s">
        <v>234</v>
      </c>
      <c r="K654" s="4" t="s">
        <v>609</v>
      </c>
      <c r="L654" s="4" t="s">
        <v>8349</v>
      </c>
    </row>
    <row r="655" spans="1:12" ht="45" x14ac:dyDescent="0.25">
      <c r="A655" s="1" t="s">
        <v>5697</v>
      </c>
      <c r="B655" s="1" t="s">
        <v>60</v>
      </c>
      <c r="C655" s="4">
        <v>2022</v>
      </c>
      <c r="D655" s="1" t="s">
        <v>90</v>
      </c>
      <c r="E655" s="1" t="s">
        <v>1104</v>
      </c>
      <c r="F655" s="1" t="s">
        <v>85</v>
      </c>
      <c r="G655" s="4" t="s">
        <v>3805</v>
      </c>
      <c r="H655" s="4">
        <v>154826</v>
      </c>
      <c r="I655" s="4" t="s">
        <v>733</v>
      </c>
      <c r="J655" s="1"/>
      <c r="K655" s="4" t="s">
        <v>3775</v>
      </c>
      <c r="L655" s="4" t="s">
        <v>2991</v>
      </c>
    </row>
    <row r="656" spans="1:12" x14ac:dyDescent="0.25">
      <c r="A656" s="1" t="s">
        <v>5697</v>
      </c>
      <c r="B656" s="1" t="s">
        <v>60</v>
      </c>
      <c r="C656" s="4">
        <v>2022</v>
      </c>
      <c r="D656" s="1" t="s">
        <v>90</v>
      </c>
      <c r="E656" s="1" t="s">
        <v>1116</v>
      </c>
      <c r="F656" s="1" t="s">
        <v>62</v>
      </c>
      <c r="G656" s="4" t="s">
        <v>3290</v>
      </c>
      <c r="H656" s="4">
        <v>15799</v>
      </c>
      <c r="I656" s="4" t="s">
        <v>8350</v>
      </c>
      <c r="J656" s="1"/>
      <c r="K656" s="4" t="s">
        <v>8351</v>
      </c>
      <c r="L656" s="4" t="s">
        <v>8352</v>
      </c>
    </row>
    <row r="657" spans="1:12" ht="30" x14ac:dyDescent="0.25">
      <c r="A657" s="1" t="s">
        <v>5697</v>
      </c>
      <c r="B657" s="1" t="s">
        <v>60</v>
      </c>
      <c r="C657" s="4">
        <v>2022</v>
      </c>
      <c r="D657" s="1" t="s">
        <v>90</v>
      </c>
      <c r="E657" s="1" t="s">
        <v>1116</v>
      </c>
      <c r="F657" s="1" t="s">
        <v>66</v>
      </c>
      <c r="G657" s="4" t="s">
        <v>1101</v>
      </c>
      <c r="H657" s="4">
        <v>129</v>
      </c>
      <c r="I657" s="4" t="s">
        <v>83</v>
      </c>
      <c r="J657" s="1"/>
      <c r="K657" s="4" t="s">
        <v>83</v>
      </c>
      <c r="L657" s="4" t="s">
        <v>83</v>
      </c>
    </row>
    <row r="658" spans="1:12" ht="30" x14ac:dyDescent="0.25">
      <c r="A658" s="1" t="s">
        <v>5697</v>
      </c>
      <c r="B658" s="1" t="s">
        <v>60</v>
      </c>
      <c r="C658" s="4">
        <v>2022</v>
      </c>
      <c r="D658" s="1" t="s">
        <v>90</v>
      </c>
      <c r="E658" s="1" t="s">
        <v>1116</v>
      </c>
      <c r="F658" s="1" t="s">
        <v>70</v>
      </c>
      <c r="G658" s="4" t="s">
        <v>2258</v>
      </c>
      <c r="H658" s="4">
        <v>2693</v>
      </c>
      <c r="I658" s="4" t="s">
        <v>4878</v>
      </c>
      <c r="J658" s="1" t="s">
        <v>234</v>
      </c>
      <c r="K658" s="4" t="s">
        <v>8353</v>
      </c>
      <c r="L658" s="4" t="s">
        <v>8354</v>
      </c>
    </row>
    <row r="659" spans="1:12" ht="30" x14ac:dyDescent="0.25">
      <c r="A659" s="1" t="s">
        <v>5697</v>
      </c>
      <c r="B659" s="1" t="s">
        <v>60</v>
      </c>
      <c r="C659" s="4">
        <v>2022</v>
      </c>
      <c r="D659" s="1" t="s">
        <v>90</v>
      </c>
      <c r="E659" s="1" t="s">
        <v>1116</v>
      </c>
      <c r="F659" s="1" t="s">
        <v>74</v>
      </c>
      <c r="G659" s="4" t="s">
        <v>1101</v>
      </c>
      <c r="H659" s="4">
        <v>219</v>
      </c>
      <c r="I659" s="4" t="s">
        <v>83</v>
      </c>
      <c r="J659" s="1"/>
      <c r="K659" s="4" t="s">
        <v>83</v>
      </c>
      <c r="L659" s="4" t="s">
        <v>83</v>
      </c>
    </row>
    <row r="660" spans="1:12" ht="30" x14ac:dyDescent="0.25">
      <c r="A660" s="1" t="s">
        <v>5697</v>
      </c>
      <c r="B660" s="1" t="s">
        <v>60</v>
      </c>
      <c r="C660" s="4">
        <v>2022</v>
      </c>
      <c r="D660" s="1" t="s">
        <v>90</v>
      </c>
      <c r="E660" s="1" t="s">
        <v>1116</v>
      </c>
      <c r="F660" s="1" t="s">
        <v>1102</v>
      </c>
      <c r="G660" s="4" t="s">
        <v>2351</v>
      </c>
      <c r="H660" s="4">
        <v>24305</v>
      </c>
      <c r="I660" s="4" t="s">
        <v>8355</v>
      </c>
      <c r="J660" s="1"/>
      <c r="K660" s="4" t="s">
        <v>8356</v>
      </c>
      <c r="L660" s="4" t="s">
        <v>8357</v>
      </c>
    </row>
    <row r="661" spans="1:12" ht="45" x14ac:dyDescent="0.25">
      <c r="A661" s="1" t="s">
        <v>5697</v>
      </c>
      <c r="B661" s="1" t="s">
        <v>60</v>
      </c>
      <c r="C661" s="4">
        <v>2022</v>
      </c>
      <c r="D661" s="1" t="s">
        <v>90</v>
      </c>
      <c r="E661" s="1" t="s">
        <v>1116</v>
      </c>
      <c r="F661" s="1" t="s">
        <v>84</v>
      </c>
      <c r="G661" s="4" t="s">
        <v>1097</v>
      </c>
      <c r="H661" s="4">
        <v>1893</v>
      </c>
      <c r="I661" s="4" t="s">
        <v>3525</v>
      </c>
      <c r="J661" s="1" t="s">
        <v>234</v>
      </c>
      <c r="K661" s="4" t="s">
        <v>3643</v>
      </c>
      <c r="L661" s="4" t="s">
        <v>8358</v>
      </c>
    </row>
    <row r="662" spans="1:12" ht="45" x14ac:dyDescent="0.25">
      <c r="A662" s="1" t="s">
        <v>5697</v>
      </c>
      <c r="B662" s="1" t="s">
        <v>60</v>
      </c>
      <c r="C662" s="4">
        <v>2022</v>
      </c>
      <c r="D662" s="1" t="s">
        <v>90</v>
      </c>
      <c r="E662" s="1" t="s">
        <v>1116</v>
      </c>
      <c r="F662" s="1" t="s">
        <v>85</v>
      </c>
      <c r="G662" s="4" t="s">
        <v>4548</v>
      </c>
      <c r="H662" s="4">
        <v>210534</v>
      </c>
      <c r="I662" s="4" t="s">
        <v>6907</v>
      </c>
      <c r="J662" s="1"/>
      <c r="K662" s="4" t="s">
        <v>8359</v>
      </c>
      <c r="L662" s="4" t="s">
        <v>8360</v>
      </c>
    </row>
    <row r="663" spans="1:12" x14ac:dyDescent="0.25">
      <c r="A663" s="1" t="s">
        <v>5697</v>
      </c>
      <c r="B663" s="1" t="s">
        <v>60</v>
      </c>
      <c r="C663" s="4">
        <v>2022</v>
      </c>
      <c r="D663" s="1" t="s">
        <v>90</v>
      </c>
      <c r="E663" s="1" t="s">
        <v>1132</v>
      </c>
      <c r="F663" s="1" t="s">
        <v>62</v>
      </c>
      <c r="G663" s="4" t="s">
        <v>2947</v>
      </c>
      <c r="H663" s="4">
        <v>9534</v>
      </c>
      <c r="I663" s="4" t="s">
        <v>8361</v>
      </c>
      <c r="J663" s="1"/>
      <c r="K663" s="4" t="s">
        <v>8362</v>
      </c>
      <c r="L663" s="4" t="s">
        <v>1246</v>
      </c>
    </row>
    <row r="664" spans="1:12" ht="30" x14ac:dyDescent="0.25">
      <c r="A664" s="1" t="s">
        <v>5697</v>
      </c>
      <c r="B664" s="1" t="s">
        <v>60</v>
      </c>
      <c r="C664" s="4">
        <v>2022</v>
      </c>
      <c r="D664" s="1" t="s">
        <v>90</v>
      </c>
      <c r="E664" s="1" t="s">
        <v>1132</v>
      </c>
      <c r="F664" s="1" t="s">
        <v>66</v>
      </c>
      <c r="G664" s="4" t="s">
        <v>1101</v>
      </c>
      <c r="H664" s="4">
        <v>48</v>
      </c>
      <c r="I664" s="4" t="s">
        <v>83</v>
      </c>
      <c r="J664" s="1"/>
      <c r="K664" s="4" t="s">
        <v>83</v>
      </c>
      <c r="L664" s="4" t="s">
        <v>83</v>
      </c>
    </row>
    <row r="665" spans="1:12" ht="30" x14ac:dyDescent="0.25">
      <c r="A665" s="1" t="s">
        <v>5697</v>
      </c>
      <c r="B665" s="1" t="s">
        <v>60</v>
      </c>
      <c r="C665" s="4">
        <v>2022</v>
      </c>
      <c r="D665" s="1" t="s">
        <v>90</v>
      </c>
      <c r="E665" s="1" t="s">
        <v>1132</v>
      </c>
      <c r="F665" s="1" t="s">
        <v>70</v>
      </c>
      <c r="G665" s="4" t="s">
        <v>1451</v>
      </c>
      <c r="H665" s="4">
        <v>1343</v>
      </c>
      <c r="I665" s="4" t="s">
        <v>8363</v>
      </c>
      <c r="J665" s="1"/>
      <c r="K665" s="4" t="s">
        <v>7836</v>
      </c>
      <c r="L665" s="4" t="s">
        <v>8364</v>
      </c>
    </row>
    <row r="666" spans="1:12" ht="30" x14ac:dyDescent="0.25">
      <c r="A666" s="1" t="s">
        <v>5697</v>
      </c>
      <c r="B666" s="1" t="s">
        <v>60</v>
      </c>
      <c r="C666" s="4">
        <v>2022</v>
      </c>
      <c r="D666" s="1" t="s">
        <v>90</v>
      </c>
      <c r="E666" s="1" t="s">
        <v>1132</v>
      </c>
      <c r="F666" s="1" t="s">
        <v>74</v>
      </c>
      <c r="G666" s="4" t="s">
        <v>1101</v>
      </c>
      <c r="H666" s="4">
        <v>89</v>
      </c>
      <c r="I666" s="4" t="s">
        <v>83</v>
      </c>
      <c r="J666" s="1"/>
      <c r="K666" s="4" t="s">
        <v>83</v>
      </c>
      <c r="L666" s="4" t="s">
        <v>83</v>
      </c>
    </row>
    <row r="667" spans="1:12" ht="30" x14ac:dyDescent="0.25">
      <c r="A667" s="1" t="s">
        <v>5697</v>
      </c>
      <c r="B667" s="1" t="s">
        <v>60</v>
      </c>
      <c r="C667" s="4">
        <v>2022</v>
      </c>
      <c r="D667" s="1" t="s">
        <v>90</v>
      </c>
      <c r="E667" s="1" t="s">
        <v>1132</v>
      </c>
      <c r="F667" s="1" t="s">
        <v>1102</v>
      </c>
      <c r="G667" s="4" t="s">
        <v>2073</v>
      </c>
      <c r="H667" s="4">
        <v>11413</v>
      </c>
      <c r="I667" s="4" t="s">
        <v>8365</v>
      </c>
      <c r="J667" s="1"/>
      <c r="K667" s="4" t="s">
        <v>8366</v>
      </c>
      <c r="L667" s="4" t="s">
        <v>8367</v>
      </c>
    </row>
    <row r="668" spans="1:12" ht="45" x14ac:dyDescent="0.25">
      <c r="A668" s="1" t="s">
        <v>5697</v>
      </c>
      <c r="B668" s="1" t="s">
        <v>60</v>
      </c>
      <c r="C668" s="4">
        <v>2022</v>
      </c>
      <c r="D668" s="1" t="s">
        <v>90</v>
      </c>
      <c r="E668" s="1" t="s">
        <v>1132</v>
      </c>
      <c r="F668" s="1" t="s">
        <v>84</v>
      </c>
      <c r="G668" s="4" t="s">
        <v>1270</v>
      </c>
      <c r="H668" s="4">
        <v>833</v>
      </c>
      <c r="I668" s="4" t="s">
        <v>8368</v>
      </c>
      <c r="J668" s="1" t="s">
        <v>234</v>
      </c>
      <c r="K668" s="4" t="s">
        <v>8369</v>
      </c>
      <c r="L668" s="4" t="s">
        <v>8370</v>
      </c>
    </row>
    <row r="669" spans="1:12" ht="45" x14ac:dyDescent="0.25">
      <c r="A669" s="1" t="s">
        <v>5697</v>
      </c>
      <c r="B669" s="1" t="s">
        <v>60</v>
      </c>
      <c r="C669" s="4">
        <v>2022</v>
      </c>
      <c r="D669" s="1" t="s">
        <v>90</v>
      </c>
      <c r="E669" s="1" t="s">
        <v>1132</v>
      </c>
      <c r="F669" s="1" t="s">
        <v>85</v>
      </c>
      <c r="G669" s="4" t="s">
        <v>8371</v>
      </c>
      <c r="H669" s="4">
        <v>187029</v>
      </c>
      <c r="I669" s="4" t="s">
        <v>8372</v>
      </c>
      <c r="J669" s="1"/>
      <c r="K669" s="4" t="s">
        <v>8373</v>
      </c>
      <c r="L669" s="4" t="s">
        <v>8374</v>
      </c>
    </row>
    <row r="670" spans="1:12" x14ac:dyDescent="0.25">
      <c r="A670" s="1" t="s">
        <v>5697</v>
      </c>
      <c r="B670" s="1" t="s">
        <v>60</v>
      </c>
      <c r="C670" s="4">
        <v>2022</v>
      </c>
      <c r="D670" s="1" t="s">
        <v>90</v>
      </c>
      <c r="E670" s="1" t="s">
        <v>1147</v>
      </c>
      <c r="F670" s="1" t="s">
        <v>62</v>
      </c>
      <c r="G670" s="4" t="s">
        <v>2360</v>
      </c>
      <c r="H670" s="4">
        <v>4794</v>
      </c>
      <c r="I670" s="4" t="s">
        <v>8375</v>
      </c>
      <c r="J670" s="1"/>
      <c r="K670" s="4" t="s">
        <v>8376</v>
      </c>
      <c r="L670" s="4" t="s">
        <v>8377</v>
      </c>
    </row>
    <row r="671" spans="1:12" ht="30" x14ac:dyDescent="0.25">
      <c r="A671" s="1" t="s">
        <v>5697</v>
      </c>
      <c r="B671" s="1" t="s">
        <v>60</v>
      </c>
      <c r="C671" s="4">
        <v>2022</v>
      </c>
      <c r="D671" s="1" t="s">
        <v>90</v>
      </c>
      <c r="E671" s="1" t="s">
        <v>1147</v>
      </c>
      <c r="F671" s="1" t="s">
        <v>66</v>
      </c>
      <c r="G671" s="4" t="s">
        <v>1101</v>
      </c>
      <c r="H671" s="4">
        <v>14</v>
      </c>
      <c r="I671" s="4" t="s">
        <v>83</v>
      </c>
      <c r="J671" s="1"/>
      <c r="K671" s="4" t="s">
        <v>83</v>
      </c>
      <c r="L671" s="4" t="s">
        <v>83</v>
      </c>
    </row>
    <row r="672" spans="1:12" ht="30" x14ac:dyDescent="0.25">
      <c r="A672" s="1" t="s">
        <v>5697</v>
      </c>
      <c r="B672" s="1" t="s">
        <v>60</v>
      </c>
      <c r="C672" s="4">
        <v>2022</v>
      </c>
      <c r="D672" s="1" t="s">
        <v>90</v>
      </c>
      <c r="E672" s="1" t="s">
        <v>1147</v>
      </c>
      <c r="F672" s="1" t="s">
        <v>70</v>
      </c>
      <c r="G672" s="4" t="s">
        <v>3786</v>
      </c>
      <c r="H672" s="4">
        <v>648</v>
      </c>
      <c r="I672" s="4" t="s">
        <v>8378</v>
      </c>
      <c r="J672" s="1"/>
      <c r="K672" s="4" t="s">
        <v>8379</v>
      </c>
      <c r="L672" s="4" t="s">
        <v>8380</v>
      </c>
    </row>
    <row r="673" spans="1:12" ht="30" x14ac:dyDescent="0.25">
      <c r="A673" s="1" t="s">
        <v>5697</v>
      </c>
      <c r="B673" s="1" t="s">
        <v>60</v>
      </c>
      <c r="C673" s="4">
        <v>2022</v>
      </c>
      <c r="D673" s="1" t="s">
        <v>90</v>
      </c>
      <c r="E673" s="1" t="s">
        <v>1147</v>
      </c>
      <c r="F673" s="1" t="s">
        <v>74</v>
      </c>
      <c r="G673" s="4" t="s">
        <v>1101</v>
      </c>
      <c r="H673" s="4">
        <v>36</v>
      </c>
      <c r="I673" s="4" t="s">
        <v>83</v>
      </c>
      <c r="J673" s="1"/>
      <c r="K673" s="4" t="s">
        <v>83</v>
      </c>
      <c r="L673" s="4" t="s">
        <v>83</v>
      </c>
    </row>
    <row r="674" spans="1:12" ht="30" x14ac:dyDescent="0.25">
      <c r="A674" s="1" t="s">
        <v>5697</v>
      </c>
      <c r="B674" s="1" t="s">
        <v>60</v>
      </c>
      <c r="C674" s="4">
        <v>2022</v>
      </c>
      <c r="D674" s="1" t="s">
        <v>90</v>
      </c>
      <c r="E674" s="1" t="s">
        <v>1147</v>
      </c>
      <c r="F674" s="1" t="s">
        <v>1102</v>
      </c>
      <c r="G674" s="4" t="s">
        <v>8381</v>
      </c>
      <c r="H674" s="4">
        <v>5133</v>
      </c>
      <c r="I674" s="4" t="s">
        <v>8382</v>
      </c>
      <c r="J674" s="1"/>
      <c r="K674" s="4" t="s">
        <v>8383</v>
      </c>
      <c r="L674" s="4" t="s">
        <v>8384</v>
      </c>
    </row>
    <row r="675" spans="1:12" ht="45" x14ac:dyDescent="0.25">
      <c r="A675" s="1" t="s">
        <v>5697</v>
      </c>
      <c r="B675" s="1" t="s">
        <v>60</v>
      </c>
      <c r="C675" s="4">
        <v>2022</v>
      </c>
      <c r="D675" s="1" t="s">
        <v>90</v>
      </c>
      <c r="E675" s="1" t="s">
        <v>1147</v>
      </c>
      <c r="F675" s="1" t="s">
        <v>84</v>
      </c>
      <c r="G675" s="4" t="s">
        <v>527</v>
      </c>
      <c r="H675" s="4">
        <v>362</v>
      </c>
      <c r="I675" s="4" t="s">
        <v>8385</v>
      </c>
      <c r="J675" s="1" t="s">
        <v>234</v>
      </c>
      <c r="K675" s="4" t="s">
        <v>8386</v>
      </c>
      <c r="L675" s="4" t="s">
        <v>8387</v>
      </c>
    </row>
    <row r="676" spans="1:12" ht="45" x14ac:dyDescent="0.25">
      <c r="A676" s="1" t="s">
        <v>5697</v>
      </c>
      <c r="B676" s="1" t="s">
        <v>60</v>
      </c>
      <c r="C676" s="4">
        <v>2022</v>
      </c>
      <c r="D676" s="1" t="s">
        <v>90</v>
      </c>
      <c r="E676" s="1" t="s">
        <v>1147</v>
      </c>
      <c r="F676" s="1" t="s">
        <v>85</v>
      </c>
      <c r="G676" s="4" t="s">
        <v>8388</v>
      </c>
      <c r="H676" s="4">
        <v>164515</v>
      </c>
      <c r="I676" s="4" t="s">
        <v>8389</v>
      </c>
      <c r="J676" s="1"/>
      <c r="K676" s="4" t="s">
        <v>8390</v>
      </c>
      <c r="L676" s="4" t="s">
        <v>8391</v>
      </c>
    </row>
    <row r="677" spans="1:12" x14ac:dyDescent="0.25">
      <c r="A677" s="1" t="s">
        <v>5697</v>
      </c>
      <c r="B677" s="1" t="s">
        <v>60</v>
      </c>
      <c r="C677" s="4">
        <v>2022</v>
      </c>
      <c r="D677" s="1" t="s">
        <v>90</v>
      </c>
      <c r="E677" s="1" t="s">
        <v>1162</v>
      </c>
      <c r="F677" s="1" t="s">
        <v>62</v>
      </c>
      <c r="G677" s="4" t="s">
        <v>8392</v>
      </c>
      <c r="H677" s="4">
        <v>2215</v>
      </c>
      <c r="I677" s="4" t="s">
        <v>8393</v>
      </c>
      <c r="J677" s="1"/>
      <c r="K677" s="4" t="s">
        <v>8394</v>
      </c>
      <c r="L677" s="4" t="s">
        <v>8395</v>
      </c>
    </row>
    <row r="678" spans="1:12" ht="30" x14ac:dyDescent="0.25">
      <c r="A678" s="1" t="s">
        <v>5697</v>
      </c>
      <c r="B678" s="1" t="s">
        <v>60</v>
      </c>
      <c r="C678" s="4">
        <v>2022</v>
      </c>
      <c r="D678" s="1" t="s">
        <v>90</v>
      </c>
      <c r="E678" s="1" t="s">
        <v>1162</v>
      </c>
      <c r="F678" s="1" t="s">
        <v>66</v>
      </c>
      <c r="G678" s="4" t="s">
        <v>1101</v>
      </c>
      <c r="H678" s="4">
        <v>7</v>
      </c>
      <c r="I678" s="4" t="s">
        <v>83</v>
      </c>
      <c r="J678" s="1"/>
      <c r="K678" s="4" t="s">
        <v>83</v>
      </c>
      <c r="L678" s="4" t="s">
        <v>83</v>
      </c>
    </row>
    <row r="679" spans="1:12" ht="30" x14ac:dyDescent="0.25">
      <c r="A679" s="1" t="s">
        <v>5697</v>
      </c>
      <c r="B679" s="1" t="s">
        <v>60</v>
      </c>
      <c r="C679" s="4">
        <v>2022</v>
      </c>
      <c r="D679" s="1" t="s">
        <v>90</v>
      </c>
      <c r="E679" s="1" t="s">
        <v>1162</v>
      </c>
      <c r="F679" s="1" t="s">
        <v>70</v>
      </c>
      <c r="G679" s="4" t="s">
        <v>3731</v>
      </c>
      <c r="H679" s="4">
        <v>347</v>
      </c>
      <c r="I679" s="4" t="s">
        <v>8396</v>
      </c>
      <c r="J679" s="1"/>
      <c r="K679" s="4" t="s">
        <v>8397</v>
      </c>
      <c r="L679" s="4" t="s">
        <v>8398</v>
      </c>
    </row>
    <row r="680" spans="1:12" ht="30" x14ac:dyDescent="0.25">
      <c r="A680" s="1" t="s">
        <v>5697</v>
      </c>
      <c r="B680" s="1" t="s">
        <v>60</v>
      </c>
      <c r="C680" s="4">
        <v>2022</v>
      </c>
      <c r="D680" s="1" t="s">
        <v>90</v>
      </c>
      <c r="E680" s="1" t="s">
        <v>1162</v>
      </c>
      <c r="F680" s="1" t="s">
        <v>74</v>
      </c>
      <c r="G680" s="4" t="s">
        <v>1101</v>
      </c>
      <c r="H680" s="4">
        <v>18</v>
      </c>
      <c r="I680" s="4" t="s">
        <v>83</v>
      </c>
      <c r="J680" s="1"/>
      <c r="K680" s="4" t="s">
        <v>83</v>
      </c>
      <c r="L680" s="4" t="s">
        <v>83</v>
      </c>
    </row>
    <row r="681" spans="1:12" ht="30" x14ac:dyDescent="0.25">
      <c r="A681" s="1" t="s">
        <v>5697</v>
      </c>
      <c r="B681" s="1" t="s">
        <v>60</v>
      </c>
      <c r="C681" s="4">
        <v>2022</v>
      </c>
      <c r="D681" s="1" t="s">
        <v>90</v>
      </c>
      <c r="E681" s="1" t="s">
        <v>1162</v>
      </c>
      <c r="F681" s="1" t="s">
        <v>1102</v>
      </c>
      <c r="G681" s="4" t="s">
        <v>8399</v>
      </c>
      <c r="H681" s="4">
        <v>2866</v>
      </c>
      <c r="I681" s="4" t="s">
        <v>8400</v>
      </c>
      <c r="J681" s="1"/>
      <c r="K681" s="4" t="s">
        <v>8401</v>
      </c>
      <c r="L681" s="4" t="s">
        <v>8402</v>
      </c>
    </row>
    <row r="682" spans="1:12" ht="45" x14ac:dyDescent="0.25">
      <c r="A682" s="1" t="s">
        <v>5697</v>
      </c>
      <c r="B682" s="1" t="s">
        <v>60</v>
      </c>
      <c r="C682" s="4">
        <v>2022</v>
      </c>
      <c r="D682" s="1" t="s">
        <v>90</v>
      </c>
      <c r="E682" s="1" t="s">
        <v>1162</v>
      </c>
      <c r="F682" s="1" t="s">
        <v>84</v>
      </c>
      <c r="G682" s="4" t="s">
        <v>2321</v>
      </c>
      <c r="H682" s="4">
        <v>235</v>
      </c>
      <c r="I682" s="4" t="s">
        <v>8403</v>
      </c>
      <c r="J682" s="1"/>
      <c r="K682" s="4" t="s">
        <v>8404</v>
      </c>
      <c r="L682" s="4" t="s">
        <v>8405</v>
      </c>
    </row>
    <row r="683" spans="1:12" ht="45" x14ac:dyDescent="0.25">
      <c r="A683" s="1" t="s">
        <v>5697</v>
      </c>
      <c r="B683" s="1" t="s">
        <v>60</v>
      </c>
      <c r="C683" s="4">
        <v>2022</v>
      </c>
      <c r="D683" s="1" t="s">
        <v>90</v>
      </c>
      <c r="E683" s="1" t="s">
        <v>1162</v>
      </c>
      <c r="F683" s="1" t="s">
        <v>85</v>
      </c>
      <c r="G683" s="4" t="s">
        <v>8406</v>
      </c>
      <c r="H683" s="4">
        <v>84571</v>
      </c>
      <c r="I683" s="4" t="s">
        <v>8407</v>
      </c>
      <c r="J683" s="1"/>
      <c r="K683" s="4" t="s">
        <v>8408</v>
      </c>
      <c r="L683" s="4" t="s">
        <v>8409</v>
      </c>
    </row>
    <row r="684" spans="1:12" x14ac:dyDescent="0.25">
      <c r="A684" s="1" t="s">
        <v>5697</v>
      </c>
      <c r="B684" s="1" t="s">
        <v>60</v>
      </c>
      <c r="C684" s="4">
        <v>2022</v>
      </c>
      <c r="D684" s="1" t="s">
        <v>90</v>
      </c>
      <c r="E684" s="1" t="s">
        <v>1183</v>
      </c>
      <c r="F684" s="1" t="s">
        <v>62</v>
      </c>
      <c r="G684" s="4" t="s">
        <v>7568</v>
      </c>
      <c r="H684" s="4">
        <v>712</v>
      </c>
      <c r="I684" s="4" t="s">
        <v>8410</v>
      </c>
      <c r="J684" s="1"/>
      <c r="K684" s="4" t="s">
        <v>8411</v>
      </c>
      <c r="L684" s="4" t="s">
        <v>8412</v>
      </c>
    </row>
    <row r="685" spans="1:12" ht="30" x14ac:dyDescent="0.25">
      <c r="A685" s="1" t="s">
        <v>5697</v>
      </c>
      <c r="B685" s="1" t="s">
        <v>60</v>
      </c>
      <c r="C685" s="4">
        <v>2022</v>
      </c>
      <c r="D685" s="1" t="s">
        <v>90</v>
      </c>
      <c r="E685" s="1" t="s">
        <v>1183</v>
      </c>
      <c r="F685" s="1" t="s">
        <v>66</v>
      </c>
      <c r="G685" s="4" t="s">
        <v>1097</v>
      </c>
      <c r="H685" s="4">
        <v>3</v>
      </c>
      <c r="I685" s="4" t="s">
        <v>8413</v>
      </c>
      <c r="J685" s="1" t="s">
        <v>234</v>
      </c>
      <c r="K685" s="4" t="s">
        <v>8414</v>
      </c>
      <c r="L685" s="4" t="s">
        <v>8415</v>
      </c>
    </row>
    <row r="686" spans="1:12" ht="30" x14ac:dyDescent="0.25">
      <c r="A686" s="1" t="s">
        <v>5697</v>
      </c>
      <c r="B686" s="1" t="s">
        <v>60</v>
      </c>
      <c r="C686" s="4">
        <v>2022</v>
      </c>
      <c r="D686" s="1" t="s">
        <v>90</v>
      </c>
      <c r="E686" s="1" t="s">
        <v>1183</v>
      </c>
      <c r="F686" s="1" t="s">
        <v>70</v>
      </c>
      <c r="G686" s="4" t="s">
        <v>2046</v>
      </c>
      <c r="H686" s="4">
        <v>127</v>
      </c>
      <c r="I686" s="4" t="s">
        <v>8416</v>
      </c>
      <c r="J686" s="1"/>
      <c r="K686" s="4" t="s">
        <v>8417</v>
      </c>
      <c r="L686" s="4" t="s">
        <v>8418</v>
      </c>
    </row>
    <row r="687" spans="1:12" ht="30" x14ac:dyDescent="0.25">
      <c r="A687" s="1" t="s">
        <v>5697</v>
      </c>
      <c r="B687" s="1" t="s">
        <v>60</v>
      </c>
      <c r="C687" s="4">
        <v>2022</v>
      </c>
      <c r="D687" s="1" t="s">
        <v>90</v>
      </c>
      <c r="E687" s="1" t="s">
        <v>1183</v>
      </c>
      <c r="F687" s="1" t="s">
        <v>74</v>
      </c>
      <c r="G687" s="4" t="s">
        <v>1097</v>
      </c>
      <c r="H687" s="4">
        <v>7</v>
      </c>
      <c r="I687" s="4" t="s">
        <v>8419</v>
      </c>
      <c r="J687" s="1" t="s">
        <v>234</v>
      </c>
      <c r="K687" s="4" t="s">
        <v>8420</v>
      </c>
      <c r="L687" s="4" t="s">
        <v>8421</v>
      </c>
    </row>
    <row r="688" spans="1:12" ht="30" x14ac:dyDescent="0.25">
      <c r="A688" s="1" t="s">
        <v>5697</v>
      </c>
      <c r="B688" s="1" t="s">
        <v>60</v>
      </c>
      <c r="C688" s="4">
        <v>2022</v>
      </c>
      <c r="D688" s="1" t="s">
        <v>90</v>
      </c>
      <c r="E688" s="1" t="s">
        <v>1183</v>
      </c>
      <c r="F688" s="1" t="s">
        <v>1102</v>
      </c>
      <c r="G688" s="4" t="s">
        <v>8422</v>
      </c>
      <c r="H688" s="4">
        <v>968</v>
      </c>
      <c r="I688" s="4" t="s">
        <v>8423</v>
      </c>
      <c r="J688" s="1"/>
      <c r="K688" s="4" t="s">
        <v>8424</v>
      </c>
      <c r="L688" s="4" t="s">
        <v>8425</v>
      </c>
    </row>
    <row r="689" spans="1:12" ht="45" x14ac:dyDescent="0.25">
      <c r="A689" s="1" t="s">
        <v>5697</v>
      </c>
      <c r="B689" s="1" t="s">
        <v>60</v>
      </c>
      <c r="C689" s="4">
        <v>2022</v>
      </c>
      <c r="D689" s="1" t="s">
        <v>90</v>
      </c>
      <c r="E689" s="1" t="s">
        <v>1183</v>
      </c>
      <c r="F689" s="1" t="s">
        <v>84</v>
      </c>
      <c r="G689" s="4" t="s">
        <v>1211</v>
      </c>
      <c r="H689" s="4">
        <v>103</v>
      </c>
      <c r="I689" s="4" t="s">
        <v>8426</v>
      </c>
      <c r="J689" s="1"/>
      <c r="K689" s="4" t="s">
        <v>8427</v>
      </c>
      <c r="L689" s="4" t="s">
        <v>8428</v>
      </c>
    </row>
    <row r="690" spans="1:12" ht="45" x14ac:dyDescent="0.25">
      <c r="A690" s="1" t="s">
        <v>5697</v>
      </c>
      <c r="B690" s="1" t="s">
        <v>60</v>
      </c>
      <c r="C690" s="4">
        <v>2022</v>
      </c>
      <c r="D690" s="1" t="s">
        <v>90</v>
      </c>
      <c r="E690" s="1" t="s">
        <v>1183</v>
      </c>
      <c r="F690" s="1" t="s">
        <v>85</v>
      </c>
      <c r="G690" s="4" t="s">
        <v>8429</v>
      </c>
      <c r="H690" s="4">
        <v>21618</v>
      </c>
      <c r="I690" s="4" t="s">
        <v>8430</v>
      </c>
      <c r="J690" s="1"/>
      <c r="K690" s="4" t="s">
        <v>8431</v>
      </c>
      <c r="L690" s="4" t="s">
        <v>8432</v>
      </c>
    </row>
    <row r="691" spans="1:12" x14ac:dyDescent="0.25">
      <c r="A691" s="1" t="s">
        <v>5697</v>
      </c>
      <c r="B691" s="1" t="s">
        <v>60</v>
      </c>
      <c r="C691" s="4">
        <v>2022</v>
      </c>
      <c r="D691" s="1" t="s">
        <v>109</v>
      </c>
      <c r="E691" s="1" t="s">
        <v>1089</v>
      </c>
      <c r="F691" s="1" t="s">
        <v>62</v>
      </c>
      <c r="G691" s="4" t="s">
        <v>1691</v>
      </c>
      <c r="H691" s="4">
        <v>81850</v>
      </c>
      <c r="I691" s="4" t="s">
        <v>3593</v>
      </c>
      <c r="J691" s="1"/>
      <c r="K691" s="4" t="s">
        <v>2753</v>
      </c>
      <c r="L691" s="4" t="s">
        <v>573</v>
      </c>
    </row>
    <row r="692" spans="1:12" ht="30" x14ac:dyDescent="0.25">
      <c r="A692" s="1" t="s">
        <v>5697</v>
      </c>
      <c r="B692" s="1" t="s">
        <v>60</v>
      </c>
      <c r="C692" s="4">
        <v>2022</v>
      </c>
      <c r="D692" s="1" t="s">
        <v>109</v>
      </c>
      <c r="E692" s="1" t="s">
        <v>1089</v>
      </c>
      <c r="F692" s="1" t="s">
        <v>66</v>
      </c>
      <c r="G692" s="4" t="s">
        <v>1101</v>
      </c>
      <c r="H692" s="4">
        <v>728</v>
      </c>
      <c r="I692" s="4" t="s">
        <v>83</v>
      </c>
      <c r="J692" s="1"/>
      <c r="K692" s="4" t="s">
        <v>83</v>
      </c>
      <c r="L692" s="4" t="s">
        <v>83</v>
      </c>
    </row>
    <row r="693" spans="1:12" ht="30" x14ac:dyDescent="0.25">
      <c r="A693" s="1" t="s">
        <v>5697</v>
      </c>
      <c r="B693" s="1" t="s">
        <v>60</v>
      </c>
      <c r="C693" s="4">
        <v>2022</v>
      </c>
      <c r="D693" s="1" t="s">
        <v>109</v>
      </c>
      <c r="E693" s="1" t="s">
        <v>1089</v>
      </c>
      <c r="F693" s="1" t="s">
        <v>70</v>
      </c>
      <c r="G693" s="4" t="s">
        <v>1093</v>
      </c>
      <c r="H693" s="4">
        <v>20172</v>
      </c>
      <c r="I693" s="4" t="s">
        <v>8433</v>
      </c>
      <c r="J693" s="1" t="s">
        <v>234</v>
      </c>
      <c r="K693" s="4" t="s">
        <v>2311</v>
      </c>
      <c r="L693" s="4" t="s">
        <v>3417</v>
      </c>
    </row>
    <row r="694" spans="1:12" ht="30" x14ac:dyDescent="0.25">
      <c r="A694" s="1" t="s">
        <v>5697</v>
      </c>
      <c r="B694" s="1" t="s">
        <v>60</v>
      </c>
      <c r="C694" s="4">
        <v>2022</v>
      </c>
      <c r="D694" s="1" t="s">
        <v>109</v>
      </c>
      <c r="E694" s="1" t="s">
        <v>1089</v>
      </c>
      <c r="F694" s="1" t="s">
        <v>74</v>
      </c>
      <c r="G694" s="4" t="s">
        <v>1101</v>
      </c>
      <c r="H694" s="4">
        <v>2086</v>
      </c>
      <c r="I694" s="4" t="s">
        <v>83</v>
      </c>
      <c r="J694" s="1"/>
      <c r="K694" s="4" t="s">
        <v>83</v>
      </c>
      <c r="L694" s="4" t="s">
        <v>83</v>
      </c>
    </row>
    <row r="695" spans="1:12" ht="30" x14ac:dyDescent="0.25">
      <c r="A695" s="1" t="s">
        <v>5697</v>
      </c>
      <c r="B695" s="1" t="s">
        <v>60</v>
      </c>
      <c r="C695" s="4">
        <v>2022</v>
      </c>
      <c r="D695" s="1" t="s">
        <v>109</v>
      </c>
      <c r="E695" s="1" t="s">
        <v>1089</v>
      </c>
      <c r="F695" s="1" t="s">
        <v>1102</v>
      </c>
      <c r="G695" s="4" t="s">
        <v>2456</v>
      </c>
      <c r="H695" s="4">
        <v>123430</v>
      </c>
      <c r="I695" s="4" t="s">
        <v>5622</v>
      </c>
      <c r="J695" s="1"/>
      <c r="K695" s="4" t="s">
        <v>4099</v>
      </c>
      <c r="L695" s="4" t="s">
        <v>2602</v>
      </c>
    </row>
    <row r="696" spans="1:12" ht="45" x14ac:dyDescent="0.25">
      <c r="A696" s="1" t="s">
        <v>5697</v>
      </c>
      <c r="B696" s="1" t="s">
        <v>60</v>
      </c>
      <c r="C696" s="4">
        <v>2022</v>
      </c>
      <c r="D696" s="1" t="s">
        <v>109</v>
      </c>
      <c r="E696" s="1" t="s">
        <v>1089</v>
      </c>
      <c r="F696" s="1" t="s">
        <v>84</v>
      </c>
      <c r="G696" s="4" t="s">
        <v>1101</v>
      </c>
      <c r="H696" s="4">
        <v>5440</v>
      </c>
      <c r="I696" s="4" t="s">
        <v>83</v>
      </c>
      <c r="J696" s="1"/>
      <c r="K696" s="4" t="s">
        <v>83</v>
      </c>
      <c r="L696" s="4" t="s">
        <v>83</v>
      </c>
    </row>
    <row r="697" spans="1:12" ht="45" x14ac:dyDescent="0.25">
      <c r="A697" s="1" t="s">
        <v>5697</v>
      </c>
      <c r="B697" s="1" t="s">
        <v>60</v>
      </c>
      <c r="C697" s="4">
        <v>2022</v>
      </c>
      <c r="D697" s="1" t="s">
        <v>109</v>
      </c>
      <c r="E697" s="1" t="s">
        <v>1089</v>
      </c>
      <c r="F697" s="1" t="s">
        <v>85</v>
      </c>
      <c r="G697" s="4" t="s">
        <v>3731</v>
      </c>
      <c r="H697" s="4">
        <v>250595</v>
      </c>
      <c r="I697" s="4" t="s">
        <v>8434</v>
      </c>
      <c r="J697" s="1"/>
      <c r="K697" s="4" t="s">
        <v>562</v>
      </c>
      <c r="L697" s="4" t="s">
        <v>2876</v>
      </c>
    </row>
    <row r="698" spans="1:12" x14ac:dyDescent="0.25">
      <c r="A698" s="1" t="s">
        <v>5697</v>
      </c>
      <c r="B698" s="1" t="s">
        <v>60</v>
      </c>
      <c r="C698" s="4">
        <v>2022</v>
      </c>
      <c r="D698" s="1" t="s">
        <v>109</v>
      </c>
      <c r="E698" s="1" t="s">
        <v>1104</v>
      </c>
      <c r="F698" s="1" t="s">
        <v>62</v>
      </c>
      <c r="G698" s="4" t="s">
        <v>1211</v>
      </c>
      <c r="H698" s="4">
        <v>25562</v>
      </c>
      <c r="I698" s="4" t="s">
        <v>5042</v>
      </c>
      <c r="J698" s="1"/>
      <c r="K698" s="4" t="s">
        <v>715</v>
      </c>
      <c r="L698" s="4" t="s">
        <v>8435</v>
      </c>
    </row>
    <row r="699" spans="1:12" ht="30" x14ac:dyDescent="0.25">
      <c r="A699" s="1" t="s">
        <v>5697</v>
      </c>
      <c r="B699" s="1" t="s">
        <v>60</v>
      </c>
      <c r="C699" s="4">
        <v>2022</v>
      </c>
      <c r="D699" s="1" t="s">
        <v>109</v>
      </c>
      <c r="E699" s="1" t="s">
        <v>1104</v>
      </c>
      <c r="F699" s="1" t="s">
        <v>66</v>
      </c>
      <c r="G699" s="4" t="s">
        <v>1101</v>
      </c>
      <c r="H699" s="4">
        <v>83</v>
      </c>
      <c r="I699" s="4" t="s">
        <v>83</v>
      </c>
      <c r="J699" s="1"/>
      <c r="K699" s="4" t="s">
        <v>83</v>
      </c>
      <c r="L699" s="4" t="s">
        <v>83</v>
      </c>
    </row>
    <row r="700" spans="1:12" ht="30" x14ac:dyDescent="0.25">
      <c r="A700" s="1" t="s">
        <v>5697</v>
      </c>
      <c r="B700" s="1" t="s">
        <v>60</v>
      </c>
      <c r="C700" s="4">
        <v>2022</v>
      </c>
      <c r="D700" s="1" t="s">
        <v>109</v>
      </c>
      <c r="E700" s="1" t="s">
        <v>1104</v>
      </c>
      <c r="F700" s="1" t="s">
        <v>70</v>
      </c>
      <c r="G700" s="4" t="s">
        <v>1981</v>
      </c>
      <c r="H700" s="4">
        <v>4432</v>
      </c>
      <c r="I700" s="4" t="s">
        <v>6903</v>
      </c>
      <c r="J700" s="1" t="s">
        <v>234</v>
      </c>
      <c r="K700" s="4" t="s">
        <v>3826</v>
      </c>
      <c r="L700" s="4" t="s">
        <v>8436</v>
      </c>
    </row>
    <row r="701" spans="1:12" ht="30" x14ac:dyDescent="0.25">
      <c r="A701" s="1" t="s">
        <v>5697</v>
      </c>
      <c r="B701" s="1" t="s">
        <v>60</v>
      </c>
      <c r="C701" s="4">
        <v>2022</v>
      </c>
      <c r="D701" s="1" t="s">
        <v>109</v>
      </c>
      <c r="E701" s="1" t="s">
        <v>1104</v>
      </c>
      <c r="F701" s="1" t="s">
        <v>74</v>
      </c>
      <c r="G701" s="4" t="s">
        <v>1101</v>
      </c>
      <c r="H701" s="4">
        <v>302</v>
      </c>
      <c r="I701" s="4" t="s">
        <v>83</v>
      </c>
      <c r="J701" s="1"/>
      <c r="K701" s="4" t="s">
        <v>83</v>
      </c>
      <c r="L701" s="4" t="s">
        <v>83</v>
      </c>
    </row>
    <row r="702" spans="1:12" ht="30" x14ac:dyDescent="0.25">
      <c r="A702" s="1" t="s">
        <v>5697</v>
      </c>
      <c r="B702" s="1" t="s">
        <v>60</v>
      </c>
      <c r="C702" s="4">
        <v>2022</v>
      </c>
      <c r="D702" s="1" t="s">
        <v>109</v>
      </c>
      <c r="E702" s="1" t="s">
        <v>1104</v>
      </c>
      <c r="F702" s="1" t="s">
        <v>1102</v>
      </c>
      <c r="G702" s="4" t="s">
        <v>1545</v>
      </c>
      <c r="H702" s="4">
        <v>37499</v>
      </c>
      <c r="I702" s="4" t="s">
        <v>6122</v>
      </c>
      <c r="J702" s="1"/>
      <c r="K702" s="4" t="s">
        <v>1709</v>
      </c>
      <c r="L702" s="4" t="s">
        <v>8437</v>
      </c>
    </row>
    <row r="703" spans="1:12" ht="45" x14ac:dyDescent="0.25">
      <c r="A703" s="1" t="s">
        <v>5697</v>
      </c>
      <c r="B703" s="1" t="s">
        <v>60</v>
      </c>
      <c r="C703" s="4">
        <v>2022</v>
      </c>
      <c r="D703" s="1" t="s">
        <v>109</v>
      </c>
      <c r="E703" s="1" t="s">
        <v>1104</v>
      </c>
      <c r="F703" s="1" t="s">
        <v>84</v>
      </c>
      <c r="G703" s="4" t="s">
        <v>1101</v>
      </c>
      <c r="H703" s="4">
        <v>1381</v>
      </c>
      <c r="I703" s="4" t="s">
        <v>83</v>
      </c>
      <c r="J703" s="1"/>
      <c r="K703" s="4" t="s">
        <v>83</v>
      </c>
      <c r="L703" s="4" t="s">
        <v>83</v>
      </c>
    </row>
    <row r="704" spans="1:12" ht="45" x14ac:dyDescent="0.25">
      <c r="A704" s="1" t="s">
        <v>5697</v>
      </c>
      <c r="B704" s="1" t="s">
        <v>60</v>
      </c>
      <c r="C704" s="4">
        <v>2022</v>
      </c>
      <c r="D704" s="1" t="s">
        <v>109</v>
      </c>
      <c r="E704" s="1" t="s">
        <v>1104</v>
      </c>
      <c r="F704" s="1" t="s">
        <v>85</v>
      </c>
      <c r="G704" s="4" t="s">
        <v>1196</v>
      </c>
      <c r="H704" s="4">
        <v>174958</v>
      </c>
      <c r="I704" s="4" t="s">
        <v>1113</v>
      </c>
      <c r="J704" s="1"/>
      <c r="K704" s="4" t="s">
        <v>3117</v>
      </c>
      <c r="L704" s="4" t="s">
        <v>8438</v>
      </c>
    </row>
    <row r="705" spans="1:12" x14ac:dyDescent="0.25">
      <c r="A705" s="1" t="s">
        <v>5697</v>
      </c>
      <c r="B705" s="1" t="s">
        <v>60</v>
      </c>
      <c r="C705" s="4">
        <v>2022</v>
      </c>
      <c r="D705" s="1" t="s">
        <v>109</v>
      </c>
      <c r="E705" s="1" t="s">
        <v>1116</v>
      </c>
      <c r="F705" s="1" t="s">
        <v>62</v>
      </c>
      <c r="G705" s="4" t="s">
        <v>2986</v>
      </c>
      <c r="H705" s="4">
        <v>17465</v>
      </c>
      <c r="I705" s="4" t="s">
        <v>8439</v>
      </c>
      <c r="J705" s="1"/>
      <c r="K705" s="4" t="s">
        <v>8440</v>
      </c>
      <c r="L705" s="4" t="s">
        <v>8441</v>
      </c>
    </row>
    <row r="706" spans="1:12" ht="30" x14ac:dyDescent="0.25">
      <c r="A706" s="1" t="s">
        <v>5697</v>
      </c>
      <c r="B706" s="1" t="s">
        <v>60</v>
      </c>
      <c r="C706" s="4">
        <v>2022</v>
      </c>
      <c r="D706" s="1" t="s">
        <v>109</v>
      </c>
      <c r="E706" s="1" t="s">
        <v>1116</v>
      </c>
      <c r="F706" s="1" t="s">
        <v>66</v>
      </c>
      <c r="G706" s="4" t="s">
        <v>1101</v>
      </c>
      <c r="H706" s="4">
        <v>40</v>
      </c>
      <c r="I706" s="4" t="s">
        <v>83</v>
      </c>
      <c r="J706" s="1"/>
      <c r="K706" s="4" t="s">
        <v>83</v>
      </c>
      <c r="L706" s="4" t="s">
        <v>83</v>
      </c>
    </row>
    <row r="707" spans="1:12" ht="30" x14ac:dyDescent="0.25">
      <c r="A707" s="1" t="s">
        <v>5697</v>
      </c>
      <c r="B707" s="1" t="s">
        <v>60</v>
      </c>
      <c r="C707" s="4">
        <v>2022</v>
      </c>
      <c r="D707" s="1" t="s">
        <v>109</v>
      </c>
      <c r="E707" s="1" t="s">
        <v>1116</v>
      </c>
      <c r="F707" s="1" t="s">
        <v>70</v>
      </c>
      <c r="G707" s="4" t="s">
        <v>2621</v>
      </c>
      <c r="H707" s="4">
        <v>2921</v>
      </c>
      <c r="I707" s="4" t="s">
        <v>8442</v>
      </c>
      <c r="J707" s="1"/>
      <c r="K707" s="4" t="s">
        <v>8443</v>
      </c>
      <c r="L707" s="4" t="s">
        <v>864</v>
      </c>
    </row>
    <row r="708" spans="1:12" ht="30" x14ac:dyDescent="0.25">
      <c r="A708" s="1" t="s">
        <v>5697</v>
      </c>
      <c r="B708" s="1" t="s">
        <v>60</v>
      </c>
      <c r="C708" s="4">
        <v>2022</v>
      </c>
      <c r="D708" s="1" t="s">
        <v>109</v>
      </c>
      <c r="E708" s="1" t="s">
        <v>1116</v>
      </c>
      <c r="F708" s="1" t="s">
        <v>74</v>
      </c>
      <c r="G708" s="4" t="s">
        <v>1101</v>
      </c>
      <c r="H708" s="4">
        <v>168</v>
      </c>
      <c r="I708" s="4" t="s">
        <v>83</v>
      </c>
      <c r="J708" s="1"/>
      <c r="K708" s="4" t="s">
        <v>83</v>
      </c>
      <c r="L708" s="4" t="s">
        <v>83</v>
      </c>
    </row>
    <row r="709" spans="1:12" ht="30" x14ac:dyDescent="0.25">
      <c r="A709" s="1" t="s">
        <v>5697</v>
      </c>
      <c r="B709" s="1" t="s">
        <v>60</v>
      </c>
      <c r="C709" s="4">
        <v>2022</v>
      </c>
      <c r="D709" s="1" t="s">
        <v>109</v>
      </c>
      <c r="E709" s="1" t="s">
        <v>1116</v>
      </c>
      <c r="F709" s="1" t="s">
        <v>1102</v>
      </c>
      <c r="G709" s="4" t="s">
        <v>3805</v>
      </c>
      <c r="H709" s="4">
        <v>25964</v>
      </c>
      <c r="I709" s="4" t="s">
        <v>8444</v>
      </c>
      <c r="J709" s="1"/>
      <c r="K709" s="4" t="s">
        <v>276</v>
      </c>
      <c r="L709" s="4" t="s">
        <v>7489</v>
      </c>
    </row>
    <row r="710" spans="1:12" ht="45" x14ac:dyDescent="0.25">
      <c r="A710" s="1" t="s">
        <v>5697</v>
      </c>
      <c r="B710" s="1" t="s">
        <v>60</v>
      </c>
      <c r="C710" s="4">
        <v>2022</v>
      </c>
      <c r="D710" s="1" t="s">
        <v>109</v>
      </c>
      <c r="E710" s="1" t="s">
        <v>1116</v>
      </c>
      <c r="F710" s="1" t="s">
        <v>84</v>
      </c>
      <c r="G710" s="4" t="s">
        <v>1101</v>
      </c>
      <c r="H710" s="4">
        <v>890</v>
      </c>
      <c r="I710" s="4" t="s">
        <v>83</v>
      </c>
      <c r="J710" s="1"/>
      <c r="K710" s="4" t="s">
        <v>83</v>
      </c>
      <c r="L710" s="4" t="s">
        <v>83</v>
      </c>
    </row>
    <row r="711" spans="1:12" ht="45" x14ac:dyDescent="0.25">
      <c r="A711" s="1" t="s">
        <v>5697</v>
      </c>
      <c r="B711" s="1" t="s">
        <v>60</v>
      </c>
      <c r="C711" s="4">
        <v>2022</v>
      </c>
      <c r="D711" s="1" t="s">
        <v>109</v>
      </c>
      <c r="E711" s="1" t="s">
        <v>1116</v>
      </c>
      <c r="F711" s="1" t="s">
        <v>85</v>
      </c>
      <c r="G711" s="4" t="s">
        <v>8445</v>
      </c>
      <c r="H711" s="4">
        <v>235416</v>
      </c>
      <c r="I711" s="4" t="s">
        <v>8446</v>
      </c>
      <c r="J711" s="1"/>
      <c r="K711" s="4" t="s">
        <v>8447</v>
      </c>
      <c r="L711" s="4" t="s">
        <v>7252</v>
      </c>
    </row>
    <row r="712" spans="1:12" x14ac:dyDescent="0.25">
      <c r="A712" s="1" t="s">
        <v>5697</v>
      </c>
      <c r="B712" s="1" t="s">
        <v>60</v>
      </c>
      <c r="C712" s="4">
        <v>2022</v>
      </c>
      <c r="D712" s="1" t="s">
        <v>109</v>
      </c>
      <c r="E712" s="1" t="s">
        <v>1132</v>
      </c>
      <c r="F712" s="1" t="s">
        <v>62</v>
      </c>
      <c r="G712" s="4" t="s">
        <v>2811</v>
      </c>
      <c r="H712" s="4">
        <v>10568</v>
      </c>
      <c r="I712" s="4" t="s">
        <v>8448</v>
      </c>
      <c r="J712" s="1"/>
      <c r="K712" s="4" t="s">
        <v>8449</v>
      </c>
      <c r="L712" s="4" t="s">
        <v>8450</v>
      </c>
    </row>
    <row r="713" spans="1:12" ht="30" x14ac:dyDescent="0.25">
      <c r="A713" s="1" t="s">
        <v>5697</v>
      </c>
      <c r="B713" s="1" t="s">
        <v>60</v>
      </c>
      <c r="C713" s="4">
        <v>2022</v>
      </c>
      <c r="D713" s="1" t="s">
        <v>109</v>
      </c>
      <c r="E713" s="1" t="s">
        <v>1132</v>
      </c>
      <c r="F713" s="1" t="s">
        <v>66</v>
      </c>
      <c r="G713" s="4" t="s">
        <v>1101</v>
      </c>
      <c r="H713" s="4">
        <v>18</v>
      </c>
      <c r="I713" s="4" t="s">
        <v>83</v>
      </c>
      <c r="J713" s="1"/>
      <c r="K713" s="4" t="s">
        <v>83</v>
      </c>
      <c r="L713" s="4" t="s">
        <v>83</v>
      </c>
    </row>
    <row r="714" spans="1:12" ht="30" x14ac:dyDescent="0.25">
      <c r="A714" s="1" t="s">
        <v>5697</v>
      </c>
      <c r="B714" s="1" t="s">
        <v>60</v>
      </c>
      <c r="C714" s="4">
        <v>2022</v>
      </c>
      <c r="D714" s="1" t="s">
        <v>109</v>
      </c>
      <c r="E714" s="1" t="s">
        <v>1132</v>
      </c>
      <c r="F714" s="1" t="s">
        <v>70</v>
      </c>
      <c r="G714" s="4" t="s">
        <v>1286</v>
      </c>
      <c r="H714" s="4">
        <v>1462</v>
      </c>
      <c r="I714" s="4" t="s">
        <v>8451</v>
      </c>
      <c r="J714" s="1"/>
      <c r="K714" s="4" t="s">
        <v>8452</v>
      </c>
      <c r="L714" s="4" t="s">
        <v>4461</v>
      </c>
    </row>
    <row r="715" spans="1:12" ht="30" x14ac:dyDescent="0.25">
      <c r="A715" s="1" t="s">
        <v>5697</v>
      </c>
      <c r="B715" s="1" t="s">
        <v>60</v>
      </c>
      <c r="C715" s="4">
        <v>2022</v>
      </c>
      <c r="D715" s="1" t="s">
        <v>109</v>
      </c>
      <c r="E715" s="1" t="s">
        <v>1132</v>
      </c>
      <c r="F715" s="1" t="s">
        <v>74</v>
      </c>
      <c r="G715" s="4" t="s">
        <v>1101</v>
      </c>
      <c r="H715" s="4">
        <v>68</v>
      </c>
      <c r="I715" s="4" t="s">
        <v>83</v>
      </c>
      <c r="J715" s="1"/>
      <c r="K715" s="4" t="s">
        <v>83</v>
      </c>
      <c r="L715" s="4" t="s">
        <v>83</v>
      </c>
    </row>
    <row r="716" spans="1:12" ht="30" x14ac:dyDescent="0.25">
      <c r="A716" s="1" t="s">
        <v>5697</v>
      </c>
      <c r="B716" s="1" t="s">
        <v>60</v>
      </c>
      <c r="C716" s="4">
        <v>2022</v>
      </c>
      <c r="D716" s="1" t="s">
        <v>109</v>
      </c>
      <c r="E716" s="1" t="s">
        <v>1132</v>
      </c>
      <c r="F716" s="1" t="s">
        <v>1102</v>
      </c>
      <c r="G716" s="4" t="s">
        <v>7579</v>
      </c>
      <c r="H716" s="4">
        <v>12243</v>
      </c>
      <c r="I716" s="4" t="s">
        <v>8453</v>
      </c>
      <c r="J716" s="1"/>
      <c r="K716" s="4" t="s">
        <v>8454</v>
      </c>
      <c r="L716" s="4" t="s">
        <v>8455</v>
      </c>
    </row>
    <row r="717" spans="1:12" ht="45" x14ac:dyDescent="0.25">
      <c r="A717" s="1" t="s">
        <v>5697</v>
      </c>
      <c r="B717" s="1" t="s">
        <v>60</v>
      </c>
      <c r="C717" s="4">
        <v>2022</v>
      </c>
      <c r="D717" s="1" t="s">
        <v>109</v>
      </c>
      <c r="E717" s="1" t="s">
        <v>1132</v>
      </c>
      <c r="F717" s="1" t="s">
        <v>84</v>
      </c>
      <c r="G717" s="4" t="s">
        <v>1097</v>
      </c>
      <c r="H717" s="4">
        <v>387</v>
      </c>
      <c r="I717" s="4" t="s">
        <v>8456</v>
      </c>
      <c r="J717" s="1" t="s">
        <v>234</v>
      </c>
      <c r="K717" s="4" t="s">
        <v>624</v>
      </c>
      <c r="L717" s="4" t="s">
        <v>8457</v>
      </c>
    </row>
    <row r="718" spans="1:12" ht="45" x14ac:dyDescent="0.25">
      <c r="A718" s="1" t="s">
        <v>5697</v>
      </c>
      <c r="B718" s="1" t="s">
        <v>60</v>
      </c>
      <c r="C718" s="4">
        <v>2022</v>
      </c>
      <c r="D718" s="1" t="s">
        <v>109</v>
      </c>
      <c r="E718" s="1" t="s">
        <v>1132</v>
      </c>
      <c r="F718" s="1" t="s">
        <v>85</v>
      </c>
      <c r="G718" s="4" t="s">
        <v>8458</v>
      </c>
      <c r="H718" s="4">
        <v>208470</v>
      </c>
      <c r="I718" s="4" t="s">
        <v>8459</v>
      </c>
      <c r="J718" s="1"/>
      <c r="K718" s="4" t="s">
        <v>4948</v>
      </c>
      <c r="L718" s="4" t="s">
        <v>8460</v>
      </c>
    </row>
    <row r="719" spans="1:12" x14ac:dyDescent="0.25">
      <c r="A719" s="1" t="s">
        <v>5697</v>
      </c>
      <c r="B719" s="1" t="s">
        <v>60</v>
      </c>
      <c r="C719" s="4">
        <v>2022</v>
      </c>
      <c r="D719" s="1" t="s">
        <v>109</v>
      </c>
      <c r="E719" s="1" t="s">
        <v>1147</v>
      </c>
      <c r="F719" s="1" t="s">
        <v>62</v>
      </c>
      <c r="G719" s="4" t="s">
        <v>1439</v>
      </c>
      <c r="H719" s="4">
        <v>5321</v>
      </c>
      <c r="I719" s="4" t="s">
        <v>8461</v>
      </c>
      <c r="J719" s="1"/>
      <c r="K719" s="4" t="s">
        <v>8462</v>
      </c>
      <c r="L719" s="4" t="s">
        <v>8463</v>
      </c>
    </row>
    <row r="720" spans="1:12" ht="30" x14ac:dyDescent="0.25">
      <c r="A720" s="1" t="s">
        <v>5697</v>
      </c>
      <c r="B720" s="1" t="s">
        <v>60</v>
      </c>
      <c r="C720" s="4">
        <v>2022</v>
      </c>
      <c r="D720" s="1" t="s">
        <v>109</v>
      </c>
      <c r="E720" s="1" t="s">
        <v>1147</v>
      </c>
      <c r="F720" s="1" t="s">
        <v>66</v>
      </c>
      <c r="G720" s="4" t="s">
        <v>1101</v>
      </c>
      <c r="H720" s="4">
        <v>6</v>
      </c>
      <c r="I720" s="4" t="s">
        <v>83</v>
      </c>
      <c r="J720" s="1"/>
      <c r="K720" s="4" t="s">
        <v>83</v>
      </c>
      <c r="L720" s="4" t="s">
        <v>83</v>
      </c>
    </row>
    <row r="721" spans="1:12" ht="30" x14ac:dyDescent="0.25">
      <c r="A721" s="1" t="s">
        <v>5697</v>
      </c>
      <c r="B721" s="1" t="s">
        <v>60</v>
      </c>
      <c r="C721" s="4">
        <v>2022</v>
      </c>
      <c r="D721" s="1" t="s">
        <v>109</v>
      </c>
      <c r="E721" s="1" t="s">
        <v>1147</v>
      </c>
      <c r="F721" s="1" t="s">
        <v>70</v>
      </c>
      <c r="G721" s="4" t="s">
        <v>2016</v>
      </c>
      <c r="H721" s="4">
        <v>700</v>
      </c>
      <c r="I721" s="4" t="s">
        <v>8464</v>
      </c>
      <c r="J721" s="1"/>
      <c r="K721" s="4" t="s">
        <v>8465</v>
      </c>
      <c r="L721" s="4" t="s">
        <v>8466</v>
      </c>
    </row>
    <row r="722" spans="1:12" ht="30" x14ac:dyDescent="0.25">
      <c r="A722" s="1" t="s">
        <v>5697</v>
      </c>
      <c r="B722" s="1" t="s">
        <v>60</v>
      </c>
      <c r="C722" s="4">
        <v>2022</v>
      </c>
      <c r="D722" s="1" t="s">
        <v>109</v>
      </c>
      <c r="E722" s="1" t="s">
        <v>1147</v>
      </c>
      <c r="F722" s="1" t="s">
        <v>74</v>
      </c>
      <c r="G722" s="4" t="s">
        <v>1101</v>
      </c>
      <c r="H722" s="4">
        <v>26</v>
      </c>
      <c r="I722" s="4" t="s">
        <v>83</v>
      </c>
      <c r="J722" s="1"/>
      <c r="K722" s="4" t="s">
        <v>83</v>
      </c>
      <c r="L722" s="4" t="s">
        <v>83</v>
      </c>
    </row>
    <row r="723" spans="1:12" ht="30" x14ac:dyDescent="0.25">
      <c r="A723" s="1" t="s">
        <v>5697</v>
      </c>
      <c r="B723" s="1" t="s">
        <v>60</v>
      </c>
      <c r="C723" s="4">
        <v>2022</v>
      </c>
      <c r="D723" s="1" t="s">
        <v>109</v>
      </c>
      <c r="E723" s="1" t="s">
        <v>1147</v>
      </c>
      <c r="F723" s="1" t="s">
        <v>1102</v>
      </c>
      <c r="G723" s="4" t="s">
        <v>1379</v>
      </c>
      <c r="H723" s="4">
        <v>5433</v>
      </c>
      <c r="I723" s="4" t="s">
        <v>8467</v>
      </c>
      <c r="J723" s="1"/>
      <c r="K723" s="4" t="s">
        <v>8468</v>
      </c>
      <c r="L723" s="4" t="s">
        <v>8469</v>
      </c>
    </row>
    <row r="724" spans="1:12" ht="45" x14ac:dyDescent="0.25">
      <c r="A724" s="1" t="s">
        <v>5697</v>
      </c>
      <c r="B724" s="1" t="s">
        <v>60</v>
      </c>
      <c r="C724" s="4">
        <v>2022</v>
      </c>
      <c r="D724" s="1" t="s">
        <v>109</v>
      </c>
      <c r="E724" s="1" t="s">
        <v>1147</v>
      </c>
      <c r="F724" s="1" t="s">
        <v>84</v>
      </c>
      <c r="G724" s="4" t="s">
        <v>1270</v>
      </c>
      <c r="H724" s="4">
        <v>204</v>
      </c>
      <c r="I724" s="4" t="s">
        <v>8470</v>
      </c>
      <c r="J724" s="1" t="s">
        <v>234</v>
      </c>
      <c r="K724" s="4" t="s">
        <v>8471</v>
      </c>
      <c r="L724" s="4" t="s">
        <v>8472</v>
      </c>
    </row>
    <row r="725" spans="1:12" ht="45" x14ac:dyDescent="0.25">
      <c r="A725" s="1" t="s">
        <v>5697</v>
      </c>
      <c r="B725" s="1" t="s">
        <v>60</v>
      </c>
      <c r="C725" s="4">
        <v>2022</v>
      </c>
      <c r="D725" s="1" t="s">
        <v>109</v>
      </c>
      <c r="E725" s="1" t="s">
        <v>1147</v>
      </c>
      <c r="F725" s="1" t="s">
        <v>85</v>
      </c>
      <c r="G725" s="4" t="s">
        <v>8473</v>
      </c>
      <c r="H725" s="4">
        <v>182921</v>
      </c>
      <c r="I725" s="4" t="s">
        <v>8474</v>
      </c>
      <c r="J725" s="1"/>
      <c r="K725" s="4" t="s">
        <v>8475</v>
      </c>
      <c r="L725" s="4" t="s">
        <v>8476</v>
      </c>
    </row>
    <row r="726" spans="1:12" x14ac:dyDescent="0.25">
      <c r="A726" s="1" t="s">
        <v>5697</v>
      </c>
      <c r="B726" s="1" t="s">
        <v>60</v>
      </c>
      <c r="C726" s="4">
        <v>2022</v>
      </c>
      <c r="D726" s="1" t="s">
        <v>109</v>
      </c>
      <c r="E726" s="1" t="s">
        <v>1162</v>
      </c>
      <c r="F726" s="1" t="s">
        <v>62</v>
      </c>
      <c r="G726" s="4" t="s">
        <v>3023</v>
      </c>
      <c r="H726" s="4">
        <v>2440</v>
      </c>
      <c r="I726" s="4" t="s">
        <v>8477</v>
      </c>
      <c r="J726" s="1"/>
      <c r="K726" s="4" t="s">
        <v>8478</v>
      </c>
      <c r="L726" s="4" t="s">
        <v>8479</v>
      </c>
    </row>
    <row r="727" spans="1:12" ht="30" x14ac:dyDescent="0.25">
      <c r="A727" s="1" t="s">
        <v>5697</v>
      </c>
      <c r="B727" s="1" t="s">
        <v>60</v>
      </c>
      <c r="C727" s="4">
        <v>2022</v>
      </c>
      <c r="D727" s="1" t="s">
        <v>109</v>
      </c>
      <c r="E727" s="1" t="s">
        <v>1162</v>
      </c>
      <c r="F727" s="1" t="s">
        <v>66</v>
      </c>
      <c r="G727" s="4" t="s">
        <v>1101</v>
      </c>
      <c r="H727" s="4">
        <v>5</v>
      </c>
      <c r="I727" s="4" t="s">
        <v>83</v>
      </c>
      <c r="J727" s="1"/>
      <c r="K727" s="4" t="s">
        <v>83</v>
      </c>
      <c r="L727" s="4" t="s">
        <v>83</v>
      </c>
    </row>
    <row r="728" spans="1:12" ht="30" x14ac:dyDescent="0.25">
      <c r="A728" s="1" t="s">
        <v>5697</v>
      </c>
      <c r="B728" s="1" t="s">
        <v>60</v>
      </c>
      <c r="C728" s="4">
        <v>2022</v>
      </c>
      <c r="D728" s="1" t="s">
        <v>109</v>
      </c>
      <c r="E728" s="1" t="s">
        <v>1162</v>
      </c>
      <c r="F728" s="1" t="s">
        <v>70</v>
      </c>
      <c r="G728" s="4" t="s">
        <v>1479</v>
      </c>
      <c r="H728" s="4">
        <v>370</v>
      </c>
      <c r="I728" s="4" t="s">
        <v>8480</v>
      </c>
      <c r="J728" s="1"/>
      <c r="K728" s="4" t="s">
        <v>8481</v>
      </c>
      <c r="L728" s="4" t="s">
        <v>8482</v>
      </c>
    </row>
    <row r="729" spans="1:12" ht="30" x14ac:dyDescent="0.25">
      <c r="A729" s="1" t="s">
        <v>5697</v>
      </c>
      <c r="B729" s="1" t="s">
        <v>60</v>
      </c>
      <c r="C729" s="4">
        <v>2022</v>
      </c>
      <c r="D729" s="1" t="s">
        <v>109</v>
      </c>
      <c r="E729" s="1" t="s">
        <v>1162</v>
      </c>
      <c r="F729" s="1" t="s">
        <v>74</v>
      </c>
      <c r="G729" s="4" t="s">
        <v>1101</v>
      </c>
      <c r="H729" s="4">
        <v>15</v>
      </c>
      <c r="I729" s="4" t="s">
        <v>83</v>
      </c>
      <c r="J729" s="1"/>
      <c r="K729" s="4" t="s">
        <v>83</v>
      </c>
      <c r="L729" s="4" t="s">
        <v>83</v>
      </c>
    </row>
    <row r="730" spans="1:12" ht="30" x14ac:dyDescent="0.25">
      <c r="A730" s="1" t="s">
        <v>5697</v>
      </c>
      <c r="B730" s="1" t="s">
        <v>60</v>
      </c>
      <c r="C730" s="4">
        <v>2022</v>
      </c>
      <c r="D730" s="1" t="s">
        <v>109</v>
      </c>
      <c r="E730" s="1" t="s">
        <v>1162</v>
      </c>
      <c r="F730" s="1" t="s">
        <v>1102</v>
      </c>
      <c r="G730" s="4" t="s">
        <v>8483</v>
      </c>
      <c r="H730" s="4">
        <v>2984</v>
      </c>
      <c r="I730" s="4" t="s">
        <v>8484</v>
      </c>
      <c r="J730" s="1"/>
      <c r="K730" s="4" t="s">
        <v>8485</v>
      </c>
      <c r="L730" s="4" t="s">
        <v>8486</v>
      </c>
    </row>
    <row r="731" spans="1:12" ht="45" x14ac:dyDescent="0.25">
      <c r="A731" s="1" t="s">
        <v>5697</v>
      </c>
      <c r="B731" s="1" t="s">
        <v>60</v>
      </c>
      <c r="C731" s="4">
        <v>2022</v>
      </c>
      <c r="D731" s="1" t="s">
        <v>109</v>
      </c>
      <c r="E731" s="1" t="s">
        <v>1162</v>
      </c>
      <c r="F731" s="1" t="s">
        <v>84</v>
      </c>
      <c r="G731" s="4" t="s">
        <v>1981</v>
      </c>
      <c r="H731" s="4">
        <v>126</v>
      </c>
      <c r="I731" s="4" t="s">
        <v>8487</v>
      </c>
      <c r="J731" s="1" t="s">
        <v>234</v>
      </c>
      <c r="K731" s="4" t="s">
        <v>8488</v>
      </c>
      <c r="L731" s="4" t="s">
        <v>8489</v>
      </c>
    </row>
    <row r="732" spans="1:12" ht="45" x14ac:dyDescent="0.25">
      <c r="A732" s="1" t="s">
        <v>5697</v>
      </c>
      <c r="B732" s="1" t="s">
        <v>60</v>
      </c>
      <c r="C732" s="4">
        <v>2022</v>
      </c>
      <c r="D732" s="1" t="s">
        <v>109</v>
      </c>
      <c r="E732" s="1" t="s">
        <v>1162</v>
      </c>
      <c r="F732" s="1" t="s">
        <v>85</v>
      </c>
      <c r="G732" s="4" t="s">
        <v>8490</v>
      </c>
      <c r="H732" s="4">
        <v>94042</v>
      </c>
      <c r="I732" s="4" t="s">
        <v>8491</v>
      </c>
      <c r="J732" s="1"/>
      <c r="K732" s="4" t="s">
        <v>8492</v>
      </c>
      <c r="L732" s="4" t="s">
        <v>8493</v>
      </c>
    </row>
    <row r="733" spans="1:12" x14ac:dyDescent="0.25">
      <c r="A733" s="1" t="s">
        <v>5697</v>
      </c>
      <c r="B733" s="1" t="s">
        <v>60</v>
      </c>
      <c r="C733" s="4">
        <v>2022</v>
      </c>
      <c r="D733" s="1" t="s">
        <v>109</v>
      </c>
      <c r="E733" s="1" t="s">
        <v>1183</v>
      </c>
      <c r="F733" s="1" t="s">
        <v>62</v>
      </c>
      <c r="G733" s="4" t="s">
        <v>2280</v>
      </c>
      <c r="H733" s="4">
        <v>785</v>
      </c>
      <c r="I733" s="4" t="s">
        <v>8494</v>
      </c>
      <c r="J733" s="1"/>
      <c r="K733" s="4" t="s">
        <v>8495</v>
      </c>
      <c r="L733" s="4" t="s">
        <v>8496</v>
      </c>
    </row>
    <row r="734" spans="1:12" ht="30" x14ac:dyDescent="0.25">
      <c r="A734" s="1" t="s">
        <v>5697</v>
      </c>
      <c r="B734" s="1" t="s">
        <v>60</v>
      </c>
      <c r="C734" s="4">
        <v>2022</v>
      </c>
      <c r="D734" s="1" t="s">
        <v>109</v>
      </c>
      <c r="E734" s="1" t="s">
        <v>1183</v>
      </c>
      <c r="F734" s="1" t="s">
        <v>66</v>
      </c>
      <c r="G734" s="4" t="s">
        <v>1101</v>
      </c>
      <c r="H734" s="4">
        <v>1</v>
      </c>
      <c r="I734" s="4" t="s">
        <v>83</v>
      </c>
      <c r="J734" s="1"/>
      <c r="K734" s="4" t="s">
        <v>83</v>
      </c>
      <c r="L734" s="4" t="s">
        <v>83</v>
      </c>
    </row>
    <row r="735" spans="1:12" ht="30" x14ac:dyDescent="0.25">
      <c r="A735" s="1" t="s">
        <v>5697</v>
      </c>
      <c r="B735" s="1" t="s">
        <v>60</v>
      </c>
      <c r="C735" s="4">
        <v>2022</v>
      </c>
      <c r="D735" s="1" t="s">
        <v>109</v>
      </c>
      <c r="E735" s="1" t="s">
        <v>1183</v>
      </c>
      <c r="F735" s="1" t="s">
        <v>70</v>
      </c>
      <c r="G735" s="4" t="s">
        <v>1179</v>
      </c>
      <c r="H735" s="4">
        <v>135</v>
      </c>
      <c r="I735" s="4" t="s">
        <v>8497</v>
      </c>
      <c r="J735" s="1"/>
      <c r="K735" s="4" t="s">
        <v>8498</v>
      </c>
      <c r="L735" s="4" t="s">
        <v>8499</v>
      </c>
    </row>
    <row r="736" spans="1:12" ht="30" x14ac:dyDescent="0.25">
      <c r="A736" s="1" t="s">
        <v>5697</v>
      </c>
      <c r="B736" s="1" t="s">
        <v>60</v>
      </c>
      <c r="C736" s="4">
        <v>2022</v>
      </c>
      <c r="D736" s="1" t="s">
        <v>109</v>
      </c>
      <c r="E736" s="1" t="s">
        <v>1183</v>
      </c>
      <c r="F736" s="1" t="s">
        <v>74</v>
      </c>
      <c r="G736" s="4" t="s">
        <v>1101</v>
      </c>
      <c r="H736" s="4">
        <v>5</v>
      </c>
      <c r="I736" s="4" t="s">
        <v>83</v>
      </c>
      <c r="J736" s="1"/>
      <c r="K736" s="4" t="s">
        <v>83</v>
      </c>
      <c r="L736" s="4" t="s">
        <v>83</v>
      </c>
    </row>
    <row r="737" spans="1:12" ht="30" x14ac:dyDescent="0.25">
      <c r="A737" s="1" t="s">
        <v>5697</v>
      </c>
      <c r="B737" s="1" t="s">
        <v>60</v>
      </c>
      <c r="C737" s="4">
        <v>2022</v>
      </c>
      <c r="D737" s="1" t="s">
        <v>109</v>
      </c>
      <c r="E737" s="1" t="s">
        <v>1183</v>
      </c>
      <c r="F737" s="1" t="s">
        <v>1102</v>
      </c>
      <c r="G737" s="4" t="s">
        <v>8500</v>
      </c>
      <c r="H737" s="4">
        <v>991</v>
      </c>
      <c r="I737" s="4" t="s">
        <v>8501</v>
      </c>
      <c r="J737" s="1"/>
      <c r="K737" s="4" t="s">
        <v>8502</v>
      </c>
      <c r="L737" s="4" t="s">
        <v>8503</v>
      </c>
    </row>
    <row r="738" spans="1:12" ht="45" x14ac:dyDescent="0.25">
      <c r="A738" s="1" t="s">
        <v>5697</v>
      </c>
      <c r="B738" s="1" t="s">
        <v>60</v>
      </c>
      <c r="C738" s="4">
        <v>2022</v>
      </c>
      <c r="D738" s="1" t="s">
        <v>109</v>
      </c>
      <c r="E738" s="1" t="s">
        <v>1183</v>
      </c>
      <c r="F738" s="1" t="s">
        <v>84</v>
      </c>
      <c r="G738" s="4" t="s">
        <v>1093</v>
      </c>
      <c r="H738" s="4">
        <v>49</v>
      </c>
      <c r="I738" s="4" t="s">
        <v>8504</v>
      </c>
      <c r="J738" s="1" t="s">
        <v>234</v>
      </c>
      <c r="K738" s="4" t="s">
        <v>1558</v>
      </c>
      <c r="L738" s="4" t="s">
        <v>8505</v>
      </c>
    </row>
    <row r="739" spans="1:12" ht="45" x14ac:dyDescent="0.25">
      <c r="A739" s="1" t="s">
        <v>5697</v>
      </c>
      <c r="B739" s="1" t="s">
        <v>60</v>
      </c>
      <c r="C739" s="4">
        <v>2022</v>
      </c>
      <c r="D739" s="1" t="s">
        <v>109</v>
      </c>
      <c r="E739" s="1" t="s">
        <v>1183</v>
      </c>
      <c r="F739" s="1" t="s">
        <v>85</v>
      </c>
      <c r="G739" s="4" t="s">
        <v>8506</v>
      </c>
      <c r="H739" s="4">
        <v>24129</v>
      </c>
      <c r="I739" s="4" t="s">
        <v>8507</v>
      </c>
      <c r="J739" s="1"/>
      <c r="K739" s="4" t="s">
        <v>8508</v>
      </c>
      <c r="L739" s="4" t="s">
        <v>8509</v>
      </c>
    </row>
    <row r="740" spans="1:12" x14ac:dyDescent="0.25">
      <c r="A740" s="1" t="s">
        <v>5697</v>
      </c>
      <c r="B740" s="1" t="s">
        <v>60</v>
      </c>
      <c r="C740" s="4">
        <v>2022</v>
      </c>
      <c r="D740" s="1" t="s">
        <v>128</v>
      </c>
      <c r="E740" s="1" t="s">
        <v>1089</v>
      </c>
      <c r="F740" s="1" t="s">
        <v>62</v>
      </c>
      <c r="G740" s="4" t="s">
        <v>1270</v>
      </c>
      <c r="H740" s="4">
        <v>78563</v>
      </c>
      <c r="I740" s="4" t="s">
        <v>626</v>
      </c>
      <c r="J740" s="1" t="s">
        <v>234</v>
      </c>
      <c r="K740" s="4" t="s">
        <v>4151</v>
      </c>
      <c r="L740" s="4" t="s">
        <v>8434</v>
      </c>
    </row>
    <row r="741" spans="1:12" ht="30" x14ac:dyDescent="0.25">
      <c r="A741" s="1" t="s">
        <v>5697</v>
      </c>
      <c r="B741" s="1" t="s">
        <v>60</v>
      </c>
      <c r="C741" s="4">
        <v>2022</v>
      </c>
      <c r="D741" s="1" t="s">
        <v>128</v>
      </c>
      <c r="E741" s="1" t="s">
        <v>1089</v>
      </c>
      <c r="F741" s="1" t="s">
        <v>66</v>
      </c>
      <c r="G741" s="4" t="s">
        <v>1101</v>
      </c>
      <c r="H741" s="4">
        <v>444</v>
      </c>
      <c r="I741" s="4" t="s">
        <v>83</v>
      </c>
      <c r="J741" s="1"/>
      <c r="K741" s="4" t="s">
        <v>83</v>
      </c>
      <c r="L741" s="4" t="s">
        <v>83</v>
      </c>
    </row>
    <row r="742" spans="1:12" ht="30" x14ac:dyDescent="0.25">
      <c r="A742" s="1" t="s">
        <v>5697</v>
      </c>
      <c r="B742" s="1" t="s">
        <v>60</v>
      </c>
      <c r="C742" s="4">
        <v>2022</v>
      </c>
      <c r="D742" s="1" t="s">
        <v>128</v>
      </c>
      <c r="E742" s="1" t="s">
        <v>1089</v>
      </c>
      <c r="F742" s="1" t="s">
        <v>70</v>
      </c>
      <c r="G742" s="4" t="s">
        <v>1800</v>
      </c>
      <c r="H742" s="4">
        <v>18446</v>
      </c>
      <c r="I742" s="4" t="s">
        <v>2309</v>
      </c>
      <c r="J742" s="1" t="s">
        <v>234</v>
      </c>
      <c r="K742" s="4" t="s">
        <v>3907</v>
      </c>
      <c r="L742" s="4" t="s">
        <v>5463</v>
      </c>
    </row>
    <row r="743" spans="1:12" ht="30" x14ac:dyDescent="0.25">
      <c r="A743" s="1" t="s">
        <v>5697</v>
      </c>
      <c r="B743" s="1" t="s">
        <v>60</v>
      </c>
      <c r="C743" s="4">
        <v>2022</v>
      </c>
      <c r="D743" s="1" t="s">
        <v>128</v>
      </c>
      <c r="E743" s="1" t="s">
        <v>1089</v>
      </c>
      <c r="F743" s="1" t="s">
        <v>74</v>
      </c>
      <c r="G743" s="4" t="s">
        <v>1101</v>
      </c>
      <c r="H743" s="4">
        <v>1437</v>
      </c>
      <c r="I743" s="4" t="s">
        <v>83</v>
      </c>
      <c r="J743" s="1"/>
      <c r="K743" s="4" t="s">
        <v>83</v>
      </c>
      <c r="L743" s="4" t="s">
        <v>83</v>
      </c>
    </row>
    <row r="744" spans="1:12" ht="30" x14ac:dyDescent="0.25">
      <c r="A744" s="1" t="s">
        <v>5697</v>
      </c>
      <c r="B744" s="1" t="s">
        <v>60</v>
      </c>
      <c r="C744" s="4">
        <v>2022</v>
      </c>
      <c r="D744" s="1" t="s">
        <v>128</v>
      </c>
      <c r="E744" s="1" t="s">
        <v>1089</v>
      </c>
      <c r="F744" s="1" t="s">
        <v>1102</v>
      </c>
      <c r="G744" s="4" t="s">
        <v>1200</v>
      </c>
      <c r="H744" s="4">
        <v>116848</v>
      </c>
      <c r="I744" s="4" t="s">
        <v>5367</v>
      </c>
      <c r="J744" s="1"/>
      <c r="K744" s="4" t="s">
        <v>3757</v>
      </c>
      <c r="L744" s="4" t="s">
        <v>2873</v>
      </c>
    </row>
    <row r="745" spans="1:12" ht="45" x14ac:dyDescent="0.25">
      <c r="A745" s="1" t="s">
        <v>5697</v>
      </c>
      <c r="B745" s="1" t="s">
        <v>60</v>
      </c>
      <c r="C745" s="4">
        <v>2022</v>
      </c>
      <c r="D745" s="1" t="s">
        <v>128</v>
      </c>
      <c r="E745" s="1" t="s">
        <v>1089</v>
      </c>
      <c r="F745" s="1" t="s">
        <v>84</v>
      </c>
      <c r="G745" s="4" t="s">
        <v>1101</v>
      </c>
      <c r="H745" s="4">
        <v>3884</v>
      </c>
      <c r="I745" s="4" t="s">
        <v>83</v>
      </c>
      <c r="J745" s="1"/>
      <c r="K745" s="4" t="s">
        <v>83</v>
      </c>
      <c r="L745" s="4" t="s">
        <v>83</v>
      </c>
    </row>
    <row r="746" spans="1:12" ht="45" x14ac:dyDescent="0.25">
      <c r="A746" s="1" t="s">
        <v>5697</v>
      </c>
      <c r="B746" s="1" t="s">
        <v>60</v>
      </c>
      <c r="C746" s="4">
        <v>2022</v>
      </c>
      <c r="D746" s="1" t="s">
        <v>128</v>
      </c>
      <c r="E746" s="1" t="s">
        <v>1089</v>
      </c>
      <c r="F746" s="1" t="s">
        <v>85</v>
      </c>
      <c r="G746" s="4" t="s">
        <v>1507</v>
      </c>
      <c r="H746" s="4">
        <v>248621</v>
      </c>
      <c r="I746" s="4" t="s">
        <v>2988</v>
      </c>
      <c r="J746" s="1"/>
      <c r="K746" s="4" t="s">
        <v>3476</v>
      </c>
      <c r="L746" s="4" t="s">
        <v>3694</v>
      </c>
    </row>
    <row r="747" spans="1:12" x14ac:dyDescent="0.25">
      <c r="A747" s="1" t="s">
        <v>5697</v>
      </c>
      <c r="B747" s="1" t="s">
        <v>60</v>
      </c>
      <c r="C747" s="4">
        <v>2022</v>
      </c>
      <c r="D747" s="1" t="s">
        <v>128</v>
      </c>
      <c r="E747" s="1" t="s">
        <v>1104</v>
      </c>
      <c r="F747" s="1" t="s">
        <v>62</v>
      </c>
      <c r="G747" s="4" t="s">
        <v>1613</v>
      </c>
      <c r="H747" s="4">
        <v>24778</v>
      </c>
      <c r="I747" s="4" t="s">
        <v>2455</v>
      </c>
      <c r="J747" s="1" t="s">
        <v>234</v>
      </c>
      <c r="K747" s="4" t="s">
        <v>1714</v>
      </c>
      <c r="L747" s="4" t="s">
        <v>8510</v>
      </c>
    </row>
    <row r="748" spans="1:12" ht="30" x14ac:dyDescent="0.25">
      <c r="A748" s="1" t="s">
        <v>5697</v>
      </c>
      <c r="B748" s="1" t="s">
        <v>60</v>
      </c>
      <c r="C748" s="4">
        <v>2022</v>
      </c>
      <c r="D748" s="1" t="s">
        <v>128</v>
      </c>
      <c r="E748" s="1" t="s">
        <v>1104</v>
      </c>
      <c r="F748" s="1" t="s">
        <v>66</v>
      </c>
      <c r="G748" s="4" t="s">
        <v>1101</v>
      </c>
      <c r="H748" s="4">
        <v>50</v>
      </c>
      <c r="I748" s="4" t="s">
        <v>83</v>
      </c>
      <c r="J748" s="1"/>
      <c r="K748" s="4" t="s">
        <v>83</v>
      </c>
      <c r="L748" s="4" t="s">
        <v>83</v>
      </c>
    </row>
    <row r="749" spans="1:12" ht="30" x14ac:dyDescent="0.25">
      <c r="A749" s="1" t="s">
        <v>5697</v>
      </c>
      <c r="B749" s="1" t="s">
        <v>60</v>
      </c>
      <c r="C749" s="4">
        <v>2022</v>
      </c>
      <c r="D749" s="1" t="s">
        <v>128</v>
      </c>
      <c r="E749" s="1" t="s">
        <v>1104</v>
      </c>
      <c r="F749" s="1" t="s">
        <v>70</v>
      </c>
      <c r="G749" s="4" t="s">
        <v>1671</v>
      </c>
      <c r="H749" s="4">
        <v>4115</v>
      </c>
      <c r="I749" s="4" t="s">
        <v>3519</v>
      </c>
      <c r="J749" s="1" t="s">
        <v>234</v>
      </c>
      <c r="K749" s="4" t="s">
        <v>3787</v>
      </c>
      <c r="L749" s="4" t="s">
        <v>8511</v>
      </c>
    </row>
    <row r="750" spans="1:12" ht="30" x14ac:dyDescent="0.25">
      <c r="A750" s="1" t="s">
        <v>5697</v>
      </c>
      <c r="B750" s="1" t="s">
        <v>60</v>
      </c>
      <c r="C750" s="4">
        <v>2022</v>
      </c>
      <c r="D750" s="1" t="s">
        <v>128</v>
      </c>
      <c r="E750" s="1" t="s">
        <v>1104</v>
      </c>
      <c r="F750" s="1" t="s">
        <v>74</v>
      </c>
      <c r="G750" s="4" t="s">
        <v>1101</v>
      </c>
      <c r="H750" s="4">
        <v>184</v>
      </c>
      <c r="I750" s="4" t="s">
        <v>83</v>
      </c>
      <c r="J750" s="1"/>
      <c r="K750" s="4" t="s">
        <v>83</v>
      </c>
      <c r="L750" s="4" t="s">
        <v>83</v>
      </c>
    </row>
    <row r="751" spans="1:12" ht="30" x14ac:dyDescent="0.25">
      <c r="A751" s="1" t="s">
        <v>5697</v>
      </c>
      <c r="B751" s="1" t="s">
        <v>60</v>
      </c>
      <c r="C751" s="4">
        <v>2022</v>
      </c>
      <c r="D751" s="1" t="s">
        <v>128</v>
      </c>
      <c r="E751" s="1" t="s">
        <v>1104</v>
      </c>
      <c r="F751" s="1" t="s">
        <v>1102</v>
      </c>
      <c r="G751" s="4" t="s">
        <v>3750</v>
      </c>
      <c r="H751" s="4">
        <v>35425</v>
      </c>
      <c r="I751" s="4" t="s">
        <v>1596</v>
      </c>
      <c r="J751" s="1"/>
      <c r="K751" s="4" t="s">
        <v>3425</v>
      </c>
      <c r="L751" s="4" t="s">
        <v>8512</v>
      </c>
    </row>
    <row r="752" spans="1:12" ht="45" x14ac:dyDescent="0.25">
      <c r="A752" s="1" t="s">
        <v>5697</v>
      </c>
      <c r="B752" s="1" t="s">
        <v>60</v>
      </c>
      <c r="C752" s="4">
        <v>2022</v>
      </c>
      <c r="D752" s="1" t="s">
        <v>128</v>
      </c>
      <c r="E752" s="1" t="s">
        <v>1104</v>
      </c>
      <c r="F752" s="1" t="s">
        <v>84</v>
      </c>
      <c r="G752" s="4" t="s">
        <v>1101</v>
      </c>
      <c r="H752" s="4">
        <v>900</v>
      </c>
      <c r="I752" s="4" t="s">
        <v>83</v>
      </c>
      <c r="J752" s="1"/>
      <c r="K752" s="4" t="s">
        <v>83</v>
      </c>
      <c r="L752" s="4" t="s">
        <v>83</v>
      </c>
    </row>
    <row r="753" spans="1:12" ht="45" x14ac:dyDescent="0.25">
      <c r="A753" s="1" t="s">
        <v>5697</v>
      </c>
      <c r="B753" s="1" t="s">
        <v>60</v>
      </c>
      <c r="C753" s="4">
        <v>2022</v>
      </c>
      <c r="D753" s="1" t="s">
        <v>128</v>
      </c>
      <c r="E753" s="1" t="s">
        <v>1104</v>
      </c>
      <c r="F753" s="1" t="s">
        <v>85</v>
      </c>
      <c r="G753" s="4" t="s">
        <v>2668</v>
      </c>
      <c r="H753" s="4">
        <v>170599</v>
      </c>
      <c r="I753" s="4" t="s">
        <v>8513</v>
      </c>
      <c r="J753" s="1"/>
      <c r="K753" s="4" t="s">
        <v>7870</v>
      </c>
      <c r="L753" s="4" t="s">
        <v>3425</v>
      </c>
    </row>
    <row r="754" spans="1:12" x14ac:dyDescent="0.25">
      <c r="A754" s="1" t="s">
        <v>5697</v>
      </c>
      <c r="B754" s="1" t="s">
        <v>60</v>
      </c>
      <c r="C754" s="4">
        <v>2022</v>
      </c>
      <c r="D754" s="1" t="s">
        <v>128</v>
      </c>
      <c r="E754" s="1" t="s">
        <v>1116</v>
      </c>
      <c r="F754" s="1" t="s">
        <v>62</v>
      </c>
      <c r="G754" s="4" t="s">
        <v>1873</v>
      </c>
      <c r="H754" s="4">
        <v>16902</v>
      </c>
      <c r="I754" s="4" t="s">
        <v>8514</v>
      </c>
      <c r="J754" s="1"/>
      <c r="K754" s="4" t="s">
        <v>6267</v>
      </c>
      <c r="L754" s="4" t="s">
        <v>3238</v>
      </c>
    </row>
    <row r="755" spans="1:12" ht="30" x14ac:dyDescent="0.25">
      <c r="A755" s="1" t="s">
        <v>5697</v>
      </c>
      <c r="B755" s="1" t="s">
        <v>60</v>
      </c>
      <c r="C755" s="4">
        <v>2022</v>
      </c>
      <c r="D755" s="1" t="s">
        <v>128</v>
      </c>
      <c r="E755" s="1" t="s">
        <v>1116</v>
      </c>
      <c r="F755" s="1" t="s">
        <v>66</v>
      </c>
      <c r="G755" s="4" t="s">
        <v>1101</v>
      </c>
      <c r="H755" s="4">
        <v>26</v>
      </c>
      <c r="I755" s="4" t="s">
        <v>83</v>
      </c>
      <c r="J755" s="1"/>
      <c r="K755" s="4" t="s">
        <v>83</v>
      </c>
      <c r="L755" s="4" t="s">
        <v>83</v>
      </c>
    </row>
    <row r="756" spans="1:12" ht="30" x14ac:dyDescent="0.25">
      <c r="A756" s="1" t="s">
        <v>5697</v>
      </c>
      <c r="B756" s="1" t="s">
        <v>60</v>
      </c>
      <c r="C756" s="4">
        <v>2022</v>
      </c>
      <c r="D756" s="1" t="s">
        <v>128</v>
      </c>
      <c r="E756" s="1" t="s">
        <v>1116</v>
      </c>
      <c r="F756" s="1" t="s">
        <v>70</v>
      </c>
      <c r="G756" s="4" t="s">
        <v>1141</v>
      </c>
      <c r="H756" s="4">
        <v>2718</v>
      </c>
      <c r="I756" s="4" t="s">
        <v>8515</v>
      </c>
      <c r="J756" s="1"/>
      <c r="K756" s="4" t="s">
        <v>8516</v>
      </c>
      <c r="L756" s="4" t="s">
        <v>8517</v>
      </c>
    </row>
    <row r="757" spans="1:12" ht="30" x14ac:dyDescent="0.25">
      <c r="A757" s="1" t="s">
        <v>5697</v>
      </c>
      <c r="B757" s="1" t="s">
        <v>60</v>
      </c>
      <c r="C757" s="4">
        <v>2022</v>
      </c>
      <c r="D757" s="1" t="s">
        <v>128</v>
      </c>
      <c r="E757" s="1" t="s">
        <v>1116</v>
      </c>
      <c r="F757" s="1" t="s">
        <v>74</v>
      </c>
      <c r="G757" s="4" t="s">
        <v>1101</v>
      </c>
      <c r="H757" s="4">
        <v>106</v>
      </c>
      <c r="I757" s="4" t="s">
        <v>83</v>
      </c>
      <c r="J757" s="1"/>
      <c r="K757" s="4" t="s">
        <v>83</v>
      </c>
      <c r="L757" s="4" t="s">
        <v>83</v>
      </c>
    </row>
    <row r="758" spans="1:12" ht="30" x14ac:dyDescent="0.25">
      <c r="A758" s="1" t="s">
        <v>5697</v>
      </c>
      <c r="B758" s="1" t="s">
        <v>60</v>
      </c>
      <c r="C758" s="4">
        <v>2022</v>
      </c>
      <c r="D758" s="1" t="s">
        <v>128</v>
      </c>
      <c r="E758" s="1" t="s">
        <v>1116</v>
      </c>
      <c r="F758" s="1" t="s">
        <v>1102</v>
      </c>
      <c r="G758" s="4" t="s">
        <v>2433</v>
      </c>
      <c r="H758" s="4">
        <v>24534</v>
      </c>
      <c r="I758" s="4" t="s">
        <v>8518</v>
      </c>
      <c r="J758" s="1"/>
      <c r="K758" s="4" t="s">
        <v>8519</v>
      </c>
      <c r="L758" s="4" t="s">
        <v>8520</v>
      </c>
    </row>
    <row r="759" spans="1:12" ht="45" x14ac:dyDescent="0.25">
      <c r="A759" s="1" t="s">
        <v>5697</v>
      </c>
      <c r="B759" s="1" t="s">
        <v>60</v>
      </c>
      <c r="C759" s="4">
        <v>2022</v>
      </c>
      <c r="D759" s="1" t="s">
        <v>128</v>
      </c>
      <c r="E759" s="1" t="s">
        <v>1116</v>
      </c>
      <c r="F759" s="1" t="s">
        <v>84</v>
      </c>
      <c r="G759" s="4" t="s">
        <v>1112</v>
      </c>
      <c r="H759" s="4">
        <v>601</v>
      </c>
      <c r="I759" s="4" t="s">
        <v>8521</v>
      </c>
      <c r="J759" s="1" t="s">
        <v>234</v>
      </c>
      <c r="K759" s="4" t="s">
        <v>8522</v>
      </c>
      <c r="L759" s="4" t="s">
        <v>4391</v>
      </c>
    </row>
    <row r="760" spans="1:12" ht="45" x14ac:dyDescent="0.25">
      <c r="A760" s="1" t="s">
        <v>5697</v>
      </c>
      <c r="B760" s="1" t="s">
        <v>60</v>
      </c>
      <c r="C760" s="4">
        <v>2022</v>
      </c>
      <c r="D760" s="1" t="s">
        <v>128</v>
      </c>
      <c r="E760" s="1" t="s">
        <v>1116</v>
      </c>
      <c r="F760" s="1" t="s">
        <v>85</v>
      </c>
      <c r="G760" s="4" t="s">
        <v>5009</v>
      </c>
      <c r="H760" s="4">
        <v>228666</v>
      </c>
      <c r="I760" s="4" t="s">
        <v>8523</v>
      </c>
      <c r="J760" s="1"/>
      <c r="K760" s="4" t="s">
        <v>8524</v>
      </c>
      <c r="L760" s="4" t="s">
        <v>8525</v>
      </c>
    </row>
    <row r="761" spans="1:12" x14ac:dyDescent="0.25">
      <c r="A761" s="1" t="s">
        <v>5697</v>
      </c>
      <c r="B761" s="1" t="s">
        <v>60</v>
      </c>
      <c r="C761" s="4">
        <v>2022</v>
      </c>
      <c r="D761" s="1" t="s">
        <v>128</v>
      </c>
      <c r="E761" s="1" t="s">
        <v>1132</v>
      </c>
      <c r="F761" s="1" t="s">
        <v>62</v>
      </c>
      <c r="G761" s="4" t="s">
        <v>3044</v>
      </c>
      <c r="H761" s="4">
        <v>10266</v>
      </c>
      <c r="I761" s="4" t="s">
        <v>8526</v>
      </c>
      <c r="J761" s="1"/>
      <c r="K761" s="4" t="s">
        <v>8527</v>
      </c>
      <c r="L761" s="4" t="s">
        <v>8528</v>
      </c>
    </row>
    <row r="762" spans="1:12" ht="30" x14ac:dyDescent="0.25">
      <c r="A762" s="1" t="s">
        <v>5697</v>
      </c>
      <c r="B762" s="1" t="s">
        <v>60</v>
      </c>
      <c r="C762" s="4">
        <v>2022</v>
      </c>
      <c r="D762" s="1" t="s">
        <v>128</v>
      </c>
      <c r="E762" s="1" t="s">
        <v>1132</v>
      </c>
      <c r="F762" s="1" t="s">
        <v>66</v>
      </c>
      <c r="G762" s="4" t="s">
        <v>1101</v>
      </c>
      <c r="H762" s="4">
        <v>10</v>
      </c>
      <c r="I762" s="4" t="s">
        <v>83</v>
      </c>
      <c r="J762" s="1"/>
      <c r="K762" s="4" t="s">
        <v>83</v>
      </c>
      <c r="L762" s="4" t="s">
        <v>83</v>
      </c>
    </row>
    <row r="763" spans="1:12" ht="30" x14ac:dyDescent="0.25">
      <c r="A763" s="1" t="s">
        <v>5697</v>
      </c>
      <c r="B763" s="1" t="s">
        <v>60</v>
      </c>
      <c r="C763" s="4">
        <v>2022</v>
      </c>
      <c r="D763" s="1" t="s">
        <v>128</v>
      </c>
      <c r="E763" s="1" t="s">
        <v>1132</v>
      </c>
      <c r="F763" s="1" t="s">
        <v>70</v>
      </c>
      <c r="G763" s="4" t="s">
        <v>2456</v>
      </c>
      <c r="H763" s="4">
        <v>1378</v>
      </c>
      <c r="I763" s="4" t="s">
        <v>8529</v>
      </c>
      <c r="J763" s="1"/>
      <c r="K763" s="4" t="s">
        <v>8530</v>
      </c>
      <c r="L763" s="4" t="s">
        <v>8531</v>
      </c>
    </row>
    <row r="764" spans="1:12" ht="30" x14ac:dyDescent="0.25">
      <c r="A764" s="1" t="s">
        <v>5697</v>
      </c>
      <c r="B764" s="1" t="s">
        <v>60</v>
      </c>
      <c r="C764" s="4">
        <v>2022</v>
      </c>
      <c r="D764" s="1" t="s">
        <v>128</v>
      </c>
      <c r="E764" s="1" t="s">
        <v>1132</v>
      </c>
      <c r="F764" s="1" t="s">
        <v>74</v>
      </c>
      <c r="G764" s="4" t="s">
        <v>1101</v>
      </c>
      <c r="H764" s="4">
        <v>42</v>
      </c>
      <c r="I764" s="4" t="s">
        <v>83</v>
      </c>
      <c r="J764" s="1"/>
      <c r="K764" s="4" t="s">
        <v>83</v>
      </c>
      <c r="L764" s="4" t="s">
        <v>83</v>
      </c>
    </row>
    <row r="765" spans="1:12" ht="30" x14ac:dyDescent="0.25">
      <c r="A765" s="1" t="s">
        <v>5697</v>
      </c>
      <c r="B765" s="1" t="s">
        <v>60</v>
      </c>
      <c r="C765" s="4">
        <v>2022</v>
      </c>
      <c r="D765" s="1" t="s">
        <v>128</v>
      </c>
      <c r="E765" s="1" t="s">
        <v>1132</v>
      </c>
      <c r="F765" s="1" t="s">
        <v>1102</v>
      </c>
      <c r="G765" s="4" t="s">
        <v>4420</v>
      </c>
      <c r="H765" s="4">
        <v>11646</v>
      </c>
      <c r="I765" s="4" t="s">
        <v>2342</v>
      </c>
      <c r="J765" s="1"/>
      <c r="K765" s="4" t="s">
        <v>8532</v>
      </c>
      <c r="L765" s="4" t="s">
        <v>8533</v>
      </c>
    </row>
    <row r="766" spans="1:12" ht="45" x14ac:dyDescent="0.25">
      <c r="A766" s="1" t="s">
        <v>5697</v>
      </c>
      <c r="B766" s="1" t="s">
        <v>60</v>
      </c>
      <c r="C766" s="4">
        <v>2022</v>
      </c>
      <c r="D766" s="1" t="s">
        <v>128</v>
      </c>
      <c r="E766" s="1" t="s">
        <v>1132</v>
      </c>
      <c r="F766" s="1" t="s">
        <v>84</v>
      </c>
      <c r="G766" s="4" t="s">
        <v>1097</v>
      </c>
      <c r="H766" s="4">
        <v>254</v>
      </c>
      <c r="I766" s="4" t="s">
        <v>8534</v>
      </c>
      <c r="J766" s="1" t="s">
        <v>234</v>
      </c>
      <c r="K766" s="4" t="s">
        <v>8535</v>
      </c>
      <c r="L766" s="4" t="s">
        <v>8536</v>
      </c>
    </row>
    <row r="767" spans="1:12" ht="45" x14ac:dyDescent="0.25">
      <c r="A767" s="1" t="s">
        <v>5697</v>
      </c>
      <c r="B767" s="1" t="s">
        <v>60</v>
      </c>
      <c r="C767" s="4">
        <v>2022</v>
      </c>
      <c r="D767" s="1" t="s">
        <v>128</v>
      </c>
      <c r="E767" s="1" t="s">
        <v>1132</v>
      </c>
      <c r="F767" s="1" t="s">
        <v>85</v>
      </c>
      <c r="G767" s="4" t="s">
        <v>8537</v>
      </c>
      <c r="H767" s="4">
        <v>202608</v>
      </c>
      <c r="I767" s="4" t="s">
        <v>8538</v>
      </c>
      <c r="J767" s="1"/>
      <c r="K767" s="4" t="s">
        <v>8539</v>
      </c>
      <c r="L767" s="4" t="s">
        <v>8540</v>
      </c>
    </row>
    <row r="768" spans="1:12" x14ac:dyDescent="0.25">
      <c r="A768" s="1" t="s">
        <v>5697</v>
      </c>
      <c r="B768" s="1" t="s">
        <v>60</v>
      </c>
      <c r="C768" s="4">
        <v>2022</v>
      </c>
      <c r="D768" s="1" t="s">
        <v>128</v>
      </c>
      <c r="E768" s="1" t="s">
        <v>1147</v>
      </c>
      <c r="F768" s="1" t="s">
        <v>62</v>
      </c>
      <c r="G768" s="4" t="s">
        <v>8143</v>
      </c>
      <c r="H768" s="4">
        <v>5165</v>
      </c>
      <c r="I768" s="4" t="s">
        <v>8541</v>
      </c>
      <c r="J768" s="1"/>
      <c r="K768" s="4" t="s">
        <v>8542</v>
      </c>
      <c r="L768" s="4" t="s">
        <v>8543</v>
      </c>
    </row>
    <row r="769" spans="1:12" ht="30" x14ac:dyDescent="0.25">
      <c r="A769" s="1" t="s">
        <v>5697</v>
      </c>
      <c r="B769" s="1" t="s">
        <v>60</v>
      </c>
      <c r="C769" s="4">
        <v>2022</v>
      </c>
      <c r="D769" s="1" t="s">
        <v>128</v>
      </c>
      <c r="E769" s="1" t="s">
        <v>1147</v>
      </c>
      <c r="F769" s="1" t="s">
        <v>66</v>
      </c>
      <c r="G769" s="4" t="s">
        <v>1101</v>
      </c>
      <c r="H769" s="4">
        <v>6</v>
      </c>
      <c r="I769" s="4" t="s">
        <v>83</v>
      </c>
      <c r="J769" s="1"/>
      <c r="K769" s="4" t="s">
        <v>83</v>
      </c>
      <c r="L769" s="4" t="s">
        <v>83</v>
      </c>
    </row>
    <row r="770" spans="1:12" ht="30" x14ac:dyDescent="0.25">
      <c r="A770" s="1" t="s">
        <v>5697</v>
      </c>
      <c r="B770" s="1" t="s">
        <v>60</v>
      </c>
      <c r="C770" s="4">
        <v>2022</v>
      </c>
      <c r="D770" s="1" t="s">
        <v>128</v>
      </c>
      <c r="E770" s="1" t="s">
        <v>1147</v>
      </c>
      <c r="F770" s="1" t="s">
        <v>70</v>
      </c>
      <c r="G770" s="4" t="s">
        <v>3754</v>
      </c>
      <c r="H770" s="4">
        <v>660</v>
      </c>
      <c r="I770" s="4" t="s">
        <v>8544</v>
      </c>
      <c r="J770" s="1"/>
      <c r="K770" s="4" t="s">
        <v>3683</v>
      </c>
      <c r="L770" s="4" t="s">
        <v>8545</v>
      </c>
    </row>
    <row r="771" spans="1:12" ht="30" x14ac:dyDescent="0.25">
      <c r="A771" s="1" t="s">
        <v>5697</v>
      </c>
      <c r="B771" s="1" t="s">
        <v>60</v>
      </c>
      <c r="C771" s="4">
        <v>2022</v>
      </c>
      <c r="D771" s="1" t="s">
        <v>128</v>
      </c>
      <c r="E771" s="1" t="s">
        <v>1147</v>
      </c>
      <c r="F771" s="1" t="s">
        <v>74</v>
      </c>
      <c r="G771" s="4" t="s">
        <v>1112</v>
      </c>
      <c r="H771" s="4">
        <v>17</v>
      </c>
      <c r="I771" s="4" t="s">
        <v>8546</v>
      </c>
      <c r="J771" s="1" t="s">
        <v>234</v>
      </c>
      <c r="K771" s="4" t="s">
        <v>8547</v>
      </c>
      <c r="L771" s="4" t="s">
        <v>8548</v>
      </c>
    </row>
    <row r="772" spans="1:12" ht="30" x14ac:dyDescent="0.25">
      <c r="A772" s="1" t="s">
        <v>5697</v>
      </c>
      <c r="B772" s="1" t="s">
        <v>60</v>
      </c>
      <c r="C772" s="4">
        <v>2022</v>
      </c>
      <c r="D772" s="1" t="s">
        <v>128</v>
      </c>
      <c r="E772" s="1" t="s">
        <v>1147</v>
      </c>
      <c r="F772" s="1" t="s">
        <v>1102</v>
      </c>
      <c r="G772" s="4" t="s">
        <v>7705</v>
      </c>
      <c r="H772" s="4">
        <v>5036</v>
      </c>
      <c r="I772" s="4" t="s">
        <v>8549</v>
      </c>
      <c r="J772" s="1"/>
      <c r="K772" s="4" t="s">
        <v>8550</v>
      </c>
      <c r="L772" s="4" t="s">
        <v>8551</v>
      </c>
    </row>
    <row r="773" spans="1:12" ht="45" x14ac:dyDescent="0.25">
      <c r="A773" s="1" t="s">
        <v>5697</v>
      </c>
      <c r="B773" s="1" t="s">
        <v>60</v>
      </c>
      <c r="C773" s="4">
        <v>2022</v>
      </c>
      <c r="D773" s="1" t="s">
        <v>128</v>
      </c>
      <c r="E773" s="1" t="s">
        <v>1147</v>
      </c>
      <c r="F773" s="1" t="s">
        <v>84</v>
      </c>
      <c r="G773" s="4" t="s">
        <v>1112</v>
      </c>
      <c r="H773" s="4">
        <v>176</v>
      </c>
      <c r="I773" s="4" t="s">
        <v>8552</v>
      </c>
      <c r="J773" s="1" t="s">
        <v>234</v>
      </c>
      <c r="K773" s="4" t="s">
        <v>8553</v>
      </c>
      <c r="L773" s="4" t="s">
        <v>8554</v>
      </c>
    </row>
    <row r="774" spans="1:12" ht="45" x14ac:dyDescent="0.25">
      <c r="A774" s="1" t="s">
        <v>5697</v>
      </c>
      <c r="B774" s="1" t="s">
        <v>60</v>
      </c>
      <c r="C774" s="4">
        <v>2022</v>
      </c>
      <c r="D774" s="1" t="s">
        <v>128</v>
      </c>
      <c r="E774" s="1" t="s">
        <v>1147</v>
      </c>
      <c r="F774" s="1" t="s">
        <v>85</v>
      </c>
      <c r="G774" s="4" t="s">
        <v>8555</v>
      </c>
      <c r="H774" s="4">
        <v>177535</v>
      </c>
      <c r="I774" s="4" t="s">
        <v>8556</v>
      </c>
      <c r="J774" s="1"/>
      <c r="K774" s="4" t="s">
        <v>137</v>
      </c>
      <c r="L774" s="4" t="s">
        <v>8557</v>
      </c>
    </row>
    <row r="775" spans="1:12" x14ac:dyDescent="0.25">
      <c r="A775" s="1" t="s">
        <v>5697</v>
      </c>
      <c r="B775" s="1" t="s">
        <v>60</v>
      </c>
      <c r="C775" s="4">
        <v>2022</v>
      </c>
      <c r="D775" s="1" t="s">
        <v>128</v>
      </c>
      <c r="E775" s="1" t="s">
        <v>1162</v>
      </c>
      <c r="F775" s="1" t="s">
        <v>62</v>
      </c>
      <c r="G775" s="4" t="s">
        <v>7458</v>
      </c>
      <c r="H775" s="4">
        <v>2351</v>
      </c>
      <c r="I775" s="4" t="s">
        <v>8558</v>
      </c>
      <c r="J775" s="1"/>
      <c r="K775" s="4" t="s">
        <v>8559</v>
      </c>
      <c r="L775" s="4" t="s">
        <v>8560</v>
      </c>
    </row>
    <row r="776" spans="1:12" ht="30" x14ac:dyDescent="0.25">
      <c r="A776" s="1" t="s">
        <v>5697</v>
      </c>
      <c r="B776" s="1" t="s">
        <v>60</v>
      </c>
      <c r="C776" s="4">
        <v>2022</v>
      </c>
      <c r="D776" s="1" t="s">
        <v>128</v>
      </c>
      <c r="E776" s="1" t="s">
        <v>1162</v>
      </c>
      <c r="F776" s="1" t="s">
        <v>66</v>
      </c>
      <c r="G776" s="4" t="s">
        <v>1101</v>
      </c>
      <c r="H776" s="4">
        <v>5</v>
      </c>
      <c r="I776" s="4" t="s">
        <v>83</v>
      </c>
      <c r="J776" s="1"/>
      <c r="K776" s="4" t="s">
        <v>83</v>
      </c>
      <c r="L776" s="4" t="s">
        <v>83</v>
      </c>
    </row>
    <row r="777" spans="1:12" ht="30" x14ac:dyDescent="0.25">
      <c r="A777" s="1" t="s">
        <v>5697</v>
      </c>
      <c r="B777" s="1" t="s">
        <v>60</v>
      </c>
      <c r="C777" s="4">
        <v>2022</v>
      </c>
      <c r="D777" s="1" t="s">
        <v>128</v>
      </c>
      <c r="E777" s="1" t="s">
        <v>1162</v>
      </c>
      <c r="F777" s="1" t="s">
        <v>70</v>
      </c>
      <c r="G777" s="4" t="s">
        <v>1208</v>
      </c>
      <c r="H777" s="4">
        <v>346</v>
      </c>
      <c r="I777" s="4" t="s">
        <v>8561</v>
      </c>
      <c r="J777" s="1"/>
      <c r="K777" s="4" t="s">
        <v>8562</v>
      </c>
      <c r="L777" s="4" t="s">
        <v>8563</v>
      </c>
    </row>
    <row r="778" spans="1:12" ht="30" x14ac:dyDescent="0.25">
      <c r="A778" s="1" t="s">
        <v>5697</v>
      </c>
      <c r="B778" s="1" t="s">
        <v>60</v>
      </c>
      <c r="C778" s="4">
        <v>2022</v>
      </c>
      <c r="D778" s="1" t="s">
        <v>128</v>
      </c>
      <c r="E778" s="1" t="s">
        <v>1162</v>
      </c>
      <c r="F778" s="1" t="s">
        <v>74</v>
      </c>
      <c r="G778" s="4" t="s">
        <v>1101</v>
      </c>
      <c r="H778" s="4">
        <v>10</v>
      </c>
      <c r="I778" s="4" t="s">
        <v>83</v>
      </c>
      <c r="J778" s="1"/>
      <c r="K778" s="4" t="s">
        <v>83</v>
      </c>
      <c r="L778" s="4" t="s">
        <v>83</v>
      </c>
    </row>
    <row r="779" spans="1:12" ht="30" x14ac:dyDescent="0.25">
      <c r="A779" s="1" t="s">
        <v>5697</v>
      </c>
      <c r="B779" s="1" t="s">
        <v>60</v>
      </c>
      <c r="C779" s="4">
        <v>2022</v>
      </c>
      <c r="D779" s="1" t="s">
        <v>128</v>
      </c>
      <c r="E779" s="1" t="s">
        <v>1162</v>
      </c>
      <c r="F779" s="1" t="s">
        <v>1102</v>
      </c>
      <c r="G779" s="4" t="s">
        <v>8564</v>
      </c>
      <c r="H779" s="4">
        <v>2665</v>
      </c>
      <c r="I779" s="4" t="s">
        <v>8565</v>
      </c>
      <c r="J779" s="1"/>
      <c r="K779" s="4" t="s">
        <v>8566</v>
      </c>
      <c r="L779" s="4" t="s">
        <v>8567</v>
      </c>
    </row>
    <row r="780" spans="1:12" ht="45" x14ac:dyDescent="0.25">
      <c r="A780" s="1" t="s">
        <v>5697</v>
      </c>
      <c r="B780" s="1" t="s">
        <v>60</v>
      </c>
      <c r="C780" s="4">
        <v>2022</v>
      </c>
      <c r="D780" s="1" t="s">
        <v>128</v>
      </c>
      <c r="E780" s="1" t="s">
        <v>1162</v>
      </c>
      <c r="F780" s="1" t="s">
        <v>84</v>
      </c>
      <c r="G780" s="4" t="s">
        <v>1286</v>
      </c>
      <c r="H780" s="4">
        <v>157</v>
      </c>
      <c r="I780" s="4" t="s">
        <v>8568</v>
      </c>
      <c r="J780" s="1"/>
      <c r="K780" s="4" t="s">
        <v>8569</v>
      </c>
      <c r="L780" s="4" t="s">
        <v>8570</v>
      </c>
    </row>
    <row r="781" spans="1:12" ht="45" x14ac:dyDescent="0.25">
      <c r="A781" s="1" t="s">
        <v>5697</v>
      </c>
      <c r="B781" s="1" t="s">
        <v>60</v>
      </c>
      <c r="C781" s="4">
        <v>2022</v>
      </c>
      <c r="D781" s="1" t="s">
        <v>128</v>
      </c>
      <c r="E781" s="1" t="s">
        <v>1162</v>
      </c>
      <c r="F781" s="1" t="s">
        <v>85</v>
      </c>
      <c r="G781" s="4" t="s">
        <v>8571</v>
      </c>
      <c r="H781" s="4">
        <v>91375</v>
      </c>
      <c r="I781" s="4" t="s">
        <v>8572</v>
      </c>
      <c r="J781" s="1"/>
      <c r="K781" s="4" t="s">
        <v>8573</v>
      </c>
      <c r="L781" s="4" t="s">
        <v>8574</v>
      </c>
    </row>
    <row r="782" spans="1:12" x14ac:dyDescent="0.25">
      <c r="A782" s="1" t="s">
        <v>5697</v>
      </c>
      <c r="B782" s="1" t="s">
        <v>60</v>
      </c>
      <c r="C782" s="4">
        <v>2022</v>
      </c>
      <c r="D782" s="1" t="s">
        <v>128</v>
      </c>
      <c r="E782" s="1" t="s">
        <v>1183</v>
      </c>
      <c r="F782" s="1" t="s">
        <v>62</v>
      </c>
      <c r="G782" s="4" t="s">
        <v>2351</v>
      </c>
      <c r="H782" s="4">
        <v>756</v>
      </c>
      <c r="I782" s="4" t="s">
        <v>8575</v>
      </c>
      <c r="J782" s="1"/>
      <c r="K782" s="4" t="s">
        <v>8576</v>
      </c>
      <c r="L782" s="4" t="s">
        <v>8577</v>
      </c>
    </row>
    <row r="783" spans="1:12" ht="30" x14ac:dyDescent="0.25">
      <c r="A783" s="1" t="s">
        <v>5697</v>
      </c>
      <c r="B783" s="1" t="s">
        <v>60</v>
      </c>
      <c r="C783" s="4">
        <v>2022</v>
      </c>
      <c r="D783" s="1" t="s">
        <v>128</v>
      </c>
      <c r="E783" s="1" t="s">
        <v>1183</v>
      </c>
      <c r="F783" s="1" t="s">
        <v>66</v>
      </c>
      <c r="G783" s="4" t="s">
        <v>1112</v>
      </c>
      <c r="H783" s="4">
        <v>1</v>
      </c>
      <c r="I783" s="4" t="s">
        <v>8578</v>
      </c>
      <c r="J783" s="1" t="s">
        <v>234</v>
      </c>
      <c r="K783" s="4" t="s">
        <v>8579</v>
      </c>
      <c r="L783" s="4" t="s">
        <v>8580</v>
      </c>
    </row>
    <row r="784" spans="1:12" ht="30" x14ac:dyDescent="0.25">
      <c r="A784" s="1" t="s">
        <v>5697</v>
      </c>
      <c r="B784" s="1" t="s">
        <v>60</v>
      </c>
      <c r="C784" s="4">
        <v>2022</v>
      </c>
      <c r="D784" s="1" t="s">
        <v>128</v>
      </c>
      <c r="E784" s="1" t="s">
        <v>1183</v>
      </c>
      <c r="F784" s="1" t="s">
        <v>70</v>
      </c>
      <c r="G784" s="4" t="s">
        <v>2778</v>
      </c>
      <c r="H784" s="4">
        <v>123</v>
      </c>
      <c r="I784" s="4" t="s">
        <v>8581</v>
      </c>
      <c r="J784" s="1"/>
      <c r="K784" s="4" t="s">
        <v>8582</v>
      </c>
      <c r="L784" s="4" t="s">
        <v>8583</v>
      </c>
    </row>
    <row r="785" spans="1:12" ht="30" x14ac:dyDescent="0.25">
      <c r="A785" s="1" t="s">
        <v>5697</v>
      </c>
      <c r="B785" s="1" t="s">
        <v>60</v>
      </c>
      <c r="C785" s="4">
        <v>2022</v>
      </c>
      <c r="D785" s="1" t="s">
        <v>128</v>
      </c>
      <c r="E785" s="1" t="s">
        <v>1183</v>
      </c>
      <c r="F785" s="1" t="s">
        <v>74</v>
      </c>
      <c r="G785" s="4" t="s">
        <v>1101</v>
      </c>
      <c r="H785" s="4">
        <v>5</v>
      </c>
      <c r="I785" s="4" t="s">
        <v>83</v>
      </c>
      <c r="J785" s="1"/>
      <c r="K785" s="4" t="s">
        <v>83</v>
      </c>
      <c r="L785" s="4" t="s">
        <v>83</v>
      </c>
    </row>
    <row r="786" spans="1:12" ht="30" x14ac:dyDescent="0.25">
      <c r="A786" s="1" t="s">
        <v>5697</v>
      </c>
      <c r="B786" s="1" t="s">
        <v>60</v>
      </c>
      <c r="C786" s="4">
        <v>2022</v>
      </c>
      <c r="D786" s="1" t="s">
        <v>128</v>
      </c>
      <c r="E786" s="1" t="s">
        <v>1183</v>
      </c>
      <c r="F786" s="1" t="s">
        <v>1102</v>
      </c>
      <c r="G786" s="4" t="s">
        <v>1957</v>
      </c>
      <c r="H786" s="4">
        <v>865</v>
      </c>
      <c r="I786" s="4" t="s">
        <v>8584</v>
      </c>
      <c r="J786" s="1"/>
      <c r="K786" s="4" t="s">
        <v>8585</v>
      </c>
      <c r="L786" s="4" t="s">
        <v>8586</v>
      </c>
    </row>
    <row r="787" spans="1:12" ht="45" x14ac:dyDescent="0.25">
      <c r="A787" s="1" t="s">
        <v>5697</v>
      </c>
      <c r="B787" s="1" t="s">
        <v>60</v>
      </c>
      <c r="C787" s="4">
        <v>2022</v>
      </c>
      <c r="D787" s="1" t="s">
        <v>128</v>
      </c>
      <c r="E787" s="1" t="s">
        <v>1183</v>
      </c>
      <c r="F787" s="1" t="s">
        <v>84</v>
      </c>
      <c r="G787" s="4" t="s">
        <v>2258</v>
      </c>
      <c r="H787" s="4">
        <v>67</v>
      </c>
      <c r="I787" s="4" t="s">
        <v>8587</v>
      </c>
      <c r="J787" s="1" t="s">
        <v>234</v>
      </c>
      <c r="K787" s="4" t="s">
        <v>8588</v>
      </c>
      <c r="L787" s="4" t="s">
        <v>8589</v>
      </c>
    </row>
    <row r="788" spans="1:12" ht="45" x14ac:dyDescent="0.25">
      <c r="A788" s="1" t="s">
        <v>5697</v>
      </c>
      <c r="B788" s="1" t="s">
        <v>60</v>
      </c>
      <c r="C788" s="4">
        <v>2022</v>
      </c>
      <c r="D788" s="1" t="s">
        <v>128</v>
      </c>
      <c r="E788" s="1" t="s">
        <v>1183</v>
      </c>
      <c r="F788" s="1" t="s">
        <v>85</v>
      </c>
      <c r="G788" s="4" t="s">
        <v>8590</v>
      </c>
      <c r="H788" s="4">
        <v>23487</v>
      </c>
      <c r="I788" s="4" t="s">
        <v>8591</v>
      </c>
      <c r="J788" s="1"/>
      <c r="K788" s="4" t="s">
        <v>8592</v>
      </c>
      <c r="L788" s="4" t="s">
        <v>8593</v>
      </c>
    </row>
    <row r="789" spans="1:12" x14ac:dyDescent="0.25">
      <c r="A789" s="1" t="s">
        <v>5697</v>
      </c>
      <c r="B789" s="1" t="s">
        <v>60</v>
      </c>
      <c r="C789" s="4">
        <v>2022</v>
      </c>
      <c r="D789" s="1" t="s">
        <v>147</v>
      </c>
      <c r="E789" s="1" t="s">
        <v>1089</v>
      </c>
      <c r="F789" s="1" t="s">
        <v>62</v>
      </c>
      <c r="G789" s="4" t="s">
        <v>1093</v>
      </c>
      <c r="H789" s="4">
        <v>80714</v>
      </c>
      <c r="I789" s="4" t="s">
        <v>2753</v>
      </c>
      <c r="J789" s="1" t="s">
        <v>234</v>
      </c>
      <c r="K789" s="4" t="s">
        <v>4043</v>
      </c>
      <c r="L789" s="4" t="s">
        <v>7462</v>
      </c>
    </row>
    <row r="790" spans="1:12" ht="30" x14ac:dyDescent="0.25">
      <c r="A790" s="1" t="s">
        <v>5697</v>
      </c>
      <c r="B790" s="1" t="s">
        <v>60</v>
      </c>
      <c r="C790" s="4">
        <v>2022</v>
      </c>
      <c r="D790" s="1" t="s">
        <v>147</v>
      </c>
      <c r="E790" s="1" t="s">
        <v>1089</v>
      </c>
      <c r="F790" s="1" t="s">
        <v>66</v>
      </c>
      <c r="G790" s="4" t="s">
        <v>1101</v>
      </c>
      <c r="H790" s="4">
        <v>363</v>
      </c>
      <c r="I790" s="4" t="s">
        <v>83</v>
      </c>
      <c r="J790" s="1"/>
      <c r="K790" s="4" t="s">
        <v>83</v>
      </c>
      <c r="L790" s="4" t="s">
        <v>83</v>
      </c>
    </row>
    <row r="791" spans="1:12" ht="30" x14ac:dyDescent="0.25">
      <c r="A791" s="1" t="s">
        <v>5697</v>
      </c>
      <c r="B791" s="1" t="s">
        <v>60</v>
      </c>
      <c r="C791" s="4">
        <v>2022</v>
      </c>
      <c r="D791" s="1" t="s">
        <v>147</v>
      </c>
      <c r="E791" s="1" t="s">
        <v>1089</v>
      </c>
      <c r="F791" s="1" t="s">
        <v>70</v>
      </c>
      <c r="G791" s="4" t="s">
        <v>1800</v>
      </c>
      <c r="H791" s="4">
        <v>18246</v>
      </c>
      <c r="I791" s="4" t="s">
        <v>3789</v>
      </c>
      <c r="J791" s="1" t="s">
        <v>234</v>
      </c>
      <c r="K791" s="4" t="s">
        <v>4042</v>
      </c>
      <c r="L791" s="4" t="s">
        <v>4630</v>
      </c>
    </row>
    <row r="792" spans="1:12" ht="30" x14ac:dyDescent="0.25">
      <c r="A792" s="1" t="s">
        <v>5697</v>
      </c>
      <c r="B792" s="1" t="s">
        <v>60</v>
      </c>
      <c r="C792" s="4">
        <v>2022</v>
      </c>
      <c r="D792" s="1" t="s">
        <v>147</v>
      </c>
      <c r="E792" s="1" t="s">
        <v>1089</v>
      </c>
      <c r="F792" s="1" t="s">
        <v>74</v>
      </c>
      <c r="G792" s="4" t="s">
        <v>1101</v>
      </c>
      <c r="H792" s="4">
        <v>1127</v>
      </c>
      <c r="I792" s="4" t="s">
        <v>83</v>
      </c>
      <c r="J792" s="1"/>
      <c r="K792" s="4" t="s">
        <v>83</v>
      </c>
      <c r="L792" s="4" t="s">
        <v>83</v>
      </c>
    </row>
    <row r="793" spans="1:12" ht="30" x14ac:dyDescent="0.25">
      <c r="A793" s="1" t="s">
        <v>5697</v>
      </c>
      <c r="B793" s="1" t="s">
        <v>60</v>
      </c>
      <c r="C793" s="4">
        <v>2022</v>
      </c>
      <c r="D793" s="1" t="s">
        <v>147</v>
      </c>
      <c r="E793" s="1" t="s">
        <v>1089</v>
      </c>
      <c r="F793" s="1" t="s">
        <v>1102</v>
      </c>
      <c r="G793" s="4" t="s">
        <v>1691</v>
      </c>
      <c r="H793" s="4">
        <v>117426</v>
      </c>
      <c r="I793" s="4" t="s">
        <v>4095</v>
      </c>
      <c r="J793" s="1"/>
      <c r="K793" s="4" t="s">
        <v>3604</v>
      </c>
      <c r="L793" s="4" t="s">
        <v>2611</v>
      </c>
    </row>
    <row r="794" spans="1:12" ht="45" x14ac:dyDescent="0.25">
      <c r="A794" s="1" t="s">
        <v>5697</v>
      </c>
      <c r="B794" s="1" t="s">
        <v>60</v>
      </c>
      <c r="C794" s="4">
        <v>2022</v>
      </c>
      <c r="D794" s="1" t="s">
        <v>147</v>
      </c>
      <c r="E794" s="1" t="s">
        <v>1089</v>
      </c>
      <c r="F794" s="1" t="s">
        <v>84</v>
      </c>
      <c r="G794" s="4" t="s">
        <v>1101</v>
      </c>
      <c r="H794" s="4">
        <v>3958</v>
      </c>
      <c r="I794" s="4" t="s">
        <v>83</v>
      </c>
      <c r="J794" s="1"/>
      <c r="K794" s="4" t="s">
        <v>83</v>
      </c>
      <c r="L794" s="4" t="s">
        <v>83</v>
      </c>
    </row>
    <row r="795" spans="1:12" ht="45" x14ac:dyDescent="0.25">
      <c r="A795" s="1" t="s">
        <v>5697</v>
      </c>
      <c r="B795" s="1" t="s">
        <v>60</v>
      </c>
      <c r="C795" s="4">
        <v>2022</v>
      </c>
      <c r="D795" s="1" t="s">
        <v>147</v>
      </c>
      <c r="E795" s="1" t="s">
        <v>1089</v>
      </c>
      <c r="F795" s="1" t="s">
        <v>85</v>
      </c>
      <c r="G795" s="4" t="s">
        <v>1573</v>
      </c>
      <c r="H795" s="4">
        <v>261701</v>
      </c>
      <c r="I795" s="4" t="s">
        <v>5542</v>
      </c>
      <c r="J795" s="1"/>
      <c r="K795" s="4" t="s">
        <v>8594</v>
      </c>
      <c r="L795" s="4" t="s">
        <v>6811</v>
      </c>
    </row>
    <row r="796" spans="1:12" x14ac:dyDescent="0.25">
      <c r="A796" s="1" t="s">
        <v>5697</v>
      </c>
      <c r="B796" s="1" t="s">
        <v>60</v>
      </c>
      <c r="C796" s="4">
        <v>2022</v>
      </c>
      <c r="D796" s="1" t="s">
        <v>147</v>
      </c>
      <c r="E796" s="1" t="s">
        <v>1104</v>
      </c>
      <c r="F796" s="1" t="s">
        <v>62</v>
      </c>
      <c r="G796" s="4" t="s">
        <v>1613</v>
      </c>
      <c r="H796" s="4">
        <v>25639</v>
      </c>
      <c r="I796" s="4" t="s">
        <v>6073</v>
      </c>
      <c r="J796" s="1" t="s">
        <v>234</v>
      </c>
      <c r="K796" s="4" t="s">
        <v>7716</v>
      </c>
      <c r="L796" s="4" t="s">
        <v>1956</v>
      </c>
    </row>
    <row r="797" spans="1:12" ht="30" x14ac:dyDescent="0.25">
      <c r="A797" s="1" t="s">
        <v>5697</v>
      </c>
      <c r="B797" s="1" t="s">
        <v>60</v>
      </c>
      <c r="C797" s="4">
        <v>2022</v>
      </c>
      <c r="D797" s="1" t="s">
        <v>147</v>
      </c>
      <c r="E797" s="1" t="s">
        <v>1104</v>
      </c>
      <c r="F797" s="1" t="s">
        <v>66</v>
      </c>
      <c r="G797" s="4" t="s">
        <v>1101</v>
      </c>
      <c r="H797" s="4">
        <v>43</v>
      </c>
      <c r="I797" s="4" t="s">
        <v>83</v>
      </c>
      <c r="J797" s="1"/>
      <c r="K797" s="4" t="s">
        <v>83</v>
      </c>
      <c r="L797" s="4" t="s">
        <v>83</v>
      </c>
    </row>
    <row r="798" spans="1:12" ht="30" x14ac:dyDescent="0.25">
      <c r="A798" s="1" t="s">
        <v>5697</v>
      </c>
      <c r="B798" s="1" t="s">
        <v>60</v>
      </c>
      <c r="C798" s="4">
        <v>2022</v>
      </c>
      <c r="D798" s="1" t="s">
        <v>147</v>
      </c>
      <c r="E798" s="1" t="s">
        <v>1104</v>
      </c>
      <c r="F798" s="1" t="s">
        <v>70</v>
      </c>
      <c r="G798" s="4" t="s">
        <v>1800</v>
      </c>
      <c r="H798" s="4">
        <v>4155</v>
      </c>
      <c r="I798" s="4" t="s">
        <v>8595</v>
      </c>
      <c r="J798" s="1" t="s">
        <v>234</v>
      </c>
      <c r="K798" s="4" t="s">
        <v>8596</v>
      </c>
      <c r="L798" s="4" t="s">
        <v>8597</v>
      </c>
    </row>
    <row r="799" spans="1:12" ht="30" x14ac:dyDescent="0.25">
      <c r="A799" s="1" t="s">
        <v>5697</v>
      </c>
      <c r="B799" s="1" t="s">
        <v>60</v>
      </c>
      <c r="C799" s="4">
        <v>2022</v>
      </c>
      <c r="D799" s="1" t="s">
        <v>147</v>
      </c>
      <c r="E799" s="1" t="s">
        <v>1104</v>
      </c>
      <c r="F799" s="1" t="s">
        <v>74</v>
      </c>
      <c r="G799" s="4" t="s">
        <v>1101</v>
      </c>
      <c r="H799" s="4">
        <v>124</v>
      </c>
      <c r="I799" s="4" t="s">
        <v>83</v>
      </c>
      <c r="J799" s="1"/>
      <c r="K799" s="4" t="s">
        <v>83</v>
      </c>
      <c r="L799" s="4" t="s">
        <v>83</v>
      </c>
    </row>
    <row r="800" spans="1:12" ht="30" x14ac:dyDescent="0.25">
      <c r="A800" s="1" t="s">
        <v>5697</v>
      </c>
      <c r="B800" s="1" t="s">
        <v>60</v>
      </c>
      <c r="C800" s="4">
        <v>2022</v>
      </c>
      <c r="D800" s="1" t="s">
        <v>147</v>
      </c>
      <c r="E800" s="1" t="s">
        <v>1104</v>
      </c>
      <c r="F800" s="1" t="s">
        <v>1102</v>
      </c>
      <c r="G800" s="4" t="s">
        <v>2471</v>
      </c>
      <c r="H800" s="4">
        <v>35779</v>
      </c>
      <c r="I800" s="4" t="s">
        <v>3989</v>
      </c>
      <c r="J800" s="1"/>
      <c r="K800" s="4" t="s">
        <v>8598</v>
      </c>
      <c r="L800" s="4" t="s">
        <v>7396</v>
      </c>
    </row>
    <row r="801" spans="1:12" ht="45" x14ac:dyDescent="0.25">
      <c r="A801" s="1" t="s">
        <v>5697</v>
      </c>
      <c r="B801" s="1" t="s">
        <v>60</v>
      </c>
      <c r="C801" s="4">
        <v>2022</v>
      </c>
      <c r="D801" s="1" t="s">
        <v>147</v>
      </c>
      <c r="E801" s="1" t="s">
        <v>1104</v>
      </c>
      <c r="F801" s="1" t="s">
        <v>84</v>
      </c>
      <c r="G801" s="4" t="s">
        <v>1101</v>
      </c>
      <c r="H801" s="4">
        <v>802</v>
      </c>
      <c r="I801" s="4" t="s">
        <v>83</v>
      </c>
      <c r="J801" s="1"/>
      <c r="K801" s="4" t="s">
        <v>83</v>
      </c>
      <c r="L801" s="4" t="s">
        <v>83</v>
      </c>
    </row>
    <row r="802" spans="1:12" ht="45" x14ac:dyDescent="0.25">
      <c r="A802" s="1" t="s">
        <v>5697</v>
      </c>
      <c r="B802" s="1" t="s">
        <v>60</v>
      </c>
      <c r="C802" s="4">
        <v>2022</v>
      </c>
      <c r="D802" s="1" t="s">
        <v>147</v>
      </c>
      <c r="E802" s="1" t="s">
        <v>1104</v>
      </c>
      <c r="F802" s="1" t="s">
        <v>85</v>
      </c>
      <c r="G802" s="4" t="s">
        <v>8599</v>
      </c>
      <c r="H802" s="4">
        <v>177141</v>
      </c>
      <c r="I802" s="4" t="s">
        <v>8600</v>
      </c>
      <c r="J802" s="1"/>
      <c r="K802" s="4" t="s">
        <v>730</v>
      </c>
      <c r="L802" s="4" t="s">
        <v>8601</v>
      </c>
    </row>
    <row r="803" spans="1:12" x14ac:dyDescent="0.25">
      <c r="A803" s="1" t="s">
        <v>5697</v>
      </c>
      <c r="B803" s="1" t="s">
        <v>60</v>
      </c>
      <c r="C803" s="4">
        <v>2022</v>
      </c>
      <c r="D803" s="1" t="s">
        <v>147</v>
      </c>
      <c r="E803" s="1" t="s">
        <v>1116</v>
      </c>
      <c r="F803" s="1" t="s">
        <v>62</v>
      </c>
      <c r="G803" s="4" t="s">
        <v>1545</v>
      </c>
      <c r="H803" s="4">
        <v>17482</v>
      </c>
      <c r="I803" s="4" t="s">
        <v>7476</v>
      </c>
      <c r="J803" s="1"/>
      <c r="K803" s="4" t="s">
        <v>1476</v>
      </c>
      <c r="L803" s="4" t="s">
        <v>8602</v>
      </c>
    </row>
    <row r="804" spans="1:12" ht="30" x14ac:dyDescent="0.25">
      <c r="A804" s="1" t="s">
        <v>5697</v>
      </c>
      <c r="B804" s="1" t="s">
        <v>60</v>
      </c>
      <c r="C804" s="4">
        <v>2022</v>
      </c>
      <c r="D804" s="1" t="s">
        <v>147</v>
      </c>
      <c r="E804" s="1" t="s">
        <v>1116</v>
      </c>
      <c r="F804" s="1" t="s">
        <v>66</v>
      </c>
      <c r="G804" s="4" t="s">
        <v>1101</v>
      </c>
      <c r="H804" s="4">
        <v>20</v>
      </c>
      <c r="I804" s="4" t="s">
        <v>83</v>
      </c>
      <c r="J804" s="1"/>
      <c r="K804" s="4" t="s">
        <v>83</v>
      </c>
      <c r="L804" s="4" t="s">
        <v>83</v>
      </c>
    </row>
    <row r="805" spans="1:12" ht="30" x14ac:dyDescent="0.25">
      <c r="A805" s="1" t="s">
        <v>5697</v>
      </c>
      <c r="B805" s="1" t="s">
        <v>60</v>
      </c>
      <c r="C805" s="4">
        <v>2022</v>
      </c>
      <c r="D805" s="1" t="s">
        <v>147</v>
      </c>
      <c r="E805" s="1" t="s">
        <v>1116</v>
      </c>
      <c r="F805" s="1" t="s">
        <v>70</v>
      </c>
      <c r="G805" s="4" t="s">
        <v>2456</v>
      </c>
      <c r="H805" s="4">
        <v>2757</v>
      </c>
      <c r="I805" s="4" t="s">
        <v>8603</v>
      </c>
      <c r="J805" s="1"/>
      <c r="K805" s="4" t="s">
        <v>8604</v>
      </c>
      <c r="L805" s="4" t="s">
        <v>8605</v>
      </c>
    </row>
    <row r="806" spans="1:12" ht="30" x14ac:dyDescent="0.25">
      <c r="A806" s="1" t="s">
        <v>5697</v>
      </c>
      <c r="B806" s="1" t="s">
        <v>60</v>
      </c>
      <c r="C806" s="4">
        <v>2022</v>
      </c>
      <c r="D806" s="1" t="s">
        <v>147</v>
      </c>
      <c r="E806" s="1" t="s">
        <v>1116</v>
      </c>
      <c r="F806" s="1" t="s">
        <v>74</v>
      </c>
      <c r="G806" s="4" t="s">
        <v>1101</v>
      </c>
      <c r="H806" s="4">
        <v>62</v>
      </c>
      <c r="I806" s="4" t="s">
        <v>83</v>
      </c>
      <c r="J806" s="1"/>
      <c r="K806" s="4" t="s">
        <v>83</v>
      </c>
      <c r="L806" s="4" t="s">
        <v>83</v>
      </c>
    </row>
    <row r="807" spans="1:12" ht="30" x14ac:dyDescent="0.25">
      <c r="A807" s="1" t="s">
        <v>5697</v>
      </c>
      <c r="B807" s="1" t="s">
        <v>60</v>
      </c>
      <c r="C807" s="4">
        <v>2022</v>
      </c>
      <c r="D807" s="1" t="s">
        <v>147</v>
      </c>
      <c r="E807" s="1" t="s">
        <v>1116</v>
      </c>
      <c r="F807" s="1" t="s">
        <v>1102</v>
      </c>
      <c r="G807" s="4" t="s">
        <v>3999</v>
      </c>
      <c r="H807" s="4">
        <v>24806</v>
      </c>
      <c r="I807" s="4" t="s">
        <v>8606</v>
      </c>
      <c r="J807" s="1"/>
      <c r="K807" s="4" t="s">
        <v>3484</v>
      </c>
      <c r="L807" s="4" t="s">
        <v>8607</v>
      </c>
    </row>
    <row r="808" spans="1:12" ht="45" x14ac:dyDescent="0.25">
      <c r="A808" s="1" t="s">
        <v>5697</v>
      </c>
      <c r="B808" s="1" t="s">
        <v>60</v>
      </c>
      <c r="C808" s="4">
        <v>2022</v>
      </c>
      <c r="D808" s="1" t="s">
        <v>147</v>
      </c>
      <c r="E808" s="1" t="s">
        <v>1116</v>
      </c>
      <c r="F808" s="1" t="s">
        <v>84</v>
      </c>
      <c r="G808" s="4" t="s">
        <v>1101</v>
      </c>
      <c r="H808" s="4">
        <v>518</v>
      </c>
      <c r="I808" s="4" t="s">
        <v>83</v>
      </c>
      <c r="J808" s="1"/>
      <c r="K808" s="4" t="s">
        <v>83</v>
      </c>
      <c r="L808" s="4" t="s">
        <v>83</v>
      </c>
    </row>
    <row r="809" spans="1:12" ht="45" x14ac:dyDescent="0.25">
      <c r="A809" s="1" t="s">
        <v>5697</v>
      </c>
      <c r="B809" s="1" t="s">
        <v>60</v>
      </c>
      <c r="C809" s="4">
        <v>2022</v>
      </c>
      <c r="D809" s="1" t="s">
        <v>147</v>
      </c>
      <c r="E809" s="1" t="s">
        <v>1116</v>
      </c>
      <c r="F809" s="1" t="s">
        <v>85</v>
      </c>
      <c r="G809" s="4" t="s">
        <v>3327</v>
      </c>
      <c r="H809" s="4">
        <v>236850</v>
      </c>
      <c r="I809" s="4" t="s">
        <v>8608</v>
      </c>
      <c r="J809" s="1"/>
      <c r="K809" s="4" t="s">
        <v>8609</v>
      </c>
      <c r="L809" s="4" t="s">
        <v>8610</v>
      </c>
    </row>
    <row r="810" spans="1:12" x14ac:dyDescent="0.25">
      <c r="A810" s="1" t="s">
        <v>5697</v>
      </c>
      <c r="B810" s="1" t="s">
        <v>60</v>
      </c>
      <c r="C810" s="4">
        <v>2022</v>
      </c>
      <c r="D810" s="1" t="s">
        <v>147</v>
      </c>
      <c r="E810" s="1" t="s">
        <v>1132</v>
      </c>
      <c r="F810" s="1" t="s">
        <v>62</v>
      </c>
      <c r="G810" s="4" t="s">
        <v>2643</v>
      </c>
      <c r="H810" s="4">
        <v>10648</v>
      </c>
      <c r="I810" s="4" t="s">
        <v>8611</v>
      </c>
      <c r="J810" s="1"/>
      <c r="K810" s="4" t="s">
        <v>8612</v>
      </c>
      <c r="L810" s="4" t="s">
        <v>8613</v>
      </c>
    </row>
    <row r="811" spans="1:12" ht="30" x14ac:dyDescent="0.25">
      <c r="A811" s="1" t="s">
        <v>5697</v>
      </c>
      <c r="B811" s="1" t="s">
        <v>60</v>
      </c>
      <c r="C811" s="4">
        <v>2022</v>
      </c>
      <c r="D811" s="1" t="s">
        <v>147</v>
      </c>
      <c r="E811" s="1" t="s">
        <v>1132</v>
      </c>
      <c r="F811" s="1" t="s">
        <v>66</v>
      </c>
      <c r="G811" s="4" t="s">
        <v>1101</v>
      </c>
      <c r="H811" s="4">
        <v>8</v>
      </c>
      <c r="I811" s="4" t="s">
        <v>83</v>
      </c>
      <c r="J811" s="1"/>
      <c r="K811" s="4" t="s">
        <v>83</v>
      </c>
      <c r="L811" s="4" t="s">
        <v>83</v>
      </c>
    </row>
    <row r="812" spans="1:12" ht="30" x14ac:dyDescent="0.25">
      <c r="A812" s="1" t="s">
        <v>5697</v>
      </c>
      <c r="B812" s="1" t="s">
        <v>60</v>
      </c>
      <c r="C812" s="4">
        <v>2022</v>
      </c>
      <c r="D812" s="1" t="s">
        <v>147</v>
      </c>
      <c r="E812" s="1" t="s">
        <v>1132</v>
      </c>
      <c r="F812" s="1" t="s">
        <v>70</v>
      </c>
      <c r="G812" s="4" t="s">
        <v>3818</v>
      </c>
      <c r="H812" s="4">
        <v>1406</v>
      </c>
      <c r="I812" s="4" t="s">
        <v>8614</v>
      </c>
      <c r="J812" s="1"/>
      <c r="K812" s="4" t="s">
        <v>8615</v>
      </c>
      <c r="L812" s="4" t="s">
        <v>8616</v>
      </c>
    </row>
    <row r="813" spans="1:12" ht="30" x14ac:dyDescent="0.25">
      <c r="A813" s="1" t="s">
        <v>5697</v>
      </c>
      <c r="B813" s="1" t="s">
        <v>60</v>
      </c>
      <c r="C813" s="4">
        <v>2022</v>
      </c>
      <c r="D813" s="1" t="s">
        <v>147</v>
      </c>
      <c r="E813" s="1" t="s">
        <v>1132</v>
      </c>
      <c r="F813" s="1" t="s">
        <v>74</v>
      </c>
      <c r="G813" s="4" t="s">
        <v>1101</v>
      </c>
      <c r="H813" s="4">
        <v>26</v>
      </c>
      <c r="I813" s="4" t="s">
        <v>83</v>
      </c>
      <c r="J813" s="1"/>
      <c r="K813" s="4" t="s">
        <v>83</v>
      </c>
      <c r="L813" s="4" t="s">
        <v>83</v>
      </c>
    </row>
    <row r="814" spans="1:12" ht="30" x14ac:dyDescent="0.25">
      <c r="A814" s="1" t="s">
        <v>5697</v>
      </c>
      <c r="B814" s="1" t="s">
        <v>60</v>
      </c>
      <c r="C814" s="4">
        <v>2022</v>
      </c>
      <c r="D814" s="1" t="s">
        <v>147</v>
      </c>
      <c r="E814" s="1" t="s">
        <v>1132</v>
      </c>
      <c r="F814" s="1" t="s">
        <v>1102</v>
      </c>
      <c r="G814" s="4" t="s">
        <v>8599</v>
      </c>
      <c r="H814" s="4">
        <v>11860</v>
      </c>
      <c r="I814" s="4" t="s">
        <v>8617</v>
      </c>
      <c r="J814" s="1"/>
      <c r="K814" s="4" t="s">
        <v>8618</v>
      </c>
      <c r="L814" s="4" t="s">
        <v>8619</v>
      </c>
    </row>
    <row r="815" spans="1:12" ht="45" x14ac:dyDescent="0.25">
      <c r="A815" s="1" t="s">
        <v>5697</v>
      </c>
      <c r="B815" s="1" t="s">
        <v>60</v>
      </c>
      <c r="C815" s="4">
        <v>2022</v>
      </c>
      <c r="D815" s="1" t="s">
        <v>147</v>
      </c>
      <c r="E815" s="1" t="s">
        <v>1132</v>
      </c>
      <c r="F815" s="1" t="s">
        <v>84</v>
      </c>
      <c r="G815" s="4" t="s">
        <v>1101</v>
      </c>
      <c r="H815" s="4">
        <v>210</v>
      </c>
      <c r="I815" s="4" t="s">
        <v>83</v>
      </c>
      <c r="J815" s="1"/>
      <c r="K815" s="4" t="s">
        <v>83</v>
      </c>
      <c r="L815" s="4" t="s">
        <v>83</v>
      </c>
    </row>
    <row r="816" spans="1:12" ht="45" x14ac:dyDescent="0.25">
      <c r="A816" s="1" t="s">
        <v>5697</v>
      </c>
      <c r="B816" s="1" t="s">
        <v>60</v>
      </c>
      <c r="C816" s="4">
        <v>2022</v>
      </c>
      <c r="D816" s="1" t="s">
        <v>147</v>
      </c>
      <c r="E816" s="1" t="s">
        <v>1132</v>
      </c>
      <c r="F816" s="1" t="s">
        <v>85</v>
      </c>
      <c r="G816" s="4" t="s">
        <v>8620</v>
      </c>
      <c r="H816" s="4">
        <v>210005</v>
      </c>
      <c r="I816" s="4" t="s">
        <v>8621</v>
      </c>
      <c r="J816" s="1"/>
      <c r="K816" s="4" t="s">
        <v>8622</v>
      </c>
      <c r="L816" s="4" t="s">
        <v>8623</v>
      </c>
    </row>
    <row r="817" spans="1:12" x14ac:dyDescent="0.25">
      <c r="A817" s="1" t="s">
        <v>5697</v>
      </c>
      <c r="B817" s="1" t="s">
        <v>60</v>
      </c>
      <c r="C817" s="4">
        <v>2022</v>
      </c>
      <c r="D817" s="1" t="s">
        <v>147</v>
      </c>
      <c r="E817" s="1" t="s">
        <v>1147</v>
      </c>
      <c r="F817" s="1" t="s">
        <v>62</v>
      </c>
      <c r="G817" s="4" t="s">
        <v>3836</v>
      </c>
      <c r="H817" s="4">
        <v>5353</v>
      </c>
      <c r="I817" s="4" t="s">
        <v>8624</v>
      </c>
      <c r="J817" s="1"/>
      <c r="K817" s="4" t="s">
        <v>8625</v>
      </c>
      <c r="L817" s="4" t="s">
        <v>8626</v>
      </c>
    </row>
    <row r="818" spans="1:12" ht="30" x14ac:dyDescent="0.25">
      <c r="A818" s="1" t="s">
        <v>5697</v>
      </c>
      <c r="B818" s="1" t="s">
        <v>60</v>
      </c>
      <c r="C818" s="4">
        <v>2022</v>
      </c>
      <c r="D818" s="1" t="s">
        <v>147</v>
      </c>
      <c r="E818" s="1" t="s">
        <v>1147</v>
      </c>
      <c r="F818" s="1" t="s">
        <v>66</v>
      </c>
      <c r="G818" s="4" t="s">
        <v>1101</v>
      </c>
      <c r="H818" s="4">
        <v>6</v>
      </c>
      <c r="I818" s="4" t="s">
        <v>83</v>
      </c>
      <c r="J818" s="1"/>
      <c r="K818" s="4" t="s">
        <v>83</v>
      </c>
      <c r="L818" s="4" t="s">
        <v>83</v>
      </c>
    </row>
    <row r="819" spans="1:12" ht="30" x14ac:dyDescent="0.25">
      <c r="A819" s="1" t="s">
        <v>5697</v>
      </c>
      <c r="B819" s="1" t="s">
        <v>60</v>
      </c>
      <c r="C819" s="4">
        <v>2022</v>
      </c>
      <c r="D819" s="1" t="s">
        <v>147</v>
      </c>
      <c r="E819" s="1" t="s">
        <v>1147</v>
      </c>
      <c r="F819" s="1" t="s">
        <v>70</v>
      </c>
      <c r="G819" s="4" t="s">
        <v>1691</v>
      </c>
      <c r="H819" s="4">
        <v>675</v>
      </c>
      <c r="I819" s="4" t="s">
        <v>8627</v>
      </c>
      <c r="J819" s="1"/>
      <c r="K819" s="4" t="s">
        <v>8628</v>
      </c>
      <c r="L819" s="4" t="s">
        <v>8629</v>
      </c>
    </row>
    <row r="820" spans="1:12" ht="30" x14ac:dyDescent="0.25">
      <c r="A820" s="1" t="s">
        <v>5697</v>
      </c>
      <c r="B820" s="1" t="s">
        <v>60</v>
      </c>
      <c r="C820" s="4">
        <v>2022</v>
      </c>
      <c r="D820" s="1" t="s">
        <v>147</v>
      </c>
      <c r="E820" s="1" t="s">
        <v>1147</v>
      </c>
      <c r="F820" s="1" t="s">
        <v>74</v>
      </c>
      <c r="G820" s="4" t="s">
        <v>1101</v>
      </c>
      <c r="H820" s="4">
        <v>12</v>
      </c>
      <c r="I820" s="4" t="s">
        <v>83</v>
      </c>
      <c r="J820" s="1"/>
      <c r="K820" s="4" t="s">
        <v>83</v>
      </c>
      <c r="L820" s="4" t="s">
        <v>83</v>
      </c>
    </row>
    <row r="821" spans="1:12" ht="30" x14ac:dyDescent="0.25">
      <c r="A821" s="1" t="s">
        <v>5697</v>
      </c>
      <c r="B821" s="1" t="s">
        <v>60</v>
      </c>
      <c r="C821" s="4">
        <v>2022</v>
      </c>
      <c r="D821" s="1" t="s">
        <v>147</v>
      </c>
      <c r="E821" s="1" t="s">
        <v>1147</v>
      </c>
      <c r="F821" s="1" t="s">
        <v>1102</v>
      </c>
      <c r="G821" s="4" t="s">
        <v>3023</v>
      </c>
      <c r="H821" s="4">
        <v>5012</v>
      </c>
      <c r="I821" s="4" t="s">
        <v>8630</v>
      </c>
      <c r="J821" s="1"/>
      <c r="K821" s="4" t="s">
        <v>8631</v>
      </c>
      <c r="L821" s="4" t="s">
        <v>8632</v>
      </c>
    </row>
    <row r="822" spans="1:12" ht="45" x14ac:dyDescent="0.25">
      <c r="A822" s="1" t="s">
        <v>5697</v>
      </c>
      <c r="B822" s="1" t="s">
        <v>60</v>
      </c>
      <c r="C822" s="4">
        <v>2022</v>
      </c>
      <c r="D822" s="1" t="s">
        <v>147</v>
      </c>
      <c r="E822" s="1" t="s">
        <v>1147</v>
      </c>
      <c r="F822" s="1" t="s">
        <v>84</v>
      </c>
      <c r="G822" s="4" t="s">
        <v>1093</v>
      </c>
      <c r="H822" s="4">
        <v>151</v>
      </c>
      <c r="I822" s="4" t="s">
        <v>8633</v>
      </c>
      <c r="J822" s="1" t="s">
        <v>234</v>
      </c>
      <c r="K822" s="4" t="s">
        <v>8634</v>
      </c>
      <c r="L822" s="4" t="s">
        <v>8635</v>
      </c>
    </row>
    <row r="823" spans="1:12" ht="45" x14ac:dyDescent="0.25">
      <c r="A823" s="1" t="s">
        <v>5697</v>
      </c>
      <c r="B823" s="1" t="s">
        <v>60</v>
      </c>
      <c r="C823" s="4">
        <v>2022</v>
      </c>
      <c r="D823" s="1" t="s">
        <v>147</v>
      </c>
      <c r="E823" s="1" t="s">
        <v>1147</v>
      </c>
      <c r="F823" s="1" t="s">
        <v>85</v>
      </c>
      <c r="G823" s="4" t="s">
        <v>8636</v>
      </c>
      <c r="H823" s="4">
        <v>183924</v>
      </c>
      <c r="I823" s="4" t="s">
        <v>8637</v>
      </c>
      <c r="J823" s="1"/>
      <c r="K823" s="4" t="s">
        <v>8638</v>
      </c>
      <c r="L823" s="4" t="s">
        <v>8639</v>
      </c>
    </row>
    <row r="824" spans="1:12" x14ac:dyDescent="0.25">
      <c r="A824" s="1" t="s">
        <v>5697</v>
      </c>
      <c r="B824" s="1" t="s">
        <v>60</v>
      </c>
      <c r="C824" s="4">
        <v>2022</v>
      </c>
      <c r="D824" s="1" t="s">
        <v>147</v>
      </c>
      <c r="E824" s="1" t="s">
        <v>1162</v>
      </c>
      <c r="F824" s="1" t="s">
        <v>62</v>
      </c>
      <c r="G824" s="4" t="s">
        <v>5016</v>
      </c>
      <c r="H824" s="4">
        <v>2421</v>
      </c>
      <c r="I824" s="4" t="s">
        <v>8640</v>
      </c>
      <c r="J824" s="1"/>
      <c r="K824" s="4" t="s">
        <v>344</v>
      </c>
      <c r="L824" s="4" t="s">
        <v>8641</v>
      </c>
    </row>
    <row r="825" spans="1:12" ht="30" x14ac:dyDescent="0.25">
      <c r="A825" s="1" t="s">
        <v>5697</v>
      </c>
      <c r="B825" s="1" t="s">
        <v>60</v>
      </c>
      <c r="C825" s="4">
        <v>2022</v>
      </c>
      <c r="D825" s="1" t="s">
        <v>147</v>
      </c>
      <c r="E825" s="1" t="s">
        <v>1162</v>
      </c>
      <c r="F825" s="1" t="s">
        <v>66</v>
      </c>
      <c r="G825" s="4" t="s">
        <v>1101</v>
      </c>
      <c r="H825" s="4">
        <v>5</v>
      </c>
      <c r="I825" s="4" t="s">
        <v>83</v>
      </c>
      <c r="J825" s="1"/>
      <c r="K825" s="4" t="s">
        <v>83</v>
      </c>
      <c r="L825" s="4" t="s">
        <v>83</v>
      </c>
    </row>
    <row r="826" spans="1:12" ht="30" x14ac:dyDescent="0.25">
      <c r="A826" s="1" t="s">
        <v>5697</v>
      </c>
      <c r="B826" s="1" t="s">
        <v>60</v>
      </c>
      <c r="C826" s="4">
        <v>2022</v>
      </c>
      <c r="D826" s="1" t="s">
        <v>147</v>
      </c>
      <c r="E826" s="1" t="s">
        <v>1162</v>
      </c>
      <c r="F826" s="1" t="s">
        <v>70</v>
      </c>
      <c r="G826" s="4" t="s">
        <v>1179</v>
      </c>
      <c r="H826" s="4">
        <v>347</v>
      </c>
      <c r="I826" s="4" t="s">
        <v>8642</v>
      </c>
      <c r="J826" s="1"/>
      <c r="K826" s="4" t="s">
        <v>8643</v>
      </c>
      <c r="L826" s="4" t="s">
        <v>8644</v>
      </c>
    </row>
    <row r="827" spans="1:12" ht="30" x14ac:dyDescent="0.25">
      <c r="A827" s="1" t="s">
        <v>5697</v>
      </c>
      <c r="B827" s="1" t="s">
        <v>60</v>
      </c>
      <c r="C827" s="4">
        <v>2022</v>
      </c>
      <c r="D827" s="1" t="s">
        <v>147</v>
      </c>
      <c r="E827" s="1" t="s">
        <v>1162</v>
      </c>
      <c r="F827" s="1" t="s">
        <v>74</v>
      </c>
      <c r="G827" s="4" t="s">
        <v>1101</v>
      </c>
      <c r="H827" s="4">
        <v>11</v>
      </c>
      <c r="I827" s="4" t="s">
        <v>83</v>
      </c>
      <c r="J827" s="1"/>
      <c r="K827" s="4" t="s">
        <v>83</v>
      </c>
      <c r="L827" s="4" t="s">
        <v>83</v>
      </c>
    </row>
    <row r="828" spans="1:12" ht="30" x14ac:dyDescent="0.25">
      <c r="A828" s="1" t="s">
        <v>5697</v>
      </c>
      <c r="B828" s="1" t="s">
        <v>60</v>
      </c>
      <c r="C828" s="4">
        <v>2022</v>
      </c>
      <c r="D828" s="1" t="s">
        <v>147</v>
      </c>
      <c r="E828" s="1" t="s">
        <v>1162</v>
      </c>
      <c r="F828" s="1" t="s">
        <v>1102</v>
      </c>
      <c r="G828" s="4" t="s">
        <v>8645</v>
      </c>
      <c r="H828" s="4">
        <v>2502</v>
      </c>
      <c r="I828" s="4" t="s">
        <v>8646</v>
      </c>
      <c r="J828" s="1"/>
      <c r="K828" s="4" t="s">
        <v>8647</v>
      </c>
      <c r="L828" s="4" t="s">
        <v>8648</v>
      </c>
    </row>
    <row r="829" spans="1:12" ht="45" x14ac:dyDescent="0.25">
      <c r="A829" s="1" t="s">
        <v>5697</v>
      </c>
      <c r="B829" s="1" t="s">
        <v>60</v>
      </c>
      <c r="C829" s="4">
        <v>2022</v>
      </c>
      <c r="D829" s="1" t="s">
        <v>147</v>
      </c>
      <c r="E829" s="1" t="s">
        <v>1162</v>
      </c>
      <c r="F829" s="1" t="s">
        <v>84</v>
      </c>
      <c r="G829" s="4" t="s">
        <v>2456</v>
      </c>
      <c r="H829" s="4">
        <v>173</v>
      </c>
      <c r="I829" s="4" t="s">
        <v>8649</v>
      </c>
      <c r="J829" s="1"/>
      <c r="K829" s="4" t="s">
        <v>8650</v>
      </c>
      <c r="L829" s="4" t="s">
        <v>8651</v>
      </c>
    </row>
    <row r="830" spans="1:12" ht="45" x14ac:dyDescent="0.25">
      <c r="A830" s="1" t="s">
        <v>5697</v>
      </c>
      <c r="B830" s="1" t="s">
        <v>60</v>
      </c>
      <c r="C830" s="4">
        <v>2022</v>
      </c>
      <c r="D830" s="1" t="s">
        <v>147</v>
      </c>
      <c r="E830" s="1" t="s">
        <v>1162</v>
      </c>
      <c r="F830" s="1" t="s">
        <v>85</v>
      </c>
      <c r="G830" s="4" t="s">
        <v>8652</v>
      </c>
      <c r="H830" s="4">
        <v>94878</v>
      </c>
      <c r="I830" s="4" t="s">
        <v>8653</v>
      </c>
      <c r="J830" s="1"/>
      <c r="K830" s="4" t="s">
        <v>8654</v>
      </c>
      <c r="L830" s="4" t="s">
        <v>8655</v>
      </c>
    </row>
    <row r="831" spans="1:12" x14ac:dyDescent="0.25">
      <c r="A831" s="1" t="s">
        <v>5697</v>
      </c>
      <c r="B831" s="1" t="s">
        <v>60</v>
      </c>
      <c r="C831" s="4">
        <v>2022</v>
      </c>
      <c r="D831" s="1" t="s">
        <v>147</v>
      </c>
      <c r="E831" s="1" t="s">
        <v>1183</v>
      </c>
      <c r="F831" s="1" t="s">
        <v>62</v>
      </c>
      <c r="G831" s="4" t="s">
        <v>2222</v>
      </c>
      <c r="H831" s="4">
        <v>778</v>
      </c>
      <c r="I831" s="4" t="s">
        <v>8656</v>
      </c>
      <c r="J831" s="1"/>
      <c r="K831" s="4" t="s">
        <v>8657</v>
      </c>
      <c r="L831" s="4" t="s">
        <v>8658</v>
      </c>
    </row>
    <row r="832" spans="1:12" ht="30" x14ac:dyDescent="0.25">
      <c r="A832" s="1" t="s">
        <v>5697</v>
      </c>
      <c r="B832" s="1" t="s">
        <v>60</v>
      </c>
      <c r="C832" s="4">
        <v>2022</v>
      </c>
      <c r="D832" s="1" t="s">
        <v>147</v>
      </c>
      <c r="E832" s="1" t="s">
        <v>1183</v>
      </c>
      <c r="F832" s="1" t="s">
        <v>66</v>
      </c>
      <c r="G832" s="4" t="s">
        <v>1101</v>
      </c>
      <c r="H832" s="4">
        <v>3</v>
      </c>
      <c r="I832" s="4" t="s">
        <v>83</v>
      </c>
      <c r="J832" s="1"/>
      <c r="K832" s="4" t="s">
        <v>83</v>
      </c>
      <c r="L832" s="4" t="s">
        <v>83</v>
      </c>
    </row>
    <row r="833" spans="1:12" ht="30" x14ac:dyDescent="0.25">
      <c r="A833" s="1" t="s">
        <v>5697</v>
      </c>
      <c r="B833" s="1" t="s">
        <v>60</v>
      </c>
      <c r="C833" s="4">
        <v>2022</v>
      </c>
      <c r="D833" s="1" t="s">
        <v>147</v>
      </c>
      <c r="E833" s="1" t="s">
        <v>1183</v>
      </c>
      <c r="F833" s="1" t="s">
        <v>70</v>
      </c>
      <c r="G833" s="4" t="s">
        <v>2156</v>
      </c>
      <c r="H833" s="4">
        <v>120</v>
      </c>
      <c r="I833" s="4" t="s">
        <v>8659</v>
      </c>
      <c r="J833" s="1"/>
      <c r="K833" s="4" t="s">
        <v>8660</v>
      </c>
      <c r="L833" s="4" t="s">
        <v>8661</v>
      </c>
    </row>
    <row r="834" spans="1:12" ht="30" x14ac:dyDescent="0.25">
      <c r="A834" s="1" t="s">
        <v>5697</v>
      </c>
      <c r="B834" s="1" t="s">
        <v>60</v>
      </c>
      <c r="C834" s="4">
        <v>2022</v>
      </c>
      <c r="D834" s="1" t="s">
        <v>147</v>
      </c>
      <c r="E834" s="1" t="s">
        <v>1183</v>
      </c>
      <c r="F834" s="1" t="s">
        <v>74</v>
      </c>
      <c r="G834" s="4" t="s">
        <v>1101</v>
      </c>
      <c r="H834" s="4">
        <v>6</v>
      </c>
      <c r="I834" s="4" t="s">
        <v>83</v>
      </c>
      <c r="J834" s="1"/>
      <c r="K834" s="4" t="s">
        <v>83</v>
      </c>
      <c r="L834" s="4" t="s">
        <v>83</v>
      </c>
    </row>
    <row r="835" spans="1:12" ht="30" x14ac:dyDescent="0.25">
      <c r="A835" s="1" t="s">
        <v>5697</v>
      </c>
      <c r="B835" s="1" t="s">
        <v>60</v>
      </c>
      <c r="C835" s="4">
        <v>2022</v>
      </c>
      <c r="D835" s="1" t="s">
        <v>147</v>
      </c>
      <c r="E835" s="1" t="s">
        <v>1183</v>
      </c>
      <c r="F835" s="1" t="s">
        <v>1102</v>
      </c>
      <c r="G835" s="4" t="s">
        <v>3133</v>
      </c>
      <c r="H835" s="4">
        <v>763</v>
      </c>
      <c r="I835" s="4" t="s">
        <v>8662</v>
      </c>
      <c r="J835" s="1"/>
      <c r="K835" s="4" t="s">
        <v>8663</v>
      </c>
      <c r="L835" s="4" t="s">
        <v>8664</v>
      </c>
    </row>
    <row r="836" spans="1:12" ht="45" x14ac:dyDescent="0.25">
      <c r="A836" s="1" t="s">
        <v>5697</v>
      </c>
      <c r="B836" s="1" t="s">
        <v>60</v>
      </c>
      <c r="C836" s="4">
        <v>2022</v>
      </c>
      <c r="D836" s="1" t="s">
        <v>147</v>
      </c>
      <c r="E836" s="1" t="s">
        <v>1183</v>
      </c>
      <c r="F836" s="1" t="s">
        <v>84</v>
      </c>
      <c r="G836" s="4" t="s">
        <v>527</v>
      </c>
      <c r="H836" s="4">
        <v>92</v>
      </c>
      <c r="I836" s="4" t="s">
        <v>8665</v>
      </c>
      <c r="J836" s="1" t="s">
        <v>234</v>
      </c>
      <c r="K836" s="4" t="s">
        <v>8666</v>
      </c>
      <c r="L836" s="4" t="s">
        <v>8667</v>
      </c>
    </row>
    <row r="837" spans="1:12" ht="45" x14ac:dyDescent="0.25">
      <c r="A837" s="1" t="s">
        <v>5697</v>
      </c>
      <c r="B837" s="1" t="s">
        <v>60</v>
      </c>
      <c r="C837" s="4">
        <v>2022</v>
      </c>
      <c r="D837" s="1" t="s">
        <v>147</v>
      </c>
      <c r="E837" s="1" t="s">
        <v>1183</v>
      </c>
      <c r="F837" s="1" t="s">
        <v>85</v>
      </c>
      <c r="G837" s="4" t="s">
        <v>8668</v>
      </c>
      <c r="H837" s="4">
        <v>24459</v>
      </c>
      <c r="I837" s="4" t="s">
        <v>8669</v>
      </c>
      <c r="J837" s="1"/>
      <c r="K837" s="4" t="s">
        <v>8670</v>
      </c>
      <c r="L837" s="4" t="s">
        <v>8671</v>
      </c>
    </row>
    <row r="838" spans="1:12" ht="30" x14ac:dyDescent="0.25">
      <c r="A838" s="1" t="s">
        <v>5697</v>
      </c>
      <c r="B838" s="1" t="s">
        <v>460</v>
      </c>
      <c r="C838" s="4">
        <v>2021</v>
      </c>
      <c r="D838" s="1" t="s">
        <v>61</v>
      </c>
      <c r="E838" s="1" t="s">
        <v>1089</v>
      </c>
      <c r="F838" s="1" t="s">
        <v>62</v>
      </c>
      <c r="G838" s="4" t="s">
        <v>2601</v>
      </c>
      <c r="H838" s="4">
        <v>465171</v>
      </c>
      <c r="I838" s="4" t="s">
        <v>4101</v>
      </c>
      <c r="J838" s="1"/>
      <c r="K838" s="4" t="s">
        <v>3604</v>
      </c>
      <c r="L838" s="4" t="s">
        <v>4095</v>
      </c>
    </row>
    <row r="839" spans="1:12" ht="30" x14ac:dyDescent="0.25">
      <c r="A839" s="1" t="s">
        <v>5697</v>
      </c>
      <c r="B839" s="1" t="s">
        <v>460</v>
      </c>
      <c r="C839" s="4">
        <v>2021</v>
      </c>
      <c r="D839" s="1" t="s">
        <v>61</v>
      </c>
      <c r="E839" s="1" t="s">
        <v>1089</v>
      </c>
      <c r="F839" s="1" t="s">
        <v>66</v>
      </c>
      <c r="G839" s="4" t="s">
        <v>1112</v>
      </c>
      <c r="H839" s="4">
        <v>20053</v>
      </c>
      <c r="I839" s="4" t="s">
        <v>2049</v>
      </c>
      <c r="J839" s="1" t="s">
        <v>234</v>
      </c>
      <c r="K839" s="4" t="s">
        <v>4094</v>
      </c>
      <c r="L839" s="4" t="s">
        <v>3787</v>
      </c>
    </row>
    <row r="840" spans="1:12" ht="30" x14ac:dyDescent="0.25">
      <c r="A840" s="1" t="s">
        <v>5697</v>
      </c>
      <c r="B840" s="1" t="s">
        <v>460</v>
      </c>
      <c r="C840" s="4">
        <v>2021</v>
      </c>
      <c r="D840" s="1" t="s">
        <v>61</v>
      </c>
      <c r="E840" s="1" t="s">
        <v>1089</v>
      </c>
      <c r="F840" s="1" t="s">
        <v>70</v>
      </c>
      <c r="G840" s="4" t="s">
        <v>1101</v>
      </c>
      <c r="H840" s="4">
        <v>3502</v>
      </c>
      <c r="I840" s="4" t="s">
        <v>83</v>
      </c>
      <c r="J840" s="1"/>
      <c r="K840" s="4" t="s">
        <v>83</v>
      </c>
      <c r="L840" s="4" t="s">
        <v>83</v>
      </c>
    </row>
    <row r="841" spans="1:12" ht="30" x14ac:dyDescent="0.25">
      <c r="A841" s="1" t="s">
        <v>5697</v>
      </c>
      <c r="B841" s="1" t="s">
        <v>460</v>
      </c>
      <c r="C841" s="4">
        <v>2021</v>
      </c>
      <c r="D841" s="1" t="s">
        <v>61</v>
      </c>
      <c r="E841" s="1" t="s">
        <v>1089</v>
      </c>
      <c r="F841" s="1" t="s">
        <v>74</v>
      </c>
      <c r="G841" s="4" t="s">
        <v>1101</v>
      </c>
      <c r="H841" s="4">
        <v>949</v>
      </c>
      <c r="I841" s="4" t="s">
        <v>83</v>
      </c>
      <c r="J841" s="1"/>
      <c r="K841" s="4" t="s">
        <v>83</v>
      </c>
      <c r="L841" s="4" t="s">
        <v>83</v>
      </c>
    </row>
    <row r="842" spans="1:12" ht="30" x14ac:dyDescent="0.25">
      <c r="A842" s="1" t="s">
        <v>5697</v>
      </c>
      <c r="B842" s="1" t="s">
        <v>460</v>
      </c>
      <c r="C842" s="4">
        <v>2021</v>
      </c>
      <c r="D842" s="1" t="s">
        <v>61</v>
      </c>
      <c r="E842" s="1" t="s">
        <v>1089</v>
      </c>
      <c r="F842" s="1" t="s">
        <v>1102</v>
      </c>
      <c r="G842" s="4" t="s">
        <v>1101</v>
      </c>
      <c r="H842" s="4">
        <v>179</v>
      </c>
      <c r="I842" s="4" t="s">
        <v>83</v>
      </c>
      <c r="J842" s="1"/>
      <c r="K842" s="4" t="s">
        <v>83</v>
      </c>
      <c r="L842" s="4" t="s">
        <v>83</v>
      </c>
    </row>
    <row r="843" spans="1:12" ht="45" x14ac:dyDescent="0.25">
      <c r="A843" s="1" t="s">
        <v>5697</v>
      </c>
      <c r="B843" s="1" t="s">
        <v>460</v>
      </c>
      <c r="C843" s="4">
        <v>2021</v>
      </c>
      <c r="D843" s="1" t="s">
        <v>61</v>
      </c>
      <c r="E843" s="1" t="s">
        <v>1089</v>
      </c>
      <c r="F843" s="1" t="s">
        <v>84</v>
      </c>
      <c r="G843" s="4" t="s">
        <v>1103</v>
      </c>
      <c r="H843" s="4">
        <v>0</v>
      </c>
      <c r="I843" s="4" t="s">
        <v>83</v>
      </c>
      <c r="J843" s="1"/>
      <c r="K843" s="4" t="s">
        <v>83</v>
      </c>
      <c r="L843" s="4" t="s">
        <v>83</v>
      </c>
    </row>
    <row r="844" spans="1:12" ht="45" x14ac:dyDescent="0.25">
      <c r="A844" s="1" t="s">
        <v>5697</v>
      </c>
      <c r="B844" s="1" t="s">
        <v>460</v>
      </c>
      <c r="C844" s="4">
        <v>2021</v>
      </c>
      <c r="D844" s="1" t="s">
        <v>61</v>
      </c>
      <c r="E844" s="1" t="s">
        <v>1089</v>
      </c>
      <c r="F844" s="1" t="s">
        <v>85</v>
      </c>
      <c r="G844" s="4" t="s">
        <v>1103</v>
      </c>
      <c r="H844" s="4">
        <v>0</v>
      </c>
      <c r="I844" s="4" t="s">
        <v>83</v>
      </c>
      <c r="J844" s="1"/>
      <c r="K844" s="4" t="s">
        <v>83</v>
      </c>
      <c r="L844" s="4" t="s">
        <v>83</v>
      </c>
    </row>
    <row r="845" spans="1:12" ht="30" x14ac:dyDescent="0.25">
      <c r="A845" s="1" t="s">
        <v>5697</v>
      </c>
      <c r="B845" s="1" t="s">
        <v>460</v>
      </c>
      <c r="C845" s="4">
        <v>2021</v>
      </c>
      <c r="D845" s="1" t="s">
        <v>61</v>
      </c>
      <c r="E845" s="1" t="s">
        <v>1104</v>
      </c>
      <c r="F845" s="1" t="s">
        <v>62</v>
      </c>
      <c r="G845" s="4" t="s">
        <v>5377</v>
      </c>
      <c r="H845" s="4">
        <v>229636</v>
      </c>
      <c r="I845" s="4" t="s">
        <v>631</v>
      </c>
      <c r="J845" s="1"/>
      <c r="K845" s="4" t="s">
        <v>510</v>
      </c>
      <c r="L845" s="4" t="s">
        <v>8042</v>
      </c>
    </row>
    <row r="846" spans="1:12" ht="30" x14ac:dyDescent="0.25">
      <c r="A846" s="1" t="s">
        <v>5697</v>
      </c>
      <c r="B846" s="1" t="s">
        <v>460</v>
      </c>
      <c r="C846" s="4">
        <v>2021</v>
      </c>
      <c r="D846" s="1" t="s">
        <v>61</v>
      </c>
      <c r="E846" s="1" t="s">
        <v>1104</v>
      </c>
      <c r="F846" s="1" t="s">
        <v>66</v>
      </c>
      <c r="G846" s="4" t="s">
        <v>1101</v>
      </c>
      <c r="H846" s="4">
        <v>14577</v>
      </c>
      <c r="I846" s="4" t="s">
        <v>83</v>
      </c>
      <c r="J846" s="1"/>
      <c r="K846" s="4" t="s">
        <v>83</v>
      </c>
      <c r="L846" s="4" t="s">
        <v>83</v>
      </c>
    </row>
    <row r="847" spans="1:12" ht="30" x14ac:dyDescent="0.25">
      <c r="A847" s="1" t="s">
        <v>5697</v>
      </c>
      <c r="B847" s="1" t="s">
        <v>460</v>
      </c>
      <c r="C847" s="4">
        <v>2021</v>
      </c>
      <c r="D847" s="1" t="s">
        <v>61</v>
      </c>
      <c r="E847" s="1" t="s">
        <v>1104</v>
      </c>
      <c r="F847" s="1" t="s">
        <v>70</v>
      </c>
      <c r="G847" s="4" t="s">
        <v>1101</v>
      </c>
      <c r="H847" s="4">
        <v>2890</v>
      </c>
      <c r="I847" s="4" t="s">
        <v>83</v>
      </c>
      <c r="J847" s="1"/>
      <c r="K847" s="4" t="s">
        <v>83</v>
      </c>
      <c r="L847" s="4" t="s">
        <v>83</v>
      </c>
    </row>
    <row r="848" spans="1:12" ht="30" x14ac:dyDescent="0.25">
      <c r="A848" s="1" t="s">
        <v>5697</v>
      </c>
      <c r="B848" s="1" t="s">
        <v>460</v>
      </c>
      <c r="C848" s="4">
        <v>2021</v>
      </c>
      <c r="D848" s="1" t="s">
        <v>61</v>
      </c>
      <c r="E848" s="1" t="s">
        <v>1104</v>
      </c>
      <c r="F848" s="1" t="s">
        <v>74</v>
      </c>
      <c r="G848" s="4" t="s">
        <v>1101</v>
      </c>
      <c r="H848" s="4">
        <v>890</v>
      </c>
      <c r="I848" s="4" t="s">
        <v>83</v>
      </c>
      <c r="J848" s="1"/>
      <c r="K848" s="4" t="s">
        <v>83</v>
      </c>
      <c r="L848" s="4" t="s">
        <v>83</v>
      </c>
    </row>
    <row r="849" spans="1:12" ht="30" x14ac:dyDescent="0.25">
      <c r="A849" s="1" t="s">
        <v>5697</v>
      </c>
      <c r="B849" s="1" t="s">
        <v>460</v>
      </c>
      <c r="C849" s="4">
        <v>2021</v>
      </c>
      <c r="D849" s="1" t="s">
        <v>61</v>
      </c>
      <c r="E849" s="1" t="s">
        <v>1104</v>
      </c>
      <c r="F849" s="1" t="s">
        <v>1102</v>
      </c>
      <c r="G849" s="4" t="s">
        <v>1101</v>
      </c>
      <c r="H849" s="4">
        <v>165</v>
      </c>
      <c r="I849" s="4" t="s">
        <v>83</v>
      </c>
      <c r="J849" s="1"/>
      <c r="K849" s="4" t="s">
        <v>83</v>
      </c>
      <c r="L849" s="4" t="s">
        <v>83</v>
      </c>
    </row>
    <row r="850" spans="1:12" ht="45" x14ac:dyDescent="0.25">
      <c r="A850" s="1" t="s">
        <v>5697</v>
      </c>
      <c r="B850" s="1" t="s">
        <v>460</v>
      </c>
      <c r="C850" s="4">
        <v>2021</v>
      </c>
      <c r="D850" s="1" t="s">
        <v>61</v>
      </c>
      <c r="E850" s="1" t="s">
        <v>1104</v>
      </c>
      <c r="F850" s="1" t="s">
        <v>84</v>
      </c>
      <c r="G850" s="4" t="s">
        <v>1103</v>
      </c>
      <c r="H850" s="4">
        <v>0</v>
      </c>
      <c r="I850" s="4" t="s">
        <v>83</v>
      </c>
      <c r="J850" s="1"/>
      <c r="K850" s="4" t="s">
        <v>83</v>
      </c>
      <c r="L850" s="4" t="s">
        <v>83</v>
      </c>
    </row>
    <row r="851" spans="1:12" ht="45" x14ac:dyDescent="0.25">
      <c r="A851" s="1" t="s">
        <v>5697</v>
      </c>
      <c r="B851" s="1" t="s">
        <v>460</v>
      </c>
      <c r="C851" s="4">
        <v>2021</v>
      </c>
      <c r="D851" s="1" t="s">
        <v>61</v>
      </c>
      <c r="E851" s="1" t="s">
        <v>1104</v>
      </c>
      <c r="F851" s="1" t="s">
        <v>85</v>
      </c>
      <c r="G851" s="4" t="s">
        <v>1103</v>
      </c>
      <c r="H851" s="4">
        <v>0</v>
      </c>
      <c r="I851" s="4" t="s">
        <v>83</v>
      </c>
      <c r="J851" s="1"/>
      <c r="K851" s="4" t="s">
        <v>83</v>
      </c>
      <c r="L851" s="4" t="s">
        <v>83</v>
      </c>
    </row>
    <row r="852" spans="1:12" ht="30" x14ac:dyDescent="0.25">
      <c r="A852" s="1" t="s">
        <v>5697</v>
      </c>
      <c r="B852" s="1" t="s">
        <v>460</v>
      </c>
      <c r="C852" s="4">
        <v>2021</v>
      </c>
      <c r="D852" s="1" t="s">
        <v>61</v>
      </c>
      <c r="E852" s="1" t="s">
        <v>1116</v>
      </c>
      <c r="F852" s="1" t="s">
        <v>62</v>
      </c>
      <c r="G852" s="4" t="s">
        <v>8672</v>
      </c>
      <c r="H852" s="4">
        <v>258383</v>
      </c>
      <c r="I852" s="4" t="s">
        <v>8673</v>
      </c>
      <c r="J852" s="1"/>
      <c r="K852" s="4" t="s">
        <v>8674</v>
      </c>
      <c r="L852" s="4" t="s">
        <v>2994</v>
      </c>
    </row>
    <row r="853" spans="1:12" ht="30" x14ac:dyDescent="0.25">
      <c r="A853" s="1" t="s">
        <v>5697</v>
      </c>
      <c r="B853" s="1" t="s">
        <v>460</v>
      </c>
      <c r="C853" s="4">
        <v>2021</v>
      </c>
      <c r="D853" s="1" t="s">
        <v>61</v>
      </c>
      <c r="E853" s="1" t="s">
        <v>1116</v>
      </c>
      <c r="F853" s="1" t="s">
        <v>66</v>
      </c>
      <c r="G853" s="4" t="s">
        <v>1743</v>
      </c>
      <c r="H853" s="4">
        <v>19014</v>
      </c>
      <c r="I853" s="4" t="s">
        <v>6934</v>
      </c>
      <c r="J853" s="1" t="s">
        <v>234</v>
      </c>
      <c r="K853" s="4" t="s">
        <v>3757</v>
      </c>
      <c r="L853" s="4" t="s">
        <v>1828</v>
      </c>
    </row>
    <row r="854" spans="1:12" ht="30" x14ac:dyDescent="0.25">
      <c r="A854" s="1" t="s">
        <v>5697</v>
      </c>
      <c r="B854" s="1" t="s">
        <v>460</v>
      </c>
      <c r="C854" s="4">
        <v>2021</v>
      </c>
      <c r="D854" s="1" t="s">
        <v>61</v>
      </c>
      <c r="E854" s="1" t="s">
        <v>1116</v>
      </c>
      <c r="F854" s="1" t="s">
        <v>70</v>
      </c>
      <c r="G854" s="4" t="s">
        <v>1101</v>
      </c>
      <c r="H854" s="4">
        <v>3833</v>
      </c>
      <c r="I854" s="4" t="s">
        <v>83</v>
      </c>
      <c r="J854" s="1"/>
      <c r="K854" s="4" t="s">
        <v>83</v>
      </c>
      <c r="L854" s="4" t="s">
        <v>83</v>
      </c>
    </row>
    <row r="855" spans="1:12" ht="30" x14ac:dyDescent="0.25">
      <c r="A855" s="1" t="s">
        <v>5697</v>
      </c>
      <c r="B855" s="1" t="s">
        <v>460</v>
      </c>
      <c r="C855" s="4">
        <v>2021</v>
      </c>
      <c r="D855" s="1" t="s">
        <v>61</v>
      </c>
      <c r="E855" s="1" t="s">
        <v>1116</v>
      </c>
      <c r="F855" s="1" t="s">
        <v>74</v>
      </c>
      <c r="G855" s="4" t="s">
        <v>1101</v>
      </c>
      <c r="H855" s="4">
        <v>1235</v>
      </c>
      <c r="I855" s="4" t="s">
        <v>83</v>
      </c>
      <c r="J855" s="1"/>
      <c r="K855" s="4" t="s">
        <v>83</v>
      </c>
      <c r="L855" s="4" t="s">
        <v>83</v>
      </c>
    </row>
    <row r="856" spans="1:12" ht="30" x14ac:dyDescent="0.25">
      <c r="A856" s="1" t="s">
        <v>5697</v>
      </c>
      <c r="B856" s="1" t="s">
        <v>460</v>
      </c>
      <c r="C856" s="4">
        <v>2021</v>
      </c>
      <c r="D856" s="1" t="s">
        <v>61</v>
      </c>
      <c r="E856" s="1" t="s">
        <v>1116</v>
      </c>
      <c r="F856" s="1" t="s">
        <v>1102</v>
      </c>
      <c r="G856" s="4" t="s">
        <v>1101</v>
      </c>
      <c r="H856" s="4">
        <v>231</v>
      </c>
      <c r="I856" s="4" t="s">
        <v>83</v>
      </c>
      <c r="J856" s="1"/>
      <c r="K856" s="4" t="s">
        <v>83</v>
      </c>
      <c r="L856" s="4" t="s">
        <v>83</v>
      </c>
    </row>
    <row r="857" spans="1:12" ht="45" x14ac:dyDescent="0.25">
      <c r="A857" s="1" t="s">
        <v>5697</v>
      </c>
      <c r="B857" s="1" t="s">
        <v>460</v>
      </c>
      <c r="C857" s="4">
        <v>2021</v>
      </c>
      <c r="D857" s="1" t="s">
        <v>61</v>
      </c>
      <c r="E857" s="1" t="s">
        <v>1116</v>
      </c>
      <c r="F857" s="1" t="s">
        <v>84</v>
      </c>
      <c r="G857" s="4" t="s">
        <v>1103</v>
      </c>
      <c r="H857" s="4">
        <v>0</v>
      </c>
      <c r="I857" s="4" t="s">
        <v>83</v>
      </c>
      <c r="J857" s="1"/>
      <c r="K857" s="4" t="s">
        <v>83</v>
      </c>
      <c r="L857" s="4" t="s">
        <v>83</v>
      </c>
    </row>
    <row r="858" spans="1:12" ht="45" x14ac:dyDescent="0.25">
      <c r="A858" s="1" t="s">
        <v>5697</v>
      </c>
      <c r="B858" s="1" t="s">
        <v>460</v>
      </c>
      <c r="C858" s="4">
        <v>2021</v>
      </c>
      <c r="D858" s="1" t="s">
        <v>61</v>
      </c>
      <c r="E858" s="1" t="s">
        <v>1116</v>
      </c>
      <c r="F858" s="1" t="s">
        <v>85</v>
      </c>
      <c r="G858" s="4" t="s">
        <v>1103</v>
      </c>
      <c r="H858" s="4">
        <v>0</v>
      </c>
      <c r="I858" s="4" t="s">
        <v>83</v>
      </c>
      <c r="J858" s="1"/>
      <c r="K858" s="4" t="s">
        <v>83</v>
      </c>
      <c r="L858" s="4" t="s">
        <v>83</v>
      </c>
    </row>
    <row r="859" spans="1:12" ht="30" x14ac:dyDescent="0.25">
      <c r="A859" s="1" t="s">
        <v>5697</v>
      </c>
      <c r="B859" s="1" t="s">
        <v>460</v>
      </c>
      <c r="C859" s="4">
        <v>2021</v>
      </c>
      <c r="D859" s="1" t="s">
        <v>61</v>
      </c>
      <c r="E859" s="1" t="s">
        <v>1132</v>
      </c>
      <c r="F859" s="1" t="s">
        <v>62</v>
      </c>
      <c r="G859" s="4" t="s">
        <v>8675</v>
      </c>
      <c r="H859" s="4">
        <v>215064</v>
      </c>
      <c r="I859" s="4" t="s">
        <v>8676</v>
      </c>
      <c r="J859" s="1"/>
      <c r="K859" s="4" t="s">
        <v>5254</v>
      </c>
      <c r="L859" s="4" t="s">
        <v>4119</v>
      </c>
    </row>
    <row r="860" spans="1:12" ht="30" x14ac:dyDescent="0.25">
      <c r="A860" s="1" t="s">
        <v>5697</v>
      </c>
      <c r="B860" s="1" t="s">
        <v>460</v>
      </c>
      <c r="C860" s="4">
        <v>2021</v>
      </c>
      <c r="D860" s="1" t="s">
        <v>61</v>
      </c>
      <c r="E860" s="1" t="s">
        <v>1132</v>
      </c>
      <c r="F860" s="1" t="s">
        <v>66</v>
      </c>
      <c r="G860" s="4" t="s">
        <v>1211</v>
      </c>
      <c r="H860" s="4">
        <v>10298</v>
      </c>
      <c r="I860" s="4" t="s">
        <v>1831</v>
      </c>
      <c r="J860" s="1"/>
      <c r="K860" s="4" t="s">
        <v>8677</v>
      </c>
      <c r="L860" s="4" t="s">
        <v>8678</v>
      </c>
    </row>
    <row r="861" spans="1:12" ht="30" x14ac:dyDescent="0.25">
      <c r="A861" s="1" t="s">
        <v>5697</v>
      </c>
      <c r="B861" s="1" t="s">
        <v>460</v>
      </c>
      <c r="C861" s="4">
        <v>2021</v>
      </c>
      <c r="D861" s="1" t="s">
        <v>61</v>
      </c>
      <c r="E861" s="1" t="s">
        <v>1132</v>
      </c>
      <c r="F861" s="1" t="s">
        <v>70</v>
      </c>
      <c r="G861" s="4" t="s">
        <v>1097</v>
      </c>
      <c r="H861" s="4">
        <v>1835</v>
      </c>
      <c r="I861" s="4" t="s">
        <v>6202</v>
      </c>
      <c r="J861" s="1" t="s">
        <v>234</v>
      </c>
      <c r="K861" s="4" t="s">
        <v>3526</v>
      </c>
      <c r="L861" s="4" t="s">
        <v>8679</v>
      </c>
    </row>
    <row r="862" spans="1:12" ht="30" x14ac:dyDescent="0.25">
      <c r="A862" s="1" t="s">
        <v>5697</v>
      </c>
      <c r="B862" s="1" t="s">
        <v>460</v>
      </c>
      <c r="C862" s="4">
        <v>2021</v>
      </c>
      <c r="D862" s="1" t="s">
        <v>61</v>
      </c>
      <c r="E862" s="1" t="s">
        <v>1132</v>
      </c>
      <c r="F862" s="1" t="s">
        <v>74</v>
      </c>
      <c r="G862" s="4" t="s">
        <v>1101</v>
      </c>
      <c r="H862" s="4">
        <v>608</v>
      </c>
      <c r="I862" s="4" t="s">
        <v>83</v>
      </c>
      <c r="J862" s="1"/>
      <c r="K862" s="4" t="s">
        <v>83</v>
      </c>
      <c r="L862" s="4" t="s">
        <v>83</v>
      </c>
    </row>
    <row r="863" spans="1:12" ht="30" x14ac:dyDescent="0.25">
      <c r="A863" s="1" t="s">
        <v>5697</v>
      </c>
      <c r="B863" s="1" t="s">
        <v>460</v>
      </c>
      <c r="C863" s="4">
        <v>2021</v>
      </c>
      <c r="D863" s="1" t="s">
        <v>61</v>
      </c>
      <c r="E863" s="1" t="s">
        <v>1132</v>
      </c>
      <c r="F863" s="1" t="s">
        <v>1102</v>
      </c>
      <c r="G863" s="4" t="s">
        <v>1101</v>
      </c>
      <c r="H863" s="4">
        <v>109</v>
      </c>
      <c r="I863" s="4" t="s">
        <v>83</v>
      </c>
      <c r="J863" s="1"/>
      <c r="K863" s="4" t="s">
        <v>83</v>
      </c>
      <c r="L863" s="4" t="s">
        <v>83</v>
      </c>
    </row>
    <row r="864" spans="1:12" ht="45" x14ac:dyDescent="0.25">
      <c r="A864" s="1" t="s">
        <v>5697</v>
      </c>
      <c r="B864" s="1" t="s">
        <v>460</v>
      </c>
      <c r="C864" s="4">
        <v>2021</v>
      </c>
      <c r="D864" s="1" t="s">
        <v>61</v>
      </c>
      <c r="E864" s="1" t="s">
        <v>1132</v>
      </c>
      <c r="F864" s="1" t="s">
        <v>84</v>
      </c>
      <c r="G864" s="4" t="s">
        <v>1103</v>
      </c>
      <c r="H864" s="4">
        <v>0</v>
      </c>
      <c r="I864" s="4" t="s">
        <v>83</v>
      </c>
      <c r="J864" s="1"/>
      <c r="K864" s="4" t="s">
        <v>83</v>
      </c>
      <c r="L864" s="4" t="s">
        <v>83</v>
      </c>
    </row>
    <row r="865" spans="1:12" ht="45" x14ac:dyDescent="0.25">
      <c r="A865" s="1" t="s">
        <v>5697</v>
      </c>
      <c r="B865" s="1" t="s">
        <v>460</v>
      </c>
      <c r="C865" s="4">
        <v>2021</v>
      </c>
      <c r="D865" s="1" t="s">
        <v>61</v>
      </c>
      <c r="E865" s="1" t="s">
        <v>1132</v>
      </c>
      <c r="F865" s="1" t="s">
        <v>85</v>
      </c>
      <c r="G865" s="4" t="s">
        <v>1103</v>
      </c>
      <c r="H865" s="4">
        <v>0</v>
      </c>
      <c r="I865" s="4" t="s">
        <v>83</v>
      </c>
      <c r="J865" s="1"/>
      <c r="K865" s="4" t="s">
        <v>83</v>
      </c>
      <c r="L865" s="4" t="s">
        <v>83</v>
      </c>
    </row>
    <row r="866" spans="1:12" ht="30" x14ac:dyDescent="0.25">
      <c r="A866" s="1" t="s">
        <v>5697</v>
      </c>
      <c r="B866" s="1" t="s">
        <v>460</v>
      </c>
      <c r="C866" s="4">
        <v>2021</v>
      </c>
      <c r="D866" s="1" t="s">
        <v>61</v>
      </c>
      <c r="E866" s="1" t="s">
        <v>1147</v>
      </c>
      <c r="F866" s="1" t="s">
        <v>62</v>
      </c>
      <c r="G866" s="4" t="s">
        <v>8680</v>
      </c>
      <c r="H866" s="4">
        <v>159887</v>
      </c>
      <c r="I866" s="4" t="s">
        <v>8681</v>
      </c>
      <c r="J866" s="1"/>
      <c r="K866" s="4" t="s">
        <v>8682</v>
      </c>
      <c r="L866" s="4" t="s">
        <v>8683</v>
      </c>
    </row>
    <row r="867" spans="1:12" ht="30" x14ac:dyDescent="0.25">
      <c r="A867" s="1" t="s">
        <v>5697</v>
      </c>
      <c r="B867" s="1" t="s">
        <v>460</v>
      </c>
      <c r="C867" s="4">
        <v>2021</v>
      </c>
      <c r="D867" s="1" t="s">
        <v>61</v>
      </c>
      <c r="E867" s="1" t="s">
        <v>1147</v>
      </c>
      <c r="F867" s="1" t="s">
        <v>66</v>
      </c>
      <c r="G867" s="4" t="s">
        <v>8684</v>
      </c>
      <c r="H867" s="4">
        <v>29105</v>
      </c>
      <c r="I867" s="4" t="s">
        <v>8685</v>
      </c>
      <c r="J867" s="1"/>
      <c r="K867" s="4" t="s">
        <v>2086</v>
      </c>
      <c r="L867" s="4" t="s">
        <v>8686</v>
      </c>
    </row>
    <row r="868" spans="1:12" ht="30" x14ac:dyDescent="0.25">
      <c r="A868" s="1" t="s">
        <v>5697</v>
      </c>
      <c r="B868" s="1" t="s">
        <v>460</v>
      </c>
      <c r="C868" s="4">
        <v>2021</v>
      </c>
      <c r="D868" s="1" t="s">
        <v>61</v>
      </c>
      <c r="E868" s="1" t="s">
        <v>1147</v>
      </c>
      <c r="F868" s="1" t="s">
        <v>70</v>
      </c>
      <c r="G868" s="4" t="s">
        <v>3009</v>
      </c>
      <c r="H868" s="4">
        <v>1194</v>
      </c>
      <c r="I868" s="4" t="s">
        <v>8687</v>
      </c>
      <c r="J868" s="1"/>
      <c r="K868" s="4" t="s">
        <v>8688</v>
      </c>
      <c r="L868" s="4" t="s">
        <v>8689</v>
      </c>
    </row>
    <row r="869" spans="1:12" ht="30" x14ac:dyDescent="0.25">
      <c r="A869" s="1" t="s">
        <v>5697</v>
      </c>
      <c r="B869" s="1" t="s">
        <v>460</v>
      </c>
      <c r="C869" s="4">
        <v>2021</v>
      </c>
      <c r="D869" s="1" t="s">
        <v>61</v>
      </c>
      <c r="E869" s="1" t="s">
        <v>1147</v>
      </c>
      <c r="F869" s="1" t="s">
        <v>74</v>
      </c>
      <c r="G869" s="4" t="s">
        <v>1101</v>
      </c>
      <c r="H869" s="4">
        <v>370</v>
      </c>
      <c r="I869" s="4" t="s">
        <v>83</v>
      </c>
      <c r="J869" s="1"/>
      <c r="K869" s="4" t="s">
        <v>83</v>
      </c>
      <c r="L869" s="4" t="s">
        <v>83</v>
      </c>
    </row>
    <row r="870" spans="1:12" ht="30" x14ac:dyDescent="0.25">
      <c r="A870" s="1" t="s">
        <v>5697</v>
      </c>
      <c r="B870" s="1" t="s">
        <v>460</v>
      </c>
      <c r="C870" s="4">
        <v>2021</v>
      </c>
      <c r="D870" s="1" t="s">
        <v>61</v>
      </c>
      <c r="E870" s="1" t="s">
        <v>1147</v>
      </c>
      <c r="F870" s="1" t="s">
        <v>1102</v>
      </c>
      <c r="G870" s="4" t="s">
        <v>1101</v>
      </c>
      <c r="H870" s="4">
        <v>47</v>
      </c>
      <c r="I870" s="4" t="s">
        <v>83</v>
      </c>
      <c r="J870" s="1"/>
      <c r="K870" s="4" t="s">
        <v>83</v>
      </c>
      <c r="L870" s="4" t="s">
        <v>83</v>
      </c>
    </row>
    <row r="871" spans="1:12" ht="45" x14ac:dyDescent="0.25">
      <c r="A871" s="1" t="s">
        <v>5697</v>
      </c>
      <c r="B871" s="1" t="s">
        <v>460</v>
      </c>
      <c r="C871" s="4">
        <v>2021</v>
      </c>
      <c r="D871" s="1" t="s">
        <v>61</v>
      </c>
      <c r="E871" s="1" t="s">
        <v>1147</v>
      </c>
      <c r="F871" s="1" t="s">
        <v>84</v>
      </c>
      <c r="G871" s="4" t="s">
        <v>1103</v>
      </c>
      <c r="H871" s="4">
        <v>0</v>
      </c>
      <c r="I871" s="4" t="s">
        <v>83</v>
      </c>
      <c r="J871" s="1"/>
      <c r="K871" s="4" t="s">
        <v>83</v>
      </c>
      <c r="L871" s="4" t="s">
        <v>83</v>
      </c>
    </row>
    <row r="872" spans="1:12" ht="45" x14ac:dyDescent="0.25">
      <c r="A872" s="1" t="s">
        <v>5697</v>
      </c>
      <c r="B872" s="1" t="s">
        <v>460</v>
      </c>
      <c r="C872" s="4">
        <v>2021</v>
      </c>
      <c r="D872" s="1" t="s">
        <v>61</v>
      </c>
      <c r="E872" s="1" t="s">
        <v>1147</v>
      </c>
      <c r="F872" s="1" t="s">
        <v>85</v>
      </c>
      <c r="G872" s="4" t="s">
        <v>1103</v>
      </c>
      <c r="H872" s="4">
        <v>0</v>
      </c>
      <c r="I872" s="4" t="s">
        <v>83</v>
      </c>
      <c r="J872" s="1"/>
      <c r="K872" s="4" t="s">
        <v>83</v>
      </c>
      <c r="L872" s="4" t="s">
        <v>83</v>
      </c>
    </row>
    <row r="873" spans="1:12" ht="30" x14ac:dyDescent="0.25">
      <c r="A873" s="1" t="s">
        <v>5697</v>
      </c>
      <c r="B873" s="1" t="s">
        <v>460</v>
      </c>
      <c r="C873" s="4">
        <v>2021</v>
      </c>
      <c r="D873" s="1" t="s">
        <v>61</v>
      </c>
      <c r="E873" s="1" t="s">
        <v>1162</v>
      </c>
      <c r="F873" s="1" t="s">
        <v>62</v>
      </c>
      <c r="G873" s="4" t="s">
        <v>8690</v>
      </c>
      <c r="H873" s="4">
        <v>43517</v>
      </c>
      <c r="I873" s="4" t="s">
        <v>8691</v>
      </c>
      <c r="J873" s="1"/>
      <c r="K873" s="4" t="s">
        <v>8692</v>
      </c>
      <c r="L873" s="4" t="s">
        <v>8693</v>
      </c>
    </row>
    <row r="874" spans="1:12" ht="30" x14ac:dyDescent="0.25">
      <c r="A874" s="1" t="s">
        <v>5697</v>
      </c>
      <c r="B874" s="1" t="s">
        <v>460</v>
      </c>
      <c r="C874" s="4">
        <v>2021</v>
      </c>
      <c r="D874" s="1" t="s">
        <v>61</v>
      </c>
      <c r="E874" s="1" t="s">
        <v>1162</v>
      </c>
      <c r="F874" s="1" t="s">
        <v>66</v>
      </c>
      <c r="G874" s="4" t="s">
        <v>8694</v>
      </c>
      <c r="H874" s="4">
        <v>38417</v>
      </c>
      <c r="I874" s="4" t="s">
        <v>8695</v>
      </c>
      <c r="J874" s="1"/>
      <c r="K874" s="4" t="s">
        <v>8696</v>
      </c>
      <c r="L874" s="4" t="s">
        <v>8697</v>
      </c>
    </row>
    <row r="875" spans="1:12" ht="30" x14ac:dyDescent="0.25">
      <c r="A875" s="1" t="s">
        <v>5697</v>
      </c>
      <c r="B875" s="1" t="s">
        <v>460</v>
      </c>
      <c r="C875" s="4">
        <v>2021</v>
      </c>
      <c r="D875" s="1" t="s">
        <v>61</v>
      </c>
      <c r="E875" s="1" t="s">
        <v>1162</v>
      </c>
      <c r="F875" s="1" t="s">
        <v>70</v>
      </c>
      <c r="G875" s="4" t="s">
        <v>8698</v>
      </c>
      <c r="H875" s="4">
        <v>8186</v>
      </c>
      <c r="I875" s="4" t="s">
        <v>8699</v>
      </c>
      <c r="J875" s="1"/>
      <c r="K875" s="4" t="s">
        <v>8700</v>
      </c>
      <c r="L875" s="4" t="s">
        <v>8701</v>
      </c>
    </row>
    <row r="876" spans="1:12" ht="30" x14ac:dyDescent="0.25">
      <c r="A876" s="1" t="s">
        <v>5697</v>
      </c>
      <c r="B876" s="1" t="s">
        <v>460</v>
      </c>
      <c r="C876" s="4">
        <v>2021</v>
      </c>
      <c r="D876" s="1" t="s">
        <v>61</v>
      </c>
      <c r="E876" s="1" t="s">
        <v>1162</v>
      </c>
      <c r="F876" s="1" t="s">
        <v>74</v>
      </c>
      <c r="G876" s="4" t="s">
        <v>1141</v>
      </c>
      <c r="H876" s="4">
        <v>8027</v>
      </c>
      <c r="I876" s="4" t="s">
        <v>8702</v>
      </c>
      <c r="J876" s="1"/>
      <c r="K876" s="4" t="s">
        <v>2503</v>
      </c>
      <c r="L876" s="4" t="s">
        <v>8703</v>
      </c>
    </row>
    <row r="877" spans="1:12" ht="30" x14ac:dyDescent="0.25">
      <c r="A877" s="1" t="s">
        <v>5697</v>
      </c>
      <c r="B877" s="1" t="s">
        <v>460</v>
      </c>
      <c r="C877" s="4">
        <v>2021</v>
      </c>
      <c r="D877" s="1" t="s">
        <v>61</v>
      </c>
      <c r="E877" s="1" t="s">
        <v>1162</v>
      </c>
      <c r="F877" s="1" t="s">
        <v>1102</v>
      </c>
      <c r="G877" s="4" t="s">
        <v>1101</v>
      </c>
      <c r="H877" s="4">
        <v>1364</v>
      </c>
      <c r="I877" s="4" t="s">
        <v>83</v>
      </c>
      <c r="J877" s="1"/>
      <c r="K877" s="4" t="s">
        <v>83</v>
      </c>
      <c r="L877" s="4" t="s">
        <v>83</v>
      </c>
    </row>
    <row r="878" spans="1:12" ht="45" x14ac:dyDescent="0.25">
      <c r="A878" s="1" t="s">
        <v>5697</v>
      </c>
      <c r="B878" s="1" t="s">
        <v>460</v>
      </c>
      <c r="C878" s="4">
        <v>2021</v>
      </c>
      <c r="D878" s="1" t="s">
        <v>61</v>
      </c>
      <c r="E878" s="1" t="s">
        <v>1162</v>
      </c>
      <c r="F878" s="1" t="s">
        <v>84</v>
      </c>
      <c r="G878" s="4" t="s">
        <v>1103</v>
      </c>
      <c r="H878" s="4">
        <v>0</v>
      </c>
      <c r="I878" s="4" t="s">
        <v>83</v>
      </c>
      <c r="J878" s="1"/>
      <c r="K878" s="4" t="s">
        <v>83</v>
      </c>
      <c r="L878" s="4" t="s">
        <v>83</v>
      </c>
    </row>
    <row r="879" spans="1:12" ht="45" x14ac:dyDescent="0.25">
      <c r="A879" s="1" t="s">
        <v>5697</v>
      </c>
      <c r="B879" s="1" t="s">
        <v>460</v>
      </c>
      <c r="C879" s="4">
        <v>2021</v>
      </c>
      <c r="D879" s="1" t="s">
        <v>61</v>
      </c>
      <c r="E879" s="1" t="s">
        <v>1162</v>
      </c>
      <c r="F879" s="1" t="s">
        <v>85</v>
      </c>
      <c r="G879" s="4" t="s">
        <v>1103</v>
      </c>
      <c r="H879" s="4">
        <v>0</v>
      </c>
      <c r="I879" s="4" t="s">
        <v>83</v>
      </c>
      <c r="J879" s="1"/>
      <c r="K879" s="4" t="s">
        <v>83</v>
      </c>
      <c r="L879" s="4" t="s">
        <v>83</v>
      </c>
    </row>
    <row r="880" spans="1:12" ht="30" x14ac:dyDescent="0.25">
      <c r="A880" s="1" t="s">
        <v>5697</v>
      </c>
      <c r="B880" s="1" t="s">
        <v>460</v>
      </c>
      <c r="C880" s="4">
        <v>2021</v>
      </c>
      <c r="D880" s="1" t="s">
        <v>61</v>
      </c>
      <c r="E880" s="1" t="s">
        <v>1183</v>
      </c>
      <c r="F880" s="1" t="s">
        <v>62</v>
      </c>
      <c r="G880" s="4" t="s">
        <v>8704</v>
      </c>
      <c r="H880" s="4">
        <v>12866</v>
      </c>
      <c r="I880" s="4" t="s">
        <v>8705</v>
      </c>
      <c r="J880" s="1"/>
      <c r="K880" s="4" t="s">
        <v>8706</v>
      </c>
      <c r="L880" s="4" t="s">
        <v>8707</v>
      </c>
    </row>
    <row r="881" spans="1:12" ht="30" x14ac:dyDescent="0.25">
      <c r="A881" s="1" t="s">
        <v>5697</v>
      </c>
      <c r="B881" s="1" t="s">
        <v>460</v>
      </c>
      <c r="C881" s="4">
        <v>2021</v>
      </c>
      <c r="D881" s="1" t="s">
        <v>61</v>
      </c>
      <c r="E881" s="1" t="s">
        <v>1183</v>
      </c>
      <c r="F881" s="1" t="s">
        <v>66</v>
      </c>
      <c r="G881" s="4" t="s">
        <v>3929</v>
      </c>
      <c r="H881" s="4">
        <v>9247</v>
      </c>
      <c r="I881" s="4" t="s">
        <v>8708</v>
      </c>
      <c r="J881" s="1"/>
      <c r="K881" s="4" t="s">
        <v>8709</v>
      </c>
      <c r="L881" s="4" t="s">
        <v>8710</v>
      </c>
    </row>
    <row r="882" spans="1:12" ht="30" x14ac:dyDescent="0.25">
      <c r="A882" s="1" t="s">
        <v>5697</v>
      </c>
      <c r="B882" s="1" t="s">
        <v>460</v>
      </c>
      <c r="C882" s="4">
        <v>2021</v>
      </c>
      <c r="D882" s="1" t="s">
        <v>61</v>
      </c>
      <c r="E882" s="1" t="s">
        <v>1183</v>
      </c>
      <c r="F882" s="1" t="s">
        <v>70</v>
      </c>
      <c r="G882" s="4" t="s">
        <v>3133</v>
      </c>
      <c r="H882" s="4">
        <v>1825</v>
      </c>
      <c r="I882" s="4" t="s">
        <v>8711</v>
      </c>
      <c r="J882" s="1"/>
      <c r="K882" s="4" t="s">
        <v>8712</v>
      </c>
      <c r="L882" s="4" t="s">
        <v>8713</v>
      </c>
    </row>
    <row r="883" spans="1:12" ht="30" x14ac:dyDescent="0.25">
      <c r="A883" s="1" t="s">
        <v>5697</v>
      </c>
      <c r="B883" s="1" t="s">
        <v>460</v>
      </c>
      <c r="C883" s="4">
        <v>2021</v>
      </c>
      <c r="D883" s="1" t="s">
        <v>61</v>
      </c>
      <c r="E883" s="1" t="s">
        <v>1183</v>
      </c>
      <c r="F883" s="1" t="s">
        <v>74</v>
      </c>
      <c r="G883" s="4" t="s">
        <v>1800</v>
      </c>
      <c r="H883" s="4">
        <v>1463</v>
      </c>
      <c r="I883" s="4" t="s">
        <v>8714</v>
      </c>
      <c r="J883" s="1" t="s">
        <v>234</v>
      </c>
      <c r="K883" s="4" t="s">
        <v>6059</v>
      </c>
      <c r="L883" s="4" t="s">
        <v>8715</v>
      </c>
    </row>
    <row r="884" spans="1:12" ht="30" x14ac:dyDescent="0.25">
      <c r="A884" s="1" t="s">
        <v>5697</v>
      </c>
      <c r="B884" s="1" t="s">
        <v>460</v>
      </c>
      <c r="C884" s="4">
        <v>2021</v>
      </c>
      <c r="D884" s="1" t="s">
        <v>61</v>
      </c>
      <c r="E884" s="1" t="s">
        <v>1183</v>
      </c>
      <c r="F884" s="1" t="s">
        <v>1102</v>
      </c>
      <c r="G884" s="4" t="s">
        <v>1101</v>
      </c>
      <c r="H884" s="4">
        <v>254</v>
      </c>
      <c r="I884" s="4" t="s">
        <v>83</v>
      </c>
      <c r="J884" s="1"/>
      <c r="K884" s="4" t="s">
        <v>83</v>
      </c>
      <c r="L884" s="4" t="s">
        <v>83</v>
      </c>
    </row>
    <row r="885" spans="1:12" ht="45" x14ac:dyDescent="0.25">
      <c r="A885" s="1" t="s">
        <v>5697</v>
      </c>
      <c r="B885" s="1" t="s">
        <v>460</v>
      </c>
      <c r="C885" s="4">
        <v>2021</v>
      </c>
      <c r="D885" s="1" t="s">
        <v>61</v>
      </c>
      <c r="E885" s="1" t="s">
        <v>1183</v>
      </c>
      <c r="F885" s="1" t="s">
        <v>84</v>
      </c>
      <c r="G885" s="4" t="s">
        <v>1103</v>
      </c>
      <c r="H885" s="4">
        <v>0</v>
      </c>
      <c r="I885" s="4" t="s">
        <v>83</v>
      </c>
      <c r="J885" s="1"/>
      <c r="K885" s="4" t="s">
        <v>83</v>
      </c>
      <c r="L885" s="4" t="s">
        <v>83</v>
      </c>
    </row>
    <row r="886" spans="1:12" ht="45" x14ac:dyDescent="0.25">
      <c r="A886" s="1" t="s">
        <v>5697</v>
      </c>
      <c r="B886" s="1" t="s">
        <v>460</v>
      </c>
      <c r="C886" s="4">
        <v>2021</v>
      </c>
      <c r="D886" s="1" t="s">
        <v>61</v>
      </c>
      <c r="E886" s="1" t="s">
        <v>1183</v>
      </c>
      <c r="F886" s="1" t="s">
        <v>85</v>
      </c>
      <c r="G886" s="4" t="s">
        <v>1103</v>
      </c>
      <c r="H886" s="4">
        <v>0</v>
      </c>
      <c r="I886" s="4" t="s">
        <v>83</v>
      </c>
      <c r="J886" s="1"/>
      <c r="K886" s="4" t="s">
        <v>83</v>
      </c>
      <c r="L886" s="4" t="s">
        <v>83</v>
      </c>
    </row>
    <row r="887" spans="1:12" ht="30" x14ac:dyDescent="0.25">
      <c r="A887" s="1" t="s">
        <v>5697</v>
      </c>
      <c r="B887" s="1" t="s">
        <v>460</v>
      </c>
      <c r="C887" s="4">
        <v>2021</v>
      </c>
      <c r="D887" s="1" t="s">
        <v>90</v>
      </c>
      <c r="E887" s="1" t="s">
        <v>1089</v>
      </c>
      <c r="F887" s="1" t="s">
        <v>62</v>
      </c>
      <c r="G887" s="4" t="s">
        <v>1855</v>
      </c>
      <c r="H887" s="4">
        <v>381759</v>
      </c>
      <c r="I887" s="4" t="s">
        <v>4043</v>
      </c>
      <c r="J887" s="1"/>
      <c r="K887" s="4" t="s">
        <v>3595</v>
      </c>
      <c r="L887" s="4" t="s">
        <v>3765</v>
      </c>
    </row>
    <row r="888" spans="1:12" ht="30" x14ac:dyDescent="0.25">
      <c r="A888" s="1" t="s">
        <v>5697</v>
      </c>
      <c r="B888" s="1" t="s">
        <v>460</v>
      </c>
      <c r="C888" s="4">
        <v>2021</v>
      </c>
      <c r="D888" s="1" t="s">
        <v>90</v>
      </c>
      <c r="E888" s="1" t="s">
        <v>1089</v>
      </c>
      <c r="F888" s="1" t="s">
        <v>66</v>
      </c>
      <c r="G888" s="4" t="s">
        <v>1097</v>
      </c>
      <c r="H888" s="4">
        <v>26675</v>
      </c>
      <c r="I888" s="4" t="s">
        <v>3899</v>
      </c>
      <c r="J888" s="1" t="s">
        <v>234</v>
      </c>
      <c r="K888" s="4" t="s">
        <v>4092</v>
      </c>
      <c r="L888" s="4" t="s">
        <v>1571</v>
      </c>
    </row>
    <row r="889" spans="1:12" ht="30" x14ac:dyDescent="0.25">
      <c r="A889" s="1" t="s">
        <v>5697</v>
      </c>
      <c r="B889" s="1" t="s">
        <v>460</v>
      </c>
      <c r="C889" s="4">
        <v>2021</v>
      </c>
      <c r="D889" s="1" t="s">
        <v>90</v>
      </c>
      <c r="E889" s="1" t="s">
        <v>1089</v>
      </c>
      <c r="F889" s="1" t="s">
        <v>70</v>
      </c>
      <c r="G889" s="4" t="s">
        <v>1101</v>
      </c>
      <c r="H889" s="4">
        <v>31814</v>
      </c>
      <c r="I889" s="4" t="s">
        <v>83</v>
      </c>
      <c r="J889" s="1"/>
      <c r="K889" s="4" t="s">
        <v>83</v>
      </c>
      <c r="L889" s="4" t="s">
        <v>83</v>
      </c>
    </row>
    <row r="890" spans="1:12" ht="30" x14ac:dyDescent="0.25">
      <c r="A890" s="1" t="s">
        <v>5697</v>
      </c>
      <c r="B890" s="1" t="s">
        <v>460</v>
      </c>
      <c r="C890" s="4">
        <v>2021</v>
      </c>
      <c r="D890" s="1" t="s">
        <v>90</v>
      </c>
      <c r="E890" s="1" t="s">
        <v>1089</v>
      </c>
      <c r="F890" s="1" t="s">
        <v>74</v>
      </c>
      <c r="G890" s="4" t="s">
        <v>1101</v>
      </c>
      <c r="H890" s="4">
        <v>504</v>
      </c>
      <c r="I890" s="4" t="s">
        <v>83</v>
      </c>
      <c r="J890" s="1"/>
      <c r="K890" s="4" t="s">
        <v>83</v>
      </c>
      <c r="L890" s="4" t="s">
        <v>83</v>
      </c>
    </row>
    <row r="891" spans="1:12" ht="30" x14ac:dyDescent="0.25">
      <c r="A891" s="1" t="s">
        <v>5697</v>
      </c>
      <c r="B891" s="1" t="s">
        <v>460</v>
      </c>
      <c r="C891" s="4">
        <v>2021</v>
      </c>
      <c r="D891" s="1" t="s">
        <v>90</v>
      </c>
      <c r="E891" s="1" t="s">
        <v>1089</v>
      </c>
      <c r="F891" s="1" t="s">
        <v>1102</v>
      </c>
      <c r="G891" s="4" t="s">
        <v>1101</v>
      </c>
      <c r="H891" s="4">
        <v>1312</v>
      </c>
      <c r="I891" s="4" t="s">
        <v>83</v>
      </c>
      <c r="J891" s="1"/>
      <c r="K891" s="4" t="s">
        <v>83</v>
      </c>
      <c r="L891" s="4" t="s">
        <v>83</v>
      </c>
    </row>
    <row r="892" spans="1:12" ht="45" x14ac:dyDescent="0.25">
      <c r="A892" s="1" t="s">
        <v>5697</v>
      </c>
      <c r="B892" s="1" t="s">
        <v>460</v>
      </c>
      <c r="C892" s="4">
        <v>2021</v>
      </c>
      <c r="D892" s="1" t="s">
        <v>90</v>
      </c>
      <c r="E892" s="1" t="s">
        <v>1089</v>
      </c>
      <c r="F892" s="1" t="s">
        <v>84</v>
      </c>
      <c r="G892" s="4" t="s">
        <v>1103</v>
      </c>
      <c r="H892" s="4">
        <v>0</v>
      </c>
      <c r="I892" s="4" t="s">
        <v>83</v>
      </c>
      <c r="J892" s="1"/>
      <c r="K892" s="4" t="s">
        <v>83</v>
      </c>
      <c r="L892" s="4" t="s">
        <v>83</v>
      </c>
    </row>
    <row r="893" spans="1:12" ht="45" x14ac:dyDescent="0.25">
      <c r="A893" s="1" t="s">
        <v>5697</v>
      </c>
      <c r="B893" s="1" t="s">
        <v>460</v>
      </c>
      <c r="C893" s="4">
        <v>2021</v>
      </c>
      <c r="D893" s="1" t="s">
        <v>90</v>
      </c>
      <c r="E893" s="1" t="s">
        <v>1089</v>
      </c>
      <c r="F893" s="1" t="s">
        <v>85</v>
      </c>
      <c r="G893" s="4" t="s">
        <v>1103</v>
      </c>
      <c r="H893" s="4">
        <v>0</v>
      </c>
      <c r="I893" s="4" t="s">
        <v>83</v>
      </c>
      <c r="J893" s="1"/>
      <c r="K893" s="4" t="s">
        <v>83</v>
      </c>
      <c r="L893" s="4" t="s">
        <v>83</v>
      </c>
    </row>
    <row r="894" spans="1:12" ht="30" x14ac:dyDescent="0.25">
      <c r="A894" s="1" t="s">
        <v>5697</v>
      </c>
      <c r="B894" s="1" t="s">
        <v>460</v>
      </c>
      <c r="C894" s="4">
        <v>2021</v>
      </c>
      <c r="D894" s="1" t="s">
        <v>90</v>
      </c>
      <c r="E894" s="1" t="s">
        <v>1104</v>
      </c>
      <c r="F894" s="1" t="s">
        <v>62</v>
      </c>
      <c r="G894" s="4" t="s">
        <v>3290</v>
      </c>
      <c r="H894" s="4">
        <v>179226</v>
      </c>
      <c r="I894" s="4" t="s">
        <v>3758</v>
      </c>
      <c r="J894" s="1"/>
      <c r="K894" s="4" t="s">
        <v>3001</v>
      </c>
      <c r="L894" s="4" t="s">
        <v>7956</v>
      </c>
    </row>
    <row r="895" spans="1:12" ht="30" x14ac:dyDescent="0.25">
      <c r="A895" s="1" t="s">
        <v>5697</v>
      </c>
      <c r="B895" s="1" t="s">
        <v>460</v>
      </c>
      <c r="C895" s="4">
        <v>2021</v>
      </c>
      <c r="D895" s="1" t="s">
        <v>90</v>
      </c>
      <c r="E895" s="1" t="s">
        <v>1104</v>
      </c>
      <c r="F895" s="1" t="s">
        <v>66</v>
      </c>
      <c r="G895" s="4" t="s">
        <v>1097</v>
      </c>
      <c r="H895" s="4">
        <v>19920</v>
      </c>
      <c r="I895" s="4" t="s">
        <v>3113</v>
      </c>
      <c r="J895" s="1" t="s">
        <v>234</v>
      </c>
      <c r="K895" s="4" t="s">
        <v>3300</v>
      </c>
      <c r="L895" s="4" t="s">
        <v>1823</v>
      </c>
    </row>
    <row r="896" spans="1:12" ht="30" x14ac:dyDescent="0.25">
      <c r="A896" s="1" t="s">
        <v>5697</v>
      </c>
      <c r="B896" s="1" t="s">
        <v>460</v>
      </c>
      <c r="C896" s="4">
        <v>2021</v>
      </c>
      <c r="D896" s="1" t="s">
        <v>90</v>
      </c>
      <c r="E896" s="1" t="s">
        <v>1104</v>
      </c>
      <c r="F896" s="1" t="s">
        <v>70</v>
      </c>
      <c r="G896" s="4" t="s">
        <v>1097</v>
      </c>
      <c r="H896" s="4">
        <v>22969</v>
      </c>
      <c r="I896" s="4" t="s">
        <v>8716</v>
      </c>
      <c r="J896" s="1" t="s">
        <v>234</v>
      </c>
      <c r="K896" s="4" t="s">
        <v>521</v>
      </c>
      <c r="L896" s="4" t="s">
        <v>1565</v>
      </c>
    </row>
    <row r="897" spans="1:12" ht="30" x14ac:dyDescent="0.25">
      <c r="A897" s="1" t="s">
        <v>5697</v>
      </c>
      <c r="B897" s="1" t="s">
        <v>460</v>
      </c>
      <c r="C897" s="4">
        <v>2021</v>
      </c>
      <c r="D897" s="1" t="s">
        <v>90</v>
      </c>
      <c r="E897" s="1" t="s">
        <v>1104</v>
      </c>
      <c r="F897" s="1" t="s">
        <v>74</v>
      </c>
      <c r="G897" s="4" t="s">
        <v>1101</v>
      </c>
      <c r="H897" s="4">
        <v>449</v>
      </c>
      <c r="I897" s="4" t="s">
        <v>83</v>
      </c>
      <c r="J897" s="1"/>
      <c r="K897" s="4" t="s">
        <v>83</v>
      </c>
      <c r="L897" s="4" t="s">
        <v>83</v>
      </c>
    </row>
    <row r="898" spans="1:12" ht="30" x14ac:dyDescent="0.25">
      <c r="A898" s="1" t="s">
        <v>5697</v>
      </c>
      <c r="B898" s="1" t="s">
        <v>460</v>
      </c>
      <c r="C898" s="4">
        <v>2021</v>
      </c>
      <c r="D898" s="1" t="s">
        <v>90</v>
      </c>
      <c r="E898" s="1" t="s">
        <v>1104</v>
      </c>
      <c r="F898" s="1" t="s">
        <v>1102</v>
      </c>
      <c r="G898" s="4" t="s">
        <v>1101</v>
      </c>
      <c r="H898" s="4">
        <v>1235</v>
      </c>
      <c r="I898" s="4" t="s">
        <v>83</v>
      </c>
      <c r="J898" s="1"/>
      <c r="K898" s="4" t="s">
        <v>83</v>
      </c>
      <c r="L898" s="4" t="s">
        <v>83</v>
      </c>
    </row>
    <row r="899" spans="1:12" ht="45" x14ac:dyDescent="0.25">
      <c r="A899" s="1" t="s">
        <v>5697</v>
      </c>
      <c r="B899" s="1" t="s">
        <v>460</v>
      </c>
      <c r="C899" s="4">
        <v>2021</v>
      </c>
      <c r="D899" s="1" t="s">
        <v>90</v>
      </c>
      <c r="E899" s="1" t="s">
        <v>1104</v>
      </c>
      <c r="F899" s="1" t="s">
        <v>84</v>
      </c>
      <c r="G899" s="4" t="s">
        <v>1103</v>
      </c>
      <c r="H899" s="4">
        <v>0</v>
      </c>
      <c r="I899" s="4" t="s">
        <v>83</v>
      </c>
      <c r="J899" s="1"/>
      <c r="K899" s="4" t="s">
        <v>83</v>
      </c>
      <c r="L899" s="4" t="s">
        <v>83</v>
      </c>
    </row>
    <row r="900" spans="1:12" ht="45" x14ac:dyDescent="0.25">
      <c r="A900" s="1" t="s">
        <v>5697</v>
      </c>
      <c r="B900" s="1" t="s">
        <v>460</v>
      </c>
      <c r="C900" s="4">
        <v>2021</v>
      </c>
      <c r="D900" s="1" t="s">
        <v>90</v>
      </c>
      <c r="E900" s="1" t="s">
        <v>1104</v>
      </c>
      <c r="F900" s="1" t="s">
        <v>85</v>
      </c>
      <c r="G900" s="4" t="s">
        <v>1103</v>
      </c>
      <c r="H900" s="4">
        <v>0</v>
      </c>
      <c r="I900" s="4" t="s">
        <v>83</v>
      </c>
      <c r="J900" s="1"/>
      <c r="K900" s="4" t="s">
        <v>83</v>
      </c>
      <c r="L900" s="4" t="s">
        <v>83</v>
      </c>
    </row>
    <row r="901" spans="1:12" ht="30" x14ac:dyDescent="0.25">
      <c r="A901" s="1" t="s">
        <v>5697</v>
      </c>
      <c r="B901" s="1" t="s">
        <v>460</v>
      </c>
      <c r="C901" s="4">
        <v>2021</v>
      </c>
      <c r="D901" s="1" t="s">
        <v>90</v>
      </c>
      <c r="E901" s="1" t="s">
        <v>1116</v>
      </c>
      <c r="F901" s="1" t="s">
        <v>62</v>
      </c>
      <c r="G901" s="4" t="s">
        <v>8717</v>
      </c>
      <c r="H901" s="4">
        <v>191442</v>
      </c>
      <c r="I901" s="4" t="s">
        <v>664</v>
      </c>
      <c r="J901" s="1"/>
      <c r="K901" s="4" t="s">
        <v>8718</v>
      </c>
      <c r="L901" s="4" t="s">
        <v>8719</v>
      </c>
    </row>
    <row r="902" spans="1:12" ht="30" x14ac:dyDescent="0.25">
      <c r="A902" s="1" t="s">
        <v>5697</v>
      </c>
      <c r="B902" s="1" t="s">
        <v>460</v>
      </c>
      <c r="C902" s="4">
        <v>2021</v>
      </c>
      <c r="D902" s="1" t="s">
        <v>90</v>
      </c>
      <c r="E902" s="1" t="s">
        <v>1116</v>
      </c>
      <c r="F902" s="1" t="s">
        <v>66</v>
      </c>
      <c r="G902" s="4" t="s">
        <v>2258</v>
      </c>
      <c r="H902" s="4">
        <v>31268</v>
      </c>
      <c r="I902" s="4" t="s">
        <v>2607</v>
      </c>
      <c r="J902" s="1" t="s">
        <v>234</v>
      </c>
      <c r="K902" s="4" t="s">
        <v>6858</v>
      </c>
      <c r="L902" s="4" t="s">
        <v>5258</v>
      </c>
    </row>
    <row r="903" spans="1:12" ht="30" x14ac:dyDescent="0.25">
      <c r="A903" s="1" t="s">
        <v>5697</v>
      </c>
      <c r="B903" s="1" t="s">
        <v>460</v>
      </c>
      <c r="C903" s="4">
        <v>2021</v>
      </c>
      <c r="D903" s="1" t="s">
        <v>90</v>
      </c>
      <c r="E903" s="1" t="s">
        <v>1116</v>
      </c>
      <c r="F903" s="1" t="s">
        <v>70</v>
      </c>
      <c r="G903" s="4" t="s">
        <v>1613</v>
      </c>
      <c r="H903" s="4">
        <v>30359</v>
      </c>
      <c r="I903" s="4" t="s">
        <v>3752</v>
      </c>
      <c r="J903" s="1" t="s">
        <v>234</v>
      </c>
      <c r="K903" s="4" t="s">
        <v>739</v>
      </c>
      <c r="L903" s="4" t="s">
        <v>8601</v>
      </c>
    </row>
    <row r="904" spans="1:12" ht="30" x14ac:dyDescent="0.25">
      <c r="A904" s="1" t="s">
        <v>5697</v>
      </c>
      <c r="B904" s="1" t="s">
        <v>460</v>
      </c>
      <c r="C904" s="4">
        <v>2021</v>
      </c>
      <c r="D904" s="1" t="s">
        <v>90</v>
      </c>
      <c r="E904" s="1" t="s">
        <v>1116</v>
      </c>
      <c r="F904" s="1" t="s">
        <v>74</v>
      </c>
      <c r="G904" s="4" t="s">
        <v>1101</v>
      </c>
      <c r="H904" s="4">
        <v>619</v>
      </c>
      <c r="I904" s="4" t="s">
        <v>83</v>
      </c>
      <c r="J904" s="1"/>
      <c r="K904" s="4" t="s">
        <v>83</v>
      </c>
      <c r="L904" s="4" t="s">
        <v>83</v>
      </c>
    </row>
    <row r="905" spans="1:12" ht="30" x14ac:dyDescent="0.25">
      <c r="A905" s="1" t="s">
        <v>5697</v>
      </c>
      <c r="B905" s="1" t="s">
        <v>460</v>
      </c>
      <c r="C905" s="4">
        <v>2021</v>
      </c>
      <c r="D905" s="1" t="s">
        <v>90</v>
      </c>
      <c r="E905" s="1" t="s">
        <v>1116</v>
      </c>
      <c r="F905" s="1" t="s">
        <v>1102</v>
      </c>
      <c r="G905" s="4" t="s">
        <v>1101</v>
      </c>
      <c r="H905" s="4">
        <v>1715</v>
      </c>
      <c r="I905" s="4" t="s">
        <v>83</v>
      </c>
      <c r="J905" s="1"/>
      <c r="K905" s="4" t="s">
        <v>83</v>
      </c>
      <c r="L905" s="4" t="s">
        <v>83</v>
      </c>
    </row>
    <row r="906" spans="1:12" ht="45" x14ac:dyDescent="0.25">
      <c r="A906" s="1" t="s">
        <v>5697</v>
      </c>
      <c r="B906" s="1" t="s">
        <v>460</v>
      </c>
      <c r="C906" s="4">
        <v>2021</v>
      </c>
      <c r="D906" s="1" t="s">
        <v>90</v>
      </c>
      <c r="E906" s="1" t="s">
        <v>1116</v>
      </c>
      <c r="F906" s="1" t="s">
        <v>84</v>
      </c>
      <c r="G906" s="4" t="s">
        <v>1103</v>
      </c>
      <c r="H906" s="4">
        <v>0</v>
      </c>
      <c r="I906" s="4" t="s">
        <v>83</v>
      </c>
      <c r="J906" s="1"/>
      <c r="K906" s="4" t="s">
        <v>83</v>
      </c>
      <c r="L906" s="4" t="s">
        <v>83</v>
      </c>
    </row>
    <row r="907" spans="1:12" ht="45" x14ac:dyDescent="0.25">
      <c r="A907" s="1" t="s">
        <v>5697</v>
      </c>
      <c r="B907" s="1" t="s">
        <v>460</v>
      </c>
      <c r="C907" s="4">
        <v>2021</v>
      </c>
      <c r="D907" s="1" t="s">
        <v>90</v>
      </c>
      <c r="E907" s="1" t="s">
        <v>1116</v>
      </c>
      <c r="F907" s="1" t="s">
        <v>85</v>
      </c>
      <c r="G907" s="4" t="s">
        <v>1103</v>
      </c>
      <c r="H907" s="4">
        <v>0</v>
      </c>
      <c r="I907" s="4" t="s">
        <v>83</v>
      </c>
      <c r="J907" s="1"/>
      <c r="K907" s="4" t="s">
        <v>83</v>
      </c>
      <c r="L907" s="4" t="s">
        <v>83</v>
      </c>
    </row>
    <row r="908" spans="1:12" ht="30" x14ac:dyDescent="0.25">
      <c r="A908" s="1" t="s">
        <v>5697</v>
      </c>
      <c r="B908" s="1" t="s">
        <v>460</v>
      </c>
      <c r="C908" s="4">
        <v>2021</v>
      </c>
      <c r="D908" s="1" t="s">
        <v>90</v>
      </c>
      <c r="E908" s="1" t="s">
        <v>1132</v>
      </c>
      <c r="F908" s="1" t="s">
        <v>62</v>
      </c>
      <c r="G908" s="4" t="s">
        <v>1679</v>
      </c>
      <c r="H908" s="4">
        <v>123897</v>
      </c>
      <c r="I908" s="4" t="s">
        <v>8720</v>
      </c>
      <c r="J908" s="1"/>
      <c r="K908" s="4" t="s">
        <v>8721</v>
      </c>
      <c r="L908" s="4" t="s">
        <v>3398</v>
      </c>
    </row>
    <row r="909" spans="1:12" ht="30" x14ac:dyDescent="0.25">
      <c r="A909" s="1" t="s">
        <v>5697</v>
      </c>
      <c r="B909" s="1" t="s">
        <v>460</v>
      </c>
      <c r="C909" s="4">
        <v>2021</v>
      </c>
      <c r="D909" s="1" t="s">
        <v>90</v>
      </c>
      <c r="E909" s="1" t="s">
        <v>1132</v>
      </c>
      <c r="F909" s="1" t="s">
        <v>66</v>
      </c>
      <c r="G909" s="4" t="s">
        <v>1221</v>
      </c>
      <c r="H909" s="4">
        <v>62272</v>
      </c>
      <c r="I909" s="4" t="s">
        <v>3662</v>
      </c>
      <c r="J909" s="1"/>
      <c r="K909" s="4" t="s">
        <v>517</v>
      </c>
      <c r="L909" s="4" t="s">
        <v>8722</v>
      </c>
    </row>
    <row r="910" spans="1:12" ht="30" x14ac:dyDescent="0.25">
      <c r="A910" s="1" t="s">
        <v>5697</v>
      </c>
      <c r="B910" s="1" t="s">
        <v>460</v>
      </c>
      <c r="C910" s="4">
        <v>2021</v>
      </c>
      <c r="D910" s="1" t="s">
        <v>90</v>
      </c>
      <c r="E910" s="1" t="s">
        <v>1132</v>
      </c>
      <c r="F910" s="1" t="s">
        <v>70</v>
      </c>
      <c r="G910" s="4" t="s">
        <v>1451</v>
      </c>
      <c r="H910" s="4">
        <v>18799</v>
      </c>
      <c r="I910" s="4" t="s">
        <v>8348</v>
      </c>
      <c r="J910" s="1"/>
      <c r="K910" s="4" t="s">
        <v>8723</v>
      </c>
      <c r="L910" s="4" t="s">
        <v>8724</v>
      </c>
    </row>
    <row r="911" spans="1:12" ht="30" x14ac:dyDescent="0.25">
      <c r="A911" s="1" t="s">
        <v>5697</v>
      </c>
      <c r="B911" s="1" t="s">
        <v>460</v>
      </c>
      <c r="C911" s="4">
        <v>2021</v>
      </c>
      <c r="D911" s="1" t="s">
        <v>90</v>
      </c>
      <c r="E911" s="1" t="s">
        <v>1132</v>
      </c>
      <c r="F911" s="1" t="s">
        <v>74</v>
      </c>
      <c r="G911" s="4" t="s">
        <v>1101</v>
      </c>
      <c r="H911" s="4">
        <v>308</v>
      </c>
      <c r="I911" s="4" t="s">
        <v>83</v>
      </c>
      <c r="J911" s="1"/>
      <c r="K911" s="4" t="s">
        <v>83</v>
      </c>
      <c r="L911" s="4" t="s">
        <v>83</v>
      </c>
    </row>
    <row r="912" spans="1:12" ht="30" x14ac:dyDescent="0.25">
      <c r="A912" s="1" t="s">
        <v>5697</v>
      </c>
      <c r="B912" s="1" t="s">
        <v>460</v>
      </c>
      <c r="C912" s="4">
        <v>2021</v>
      </c>
      <c r="D912" s="1" t="s">
        <v>90</v>
      </c>
      <c r="E912" s="1" t="s">
        <v>1132</v>
      </c>
      <c r="F912" s="1" t="s">
        <v>1102</v>
      </c>
      <c r="G912" s="4" t="s">
        <v>1101</v>
      </c>
      <c r="H912" s="4">
        <v>854</v>
      </c>
      <c r="I912" s="4" t="s">
        <v>83</v>
      </c>
      <c r="J912" s="1"/>
      <c r="K912" s="4" t="s">
        <v>83</v>
      </c>
      <c r="L912" s="4" t="s">
        <v>83</v>
      </c>
    </row>
    <row r="913" spans="1:12" ht="45" x14ac:dyDescent="0.25">
      <c r="A913" s="1" t="s">
        <v>5697</v>
      </c>
      <c r="B913" s="1" t="s">
        <v>460</v>
      </c>
      <c r="C913" s="4">
        <v>2021</v>
      </c>
      <c r="D913" s="1" t="s">
        <v>90</v>
      </c>
      <c r="E913" s="1" t="s">
        <v>1132</v>
      </c>
      <c r="F913" s="1" t="s">
        <v>84</v>
      </c>
      <c r="G913" s="4" t="s">
        <v>1103</v>
      </c>
      <c r="H913" s="4">
        <v>0</v>
      </c>
      <c r="I913" s="4" t="s">
        <v>83</v>
      </c>
      <c r="J913" s="1"/>
      <c r="K913" s="4" t="s">
        <v>83</v>
      </c>
      <c r="L913" s="4" t="s">
        <v>83</v>
      </c>
    </row>
    <row r="914" spans="1:12" ht="45" x14ac:dyDescent="0.25">
      <c r="A914" s="1" t="s">
        <v>5697</v>
      </c>
      <c r="B914" s="1" t="s">
        <v>460</v>
      </c>
      <c r="C914" s="4">
        <v>2021</v>
      </c>
      <c r="D914" s="1" t="s">
        <v>90</v>
      </c>
      <c r="E914" s="1" t="s">
        <v>1132</v>
      </c>
      <c r="F914" s="1" t="s">
        <v>85</v>
      </c>
      <c r="G914" s="4" t="s">
        <v>1103</v>
      </c>
      <c r="H914" s="4">
        <v>0</v>
      </c>
      <c r="I914" s="4" t="s">
        <v>83</v>
      </c>
      <c r="J914" s="1"/>
      <c r="K914" s="4" t="s">
        <v>83</v>
      </c>
      <c r="L914" s="4" t="s">
        <v>83</v>
      </c>
    </row>
    <row r="915" spans="1:12" ht="30" x14ac:dyDescent="0.25">
      <c r="A915" s="1" t="s">
        <v>5697</v>
      </c>
      <c r="B915" s="1" t="s">
        <v>460</v>
      </c>
      <c r="C915" s="4">
        <v>2021</v>
      </c>
      <c r="D915" s="1" t="s">
        <v>90</v>
      </c>
      <c r="E915" s="1" t="s">
        <v>1147</v>
      </c>
      <c r="F915" s="1" t="s">
        <v>62</v>
      </c>
      <c r="G915" s="4" t="s">
        <v>8725</v>
      </c>
      <c r="H915" s="4">
        <v>21948</v>
      </c>
      <c r="I915" s="4" t="s">
        <v>8726</v>
      </c>
      <c r="J915" s="1"/>
      <c r="K915" s="4" t="s">
        <v>8727</v>
      </c>
      <c r="L915" s="4" t="s">
        <v>8728</v>
      </c>
    </row>
    <row r="916" spans="1:12" ht="30" x14ac:dyDescent="0.25">
      <c r="A916" s="1" t="s">
        <v>5697</v>
      </c>
      <c r="B916" s="1" t="s">
        <v>460</v>
      </c>
      <c r="C916" s="4">
        <v>2021</v>
      </c>
      <c r="D916" s="1" t="s">
        <v>90</v>
      </c>
      <c r="E916" s="1" t="s">
        <v>1147</v>
      </c>
      <c r="F916" s="1" t="s">
        <v>66</v>
      </c>
      <c r="G916" s="4" t="s">
        <v>8729</v>
      </c>
      <c r="H916" s="4">
        <v>90772</v>
      </c>
      <c r="I916" s="4" t="s">
        <v>1843</v>
      </c>
      <c r="J916" s="1"/>
      <c r="K916" s="4" t="s">
        <v>8730</v>
      </c>
      <c r="L916" s="4" t="s">
        <v>8731</v>
      </c>
    </row>
    <row r="917" spans="1:12" ht="30" x14ac:dyDescent="0.25">
      <c r="A917" s="1" t="s">
        <v>5697</v>
      </c>
      <c r="B917" s="1" t="s">
        <v>460</v>
      </c>
      <c r="C917" s="4">
        <v>2021</v>
      </c>
      <c r="D917" s="1" t="s">
        <v>90</v>
      </c>
      <c r="E917" s="1" t="s">
        <v>1147</v>
      </c>
      <c r="F917" s="1" t="s">
        <v>70</v>
      </c>
      <c r="G917" s="4" t="s">
        <v>2308</v>
      </c>
      <c r="H917" s="4">
        <v>58990</v>
      </c>
      <c r="I917" s="4" t="s">
        <v>8732</v>
      </c>
      <c r="J917" s="1"/>
      <c r="K917" s="4" t="s">
        <v>8139</v>
      </c>
      <c r="L917" s="4" t="s">
        <v>8353</v>
      </c>
    </row>
    <row r="918" spans="1:12" ht="30" x14ac:dyDescent="0.25">
      <c r="A918" s="1" t="s">
        <v>5697</v>
      </c>
      <c r="B918" s="1" t="s">
        <v>460</v>
      </c>
      <c r="C918" s="4">
        <v>2021</v>
      </c>
      <c r="D918" s="1" t="s">
        <v>90</v>
      </c>
      <c r="E918" s="1" t="s">
        <v>1147</v>
      </c>
      <c r="F918" s="1" t="s">
        <v>74</v>
      </c>
      <c r="G918" s="4" t="s">
        <v>1101</v>
      </c>
      <c r="H918" s="4">
        <v>117</v>
      </c>
      <c r="I918" s="4" t="s">
        <v>83</v>
      </c>
      <c r="J918" s="1"/>
      <c r="K918" s="4" t="s">
        <v>83</v>
      </c>
      <c r="L918" s="4" t="s">
        <v>83</v>
      </c>
    </row>
    <row r="919" spans="1:12" ht="30" x14ac:dyDescent="0.25">
      <c r="A919" s="1" t="s">
        <v>5697</v>
      </c>
      <c r="B919" s="1" t="s">
        <v>460</v>
      </c>
      <c r="C919" s="4">
        <v>2021</v>
      </c>
      <c r="D919" s="1" t="s">
        <v>90</v>
      </c>
      <c r="E919" s="1" t="s">
        <v>1147</v>
      </c>
      <c r="F919" s="1" t="s">
        <v>1102</v>
      </c>
      <c r="G919" s="4" t="s">
        <v>1101</v>
      </c>
      <c r="H919" s="4">
        <v>499</v>
      </c>
      <c r="I919" s="4" t="s">
        <v>83</v>
      </c>
      <c r="J919" s="1"/>
      <c r="K919" s="4" t="s">
        <v>83</v>
      </c>
      <c r="L919" s="4" t="s">
        <v>83</v>
      </c>
    </row>
    <row r="920" spans="1:12" ht="45" x14ac:dyDescent="0.25">
      <c r="A920" s="1" t="s">
        <v>5697</v>
      </c>
      <c r="B920" s="1" t="s">
        <v>460</v>
      </c>
      <c r="C920" s="4">
        <v>2021</v>
      </c>
      <c r="D920" s="1" t="s">
        <v>90</v>
      </c>
      <c r="E920" s="1" t="s">
        <v>1147</v>
      </c>
      <c r="F920" s="1" t="s">
        <v>84</v>
      </c>
      <c r="G920" s="4" t="s">
        <v>1103</v>
      </c>
      <c r="H920" s="4">
        <v>0</v>
      </c>
      <c r="I920" s="4" t="s">
        <v>83</v>
      </c>
      <c r="J920" s="1"/>
      <c r="K920" s="4" t="s">
        <v>83</v>
      </c>
      <c r="L920" s="4" t="s">
        <v>83</v>
      </c>
    </row>
    <row r="921" spans="1:12" ht="45" x14ac:dyDescent="0.25">
      <c r="A921" s="1" t="s">
        <v>5697</v>
      </c>
      <c r="B921" s="1" t="s">
        <v>460</v>
      </c>
      <c r="C921" s="4">
        <v>2021</v>
      </c>
      <c r="D921" s="1" t="s">
        <v>90</v>
      </c>
      <c r="E921" s="1" t="s">
        <v>1147</v>
      </c>
      <c r="F921" s="1" t="s">
        <v>85</v>
      </c>
      <c r="G921" s="4" t="s">
        <v>1103</v>
      </c>
      <c r="H921" s="4">
        <v>0</v>
      </c>
      <c r="I921" s="4" t="s">
        <v>83</v>
      </c>
      <c r="J921" s="1"/>
      <c r="K921" s="4" t="s">
        <v>83</v>
      </c>
      <c r="L921" s="4" t="s">
        <v>83</v>
      </c>
    </row>
    <row r="922" spans="1:12" ht="30" x14ac:dyDescent="0.25">
      <c r="A922" s="1" t="s">
        <v>5697</v>
      </c>
      <c r="B922" s="1" t="s">
        <v>460</v>
      </c>
      <c r="C922" s="4">
        <v>2021</v>
      </c>
      <c r="D922" s="1" t="s">
        <v>90</v>
      </c>
      <c r="E922" s="1" t="s">
        <v>1162</v>
      </c>
      <c r="F922" s="1" t="s">
        <v>62</v>
      </c>
      <c r="G922" s="4" t="s">
        <v>7608</v>
      </c>
      <c r="H922" s="4">
        <v>5954</v>
      </c>
      <c r="I922" s="4" t="s">
        <v>8733</v>
      </c>
      <c r="J922" s="1"/>
      <c r="K922" s="4" t="s">
        <v>8734</v>
      </c>
      <c r="L922" s="4" t="s">
        <v>8735</v>
      </c>
    </row>
    <row r="923" spans="1:12" ht="30" x14ac:dyDescent="0.25">
      <c r="A923" s="1" t="s">
        <v>5697</v>
      </c>
      <c r="B923" s="1" t="s">
        <v>460</v>
      </c>
      <c r="C923" s="4">
        <v>2021</v>
      </c>
      <c r="D923" s="1" t="s">
        <v>90</v>
      </c>
      <c r="E923" s="1" t="s">
        <v>1162</v>
      </c>
      <c r="F923" s="1" t="s">
        <v>66</v>
      </c>
      <c r="G923" s="4" t="s">
        <v>1455</v>
      </c>
      <c r="H923" s="4">
        <v>16398</v>
      </c>
      <c r="I923" s="4" t="s">
        <v>8736</v>
      </c>
      <c r="J923" s="1"/>
      <c r="K923" s="4" t="s">
        <v>8737</v>
      </c>
      <c r="L923" s="4" t="s">
        <v>8738</v>
      </c>
    </row>
    <row r="924" spans="1:12" ht="30" x14ac:dyDescent="0.25">
      <c r="A924" s="1" t="s">
        <v>5697</v>
      </c>
      <c r="B924" s="1" t="s">
        <v>460</v>
      </c>
      <c r="C924" s="4">
        <v>2021</v>
      </c>
      <c r="D924" s="1" t="s">
        <v>90</v>
      </c>
      <c r="E924" s="1" t="s">
        <v>1162</v>
      </c>
      <c r="F924" s="1" t="s">
        <v>70</v>
      </c>
      <c r="G924" s="4" t="s">
        <v>8739</v>
      </c>
      <c r="H924" s="4">
        <v>56416</v>
      </c>
      <c r="I924" s="4" t="s">
        <v>8740</v>
      </c>
      <c r="J924" s="1"/>
      <c r="K924" s="4" t="s">
        <v>8741</v>
      </c>
      <c r="L924" s="4" t="s">
        <v>8742</v>
      </c>
    </row>
    <row r="925" spans="1:12" ht="30" x14ac:dyDescent="0.25">
      <c r="A925" s="1" t="s">
        <v>5697</v>
      </c>
      <c r="B925" s="1" t="s">
        <v>460</v>
      </c>
      <c r="C925" s="4">
        <v>2021</v>
      </c>
      <c r="D925" s="1" t="s">
        <v>90</v>
      </c>
      <c r="E925" s="1" t="s">
        <v>1162</v>
      </c>
      <c r="F925" s="1" t="s">
        <v>74</v>
      </c>
      <c r="G925" s="4" t="s">
        <v>1112</v>
      </c>
      <c r="H925" s="4">
        <v>215</v>
      </c>
      <c r="I925" s="4" t="s">
        <v>8743</v>
      </c>
      <c r="J925" s="1" t="s">
        <v>234</v>
      </c>
      <c r="K925" s="4" t="s">
        <v>1943</v>
      </c>
      <c r="L925" s="4" t="s">
        <v>8744</v>
      </c>
    </row>
    <row r="926" spans="1:12" ht="30" x14ac:dyDescent="0.25">
      <c r="A926" s="1" t="s">
        <v>5697</v>
      </c>
      <c r="B926" s="1" t="s">
        <v>460</v>
      </c>
      <c r="C926" s="4">
        <v>2021</v>
      </c>
      <c r="D926" s="1" t="s">
        <v>90</v>
      </c>
      <c r="E926" s="1" t="s">
        <v>1162</v>
      </c>
      <c r="F926" s="1" t="s">
        <v>1102</v>
      </c>
      <c r="G926" s="4" t="s">
        <v>1125</v>
      </c>
      <c r="H926" s="4">
        <v>10682</v>
      </c>
      <c r="I926" s="4" t="s">
        <v>8745</v>
      </c>
      <c r="J926" s="1" t="s">
        <v>234</v>
      </c>
      <c r="K926" s="4" t="s">
        <v>8746</v>
      </c>
      <c r="L926" s="4" t="s">
        <v>8747</v>
      </c>
    </row>
    <row r="927" spans="1:12" ht="45" x14ac:dyDescent="0.25">
      <c r="A927" s="1" t="s">
        <v>5697</v>
      </c>
      <c r="B927" s="1" t="s">
        <v>460</v>
      </c>
      <c r="C927" s="4">
        <v>2021</v>
      </c>
      <c r="D927" s="1" t="s">
        <v>90</v>
      </c>
      <c r="E927" s="1" t="s">
        <v>1162</v>
      </c>
      <c r="F927" s="1" t="s">
        <v>84</v>
      </c>
      <c r="G927" s="4" t="s">
        <v>1103</v>
      </c>
      <c r="H927" s="4">
        <v>0</v>
      </c>
      <c r="I927" s="4" t="s">
        <v>83</v>
      </c>
      <c r="J927" s="1"/>
      <c r="K927" s="4" t="s">
        <v>83</v>
      </c>
      <c r="L927" s="4" t="s">
        <v>83</v>
      </c>
    </row>
    <row r="928" spans="1:12" ht="45" x14ac:dyDescent="0.25">
      <c r="A928" s="1" t="s">
        <v>5697</v>
      </c>
      <c r="B928" s="1" t="s">
        <v>460</v>
      </c>
      <c r="C928" s="4">
        <v>2021</v>
      </c>
      <c r="D928" s="1" t="s">
        <v>90</v>
      </c>
      <c r="E928" s="1" t="s">
        <v>1162</v>
      </c>
      <c r="F928" s="1" t="s">
        <v>85</v>
      </c>
      <c r="G928" s="4" t="s">
        <v>1103</v>
      </c>
      <c r="H928" s="4">
        <v>0</v>
      </c>
      <c r="I928" s="4" t="s">
        <v>83</v>
      </c>
      <c r="J928" s="1"/>
      <c r="K928" s="4" t="s">
        <v>83</v>
      </c>
      <c r="L928" s="4" t="s">
        <v>83</v>
      </c>
    </row>
    <row r="929" spans="1:12" ht="30" x14ac:dyDescent="0.25">
      <c r="A929" s="1" t="s">
        <v>5697</v>
      </c>
      <c r="B929" s="1" t="s">
        <v>460</v>
      </c>
      <c r="C929" s="4">
        <v>2021</v>
      </c>
      <c r="D929" s="1" t="s">
        <v>90</v>
      </c>
      <c r="E929" s="1" t="s">
        <v>1183</v>
      </c>
      <c r="F929" s="1" t="s">
        <v>62</v>
      </c>
      <c r="G929" s="4" t="s">
        <v>2545</v>
      </c>
      <c r="H929" s="4">
        <v>2258</v>
      </c>
      <c r="I929" s="4" t="s">
        <v>8748</v>
      </c>
      <c r="J929" s="1"/>
      <c r="K929" s="4" t="s">
        <v>8749</v>
      </c>
      <c r="L929" s="4" t="s">
        <v>8750</v>
      </c>
    </row>
    <row r="930" spans="1:12" ht="30" x14ac:dyDescent="0.25">
      <c r="A930" s="1" t="s">
        <v>5697</v>
      </c>
      <c r="B930" s="1" t="s">
        <v>460</v>
      </c>
      <c r="C930" s="4">
        <v>2021</v>
      </c>
      <c r="D930" s="1" t="s">
        <v>90</v>
      </c>
      <c r="E930" s="1" t="s">
        <v>1183</v>
      </c>
      <c r="F930" s="1" t="s">
        <v>66</v>
      </c>
      <c r="G930" s="4" t="s">
        <v>5257</v>
      </c>
      <c r="H930" s="4">
        <v>4901</v>
      </c>
      <c r="I930" s="4" t="s">
        <v>8751</v>
      </c>
      <c r="J930" s="1"/>
      <c r="K930" s="4" t="s">
        <v>8752</v>
      </c>
      <c r="L930" s="4" t="s">
        <v>8753</v>
      </c>
    </row>
    <row r="931" spans="1:12" ht="30" x14ac:dyDescent="0.25">
      <c r="A931" s="1" t="s">
        <v>5697</v>
      </c>
      <c r="B931" s="1" t="s">
        <v>460</v>
      </c>
      <c r="C931" s="4">
        <v>2021</v>
      </c>
      <c r="D931" s="1" t="s">
        <v>90</v>
      </c>
      <c r="E931" s="1" t="s">
        <v>1183</v>
      </c>
      <c r="F931" s="1" t="s">
        <v>70</v>
      </c>
      <c r="G931" s="4" t="s">
        <v>3970</v>
      </c>
      <c r="H931" s="4">
        <v>13780</v>
      </c>
      <c r="I931" s="4" t="s">
        <v>8754</v>
      </c>
      <c r="J931" s="1"/>
      <c r="K931" s="4" t="s">
        <v>8755</v>
      </c>
      <c r="L931" s="4" t="s">
        <v>8756</v>
      </c>
    </row>
    <row r="932" spans="1:12" ht="30" x14ac:dyDescent="0.25">
      <c r="A932" s="1" t="s">
        <v>5697</v>
      </c>
      <c r="B932" s="1" t="s">
        <v>460</v>
      </c>
      <c r="C932" s="4">
        <v>2021</v>
      </c>
      <c r="D932" s="1" t="s">
        <v>90</v>
      </c>
      <c r="E932" s="1" t="s">
        <v>1183</v>
      </c>
      <c r="F932" s="1" t="s">
        <v>74</v>
      </c>
      <c r="G932" s="4" t="s">
        <v>1101</v>
      </c>
      <c r="H932" s="4">
        <v>54</v>
      </c>
      <c r="I932" s="4" t="s">
        <v>83</v>
      </c>
      <c r="J932" s="1"/>
      <c r="K932" s="4" t="s">
        <v>83</v>
      </c>
      <c r="L932" s="4" t="s">
        <v>83</v>
      </c>
    </row>
    <row r="933" spans="1:12" ht="30" x14ac:dyDescent="0.25">
      <c r="A933" s="1" t="s">
        <v>5697</v>
      </c>
      <c r="B933" s="1" t="s">
        <v>460</v>
      </c>
      <c r="C933" s="4">
        <v>2021</v>
      </c>
      <c r="D933" s="1" t="s">
        <v>90</v>
      </c>
      <c r="E933" s="1" t="s">
        <v>1183</v>
      </c>
      <c r="F933" s="1" t="s">
        <v>1102</v>
      </c>
      <c r="G933" s="4" t="s">
        <v>2008</v>
      </c>
      <c r="H933" s="4">
        <v>1995</v>
      </c>
      <c r="I933" s="4" t="s">
        <v>8757</v>
      </c>
      <c r="J933" s="1" t="s">
        <v>234</v>
      </c>
      <c r="K933" s="4" t="s">
        <v>8758</v>
      </c>
      <c r="L933" s="4" t="s">
        <v>8759</v>
      </c>
    </row>
    <row r="934" spans="1:12" ht="45" x14ac:dyDescent="0.25">
      <c r="A934" s="1" t="s">
        <v>5697</v>
      </c>
      <c r="B934" s="1" t="s">
        <v>460</v>
      </c>
      <c r="C934" s="4">
        <v>2021</v>
      </c>
      <c r="D934" s="1" t="s">
        <v>90</v>
      </c>
      <c r="E934" s="1" t="s">
        <v>1183</v>
      </c>
      <c r="F934" s="1" t="s">
        <v>84</v>
      </c>
      <c r="G934" s="4" t="s">
        <v>1103</v>
      </c>
      <c r="H934" s="4">
        <v>0</v>
      </c>
      <c r="I934" s="4" t="s">
        <v>83</v>
      </c>
      <c r="J934" s="1"/>
      <c r="K934" s="4" t="s">
        <v>83</v>
      </c>
      <c r="L934" s="4" t="s">
        <v>83</v>
      </c>
    </row>
    <row r="935" spans="1:12" ht="45" x14ac:dyDescent="0.25">
      <c r="A935" s="1" t="s">
        <v>5697</v>
      </c>
      <c r="B935" s="1" t="s">
        <v>460</v>
      </c>
      <c r="C935" s="4">
        <v>2021</v>
      </c>
      <c r="D935" s="1" t="s">
        <v>90</v>
      </c>
      <c r="E935" s="1" t="s">
        <v>1183</v>
      </c>
      <c r="F935" s="1" t="s">
        <v>85</v>
      </c>
      <c r="G935" s="4" t="s">
        <v>1103</v>
      </c>
      <c r="H935" s="4">
        <v>0</v>
      </c>
      <c r="I935" s="4" t="s">
        <v>83</v>
      </c>
      <c r="J935" s="1"/>
      <c r="K935" s="4" t="s">
        <v>83</v>
      </c>
      <c r="L935" s="4" t="s">
        <v>83</v>
      </c>
    </row>
    <row r="936" spans="1:12" ht="30" x14ac:dyDescent="0.25">
      <c r="A936" s="1" t="s">
        <v>5697</v>
      </c>
      <c r="B936" s="1" t="s">
        <v>460</v>
      </c>
      <c r="C936" s="4">
        <v>2021</v>
      </c>
      <c r="D936" s="1" t="s">
        <v>109</v>
      </c>
      <c r="E936" s="1" t="s">
        <v>1089</v>
      </c>
      <c r="F936" s="1" t="s">
        <v>62</v>
      </c>
      <c r="G936" s="4" t="s">
        <v>1743</v>
      </c>
      <c r="H936" s="4">
        <v>370445</v>
      </c>
      <c r="I936" s="4" t="s">
        <v>520</v>
      </c>
      <c r="J936" s="1" t="s">
        <v>234</v>
      </c>
      <c r="K936" s="4" t="s">
        <v>3505</v>
      </c>
      <c r="L936" s="4" t="s">
        <v>3692</v>
      </c>
    </row>
    <row r="937" spans="1:12" ht="30" x14ac:dyDescent="0.25">
      <c r="A937" s="1" t="s">
        <v>5697</v>
      </c>
      <c r="B937" s="1" t="s">
        <v>460</v>
      </c>
      <c r="C937" s="4">
        <v>2021</v>
      </c>
      <c r="D937" s="1" t="s">
        <v>109</v>
      </c>
      <c r="E937" s="1" t="s">
        <v>1089</v>
      </c>
      <c r="F937" s="1" t="s">
        <v>66</v>
      </c>
      <c r="G937" s="4" t="s">
        <v>1101</v>
      </c>
      <c r="H937" s="4">
        <v>38127</v>
      </c>
      <c r="I937" s="4" t="s">
        <v>83</v>
      </c>
      <c r="J937" s="1"/>
      <c r="K937" s="4" t="s">
        <v>83</v>
      </c>
      <c r="L937" s="4" t="s">
        <v>83</v>
      </c>
    </row>
    <row r="938" spans="1:12" ht="30" x14ac:dyDescent="0.25">
      <c r="A938" s="1" t="s">
        <v>5697</v>
      </c>
      <c r="B938" s="1" t="s">
        <v>460</v>
      </c>
      <c r="C938" s="4">
        <v>2021</v>
      </c>
      <c r="D938" s="1" t="s">
        <v>109</v>
      </c>
      <c r="E938" s="1" t="s">
        <v>1089</v>
      </c>
      <c r="F938" s="1" t="s">
        <v>70</v>
      </c>
      <c r="G938" s="4" t="s">
        <v>1112</v>
      </c>
      <c r="H938" s="4">
        <v>69878</v>
      </c>
      <c r="I938" s="4" t="s">
        <v>3973</v>
      </c>
      <c r="J938" s="1" t="s">
        <v>234</v>
      </c>
      <c r="K938" s="4" t="s">
        <v>3426</v>
      </c>
      <c r="L938" s="4" t="s">
        <v>3291</v>
      </c>
    </row>
    <row r="939" spans="1:12" ht="30" x14ac:dyDescent="0.25">
      <c r="A939" s="1" t="s">
        <v>5697</v>
      </c>
      <c r="B939" s="1" t="s">
        <v>460</v>
      </c>
      <c r="C939" s="4">
        <v>2021</v>
      </c>
      <c r="D939" s="1" t="s">
        <v>109</v>
      </c>
      <c r="E939" s="1" t="s">
        <v>1089</v>
      </c>
      <c r="F939" s="1" t="s">
        <v>74</v>
      </c>
      <c r="G939" s="4" t="s">
        <v>1101</v>
      </c>
      <c r="H939" s="4">
        <v>7691</v>
      </c>
      <c r="I939" s="4" t="s">
        <v>83</v>
      </c>
      <c r="J939" s="1"/>
      <c r="K939" s="4" t="s">
        <v>83</v>
      </c>
      <c r="L939" s="4" t="s">
        <v>83</v>
      </c>
    </row>
    <row r="940" spans="1:12" ht="30" x14ac:dyDescent="0.25">
      <c r="A940" s="1" t="s">
        <v>5697</v>
      </c>
      <c r="B940" s="1" t="s">
        <v>460</v>
      </c>
      <c r="C940" s="4">
        <v>2021</v>
      </c>
      <c r="D940" s="1" t="s">
        <v>109</v>
      </c>
      <c r="E940" s="1" t="s">
        <v>1089</v>
      </c>
      <c r="F940" s="1" t="s">
        <v>1102</v>
      </c>
      <c r="G940" s="4" t="s">
        <v>1101</v>
      </c>
      <c r="H940" s="4">
        <v>2857</v>
      </c>
      <c r="I940" s="4" t="s">
        <v>83</v>
      </c>
      <c r="J940" s="1"/>
      <c r="K940" s="4" t="s">
        <v>83</v>
      </c>
      <c r="L940" s="4" t="s">
        <v>83</v>
      </c>
    </row>
    <row r="941" spans="1:12" ht="45" x14ac:dyDescent="0.25">
      <c r="A941" s="1" t="s">
        <v>5697</v>
      </c>
      <c r="B941" s="1" t="s">
        <v>460</v>
      </c>
      <c r="C941" s="4">
        <v>2021</v>
      </c>
      <c r="D941" s="1" t="s">
        <v>109</v>
      </c>
      <c r="E941" s="1" t="s">
        <v>1089</v>
      </c>
      <c r="F941" s="1" t="s">
        <v>84</v>
      </c>
      <c r="G941" s="4" t="s">
        <v>1103</v>
      </c>
      <c r="H941" s="4">
        <v>0</v>
      </c>
      <c r="I941" s="4" t="s">
        <v>83</v>
      </c>
      <c r="J941" s="1"/>
      <c r="K941" s="4" t="s">
        <v>83</v>
      </c>
      <c r="L941" s="4" t="s">
        <v>83</v>
      </c>
    </row>
    <row r="942" spans="1:12" ht="45" x14ac:dyDescent="0.25">
      <c r="A942" s="1" t="s">
        <v>5697</v>
      </c>
      <c r="B942" s="1" t="s">
        <v>460</v>
      </c>
      <c r="C942" s="4">
        <v>2021</v>
      </c>
      <c r="D942" s="1" t="s">
        <v>109</v>
      </c>
      <c r="E942" s="1" t="s">
        <v>1089</v>
      </c>
      <c r="F942" s="1" t="s">
        <v>85</v>
      </c>
      <c r="G942" s="4" t="s">
        <v>1103</v>
      </c>
      <c r="H942" s="4">
        <v>0</v>
      </c>
      <c r="I942" s="4" t="s">
        <v>83</v>
      </c>
      <c r="J942" s="1"/>
      <c r="K942" s="4" t="s">
        <v>83</v>
      </c>
      <c r="L942" s="4" t="s">
        <v>83</v>
      </c>
    </row>
    <row r="943" spans="1:12" ht="30" x14ac:dyDescent="0.25">
      <c r="A943" s="1" t="s">
        <v>5697</v>
      </c>
      <c r="B943" s="1" t="s">
        <v>460</v>
      </c>
      <c r="C943" s="4">
        <v>2021</v>
      </c>
      <c r="D943" s="1" t="s">
        <v>109</v>
      </c>
      <c r="E943" s="1" t="s">
        <v>1104</v>
      </c>
      <c r="F943" s="1" t="s">
        <v>62</v>
      </c>
      <c r="G943" s="4" t="s">
        <v>1691</v>
      </c>
      <c r="H943" s="4">
        <v>154011</v>
      </c>
      <c r="I943" s="4" t="s">
        <v>7466</v>
      </c>
      <c r="J943" s="1"/>
      <c r="K943" s="4" t="s">
        <v>5621</v>
      </c>
      <c r="L943" s="4" t="s">
        <v>470</v>
      </c>
    </row>
    <row r="944" spans="1:12" ht="30" x14ac:dyDescent="0.25">
      <c r="A944" s="1" t="s">
        <v>5697</v>
      </c>
      <c r="B944" s="1" t="s">
        <v>460</v>
      </c>
      <c r="C944" s="4">
        <v>2021</v>
      </c>
      <c r="D944" s="1" t="s">
        <v>109</v>
      </c>
      <c r="E944" s="1" t="s">
        <v>1104</v>
      </c>
      <c r="F944" s="1" t="s">
        <v>66</v>
      </c>
      <c r="G944" s="4" t="s">
        <v>1101</v>
      </c>
      <c r="H944" s="4">
        <v>32802</v>
      </c>
      <c r="I944" s="4" t="s">
        <v>83</v>
      </c>
      <c r="J944" s="1"/>
      <c r="K944" s="4" t="s">
        <v>83</v>
      </c>
      <c r="L944" s="4" t="s">
        <v>83</v>
      </c>
    </row>
    <row r="945" spans="1:12" ht="30" x14ac:dyDescent="0.25">
      <c r="A945" s="1" t="s">
        <v>5697</v>
      </c>
      <c r="B945" s="1" t="s">
        <v>460</v>
      </c>
      <c r="C945" s="4">
        <v>2021</v>
      </c>
      <c r="D945" s="1" t="s">
        <v>109</v>
      </c>
      <c r="E945" s="1" t="s">
        <v>1104</v>
      </c>
      <c r="F945" s="1" t="s">
        <v>70</v>
      </c>
      <c r="G945" s="4" t="s">
        <v>1112</v>
      </c>
      <c r="H945" s="4">
        <v>52021</v>
      </c>
      <c r="I945" s="4" t="s">
        <v>3548</v>
      </c>
      <c r="J945" s="1" t="s">
        <v>234</v>
      </c>
      <c r="K945" s="4" t="s">
        <v>4149</v>
      </c>
      <c r="L945" s="4" t="s">
        <v>3109</v>
      </c>
    </row>
    <row r="946" spans="1:12" ht="30" x14ac:dyDescent="0.25">
      <c r="A946" s="1" t="s">
        <v>5697</v>
      </c>
      <c r="B946" s="1" t="s">
        <v>460</v>
      </c>
      <c r="C946" s="4">
        <v>2021</v>
      </c>
      <c r="D946" s="1" t="s">
        <v>109</v>
      </c>
      <c r="E946" s="1" t="s">
        <v>1104</v>
      </c>
      <c r="F946" s="1" t="s">
        <v>74</v>
      </c>
      <c r="G946" s="4" t="s">
        <v>1101</v>
      </c>
      <c r="H946" s="4">
        <v>6004</v>
      </c>
      <c r="I946" s="4" t="s">
        <v>83</v>
      </c>
      <c r="J946" s="1"/>
      <c r="K946" s="4" t="s">
        <v>83</v>
      </c>
      <c r="L946" s="4" t="s">
        <v>83</v>
      </c>
    </row>
    <row r="947" spans="1:12" ht="30" x14ac:dyDescent="0.25">
      <c r="A947" s="1" t="s">
        <v>5697</v>
      </c>
      <c r="B947" s="1" t="s">
        <v>460</v>
      </c>
      <c r="C947" s="4">
        <v>2021</v>
      </c>
      <c r="D947" s="1" t="s">
        <v>109</v>
      </c>
      <c r="E947" s="1" t="s">
        <v>1104</v>
      </c>
      <c r="F947" s="1" t="s">
        <v>1102</v>
      </c>
      <c r="G947" s="4" t="s">
        <v>1101</v>
      </c>
      <c r="H947" s="4">
        <v>2565</v>
      </c>
      <c r="I947" s="4" t="s">
        <v>83</v>
      </c>
      <c r="J947" s="1"/>
      <c r="K947" s="4" t="s">
        <v>83</v>
      </c>
      <c r="L947" s="4" t="s">
        <v>83</v>
      </c>
    </row>
    <row r="948" spans="1:12" ht="45" x14ac:dyDescent="0.25">
      <c r="A948" s="1" t="s">
        <v>5697</v>
      </c>
      <c r="B948" s="1" t="s">
        <v>460</v>
      </c>
      <c r="C948" s="4">
        <v>2021</v>
      </c>
      <c r="D948" s="1" t="s">
        <v>109</v>
      </c>
      <c r="E948" s="1" t="s">
        <v>1104</v>
      </c>
      <c r="F948" s="1" t="s">
        <v>84</v>
      </c>
      <c r="G948" s="4" t="s">
        <v>1103</v>
      </c>
      <c r="H948" s="4">
        <v>0</v>
      </c>
      <c r="I948" s="4" t="s">
        <v>83</v>
      </c>
      <c r="J948" s="1"/>
      <c r="K948" s="4" t="s">
        <v>83</v>
      </c>
      <c r="L948" s="4" t="s">
        <v>83</v>
      </c>
    </row>
    <row r="949" spans="1:12" ht="45" x14ac:dyDescent="0.25">
      <c r="A949" s="1" t="s">
        <v>5697</v>
      </c>
      <c r="B949" s="1" t="s">
        <v>460</v>
      </c>
      <c r="C949" s="4">
        <v>2021</v>
      </c>
      <c r="D949" s="1" t="s">
        <v>109</v>
      </c>
      <c r="E949" s="1" t="s">
        <v>1104</v>
      </c>
      <c r="F949" s="1" t="s">
        <v>85</v>
      </c>
      <c r="G949" s="4" t="s">
        <v>1103</v>
      </c>
      <c r="H949" s="4">
        <v>0</v>
      </c>
      <c r="I949" s="4" t="s">
        <v>83</v>
      </c>
      <c r="J949" s="1"/>
      <c r="K949" s="4" t="s">
        <v>83</v>
      </c>
      <c r="L949" s="4" t="s">
        <v>83</v>
      </c>
    </row>
    <row r="950" spans="1:12" ht="30" x14ac:dyDescent="0.25">
      <c r="A950" s="1" t="s">
        <v>5697</v>
      </c>
      <c r="B950" s="1" t="s">
        <v>460</v>
      </c>
      <c r="C950" s="4">
        <v>2021</v>
      </c>
      <c r="D950" s="1" t="s">
        <v>109</v>
      </c>
      <c r="E950" s="1" t="s">
        <v>1116</v>
      </c>
      <c r="F950" s="1" t="s">
        <v>62</v>
      </c>
      <c r="G950" s="4" t="s">
        <v>2176</v>
      </c>
      <c r="H950" s="4">
        <v>108928</v>
      </c>
      <c r="I950" s="4" t="s">
        <v>594</v>
      </c>
      <c r="J950" s="1"/>
      <c r="K950" s="4" t="s">
        <v>3306</v>
      </c>
      <c r="L950" s="4" t="s">
        <v>1113</v>
      </c>
    </row>
    <row r="951" spans="1:12" ht="30" x14ac:dyDescent="0.25">
      <c r="A951" s="1" t="s">
        <v>5697</v>
      </c>
      <c r="B951" s="1" t="s">
        <v>460</v>
      </c>
      <c r="C951" s="4">
        <v>2021</v>
      </c>
      <c r="D951" s="1" t="s">
        <v>109</v>
      </c>
      <c r="E951" s="1" t="s">
        <v>1116</v>
      </c>
      <c r="F951" s="1" t="s">
        <v>66</v>
      </c>
      <c r="G951" s="4" t="s">
        <v>2008</v>
      </c>
      <c r="H951" s="4">
        <v>83793</v>
      </c>
      <c r="I951" s="4" t="s">
        <v>3422</v>
      </c>
      <c r="J951" s="1" t="s">
        <v>234</v>
      </c>
      <c r="K951" s="4" t="s">
        <v>519</v>
      </c>
      <c r="L951" s="4" t="s">
        <v>3379</v>
      </c>
    </row>
    <row r="952" spans="1:12" ht="30" x14ac:dyDescent="0.25">
      <c r="A952" s="1" t="s">
        <v>5697</v>
      </c>
      <c r="B952" s="1" t="s">
        <v>460</v>
      </c>
      <c r="C952" s="4">
        <v>2021</v>
      </c>
      <c r="D952" s="1" t="s">
        <v>109</v>
      </c>
      <c r="E952" s="1" t="s">
        <v>1116</v>
      </c>
      <c r="F952" s="1" t="s">
        <v>70</v>
      </c>
      <c r="G952" s="4" t="s">
        <v>2258</v>
      </c>
      <c r="H952" s="4">
        <v>78692</v>
      </c>
      <c r="I952" s="4" t="s">
        <v>3653</v>
      </c>
      <c r="J952" s="1" t="s">
        <v>234</v>
      </c>
      <c r="K952" s="4" t="s">
        <v>3907</v>
      </c>
      <c r="L952" s="4" t="s">
        <v>7549</v>
      </c>
    </row>
    <row r="953" spans="1:12" ht="30" x14ac:dyDescent="0.25">
      <c r="A953" s="1" t="s">
        <v>5697</v>
      </c>
      <c r="B953" s="1" t="s">
        <v>460</v>
      </c>
      <c r="C953" s="4">
        <v>2021</v>
      </c>
      <c r="D953" s="1" t="s">
        <v>109</v>
      </c>
      <c r="E953" s="1" t="s">
        <v>1116</v>
      </c>
      <c r="F953" s="1" t="s">
        <v>74</v>
      </c>
      <c r="G953" s="4" t="s">
        <v>1101</v>
      </c>
      <c r="H953" s="4">
        <v>7924</v>
      </c>
      <c r="I953" s="4" t="s">
        <v>83</v>
      </c>
      <c r="J953" s="1"/>
      <c r="K953" s="4" t="s">
        <v>83</v>
      </c>
      <c r="L953" s="4" t="s">
        <v>83</v>
      </c>
    </row>
    <row r="954" spans="1:12" ht="30" x14ac:dyDescent="0.25">
      <c r="A954" s="1" t="s">
        <v>5697</v>
      </c>
      <c r="B954" s="1" t="s">
        <v>460</v>
      </c>
      <c r="C954" s="4">
        <v>2021</v>
      </c>
      <c r="D954" s="1" t="s">
        <v>109</v>
      </c>
      <c r="E954" s="1" t="s">
        <v>1116</v>
      </c>
      <c r="F954" s="1" t="s">
        <v>1102</v>
      </c>
      <c r="G954" s="4" t="s">
        <v>1101</v>
      </c>
      <c r="H954" s="4">
        <v>3544</v>
      </c>
      <c r="I954" s="4" t="s">
        <v>83</v>
      </c>
      <c r="J954" s="1"/>
      <c r="K954" s="4" t="s">
        <v>83</v>
      </c>
      <c r="L954" s="4" t="s">
        <v>83</v>
      </c>
    </row>
    <row r="955" spans="1:12" ht="45" x14ac:dyDescent="0.25">
      <c r="A955" s="1" t="s">
        <v>5697</v>
      </c>
      <c r="B955" s="1" t="s">
        <v>460</v>
      </c>
      <c r="C955" s="4">
        <v>2021</v>
      </c>
      <c r="D955" s="1" t="s">
        <v>109</v>
      </c>
      <c r="E955" s="1" t="s">
        <v>1116</v>
      </c>
      <c r="F955" s="1" t="s">
        <v>84</v>
      </c>
      <c r="G955" s="4" t="s">
        <v>1103</v>
      </c>
      <c r="H955" s="4">
        <v>0</v>
      </c>
      <c r="I955" s="4" t="s">
        <v>83</v>
      </c>
      <c r="J955" s="1"/>
      <c r="K955" s="4" t="s">
        <v>83</v>
      </c>
      <c r="L955" s="4" t="s">
        <v>83</v>
      </c>
    </row>
    <row r="956" spans="1:12" ht="45" x14ac:dyDescent="0.25">
      <c r="A956" s="1" t="s">
        <v>5697</v>
      </c>
      <c r="B956" s="1" t="s">
        <v>460</v>
      </c>
      <c r="C956" s="4">
        <v>2021</v>
      </c>
      <c r="D956" s="1" t="s">
        <v>109</v>
      </c>
      <c r="E956" s="1" t="s">
        <v>1116</v>
      </c>
      <c r="F956" s="1" t="s">
        <v>85</v>
      </c>
      <c r="G956" s="4" t="s">
        <v>1103</v>
      </c>
      <c r="H956" s="4">
        <v>0</v>
      </c>
      <c r="I956" s="4" t="s">
        <v>83</v>
      </c>
      <c r="J956" s="1"/>
      <c r="K956" s="4" t="s">
        <v>83</v>
      </c>
      <c r="L956" s="4" t="s">
        <v>83</v>
      </c>
    </row>
    <row r="957" spans="1:12" ht="30" x14ac:dyDescent="0.25">
      <c r="A957" s="1" t="s">
        <v>5697</v>
      </c>
      <c r="B957" s="1" t="s">
        <v>460</v>
      </c>
      <c r="C957" s="4">
        <v>2021</v>
      </c>
      <c r="D957" s="1" t="s">
        <v>109</v>
      </c>
      <c r="E957" s="1" t="s">
        <v>1132</v>
      </c>
      <c r="F957" s="1" t="s">
        <v>62</v>
      </c>
      <c r="G957" s="4" t="s">
        <v>8760</v>
      </c>
      <c r="H957" s="4">
        <v>31946</v>
      </c>
      <c r="I957" s="4" t="s">
        <v>7330</v>
      </c>
      <c r="J957" s="1"/>
      <c r="K957" s="4" t="s">
        <v>8761</v>
      </c>
      <c r="L957" s="4" t="s">
        <v>8762</v>
      </c>
    </row>
    <row r="958" spans="1:12" ht="30" x14ac:dyDescent="0.25">
      <c r="A958" s="1" t="s">
        <v>5697</v>
      </c>
      <c r="B958" s="1" t="s">
        <v>460</v>
      </c>
      <c r="C958" s="4">
        <v>2021</v>
      </c>
      <c r="D958" s="1" t="s">
        <v>109</v>
      </c>
      <c r="E958" s="1" t="s">
        <v>1132</v>
      </c>
      <c r="F958" s="1" t="s">
        <v>66</v>
      </c>
      <c r="G958" s="4" t="s">
        <v>1350</v>
      </c>
      <c r="H958" s="4">
        <v>66965</v>
      </c>
      <c r="I958" s="4" t="s">
        <v>3113</v>
      </c>
      <c r="J958" s="1" t="s">
        <v>234</v>
      </c>
      <c r="K958" s="4" t="s">
        <v>3975</v>
      </c>
      <c r="L958" s="4" t="s">
        <v>2603</v>
      </c>
    </row>
    <row r="959" spans="1:12" ht="30" x14ac:dyDescent="0.25">
      <c r="A959" s="1" t="s">
        <v>5697</v>
      </c>
      <c r="B959" s="1" t="s">
        <v>460</v>
      </c>
      <c r="C959" s="4">
        <v>2021</v>
      </c>
      <c r="D959" s="1" t="s">
        <v>109</v>
      </c>
      <c r="E959" s="1" t="s">
        <v>1132</v>
      </c>
      <c r="F959" s="1" t="s">
        <v>70</v>
      </c>
      <c r="G959" s="4" t="s">
        <v>1891</v>
      </c>
      <c r="H959" s="4">
        <v>123443</v>
      </c>
      <c r="I959" s="4" t="s">
        <v>3297</v>
      </c>
      <c r="J959" s="1"/>
      <c r="K959" s="4" t="s">
        <v>8034</v>
      </c>
      <c r="L959" s="4" t="s">
        <v>1688</v>
      </c>
    </row>
    <row r="960" spans="1:12" ht="30" x14ac:dyDescent="0.25">
      <c r="A960" s="1" t="s">
        <v>5697</v>
      </c>
      <c r="B960" s="1" t="s">
        <v>460</v>
      </c>
      <c r="C960" s="4">
        <v>2021</v>
      </c>
      <c r="D960" s="1" t="s">
        <v>109</v>
      </c>
      <c r="E960" s="1" t="s">
        <v>1132</v>
      </c>
      <c r="F960" s="1" t="s">
        <v>74</v>
      </c>
      <c r="G960" s="4" t="s">
        <v>1101</v>
      </c>
      <c r="H960" s="4">
        <v>4335</v>
      </c>
      <c r="I960" s="4" t="s">
        <v>83</v>
      </c>
      <c r="J960" s="1"/>
      <c r="K960" s="4" t="s">
        <v>83</v>
      </c>
      <c r="L960" s="4" t="s">
        <v>83</v>
      </c>
    </row>
    <row r="961" spans="1:12" ht="30" x14ac:dyDescent="0.25">
      <c r="A961" s="1" t="s">
        <v>5697</v>
      </c>
      <c r="B961" s="1" t="s">
        <v>460</v>
      </c>
      <c r="C961" s="4">
        <v>2021</v>
      </c>
      <c r="D961" s="1" t="s">
        <v>109</v>
      </c>
      <c r="E961" s="1" t="s">
        <v>1132</v>
      </c>
      <c r="F961" s="1" t="s">
        <v>1102</v>
      </c>
      <c r="G961" s="4" t="s">
        <v>1101</v>
      </c>
      <c r="H961" s="4">
        <v>1806</v>
      </c>
      <c r="I961" s="4" t="s">
        <v>83</v>
      </c>
      <c r="J961" s="1"/>
      <c r="K961" s="4" t="s">
        <v>83</v>
      </c>
      <c r="L961" s="4" t="s">
        <v>83</v>
      </c>
    </row>
    <row r="962" spans="1:12" ht="45" x14ac:dyDescent="0.25">
      <c r="A962" s="1" t="s">
        <v>5697</v>
      </c>
      <c r="B962" s="1" t="s">
        <v>460</v>
      </c>
      <c r="C962" s="4">
        <v>2021</v>
      </c>
      <c r="D962" s="1" t="s">
        <v>109</v>
      </c>
      <c r="E962" s="1" t="s">
        <v>1132</v>
      </c>
      <c r="F962" s="1" t="s">
        <v>84</v>
      </c>
      <c r="G962" s="4" t="s">
        <v>1103</v>
      </c>
      <c r="H962" s="4">
        <v>0</v>
      </c>
      <c r="I962" s="4" t="s">
        <v>83</v>
      </c>
      <c r="J962" s="1"/>
      <c r="K962" s="4" t="s">
        <v>83</v>
      </c>
      <c r="L962" s="4" t="s">
        <v>83</v>
      </c>
    </row>
    <row r="963" spans="1:12" ht="45" x14ac:dyDescent="0.25">
      <c r="A963" s="1" t="s">
        <v>5697</v>
      </c>
      <c r="B963" s="1" t="s">
        <v>460</v>
      </c>
      <c r="C963" s="4">
        <v>2021</v>
      </c>
      <c r="D963" s="1" t="s">
        <v>109</v>
      </c>
      <c r="E963" s="1" t="s">
        <v>1132</v>
      </c>
      <c r="F963" s="1" t="s">
        <v>85</v>
      </c>
      <c r="G963" s="4" t="s">
        <v>1103</v>
      </c>
      <c r="H963" s="4">
        <v>0</v>
      </c>
      <c r="I963" s="4" t="s">
        <v>83</v>
      </c>
      <c r="J963" s="1"/>
      <c r="K963" s="4" t="s">
        <v>83</v>
      </c>
      <c r="L963" s="4" t="s">
        <v>83</v>
      </c>
    </row>
    <row r="964" spans="1:12" ht="30" x14ac:dyDescent="0.25">
      <c r="A964" s="1" t="s">
        <v>5697</v>
      </c>
      <c r="B964" s="1" t="s">
        <v>460</v>
      </c>
      <c r="C964" s="4">
        <v>2021</v>
      </c>
      <c r="D964" s="1" t="s">
        <v>109</v>
      </c>
      <c r="E964" s="1" t="s">
        <v>1147</v>
      </c>
      <c r="F964" s="1" t="s">
        <v>62</v>
      </c>
      <c r="G964" s="4" t="s">
        <v>1698</v>
      </c>
      <c r="H964" s="4">
        <v>7724</v>
      </c>
      <c r="I964" s="4" t="s">
        <v>8763</v>
      </c>
      <c r="J964" s="1"/>
      <c r="K964" s="4" t="s">
        <v>6638</v>
      </c>
      <c r="L964" s="4" t="s">
        <v>8764</v>
      </c>
    </row>
    <row r="965" spans="1:12" ht="30" x14ac:dyDescent="0.25">
      <c r="A965" s="1" t="s">
        <v>5697</v>
      </c>
      <c r="B965" s="1" t="s">
        <v>460</v>
      </c>
      <c r="C965" s="4">
        <v>2021</v>
      </c>
      <c r="D965" s="1" t="s">
        <v>109</v>
      </c>
      <c r="E965" s="1" t="s">
        <v>1147</v>
      </c>
      <c r="F965" s="1" t="s">
        <v>66</v>
      </c>
      <c r="G965" s="4" t="s">
        <v>1125</v>
      </c>
      <c r="H965" s="4">
        <v>4300</v>
      </c>
      <c r="I965" s="4" t="s">
        <v>6632</v>
      </c>
      <c r="J965" s="1" t="s">
        <v>234</v>
      </c>
      <c r="K965" s="4" t="s">
        <v>8440</v>
      </c>
      <c r="L965" s="4" t="s">
        <v>8765</v>
      </c>
    </row>
    <row r="966" spans="1:12" ht="30" x14ac:dyDescent="0.25">
      <c r="A966" s="1" t="s">
        <v>5697</v>
      </c>
      <c r="B966" s="1" t="s">
        <v>460</v>
      </c>
      <c r="C966" s="4">
        <v>2021</v>
      </c>
      <c r="D966" s="1" t="s">
        <v>109</v>
      </c>
      <c r="E966" s="1" t="s">
        <v>1147</v>
      </c>
      <c r="F966" s="1" t="s">
        <v>70</v>
      </c>
      <c r="G966" s="4" t="s">
        <v>2893</v>
      </c>
      <c r="H966" s="4">
        <v>173454</v>
      </c>
      <c r="I966" s="4" t="s">
        <v>8766</v>
      </c>
      <c r="J966" s="1"/>
      <c r="K966" s="4" t="s">
        <v>499</v>
      </c>
      <c r="L966" s="4" t="s">
        <v>1733</v>
      </c>
    </row>
    <row r="967" spans="1:12" ht="30" x14ac:dyDescent="0.25">
      <c r="A967" s="1" t="s">
        <v>5697</v>
      </c>
      <c r="B967" s="1" t="s">
        <v>460</v>
      </c>
      <c r="C967" s="4">
        <v>2021</v>
      </c>
      <c r="D967" s="1" t="s">
        <v>109</v>
      </c>
      <c r="E967" s="1" t="s">
        <v>1147</v>
      </c>
      <c r="F967" s="1" t="s">
        <v>74</v>
      </c>
      <c r="G967" s="4" t="s">
        <v>1101</v>
      </c>
      <c r="H967" s="4">
        <v>4709</v>
      </c>
      <c r="I967" s="4" t="s">
        <v>83</v>
      </c>
      <c r="J967" s="1"/>
      <c r="K967" s="4" t="s">
        <v>83</v>
      </c>
      <c r="L967" s="4" t="s">
        <v>83</v>
      </c>
    </row>
    <row r="968" spans="1:12" ht="30" x14ac:dyDescent="0.25">
      <c r="A968" s="1" t="s">
        <v>5697</v>
      </c>
      <c r="B968" s="1" t="s">
        <v>460</v>
      </c>
      <c r="C968" s="4">
        <v>2021</v>
      </c>
      <c r="D968" s="1" t="s">
        <v>109</v>
      </c>
      <c r="E968" s="1" t="s">
        <v>1147</v>
      </c>
      <c r="F968" s="1" t="s">
        <v>1102</v>
      </c>
      <c r="G968" s="4" t="s">
        <v>1101</v>
      </c>
      <c r="H968" s="4">
        <v>910</v>
      </c>
      <c r="I968" s="4" t="s">
        <v>83</v>
      </c>
      <c r="J968" s="1"/>
      <c r="K968" s="4" t="s">
        <v>83</v>
      </c>
      <c r="L968" s="4" t="s">
        <v>83</v>
      </c>
    </row>
    <row r="969" spans="1:12" ht="45" x14ac:dyDescent="0.25">
      <c r="A969" s="1" t="s">
        <v>5697</v>
      </c>
      <c r="B969" s="1" t="s">
        <v>460</v>
      </c>
      <c r="C969" s="4">
        <v>2021</v>
      </c>
      <c r="D969" s="1" t="s">
        <v>109</v>
      </c>
      <c r="E969" s="1" t="s">
        <v>1147</v>
      </c>
      <c r="F969" s="1" t="s">
        <v>84</v>
      </c>
      <c r="G969" s="4" t="s">
        <v>1103</v>
      </c>
      <c r="H969" s="4">
        <v>0</v>
      </c>
      <c r="I969" s="4" t="s">
        <v>83</v>
      </c>
      <c r="J969" s="1"/>
      <c r="K969" s="4" t="s">
        <v>83</v>
      </c>
      <c r="L969" s="4" t="s">
        <v>83</v>
      </c>
    </row>
    <row r="970" spans="1:12" ht="45" x14ac:dyDescent="0.25">
      <c r="A970" s="1" t="s">
        <v>5697</v>
      </c>
      <c r="B970" s="1" t="s">
        <v>460</v>
      </c>
      <c r="C970" s="4">
        <v>2021</v>
      </c>
      <c r="D970" s="1" t="s">
        <v>109</v>
      </c>
      <c r="E970" s="1" t="s">
        <v>1147</v>
      </c>
      <c r="F970" s="1" t="s">
        <v>85</v>
      </c>
      <c r="G970" s="4" t="s">
        <v>1103</v>
      </c>
      <c r="H970" s="4">
        <v>0</v>
      </c>
      <c r="I970" s="4" t="s">
        <v>83</v>
      </c>
      <c r="J970" s="1"/>
      <c r="K970" s="4" t="s">
        <v>83</v>
      </c>
      <c r="L970" s="4" t="s">
        <v>83</v>
      </c>
    </row>
    <row r="971" spans="1:12" ht="30" x14ac:dyDescent="0.25">
      <c r="A971" s="1" t="s">
        <v>5697</v>
      </c>
      <c r="B971" s="1" t="s">
        <v>460</v>
      </c>
      <c r="C971" s="4">
        <v>2021</v>
      </c>
      <c r="D971" s="1" t="s">
        <v>109</v>
      </c>
      <c r="E971" s="1" t="s">
        <v>1162</v>
      </c>
      <c r="F971" s="1" t="s">
        <v>62</v>
      </c>
      <c r="G971" s="4" t="s">
        <v>1788</v>
      </c>
      <c r="H971" s="4">
        <v>3996</v>
      </c>
      <c r="I971" s="4" t="s">
        <v>8767</v>
      </c>
      <c r="J971" s="1"/>
      <c r="K971" s="4" t="s">
        <v>8768</v>
      </c>
      <c r="L971" s="4" t="s">
        <v>8769</v>
      </c>
    </row>
    <row r="972" spans="1:12" ht="30" x14ac:dyDescent="0.25">
      <c r="A972" s="1" t="s">
        <v>5697</v>
      </c>
      <c r="B972" s="1" t="s">
        <v>460</v>
      </c>
      <c r="C972" s="4">
        <v>2021</v>
      </c>
      <c r="D972" s="1" t="s">
        <v>109</v>
      </c>
      <c r="E972" s="1" t="s">
        <v>1162</v>
      </c>
      <c r="F972" s="1" t="s">
        <v>66</v>
      </c>
      <c r="G972" s="4" t="s">
        <v>2456</v>
      </c>
      <c r="H972" s="4">
        <v>1192</v>
      </c>
      <c r="I972" s="4" t="s">
        <v>8770</v>
      </c>
      <c r="J972" s="1"/>
      <c r="K972" s="4" t="s">
        <v>8771</v>
      </c>
      <c r="L972" s="4" t="s">
        <v>8772</v>
      </c>
    </row>
    <row r="973" spans="1:12" ht="30" x14ac:dyDescent="0.25">
      <c r="A973" s="1" t="s">
        <v>5697</v>
      </c>
      <c r="B973" s="1" t="s">
        <v>460</v>
      </c>
      <c r="C973" s="4">
        <v>2021</v>
      </c>
      <c r="D973" s="1" t="s">
        <v>109</v>
      </c>
      <c r="E973" s="1" t="s">
        <v>1162</v>
      </c>
      <c r="F973" s="1" t="s">
        <v>70</v>
      </c>
      <c r="G973" s="4" t="s">
        <v>5491</v>
      </c>
      <c r="H973" s="4">
        <v>69277</v>
      </c>
      <c r="I973" s="4" t="s">
        <v>3415</v>
      </c>
      <c r="J973" s="1"/>
      <c r="K973" s="4" t="s">
        <v>8773</v>
      </c>
      <c r="L973" s="4" t="s">
        <v>8774</v>
      </c>
    </row>
    <row r="974" spans="1:12" ht="30" x14ac:dyDescent="0.25">
      <c r="A974" s="1" t="s">
        <v>5697</v>
      </c>
      <c r="B974" s="1" t="s">
        <v>460</v>
      </c>
      <c r="C974" s="4">
        <v>2021</v>
      </c>
      <c r="D974" s="1" t="s">
        <v>109</v>
      </c>
      <c r="E974" s="1" t="s">
        <v>1162</v>
      </c>
      <c r="F974" s="1" t="s">
        <v>74</v>
      </c>
      <c r="G974" s="4" t="s">
        <v>1743</v>
      </c>
      <c r="H974" s="4">
        <v>11767</v>
      </c>
      <c r="I974" s="4" t="s">
        <v>499</v>
      </c>
      <c r="J974" s="1" t="s">
        <v>234</v>
      </c>
      <c r="K974" s="4" t="s">
        <v>3593</v>
      </c>
      <c r="L974" s="4" t="s">
        <v>8723</v>
      </c>
    </row>
    <row r="975" spans="1:12" ht="30" x14ac:dyDescent="0.25">
      <c r="A975" s="1" t="s">
        <v>5697</v>
      </c>
      <c r="B975" s="1" t="s">
        <v>460</v>
      </c>
      <c r="C975" s="4">
        <v>2021</v>
      </c>
      <c r="D975" s="1" t="s">
        <v>109</v>
      </c>
      <c r="E975" s="1" t="s">
        <v>1162</v>
      </c>
      <c r="F975" s="1" t="s">
        <v>1102</v>
      </c>
      <c r="G975" s="4" t="s">
        <v>1743</v>
      </c>
      <c r="H975" s="4">
        <v>13017</v>
      </c>
      <c r="I975" s="4" t="s">
        <v>8775</v>
      </c>
      <c r="J975" s="1" t="s">
        <v>234</v>
      </c>
      <c r="K975" s="4" t="s">
        <v>8776</v>
      </c>
      <c r="L975" s="4" t="s">
        <v>1327</v>
      </c>
    </row>
    <row r="976" spans="1:12" ht="45" x14ac:dyDescent="0.25">
      <c r="A976" s="1" t="s">
        <v>5697</v>
      </c>
      <c r="B976" s="1" t="s">
        <v>460</v>
      </c>
      <c r="C976" s="4">
        <v>2021</v>
      </c>
      <c r="D976" s="1" t="s">
        <v>109</v>
      </c>
      <c r="E976" s="1" t="s">
        <v>1162</v>
      </c>
      <c r="F976" s="1" t="s">
        <v>84</v>
      </c>
      <c r="G976" s="4" t="s">
        <v>1103</v>
      </c>
      <c r="H976" s="4">
        <v>0</v>
      </c>
      <c r="I976" s="4" t="s">
        <v>83</v>
      </c>
      <c r="J976" s="1"/>
      <c r="K976" s="4" t="s">
        <v>83</v>
      </c>
      <c r="L976" s="4" t="s">
        <v>83</v>
      </c>
    </row>
    <row r="977" spans="1:12" ht="45" x14ac:dyDescent="0.25">
      <c r="A977" s="1" t="s">
        <v>5697</v>
      </c>
      <c r="B977" s="1" t="s">
        <v>460</v>
      </c>
      <c r="C977" s="4">
        <v>2021</v>
      </c>
      <c r="D977" s="1" t="s">
        <v>109</v>
      </c>
      <c r="E977" s="1" t="s">
        <v>1162</v>
      </c>
      <c r="F977" s="1" t="s">
        <v>85</v>
      </c>
      <c r="G977" s="4" t="s">
        <v>1103</v>
      </c>
      <c r="H977" s="4">
        <v>0</v>
      </c>
      <c r="I977" s="4" t="s">
        <v>83</v>
      </c>
      <c r="J977" s="1"/>
      <c r="K977" s="4" t="s">
        <v>83</v>
      </c>
      <c r="L977" s="4" t="s">
        <v>83</v>
      </c>
    </row>
    <row r="978" spans="1:12" ht="30" x14ac:dyDescent="0.25">
      <c r="A978" s="1" t="s">
        <v>5697</v>
      </c>
      <c r="B978" s="1" t="s">
        <v>460</v>
      </c>
      <c r="C978" s="4">
        <v>2021</v>
      </c>
      <c r="D978" s="1" t="s">
        <v>109</v>
      </c>
      <c r="E978" s="1" t="s">
        <v>1183</v>
      </c>
      <c r="F978" s="1" t="s">
        <v>62</v>
      </c>
      <c r="G978" s="4" t="s">
        <v>3044</v>
      </c>
      <c r="H978" s="4">
        <v>1351</v>
      </c>
      <c r="I978" s="4" t="s">
        <v>8777</v>
      </c>
      <c r="J978" s="1"/>
      <c r="K978" s="4" t="s">
        <v>8778</v>
      </c>
      <c r="L978" s="4" t="s">
        <v>8779</v>
      </c>
    </row>
    <row r="979" spans="1:12" ht="30" x14ac:dyDescent="0.25">
      <c r="A979" s="1" t="s">
        <v>5697</v>
      </c>
      <c r="B979" s="1" t="s">
        <v>460</v>
      </c>
      <c r="C979" s="4">
        <v>2021</v>
      </c>
      <c r="D979" s="1" t="s">
        <v>109</v>
      </c>
      <c r="E979" s="1" t="s">
        <v>1183</v>
      </c>
      <c r="F979" s="1" t="s">
        <v>66</v>
      </c>
      <c r="G979" s="4" t="s">
        <v>1613</v>
      </c>
      <c r="H979" s="4">
        <v>496</v>
      </c>
      <c r="I979" s="4" t="s">
        <v>8780</v>
      </c>
      <c r="J979" s="1" t="s">
        <v>234</v>
      </c>
      <c r="K979" s="4" t="s">
        <v>8781</v>
      </c>
      <c r="L979" s="4" t="s">
        <v>8782</v>
      </c>
    </row>
    <row r="980" spans="1:12" ht="30" x14ac:dyDescent="0.25">
      <c r="A980" s="1" t="s">
        <v>5697</v>
      </c>
      <c r="B980" s="1" t="s">
        <v>460</v>
      </c>
      <c r="C980" s="4">
        <v>2021</v>
      </c>
      <c r="D980" s="1" t="s">
        <v>109</v>
      </c>
      <c r="E980" s="1" t="s">
        <v>1183</v>
      </c>
      <c r="F980" s="1" t="s">
        <v>70</v>
      </c>
      <c r="G980" s="4" t="s">
        <v>1851</v>
      </c>
      <c r="H980" s="4">
        <v>17944</v>
      </c>
      <c r="I980" s="4" t="s">
        <v>8783</v>
      </c>
      <c r="J980" s="1"/>
      <c r="K980" s="4" t="s">
        <v>8784</v>
      </c>
      <c r="L980" s="4" t="s">
        <v>5911</v>
      </c>
    </row>
    <row r="981" spans="1:12" ht="30" x14ac:dyDescent="0.25">
      <c r="A981" s="1" t="s">
        <v>5697</v>
      </c>
      <c r="B981" s="1" t="s">
        <v>460</v>
      </c>
      <c r="C981" s="4">
        <v>2021</v>
      </c>
      <c r="D981" s="1" t="s">
        <v>109</v>
      </c>
      <c r="E981" s="1" t="s">
        <v>1183</v>
      </c>
      <c r="F981" s="1" t="s">
        <v>74</v>
      </c>
      <c r="G981" s="4" t="s">
        <v>1671</v>
      </c>
      <c r="H981" s="4">
        <v>3104</v>
      </c>
      <c r="I981" s="4" t="s">
        <v>8785</v>
      </c>
      <c r="J981" s="1" t="s">
        <v>234</v>
      </c>
      <c r="K981" s="4" t="s">
        <v>8786</v>
      </c>
      <c r="L981" s="4" t="s">
        <v>6870</v>
      </c>
    </row>
    <row r="982" spans="1:12" ht="30" x14ac:dyDescent="0.25">
      <c r="A982" s="1" t="s">
        <v>5697</v>
      </c>
      <c r="B982" s="1" t="s">
        <v>460</v>
      </c>
      <c r="C982" s="4">
        <v>2021</v>
      </c>
      <c r="D982" s="1" t="s">
        <v>109</v>
      </c>
      <c r="E982" s="1" t="s">
        <v>1183</v>
      </c>
      <c r="F982" s="1" t="s">
        <v>1102</v>
      </c>
      <c r="G982" s="4" t="s">
        <v>1101</v>
      </c>
      <c r="H982" s="4">
        <v>2552</v>
      </c>
      <c r="I982" s="4" t="s">
        <v>83</v>
      </c>
      <c r="J982" s="1"/>
      <c r="K982" s="4" t="s">
        <v>83</v>
      </c>
      <c r="L982" s="4" t="s">
        <v>83</v>
      </c>
    </row>
    <row r="983" spans="1:12" ht="45" x14ac:dyDescent="0.25">
      <c r="A983" s="1" t="s">
        <v>5697</v>
      </c>
      <c r="B983" s="1" t="s">
        <v>460</v>
      </c>
      <c r="C983" s="4">
        <v>2021</v>
      </c>
      <c r="D983" s="1" t="s">
        <v>109</v>
      </c>
      <c r="E983" s="1" t="s">
        <v>1183</v>
      </c>
      <c r="F983" s="1" t="s">
        <v>84</v>
      </c>
      <c r="G983" s="4" t="s">
        <v>1103</v>
      </c>
      <c r="H983" s="4">
        <v>0</v>
      </c>
      <c r="I983" s="4" t="s">
        <v>83</v>
      </c>
      <c r="J983" s="1"/>
      <c r="K983" s="4" t="s">
        <v>83</v>
      </c>
      <c r="L983" s="4" t="s">
        <v>83</v>
      </c>
    </row>
    <row r="984" spans="1:12" ht="45" x14ac:dyDescent="0.25">
      <c r="A984" s="1" t="s">
        <v>5697</v>
      </c>
      <c r="B984" s="1" t="s">
        <v>460</v>
      </c>
      <c r="C984" s="4">
        <v>2021</v>
      </c>
      <c r="D984" s="1" t="s">
        <v>109</v>
      </c>
      <c r="E984" s="1" t="s">
        <v>1183</v>
      </c>
      <c r="F984" s="1" t="s">
        <v>85</v>
      </c>
      <c r="G984" s="4" t="s">
        <v>1103</v>
      </c>
      <c r="H984" s="4">
        <v>0</v>
      </c>
      <c r="I984" s="4" t="s">
        <v>83</v>
      </c>
      <c r="J984" s="1"/>
      <c r="K984" s="4" t="s">
        <v>83</v>
      </c>
      <c r="L984" s="4" t="s">
        <v>83</v>
      </c>
    </row>
    <row r="985" spans="1:12" ht="30" x14ac:dyDescent="0.25">
      <c r="A985" s="1" t="s">
        <v>5697</v>
      </c>
      <c r="B985" s="1" t="s">
        <v>460</v>
      </c>
      <c r="C985" s="4">
        <v>2021</v>
      </c>
      <c r="D985" s="1" t="s">
        <v>128</v>
      </c>
      <c r="E985" s="1" t="s">
        <v>1089</v>
      </c>
      <c r="F985" s="1" t="s">
        <v>62</v>
      </c>
      <c r="G985" s="4" t="s">
        <v>1097</v>
      </c>
      <c r="H985" s="4">
        <v>325416</v>
      </c>
      <c r="I985" s="4" t="s">
        <v>3419</v>
      </c>
      <c r="J985" s="1" t="s">
        <v>234</v>
      </c>
      <c r="K985" s="4" t="s">
        <v>3466</v>
      </c>
      <c r="L985" s="4" t="s">
        <v>4039</v>
      </c>
    </row>
    <row r="986" spans="1:12" ht="30" x14ac:dyDescent="0.25">
      <c r="A986" s="1" t="s">
        <v>5697</v>
      </c>
      <c r="B986" s="1" t="s">
        <v>460</v>
      </c>
      <c r="C986" s="4">
        <v>2021</v>
      </c>
      <c r="D986" s="1" t="s">
        <v>128</v>
      </c>
      <c r="E986" s="1" t="s">
        <v>1089</v>
      </c>
      <c r="F986" s="1" t="s">
        <v>66</v>
      </c>
      <c r="G986" s="4" t="s">
        <v>1101</v>
      </c>
      <c r="H986" s="4">
        <v>18232</v>
      </c>
      <c r="I986" s="4" t="s">
        <v>83</v>
      </c>
      <c r="J986" s="1"/>
      <c r="K986" s="4" t="s">
        <v>83</v>
      </c>
      <c r="L986" s="4" t="s">
        <v>83</v>
      </c>
    </row>
    <row r="987" spans="1:12" ht="30" x14ac:dyDescent="0.25">
      <c r="A987" s="1" t="s">
        <v>5697</v>
      </c>
      <c r="B987" s="1" t="s">
        <v>460</v>
      </c>
      <c r="C987" s="4">
        <v>2021</v>
      </c>
      <c r="D987" s="1" t="s">
        <v>128</v>
      </c>
      <c r="E987" s="1" t="s">
        <v>1089</v>
      </c>
      <c r="F987" s="1" t="s">
        <v>70</v>
      </c>
      <c r="G987" s="4" t="s">
        <v>1101</v>
      </c>
      <c r="H987" s="4">
        <v>85530</v>
      </c>
      <c r="I987" s="4" t="s">
        <v>83</v>
      </c>
      <c r="J987" s="1"/>
      <c r="K987" s="4" t="s">
        <v>83</v>
      </c>
      <c r="L987" s="4" t="s">
        <v>83</v>
      </c>
    </row>
    <row r="988" spans="1:12" ht="30" x14ac:dyDescent="0.25">
      <c r="A988" s="1" t="s">
        <v>5697</v>
      </c>
      <c r="B988" s="1" t="s">
        <v>460</v>
      </c>
      <c r="C988" s="4">
        <v>2021</v>
      </c>
      <c r="D988" s="1" t="s">
        <v>128</v>
      </c>
      <c r="E988" s="1" t="s">
        <v>1089</v>
      </c>
      <c r="F988" s="1" t="s">
        <v>74</v>
      </c>
      <c r="G988" s="4" t="s">
        <v>1101</v>
      </c>
      <c r="H988" s="4">
        <v>25500</v>
      </c>
      <c r="I988" s="4" t="s">
        <v>83</v>
      </c>
      <c r="J988" s="1"/>
      <c r="K988" s="4" t="s">
        <v>83</v>
      </c>
      <c r="L988" s="4" t="s">
        <v>83</v>
      </c>
    </row>
    <row r="989" spans="1:12" ht="30" x14ac:dyDescent="0.25">
      <c r="A989" s="1" t="s">
        <v>5697</v>
      </c>
      <c r="B989" s="1" t="s">
        <v>460</v>
      </c>
      <c r="C989" s="4">
        <v>2021</v>
      </c>
      <c r="D989" s="1" t="s">
        <v>128</v>
      </c>
      <c r="E989" s="1" t="s">
        <v>1089</v>
      </c>
      <c r="F989" s="1" t="s">
        <v>1102</v>
      </c>
      <c r="G989" s="4" t="s">
        <v>1101</v>
      </c>
      <c r="H989" s="4">
        <v>18106</v>
      </c>
      <c r="I989" s="4" t="s">
        <v>83</v>
      </c>
      <c r="J989" s="1"/>
      <c r="K989" s="4" t="s">
        <v>83</v>
      </c>
      <c r="L989" s="4" t="s">
        <v>83</v>
      </c>
    </row>
    <row r="990" spans="1:12" ht="45" x14ac:dyDescent="0.25">
      <c r="A990" s="1" t="s">
        <v>5697</v>
      </c>
      <c r="B990" s="1" t="s">
        <v>460</v>
      </c>
      <c r="C990" s="4">
        <v>2021</v>
      </c>
      <c r="D990" s="1" t="s">
        <v>128</v>
      </c>
      <c r="E990" s="1" t="s">
        <v>1089</v>
      </c>
      <c r="F990" s="1" t="s">
        <v>84</v>
      </c>
      <c r="G990" s="4" t="s">
        <v>1103</v>
      </c>
      <c r="H990" s="4">
        <v>0</v>
      </c>
      <c r="I990" s="4" t="s">
        <v>83</v>
      </c>
      <c r="J990" s="1"/>
      <c r="K990" s="4" t="s">
        <v>83</v>
      </c>
      <c r="L990" s="4" t="s">
        <v>83</v>
      </c>
    </row>
    <row r="991" spans="1:12" ht="45" x14ac:dyDescent="0.25">
      <c r="A991" s="1" t="s">
        <v>5697</v>
      </c>
      <c r="B991" s="1" t="s">
        <v>460</v>
      </c>
      <c r="C991" s="4">
        <v>2021</v>
      </c>
      <c r="D991" s="1" t="s">
        <v>128</v>
      </c>
      <c r="E991" s="1" t="s">
        <v>1089</v>
      </c>
      <c r="F991" s="1" t="s">
        <v>85</v>
      </c>
      <c r="G991" s="4" t="s">
        <v>1103</v>
      </c>
      <c r="H991" s="4">
        <v>0</v>
      </c>
      <c r="I991" s="4" t="s">
        <v>83</v>
      </c>
      <c r="J991" s="1"/>
      <c r="K991" s="4" t="s">
        <v>83</v>
      </c>
      <c r="L991" s="4" t="s">
        <v>83</v>
      </c>
    </row>
    <row r="992" spans="1:12" ht="30" x14ac:dyDescent="0.25">
      <c r="A992" s="1" t="s">
        <v>5697</v>
      </c>
      <c r="B992" s="1" t="s">
        <v>460</v>
      </c>
      <c r="C992" s="4">
        <v>2021</v>
      </c>
      <c r="D992" s="1" t="s">
        <v>128</v>
      </c>
      <c r="E992" s="1" t="s">
        <v>1104</v>
      </c>
      <c r="F992" s="1" t="s">
        <v>62</v>
      </c>
      <c r="G992" s="4" t="s">
        <v>1097</v>
      </c>
      <c r="H992" s="4">
        <v>103826</v>
      </c>
      <c r="I992" s="4" t="s">
        <v>4092</v>
      </c>
      <c r="J992" s="1" t="s">
        <v>234</v>
      </c>
      <c r="K992" s="4" t="s">
        <v>3505</v>
      </c>
      <c r="L992" s="4" t="s">
        <v>4043</v>
      </c>
    </row>
    <row r="993" spans="1:12" ht="30" x14ac:dyDescent="0.25">
      <c r="A993" s="1" t="s">
        <v>5697</v>
      </c>
      <c r="B993" s="1" t="s">
        <v>460</v>
      </c>
      <c r="C993" s="4">
        <v>2021</v>
      </c>
      <c r="D993" s="1" t="s">
        <v>128</v>
      </c>
      <c r="E993" s="1" t="s">
        <v>1104</v>
      </c>
      <c r="F993" s="1" t="s">
        <v>66</v>
      </c>
      <c r="G993" s="4" t="s">
        <v>1101</v>
      </c>
      <c r="H993" s="4">
        <v>30704</v>
      </c>
      <c r="I993" s="4" t="s">
        <v>83</v>
      </c>
      <c r="J993" s="1"/>
      <c r="K993" s="4" t="s">
        <v>83</v>
      </c>
      <c r="L993" s="4" t="s">
        <v>83</v>
      </c>
    </row>
    <row r="994" spans="1:12" ht="30" x14ac:dyDescent="0.25">
      <c r="A994" s="1" t="s">
        <v>5697</v>
      </c>
      <c r="B994" s="1" t="s">
        <v>460</v>
      </c>
      <c r="C994" s="4">
        <v>2021</v>
      </c>
      <c r="D994" s="1" t="s">
        <v>128</v>
      </c>
      <c r="E994" s="1" t="s">
        <v>1104</v>
      </c>
      <c r="F994" s="1" t="s">
        <v>70</v>
      </c>
      <c r="G994" s="4" t="s">
        <v>1101</v>
      </c>
      <c r="H994" s="4">
        <v>71801</v>
      </c>
      <c r="I994" s="4" t="s">
        <v>83</v>
      </c>
      <c r="J994" s="1"/>
      <c r="K994" s="4" t="s">
        <v>83</v>
      </c>
      <c r="L994" s="4" t="s">
        <v>83</v>
      </c>
    </row>
    <row r="995" spans="1:12" ht="30" x14ac:dyDescent="0.25">
      <c r="A995" s="1" t="s">
        <v>5697</v>
      </c>
      <c r="B995" s="1" t="s">
        <v>460</v>
      </c>
      <c r="C995" s="4">
        <v>2021</v>
      </c>
      <c r="D995" s="1" t="s">
        <v>128</v>
      </c>
      <c r="E995" s="1" t="s">
        <v>1104</v>
      </c>
      <c r="F995" s="1" t="s">
        <v>74</v>
      </c>
      <c r="G995" s="4" t="s">
        <v>1101</v>
      </c>
      <c r="H995" s="4">
        <v>18486</v>
      </c>
      <c r="I995" s="4" t="s">
        <v>83</v>
      </c>
      <c r="J995" s="1"/>
      <c r="K995" s="4" t="s">
        <v>83</v>
      </c>
      <c r="L995" s="4" t="s">
        <v>83</v>
      </c>
    </row>
    <row r="996" spans="1:12" ht="30" x14ac:dyDescent="0.25">
      <c r="A996" s="1" t="s">
        <v>5697</v>
      </c>
      <c r="B996" s="1" t="s">
        <v>460</v>
      </c>
      <c r="C996" s="4">
        <v>2021</v>
      </c>
      <c r="D996" s="1" t="s">
        <v>128</v>
      </c>
      <c r="E996" s="1" t="s">
        <v>1104</v>
      </c>
      <c r="F996" s="1" t="s">
        <v>1102</v>
      </c>
      <c r="G996" s="4" t="s">
        <v>1101</v>
      </c>
      <c r="H996" s="4">
        <v>14182</v>
      </c>
      <c r="I996" s="4" t="s">
        <v>83</v>
      </c>
      <c r="J996" s="1"/>
      <c r="K996" s="4" t="s">
        <v>83</v>
      </c>
      <c r="L996" s="4" t="s">
        <v>83</v>
      </c>
    </row>
    <row r="997" spans="1:12" ht="45" x14ac:dyDescent="0.25">
      <c r="A997" s="1" t="s">
        <v>5697</v>
      </c>
      <c r="B997" s="1" t="s">
        <v>460</v>
      </c>
      <c r="C997" s="4">
        <v>2021</v>
      </c>
      <c r="D997" s="1" t="s">
        <v>128</v>
      </c>
      <c r="E997" s="1" t="s">
        <v>1104</v>
      </c>
      <c r="F997" s="1" t="s">
        <v>84</v>
      </c>
      <c r="G997" s="4" t="s">
        <v>1103</v>
      </c>
      <c r="H997" s="4">
        <v>0</v>
      </c>
      <c r="I997" s="4" t="s">
        <v>83</v>
      </c>
      <c r="J997" s="1"/>
      <c r="K997" s="4" t="s">
        <v>83</v>
      </c>
      <c r="L997" s="4" t="s">
        <v>83</v>
      </c>
    </row>
    <row r="998" spans="1:12" ht="45" x14ac:dyDescent="0.25">
      <c r="A998" s="1" t="s">
        <v>5697</v>
      </c>
      <c r="B998" s="1" t="s">
        <v>460</v>
      </c>
      <c r="C998" s="4">
        <v>2021</v>
      </c>
      <c r="D998" s="1" t="s">
        <v>128</v>
      </c>
      <c r="E998" s="1" t="s">
        <v>1104</v>
      </c>
      <c r="F998" s="1" t="s">
        <v>85</v>
      </c>
      <c r="G998" s="4" t="s">
        <v>1103</v>
      </c>
      <c r="H998" s="4">
        <v>0</v>
      </c>
      <c r="I998" s="4" t="s">
        <v>83</v>
      </c>
      <c r="J998" s="1"/>
      <c r="K998" s="4" t="s">
        <v>83</v>
      </c>
      <c r="L998" s="4" t="s">
        <v>83</v>
      </c>
    </row>
    <row r="999" spans="1:12" ht="30" x14ac:dyDescent="0.25">
      <c r="A999" s="1" t="s">
        <v>5697</v>
      </c>
      <c r="B999" s="1" t="s">
        <v>460</v>
      </c>
      <c r="C999" s="4">
        <v>2021</v>
      </c>
      <c r="D999" s="1" t="s">
        <v>128</v>
      </c>
      <c r="E999" s="1" t="s">
        <v>1116</v>
      </c>
      <c r="F999" s="1" t="s">
        <v>62</v>
      </c>
      <c r="G999" s="4" t="s">
        <v>1125</v>
      </c>
      <c r="H999" s="4">
        <v>25341</v>
      </c>
      <c r="I999" s="4" t="s">
        <v>6072</v>
      </c>
      <c r="J999" s="1" t="s">
        <v>234</v>
      </c>
      <c r="K999" s="4" t="s">
        <v>611</v>
      </c>
      <c r="L999" s="4" t="s">
        <v>1832</v>
      </c>
    </row>
    <row r="1000" spans="1:12" ht="30" x14ac:dyDescent="0.25">
      <c r="A1000" s="1" t="s">
        <v>5697</v>
      </c>
      <c r="B1000" s="1" t="s">
        <v>460</v>
      </c>
      <c r="C1000" s="4">
        <v>2021</v>
      </c>
      <c r="D1000" s="1" t="s">
        <v>128</v>
      </c>
      <c r="E1000" s="1" t="s">
        <v>1116</v>
      </c>
      <c r="F1000" s="1" t="s">
        <v>66</v>
      </c>
      <c r="G1000" s="4" t="s">
        <v>1101</v>
      </c>
      <c r="H1000" s="4">
        <v>38656</v>
      </c>
      <c r="I1000" s="4" t="s">
        <v>83</v>
      </c>
      <c r="J1000" s="1"/>
      <c r="K1000" s="4" t="s">
        <v>83</v>
      </c>
      <c r="L1000" s="4" t="s">
        <v>83</v>
      </c>
    </row>
    <row r="1001" spans="1:12" ht="30" x14ac:dyDescent="0.25">
      <c r="A1001" s="1" t="s">
        <v>5697</v>
      </c>
      <c r="B1001" s="1" t="s">
        <v>460</v>
      </c>
      <c r="C1001" s="4">
        <v>2021</v>
      </c>
      <c r="D1001" s="1" t="s">
        <v>128</v>
      </c>
      <c r="E1001" s="1" t="s">
        <v>1116</v>
      </c>
      <c r="F1001" s="1" t="s">
        <v>70</v>
      </c>
      <c r="G1001" s="4" t="s">
        <v>1671</v>
      </c>
      <c r="H1001" s="4">
        <v>164468</v>
      </c>
      <c r="I1001" s="4" t="s">
        <v>3483</v>
      </c>
      <c r="J1001" s="1" t="s">
        <v>234</v>
      </c>
      <c r="K1001" s="4" t="s">
        <v>3505</v>
      </c>
      <c r="L1001" s="4" t="s">
        <v>6825</v>
      </c>
    </row>
    <row r="1002" spans="1:12" ht="30" x14ac:dyDescent="0.25">
      <c r="A1002" s="1" t="s">
        <v>5697</v>
      </c>
      <c r="B1002" s="1" t="s">
        <v>460</v>
      </c>
      <c r="C1002" s="4">
        <v>2021</v>
      </c>
      <c r="D1002" s="1" t="s">
        <v>128</v>
      </c>
      <c r="E1002" s="1" t="s">
        <v>1116</v>
      </c>
      <c r="F1002" s="1" t="s">
        <v>74</v>
      </c>
      <c r="G1002" s="4" t="s">
        <v>1101</v>
      </c>
      <c r="H1002" s="4">
        <v>26326</v>
      </c>
      <c r="I1002" s="4" t="s">
        <v>83</v>
      </c>
      <c r="J1002" s="1"/>
      <c r="K1002" s="4" t="s">
        <v>83</v>
      </c>
      <c r="L1002" s="4" t="s">
        <v>83</v>
      </c>
    </row>
    <row r="1003" spans="1:12" ht="30" x14ac:dyDescent="0.25">
      <c r="A1003" s="1" t="s">
        <v>5697</v>
      </c>
      <c r="B1003" s="1" t="s">
        <v>460</v>
      </c>
      <c r="C1003" s="4">
        <v>2021</v>
      </c>
      <c r="D1003" s="1" t="s">
        <v>128</v>
      </c>
      <c r="E1003" s="1" t="s">
        <v>1116</v>
      </c>
      <c r="F1003" s="1" t="s">
        <v>1102</v>
      </c>
      <c r="G1003" s="4" t="s">
        <v>1101</v>
      </c>
      <c r="H1003" s="4">
        <v>19058</v>
      </c>
      <c r="I1003" s="4" t="s">
        <v>83</v>
      </c>
      <c r="J1003" s="1"/>
      <c r="K1003" s="4" t="s">
        <v>83</v>
      </c>
      <c r="L1003" s="4" t="s">
        <v>83</v>
      </c>
    </row>
    <row r="1004" spans="1:12" ht="45" x14ac:dyDescent="0.25">
      <c r="A1004" s="1" t="s">
        <v>5697</v>
      </c>
      <c r="B1004" s="1" t="s">
        <v>460</v>
      </c>
      <c r="C1004" s="4">
        <v>2021</v>
      </c>
      <c r="D1004" s="1" t="s">
        <v>128</v>
      </c>
      <c r="E1004" s="1" t="s">
        <v>1116</v>
      </c>
      <c r="F1004" s="1" t="s">
        <v>84</v>
      </c>
      <c r="G1004" s="4" t="s">
        <v>1103</v>
      </c>
      <c r="H1004" s="4">
        <v>0</v>
      </c>
      <c r="I1004" s="4" t="s">
        <v>83</v>
      </c>
      <c r="J1004" s="1"/>
      <c r="K1004" s="4" t="s">
        <v>83</v>
      </c>
      <c r="L1004" s="4" t="s">
        <v>83</v>
      </c>
    </row>
    <row r="1005" spans="1:12" ht="45" x14ac:dyDescent="0.25">
      <c r="A1005" s="1" t="s">
        <v>5697</v>
      </c>
      <c r="B1005" s="1" t="s">
        <v>460</v>
      </c>
      <c r="C1005" s="4">
        <v>2021</v>
      </c>
      <c r="D1005" s="1" t="s">
        <v>128</v>
      </c>
      <c r="E1005" s="1" t="s">
        <v>1116</v>
      </c>
      <c r="F1005" s="1" t="s">
        <v>85</v>
      </c>
      <c r="G1005" s="4" t="s">
        <v>1103</v>
      </c>
      <c r="H1005" s="4">
        <v>0</v>
      </c>
      <c r="I1005" s="4" t="s">
        <v>83</v>
      </c>
      <c r="J1005" s="1"/>
      <c r="K1005" s="4" t="s">
        <v>83</v>
      </c>
      <c r="L1005" s="4" t="s">
        <v>83</v>
      </c>
    </row>
    <row r="1006" spans="1:12" ht="30" x14ac:dyDescent="0.25">
      <c r="A1006" s="1" t="s">
        <v>5697</v>
      </c>
      <c r="B1006" s="1" t="s">
        <v>460</v>
      </c>
      <c r="C1006" s="4">
        <v>2021</v>
      </c>
      <c r="D1006" s="1" t="s">
        <v>128</v>
      </c>
      <c r="E1006" s="1" t="s">
        <v>1132</v>
      </c>
      <c r="F1006" s="1" t="s">
        <v>62</v>
      </c>
      <c r="G1006" s="4" t="s">
        <v>2321</v>
      </c>
      <c r="H1006" s="4">
        <v>13155</v>
      </c>
      <c r="I1006" s="4" t="s">
        <v>8787</v>
      </c>
      <c r="J1006" s="1"/>
      <c r="K1006" s="4" t="s">
        <v>6084</v>
      </c>
      <c r="L1006" s="4" t="s">
        <v>8788</v>
      </c>
    </row>
    <row r="1007" spans="1:12" ht="30" x14ac:dyDescent="0.25">
      <c r="A1007" s="1" t="s">
        <v>5697</v>
      </c>
      <c r="B1007" s="1" t="s">
        <v>460</v>
      </c>
      <c r="C1007" s="4">
        <v>2021</v>
      </c>
      <c r="D1007" s="1" t="s">
        <v>128</v>
      </c>
      <c r="E1007" s="1" t="s">
        <v>1132</v>
      </c>
      <c r="F1007" s="1" t="s">
        <v>66</v>
      </c>
      <c r="G1007" s="4" t="s">
        <v>1101</v>
      </c>
      <c r="H1007" s="4">
        <v>5764</v>
      </c>
      <c r="I1007" s="4" t="s">
        <v>83</v>
      </c>
      <c r="J1007" s="1"/>
      <c r="K1007" s="4" t="s">
        <v>83</v>
      </c>
      <c r="L1007" s="4" t="s">
        <v>83</v>
      </c>
    </row>
    <row r="1008" spans="1:12" ht="30" x14ac:dyDescent="0.25">
      <c r="A1008" s="1" t="s">
        <v>5697</v>
      </c>
      <c r="B1008" s="1" t="s">
        <v>460</v>
      </c>
      <c r="C1008" s="4">
        <v>2021</v>
      </c>
      <c r="D1008" s="1" t="s">
        <v>128</v>
      </c>
      <c r="E1008" s="1" t="s">
        <v>1132</v>
      </c>
      <c r="F1008" s="1" t="s">
        <v>70</v>
      </c>
      <c r="G1008" s="4" t="s">
        <v>1981</v>
      </c>
      <c r="H1008" s="4">
        <v>164265</v>
      </c>
      <c r="I1008" s="4" t="s">
        <v>550</v>
      </c>
      <c r="J1008" s="1" t="s">
        <v>234</v>
      </c>
      <c r="K1008" s="4" t="s">
        <v>8245</v>
      </c>
      <c r="L1008" s="4" t="s">
        <v>8789</v>
      </c>
    </row>
    <row r="1009" spans="1:12" ht="30" x14ac:dyDescent="0.25">
      <c r="A1009" s="1" t="s">
        <v>5697</v>
      </c>
      <c r="B1009" s="1" t="s">
        <v>460</v>
      </c>
      <c r="C1009" s="4">
        <v>2021</v>
      </c>
      <c r="D1009" s="1" t="s">
        <v>128</v>
      </c>
      <c r="E1009" s="1" t="s">
        <v>1132</v>
      </c>
      <c r="F1009" s="1" t="s">
        <v>74</v>
      </c>
      <c r="G1009" s="4" t="s">
        <v>1101</v>
      </c>
      <c r="H1009" s="4">
        <v>27401</v>
      </c>
      <c r="I1009" s="4" t="s">
        <v>83</v>
      </c>
      <c r="J1009" s="1"/>
      <c r="K1009" s="4" t="s">
        <v>83</v>
      </c>
      <c r="L1009" s="4" t="s">
        <v>83</v>
      </c>
    </row>
    <row r="1010" spans="1:12" ht="30" x14ac:dyDescent="0.25">
      <c r="A1010" s="1" t="s">
        <v>5697</v>
      </c>
      <c r="B1010" s="1" t="s">
        <v>460</v>
      </c>
      <c r="C1010" s="4">
        <v>2021</v>
      </c>
      <c r="D1010" s="1" t="s">
        <v>128</v>
      </c>
      <c r="E1010" s="1" t="s">
        <v>1132</v>
      </c>
      <c r="F1010" s="1" t="s">
        <v>1102</v>
      </c>
      <c r="G1010" s="4" t="s">
        <v>1101</v>
      </c>
      <c r="H1010" s="4">
        <v>10938</v>
      </c>
      <c r="I1010" s="4" t="s">
        <v>83</v>
      </c>
      <c r="J1010" s="1"/>
      <c r="K1010" s="4" t="s">
        <v>83</v>
      </c>
      <c r="L1010" s="4" t="s">
        <v>83</v>
      </c>
    </row>
    <row r="1011" spans="1:12" ht="45" x14ac:dyDescent="0.25">
      <c r="A1011" s="1" t="s">
        <v>5697</v>
      </c>
      <c r="B1011" s="1" t="s">
        <v>460</v>
      </c>
      <c r="C1011" s="4">
        <v>2021</v>
      </c>
      <c r="D1011" s="1" t="s">
        <v>128</v>
      </c>
      <c r="E1011" s="1" t="s">
        <v>1132</v>
      </c>
      <c r="F1011" s="1" t="s">
        <v>84</v>
      </c>
      <c r="G1011" s="4" t="s">
        <v>1103</v>
      </c>
      <c r="H1011" s="4">
        <v>0</v>
      </c>
      <c r="I1011" s="4" t="s">
        <v>83</v>
      </c>
      <c r="J1011" s="1"/>
      <c r="K1011" s="4" t="s">
        <v>83</v>
      </c>
      <c r="L1011" s="4" t="s">
        <v>83</v>
      </c>
    </row>
    <row r="1012" spans="1:12" ht="45" x14ac:dyDescent="0.25">
      <c r="A1012" s="1" t="s">
        <v>5697</v>
      </c>
      <c r="B1012" s="1" t="s">
        <v>460</v>
      </c>
      <c r="C1012" s="4">
        <v>2021</v>
      </c>
      <c r="D1012" s="1" t="s">
        <v>128</v>
      </c>
      <c r="E1012" s="1" t="s">
        <v>1132</v>
      </c>
      <c r="F1012" s="1" t="s">
        <v>85</v>
      </c>
      <c r="G1012" s="4" t="s">
        <v>1103</v>
      </c>
      <c r="H1012" s="4">
        <v>0</v>
      </c>
      <c r="I1012" s="4" t="s">
        <v>83</v>
      </c>
      <c r="J1012" s="1"/>
      <c r="K1012" s="4" t="s">
        <v>83</v>
      </c>
      <c r="L1012" s="4" t="s">
        <v>83</v>
      </c>
    </row>
    <row r="1013" spans="1:12" ht="30" x14ac:dyDescent="0.25">
      <c r="A1013" s="1" t="s">
        <v>5697</v>
      </c>
      <c r="B1013" s="1" t="s">
        <v>460</v>
      </c>
      <c r="C1013" s="4">
        <v>2021</v>
      </c>
      <c r="D1013" s="1" t="s">
        <v>128</v>
      </c>
      <c r="E1013" s="1" t="s">
        <v>1147</v>
      </c>
      <c r="F1013" s="1" t="s">
        <v>62</v>
      </c>
      <c r="G1013" s="4" t="s">
        <v>1613</v>
      </c>
      <c r="H1013" s="4">
        <v>6210</v>
      </c>
      <c r="I1013" s="4" t="s">
        <v>8790</v>
      </c>
      <c r="J1013" s="1" t="s">
        <v>234</v>
      </c>
      <c r="K1013" s="4" t="s">
        <v>8791</v>
      </c>
      <c r="L1013" s="4" t="s">
        <v>8792</v>
      </c>
    </row>
    <row r="1014" spans="1:12" ht="30" x14ac:dyDescent="0.25">
      <c r="A1014" s="1" t="s">
        <v>5697</v>
      </c>
      <c r="B1014" s="1" t="s">
        <v>460</v>
      </c>
      <c r="C1014" s="4">
        <v>2021</v>
      </c>
      <c r="D1014" s="1" t="s">
        <v>128</v>
      </c>
      <c r="E1014" s="1" t="s">
        <v>1147</v>
      </c>
      <c r="F1014" s="1" t="s">
        <v>66</v>
      </c>
      <c r="G1014" s="4" t="s">
        <v>1101</v>
      </c>
      <c r="H1014" s="4">
        <v>557</v>
      </c>
      <c r="I1014" s="4" t="s">
        <v>83</v>
      </c>
      <c r="J1014" s="1"/>
      <c r="K1014" s="4" t="s">
        <v>83</v>
      </c>
      <c r="L1014" s="4" t="s">
        <v>83</v>
      </c>
    </row>
    <row r="1015" spans="1:12" ht="30" x14ac:dyDescent="0.25">
      <c r="A1015" s="1" t="s">
        <v>5697</v>
      </c>
      <c r="B1015" s="1" t="s">
        <v>460</v>
      </c>
      <c r="C1015" s="4">
        <v>2021</v>
      </c>
      <c r="D1015" s="1" t="s">
        <v>128</v>
      </c>
      <c r="E1015" s="1" t="s">
        <v>1147</v>
      </c>
      <c r="F1015" s="1" t="s">
        <v>70</v>
      </c>
      <c r="G1015" s="4" t="s">
        <v>3754</v>
      </c>
      <c r="H1015" s="4">
        <v>90281</v>
      </c>
      <c r="I1015" s="4" t="s">
        <v>1688</v>
      </c>
      <c r="J1015" s="1"/>
      <c r="K1015" s="4" t="s">
        <v>8793</v>
      </c>
      <c r="L1015" s="4" t="s">
        <v>8794</v>
      </c>
    </row>
    <row r="1016" spans="1:12" ht="30" x14ac:dyDescent="0.25">
      <c r="A1016" s="1" t="s">
        <v>5697</v>
      </c>
      <c r="B1016" s="1" t="s">
        <v>460</v>
      </c>
      <c r="C1016" s="4">
        <v>2021</v>
      </c>
      <c r="D1016" s="1" t="s">
        <v>128</v>
      </c>
      <c r="E1016" s="1" t="s">
        <v>1147</v>
      </c>
      <c r="F1016" s="1" t="s">
        <v>74</v>
      </c>
      <c r="G1016" s="4" t="s">
        <v>1097</v>
      </c>
      <c r="H1016" s="4">
        <v>72614</v>
      </c>
      <c r="I1016" s="4" t="s">
        <v>3218</v>
      </c>
      <c r="J1016" s="1" t="s">
        <v>234</v>
      </c>
      <c r="K1016" s="4" t="s">
        <v>3509</v>
      </c>
      <c r="L1016" s="4" t="s">
        <v>526</v>
      </c>
    </row>
    <row r="1017" spans="1:12" ht="30" x14ac:dyDescent="0.25">
      <c r="A1017" s="1" t="s">
        <v>5697</v>
      </c>
      <c r="B1017" s="1" t="s">
        <v>460</v>
      </c>
      <c r="C1017" s="4">
        <v>2021</v>
      </c>
      <c r="D1017" s="1" t="s">
        <v>128</v>
      </c>
      <c r="E1017" s="1" t="s">
        <v>1147</v>
      </c>
      <c r="F1017" s="1" t="s">
        <v>1102</v>
      </c>
      <c r="G1017" s="4" t="s">
        <v>1101</v>
      </c>
      <c r="H1017" s="4">
        <v>15745</v>
      </c>
      <c r="I1017" s="4" t="s">
        <v>83</v>
      </c>
      <c r="J1017" s="1"/>
      <c r="K1017" s="4" t="s">
        <v>83</v>
      </c>
      <c r="L1017" s="4" t="s">
        <v>83</v>
      </c>
    </row>
    <row r="1018" spans="1:12" ht="45" x14ac:dyDescent="0.25">
      <c r="A1018" s="1" t="s">
        <v>5697</v>
      </c>
      <c r="B1018" s="1" t="s">
        <v>460</v>
      </c>
      <c r="C1018" s="4">
        <v>2021</v>
      </c>
      <c r="D1018" s="1" t="s">
        <v>128</v>
      </c>
      <c r="E1018" s="1" t="s">
        <v>1147</v>
      </c>
      <c r="F1018" s="1" t="s">
        <v>84</v>
      </c>
      <c r="G1018" s="4" t="s">
        <v>1103</v>
      </c>
      <c r="H1018" s="4">
        <v>0</v>
      </c>
      <c r="I1018" s="4" t="s">
        <v>83</v>
      </c>
      <c r="J1018" s="1"/>
      <c r="K1018" s="4" t="s">
        <v>83</v>
      </c>
      <c r="L1018" s="4" t="s">
        <v>83</v>
      </c>
    </row>
    <row r="1019" spans="1:12" ht="45" x14ac:dyDescent="0.25">
      <c r="A1019" s="1" t="s">
        <v>5697</v>
      </c>
      <c r="B1019" s="1" t="s">
        <v>460</v>
      </c>
      <c r="C1019" s="4">
        <v>2021</v>
      </c>
      <c r="D1019" s="1" t="s">
        <v>128</v>
      </c>
      <c r="E1019" s="1" t="s">
        <v>1147</v>
      </c>
      <c r="F1019" s="1" t="s">
        <v>85</v>
      </c>
      <c r="G1019" s="4" t="s">
        <v>1103</v>
      </c>
      <c r="H1019" s="4">
        <v>0</v>
      </c>
      <c r="I1019" s="4" t="s">
        <v>83</v>
      </c>
      <c r="J1019" s="1"/>
      <c r="K1019" s="4" t="s">
        <v>83</v>
      </c>
      <c r="L1019" s="4" t="s">
        <v>83</v>
      </c>
    </row>
    <row r="1020" spans="1:12" ht="30" x14ac:dyDescent="0.25">
      <c r="A1020" s="1" t="s">
        <v>5697</v>
      </c>
      <c r="B1020" s="1" t="s">
        <v>460</v>
      </c>
      <c r="C1020" s="4">
        <v>2021</v>
      </c>
      <c r="D1020" s="1" t="s">
        <v>128</v>
      </c>
      <c r="E1020" s="1" t="s">
        <v>1162</v>
      </c>
      <c r="F1020" s="1" t="s">
        <v>62</v>
      </c>
      <c r="G1020" s="4" t="s">
        <v>2621</v>
      </c>
      <c r="H1020" s="4">
        <v>3102</v>
      </c>
      <c r="I1020" s="4" t="s">
        <v>8795</v>
      </c>
      <c r="J1020" s="1"/>
      <c r="K1020" s="4" t="s">
        <v>8796</v>
      </c>
      <c r="L1020" s="4" t="s">
        <v>8797</v>
      </c>
    </row>
    <row r="1021" spans="1:12" ht="30" x14ac:dyDescent="0.25">
      <c r="A1021" s="1" t="s">
        <v>5697</v>
      </c>
      <c r="B1021" s="1" t="s">
        <v>460</v>
      </c>
      <c r="C1021" s="4">
        <v>2021</v>
      </c>
      <c r="D1021" s="1" t="s">
        <v>128</v>
      </c>
      <c r="E1021" s="1" t="s">
        <v>1162</v>
      </c>
      <c r="F1021" s="1" t="s">
        <v>66</v>
      </c>
      <c r="G1021" s="4" t="s">
        <v>1097</v>
      </c>
      <c r="H1021" s="4">
        <v>277</v>
      </c>
      <c r="I1021" s="4" t="s">
        <v>8798</v>
      </c>
      <c r="J1021" s="1" t="s">
        <v>234</v>
      </c>
      <c r="K1021" s="4" t="s">
        <v>5744</v>
      </c>
      <c r="L1021" s="4" t="s">
        <v>8799</v>
      </c>
    </row>
    <row r="1022" spans="1:12" ht="30" x14ac:dyDescent="0.25">
      <c r="A1022" s="1" t="s">
        <v>5697</v>
      </c>
      <c r="B1022" s="1" t="s">
        <v>460</v>
      </c>
      <c r="C1022" s="4">
        <v>2021</v>
      </c>
      <c r="D1022" s="1" t="s">
        <v>128</v>
      </c>
      <c r="E1022" s="1" t="s">
        <v>1162</v>
      </c>
      <c r="F1022" s="1" t="s">
        <v>70</v>
      </c>
      <c r="G1022" s="4" t="s">
        <v>2811</v>
      </c>
      <c r="H1022" s="4">
        <v>16765</v>
      </c>
      <c r="I1022" s="4" t="s">
        <v>6121</v>
      </c>
      <c r="J1022" s="1"/>
      <c r="K1022" s="4" t="s">
        <v>8800</v>
      </c>
      <c r="L1022" s="4" t="s">
        <v>8801</v>
      </c>
    </row>
    <row r="1023" spans="1:12" ht="30" x14ac:dyDescent="0.25">
      <c r="A1023" s="1" t="s">
        <v>5697</v>
      </c>
      <c r="B1023" s="1" t="s">
        <v>460</v>
      </c>
      <c r="C1023" s="4">
        <v>2021</v>
      </c>
      <c r="D1023" s="1" t="s">
        <v>128</v>
      </c>
      <c r="E1023" s="1" t="s">
        <v>1162</v>
      </c>
      <c r="F1023" s="1" t="s">
        <v>74</v>
      </c>
      <c r="G1023" s="4" t="s">
        <v>1371</v>
      </c>
      <c r="H1023" s="4">
        <v>38050</v>
      </c>
      <c r="I1023" s="4" t="s">
        <v>5540</v>
      </c>
      <c r="J1023" s="1" t="s">
        <v>234</v>
      </c>
      <c r="K1023" s="4" t="s">
        <v>3892</v>
      </c>
      <c r="L1023" s="4" t="s">
        <v>1352</v>
      </c>
    </row>
    <row r="1024" spans="1:12" ht="30" x14ac:dyDescent="0.25">
      <c r="A1024" s="1" t="s">
        <v>5697</v>
      </c>
      <c r="B1024" s="1" t="s">
        <v>460</v>
      </c>
      <c r="C1024" s="4">
        <v>2021</v>
      </c>
      <c r="D1024" s="1" t="s">
        <v>128</v>
      </c>
      <c r="E1024" s="1" t="s">
        <v>1162</v>
      </c>
      <c r="F1024" s="1" t="s">
        <v>1102</v>
      </c>
      <c r="G1024" s="4" t="s">
        <v>1371</v>
      </c>
      <c r="H1024" s="4">
        <v>37881</v>
      </c>
      <c r="I1024" s="4" t="s">
        <v>3491</v>
      </c>
      <c r="J1024" s="1" t="s">
        <v>234</v>
      </c>
      <c r="K1024" s="4" t="s">
        <v>3985</v>
      </c>
      <c r="L1024" s="4" t="s">
        <v>6069</v>
      </c>
    </row>
    <row r="1025" spans="1:12" ht="45" x14ac:dyDescent="0.25">
      <c r="A1025" s="1" t="s">
        <v>5697</v>
      </c>
      <c r="B1025" s="1" t="s">
        <v>460</v>
      </c>
      <c r="C1025" s="4">
        <v>2021</v>
      </c>
      <c r="D1025" s="1" t="s">
        <v>128</v>
      </c>
      <c r="E1025" s="1" t="s">
        <v>1162</v>
      </c>
      <c r="F1025" s="1" t="s">
        <v>84</v>
      </c>
      <c r="G1025" s="4" t="s">
        <v>1103</v>
      </c>
      <c r="H1025" s="4">
        <v>0</v>
      </c>
      <c r="I1025" s="4" t="s">
        <v>83</v>
      </c>
      <c r="J1025" s="1"/>
      <c r="K1025" s="4" t="s">
        <v>83</v>
      </c>
      <c r="L1025" s="4" t="s">
        <v>83</v>
      </c>
    </row>
    <row r="1026" spans="1:12" ht="45" x14ac:dyDescent="0.25">
      <c r="A1026" s="1" t="s">
        <v>5697</v>
      </c>
      <c r="B1026" s="1" t="s">
        <v>460</v>
      </c>
      <c r="C1026" s="4">
        <v>2021</v>
      </c>
      <c r="D1026" s="1" t="s">
        <v>128</v>
      </c>
      <c r="E1026" s="1" t="s">
        <v>1162</v>
      </c>
      <c r="F1026" s="1" t="s">
        <v>85</v>
      </c>
      <c r="G1026" s="4" t="s">
        <v>1103</v>
      </c>
      <c r="H1026" s="4">
        <v>0</v>
      </c>
      <c r="I1026" s="4" t="s">
        <v>83</v>
      </c>
      <c r="J1026" s="1"/>
      <c r="K1026" s="4" t="s">
        <v>83</v>
      </c>
      <c r="L1026" s="4" t="s">
        <v>83</v>
      </c>
    </row>
    <row r="1027" spans="1:12" ht="30" x14ac:dyDescent="0.25">
      <c r="A1027" s="1" t="s">
        <v>5697</v>
      </c>
      <c r="B1027" s="1" t="s">
        <v>460</v>
      </c>
      <c r="C1027" s="4">
        <v>2021</v>
      </c>
      <c r="D1027" s="1" t="s">
        <v>128</v>
      </c>
      <c r="E1027" s="1" t="s">
        <v>1183</v>
      </c>
      <c r="F1027" s="1" t="s">
        <v>62</v>
      </c>
      <c r="G1027" s="4" t="s">
        <v>527</v>
      </c>
      <c r="H1027" s="4">
        <v>1031</v>
      </c>
      <c r="I1027" s="4" t="s">
        <v>8802</v>
      </c>
      <c r="J1027" s="1" t="s">
        <v>234</v>
      </c>
      <c r="K1027" s="4" t="s">
        <v>7021</v>
      </c>
      <c r="L1027" s="4" t="s">
        <v>8803</v>
      </c>
    </row>
    <row r="1028" spans="1:12" ht="30" x14ac:dyDescent="0.25">
      <c r="A1028" s="1" t="s">
        <v>5697</v>
      </c>
      <c r="B1028" s="1" t="s">
        <v>460</v>
      </c>
      <c r="C1028" s="4">
        <v>2021</v>
      </c>
      <c r="D1028" s="1" t="s">
        <v>128</v>
      </c>
      <c r="E1028" s="1" t="s">
        <v>1183</v>
      </c>
      <c r="F1028" s="1" t="s">
        <v>66</v>
      </c>
      <c r="G1028" s="4" t="s">
        <v>1101</v>
      </c>
      <c r="H1028" s="4">
        <v>109</v>
      </c>
      <c r="I1028" s="4" t="s">
        <v>83</v>
      </c>
      <c r="J1028" s="1"/>
      <c r="K1028" s="4" t="s">
        <v>83</v>
      </c>
      <c r="L1028" s="4" t="s">
        <v>83</v>
      </c>
    </row>
    <row r="1029" spans="1:12" ht="30" x14ac:dyDescent="0.25">
      <c r="A1029" s="1" t="s">
        <v>5697</v>
      </c>
      <c r="B1029" s="1" t="s">
        <v>460</v>
      </c>
      <c r="C1029" s="4">
        <v>2021</v>
      </c>
      <c r="D1029" s="1" t="s">
        <v>128</v>
      </c>
      <c r="E1029" s="1" t="s">
        <v>1183</v>
      </c>
      <c r="F1029" s="1" t="s">
        <v>70</v>
      </c>
      <c r="G1029" s="4" t="s">
        <v>2471</v>
      </c>
      <c r="H1029" s="4">
        <v>5215</v>
      </c>
      <c r="I1029" s="4" t="s">
        <v>8804</v>
      </c>
      <c r="J1029" s="1"/>
      <c r="K1029" s="4" t="s">
        <v>8805</v>
      </c>
      <c r="L1029" s="4" t="s">
        <v>8806</v>
      </c>
    </row>
    <row r="1030" spans="1:12" ht="30" x14ac:dyDescent="0.25">
      <c r="A1030" s="1" t="s">
        <v>5697</v>
      </c>
      <c r="B1030" s="1" t="s">
        <v>460</v>
      </c>
      <c r="C1030" s="4">
        <v>2021</v>
      </c>
      <c r="D1030" s="1" t="s">
        <v>128</v>
      </c>
      <c r="E1030" s="1" t="s">
        <v>1183</v>
      </c>
      <c r="F1030" s="1" t="s">
        <v>74</v>
      </c>
      <c r="G1030" s="4" t="s">
        <v>2008</v>
      </c>
      <c r="H1030" s="4">
        <v>9320</v>
      </c>
      <c r="I1030" s="4" t="s">
        <v>5463</v>
      </c>
      <c r="J1030" s="1" t="s">
        <v>234</v>
      </c>
      <c r="K1030" s="4" t="s">
        <v>3307</v>
      </c>
      <c r="L1030" s="4" t="s">
        <v>6138</v>
      </c>
    </row>
    <row r="1031" spans="1:12" ht="30" x14ac:dyDescent="0.25">
      <c r="A1031" s="1" t="s">
        <v>5697</v>
      </c>
      <c r="B1031" s="1" t="s">
        <v>460</v>
      </c>
      <c r="C1031" s="4">
        <v>2021</v>
      </c>
      <c r="D1031" s="1" t="s">
        <v>128</v>
      </c>
      <c r="E1031" s="1" t="s">
        <v>1183</v>
      </c>
      <c r="F1031" s="1" t="s">
        <v>1102</v>
      </c>
      <c r="G1031" s="4" t="s">
        <v>1109</v>
      </c>
      <c r="H1031" s="4">
        <v>9092</v>
      </c>
      <c r="I1031" s="4" t="s">
        <v>8807</v>
      </c>
      <c r="J1031" s="1" t="s">
        <v>234</v>
      </c>
      <c r="K1031" s="4" t="s">
        <v>1710</v>
      </c>
      <c r="L1031" s="4" t="s">
        <v>8808</v>
      </c>
    </row>
    <row r="1032" spans="1:12" ht="45" x14ac:dyDescent="0.25">
      <c r="A1032" s="1" t="s">
        <v>5697</v>
      </c>
      <c r="B1032" s="1" t="s">
        <v>460</v>
      </c>
      <c r="C1032" s="4">
        <v>2021</v>
      </c>
      <c r="D1032" s="1" t="s">
        <v>128</v>
      </c>
      <c r="E1032" s="1" t="s">
        <v>1183</v>
      </c>
      <c r="F1032" s="1" t="s">
        <v>84</v>
      </c>
      <c r="G1032" s="4" t="s">
        <v>1103</v>
      </c>
      <c r="H1032" s="4">
        <v>0</v>
      </c>
      <c r="I1032" s="4" t="s">
        <v>83</v>
      </c>
      <c r="J1032" s="1"/>
      <c r="K1032" s="4" t="s">
        <v>83</v>
      </c>
      <c r="L1032" s="4" t="s">
        <v>83</v>
      </c>
    </row>
    <row r="1033" spans="1:12" ht="45" x14ac:dyDescent="0.25">
      <c r="A1033" s="1" t="s">
        <v>5697</v>
      </c>
      <c r="B1033" s="1" t="s">
        <v>460</v>
      </c>
      <c r="C1033" s="4">
        <v>2021</v>
      </c>
      <c r="D1033" s="1" t="s">
        <v>128</v>
      </c>
      <c r="E1033" s="1" t="s">
        <v>1183</v>
      </c>
      <c r="F1033" s="1" t="s">
        <v>85</v>
      </c>
      <c r="G1033" s="4" t="s">
        <v>1103</v>
      </c>
      <c r="H1033" s="4">
        <v>0</v>
      </c>
      <c r="I1033" s="4" t="s">
        <v>83</v>
      </c>
      <c r="J1033" s="1"/>
      <c r="K1033" s="4" t="s">
        <v>83</v>
      </c>
      <c r="L1033" s="4" t="s">
        <v>83</v>
      </c>
    </row>
    <row r="1034" spans="1:12" ht="30" x14ac:dyDescent="0.25">
      <c r="A1034" s="1" t="s">
        <v>5697</v>
      </c>
      <c r="B1034" s="1" t="s">
        <v>460</v>
      </c>
      <c r="C1034" s="4">
        <v>2021</v>
      </c>
      <c r="D1034" s="1" t="s">
        <v>147</v>
      </c>
      <c r="E1034" s="1" t="s">
        <v>1089</v>
      </c>
      <c r="F1034" s="1" t="s">
        <v>62</v>
      </c>
      <c r="G1034" s="4" t="s">
        <v>1112</v>
      </c>
      <c r="H1034" s="4">
        <v>305920</v>
      </c>
      <c r="I1034" s="4" t="s">
        <v>4149</v>
      </c>
      <c r="J1034" s="1" t="s">
        <v>234</v>
      </c>
      <c r="K1034" s="4" t="s">
        <v>4091</v>
      </c>
      <c r="L1034" s="4" t="s">
        <v>519</v>
      </c>
    </row>
    <row r="1035" spans="1:12" ht="30" x14ac:dyDescent="0.25">
      <c r="A1035" s="1" t="s">
        <v>5697</v>
      </c>
      <c r="B1035" s="1" t="s">
        <v>460</v>
      </c>
      <c r="C1035" s="4">
        <v>2021</v>
      </c>
      <c r="D1035" s="1" t="s">
        <v>147</v>
      </c>
      <c r="E1035" s="1" t="s">
        <v>1089</v>
      </c>
      <c r="F1035" s="1" t="s">
        <v>66</v>
      </c>
      <c r="G1035" s="4" t="s">
        <v>1101</v>
      </c>
      <c r="H1035" s="4">
        <v>27302</v>
      </c>
      <c r="I1035" s="4" t="s">
        <v>83</v>
      </c>
      <c r="J1035" s="1"/>
      <c r="K1035" s="4" t="s">
        <v>83</v>
      </c>
      <c r="L1035" s="4" t="s">
        <v>83</v>
      </c>
    </row>
    <row r="1036" spans="1:12" ht="30" x14ac:dyDescent="0.25">
      <c r="A1036" s="1" t="s">
        <v>5697</v>
      </c>
      <c r="B1036" s="1" t="s">
        <v>460</v>
      </c>
      <c r="C1036" s="4">
        <v>2021</v>
      </c>
      <c r="D1036" s="1" t="s">
        <v>147</v>
      </c>
      <c r="E1036" s="1" t="s">
        <v>1089</v>
      </c>
      <c r="F1036" s="1" t="s">
        <v>70</v>
      </c>
      <c r="G1036" s="4" t="s">
        <v>1101</v>
      </c>
      <c r="H1036" s="4">
        <v>65899</v>
      </c>
      <c r="I1036" s="4" t="s">
        <v>83</v>
      </c>
      <c r="J1036" s="1"/>
      <c r="K1036" s="4" t="s">
        <v>83</v>
      </c>
      <c r="L1036" s="4" t="s">
        <v>83</v>
      </c>
    </row>
    <row r="1037" spans="1:12" ht="30" x14ac:dyDescent="0.25">
      <c r="A1037" s="1" t="s">
        <v>5697</v>
      </c>
      <c r="B1037" s="1" t="s">
        <v>460</v>
      </c>
      <c r="C1037" s="4">
        <v>2021</v>
      </c>
      <c r="D1037" s="1" t="s">
        <v>147</v>
      </c>
      <c r="E1037" s="1" t="s">
        <v>1089</v>
      </c>
      <c r="F1037" s="1" t="s">
        <v>74</v>
      </c>
      <c r="G1037" s="4" t="s">
        <v>1101</v>
      </c>
      <c r="H1037" s="4">
        <v>32091</v>
      </c>
      <c r="I1037" s="4" t="s">
        <v>83</v>
      </c>
      <c r="J1037" s="1"/>
      <c r="K1037" s="4" t="s">
        <v>83</v>
      </c>
      <c r="L1037" s="4" t="s">
        <v>83</v>
      </c>
    </row>
    <row r="1038" spans="1:12" ht="30" x14ac:dyDescent="0.25">
      <c r="A1038" s="1" t="s">
        <v>5697</v>
      </c>
      <c r="B1038" s="1" t="s">
        <v>460</v>
      </c>
      <c r="C1038" s="4">
        <v>2021</v>
      </c>
      <c r="D1038" s="1" t="s">
        <v>147</v>
      </c>
      <c r="E1038" s="1" t="s">
        <v>1089</v>
      </c>
      <c r="F1038" s="1" t="s">
        <v>1102</v>
      </c>
      <c r="G1038" s="4" t="s">
        <v>1101</v>
      </c>
      <c r="H1038" s="4">
        <v>56908</v>
      </c>
      <c r="I1038" s="4" t="s">
        <v>83</v>
      </c>
      <c r="J1038" s="1"/>
      <c r="K1038" s="4" t="s">
        <v>83</v>
      </c>
      <c r="L1038" s="4" t="s">
        <v>83</v>
      </c>
    </row>
    <row r="1039" spans="1:12" ht="45" x14ac:dyDescent="0.25">
      <c r="A1039" s="1" t="s">
        <v>5697</v>
      </c>
      <c r="B1039" s="1" t="s">
        <v>460</v>
      </c>
      <c r="C1039" s="4">
        <v>2021</v>
      </c>
      <c r="D1039" s="1" t="s">
        <v>147</v>
      </c>
      <c r="E1039" s="1" t="s">
        <v>1089</v>
      </c>
      <c r="F1039" s="1" t="s">
        <v>84</v>
      </c>
      <c r="G1039" s="4" t="s">
        <v>1103</v>
      </c>
      <c r="H1039" s="4">
        <v>0</v>
      </c>
      <c r="I1039" s="4" t="s">
        <v>83</v>
      </c>
      <c r="J1039" s="1"/>
      <c r="K1039" s="4" t="s">
        <v>83</v>
      </c>
      <c r="L1039" s="4" t="s">
        <v>83</v>
      </c>
    </row>
    <row r="1040" spans="1:12" ht="45" x14ac:dyDescent="0.25">
      <c r="A1040" s="1" t="s">
        <v>5697</v>
      </c>
      <c r="B1040" s="1" t="s">
        <v>460</v>
      </c>
      <c r="C1040" s="4">
        <v>2021</v>
      </c>
      <c r="D1040" s="1" t="s">
        <v>147</v>
      </c>
      <c r="E1040" s="1" t="s">
        <v>1089</v>
      </c>
      <c r="F1040" s="1" t="s">
        <v>85</v>
      </c>
      <c r="G1040" s="4" t="s">
        <v>1103</v>
      </c>
      <c r="H1040" s="4">
        <v>0</v>
      </c>
      <c r="I1040" s="4" t="s">
        <v>83</v>
      </c>
      <c r="J1040" s="1"/>
      <c r="K1040" s="4" t="s">
        <v>83</v>
      </c>
      <c r="L1040" s="4" t="s">
        <v>83</v>
      </c>
    </row>
    <row r="1041" spans="1:12" ht="30" x14ac:dyDescent="0.25">
      <c r="A1041" s="1" t="s">
        <v>5697</v>
      </c>
      <c r="B1041" s="1" t="s">
        <v>460</v>
      </c>
      <c r="C1041" s="4">
        <v>2021</v>
      </c>
      <c r="D1041" s="1" t="s">
        <v>147</v>
      </c>
      <c r="E1041" s="1" t="s">
        <v>1104</v>
      </c>
      <c r="F1041" s="1" t="s">
        <v>62</v>
      </c>
      <c r="G1041" s="4" t="s">
        <v>1671</v>
      </c>
      <c r="H1041" s="4">
        <v>50879</v>
      </c>
      <c r="I1041" s="4" t="s">
        <v>8789</v>
      </c>
      <c r="J1041" s="1" t="s">
        <v>234</v>
      </c>
      <c r="K1041" s="4" t="s">
        <v>3973</v>
      </c>
      <c r="L1041" s="4" t="s">
        <v>5036</v>
      </c>
    </row>
    <row r="1042" spans="1:12" ht="30" x14ac:dyDescent="0.25">
      <c r="A1042" s="1" t="s">
        <v>5697</v>
      </c>
      <c r="B1042" s="1" t="s">
        <v>460</v>
      </c>
      <c r="C1042" s="4">
        <v>2021</v>
      </c>
      <c r="D1042" s="1" t="s">
        <v>147</v>
      </c>
      <c r="E1042" s="1" t="s">
        <v>1104</v>
      </c>
      <c r="F1042" s="1" t="s">
        <v>66</v>
      </c>
      <c r="G1042" s="4" t="s">
        <v>1101</v>
      </c>
      <c r="H1042" s="4">
        <v>39408</v>
      </c>
      <c r="I1042" s="4" t="s">
        <v>83</v>
      </c>
      <c r="J1042" s="1"/>
      <c r="K1042" s="4" t="s">
        <v>83</v>
      </c>
      <c r="L1042" s="4" t="s">
        <v>83</v>
      </c>
    </row>
    <row r="1043" spans="1:12" ht="30" x14ac:dyDescent="0.25">
      <c r="A1043" s="1" t="s">
        <v>5697</v>
      </c>
      <c r="B1043" s="1" t="s">
        <v>460</v>
      </c>
      <c r="C1043" s="4">
        <v>2021</v>
      </c>
      <c r="D1043" s="1" t="s">
        <v>147</v>
      </c>
      <c r="E1043" s="1" t="s">
        <v>1104</v>
      </c>
      <c r="F1043" s="1" t="s">
        <v>70</v>
      </c>
      <c r="G1043" s="4" t="s">
        <v>1101</v>
      </c>
      <c r="H1043" s="4">
        <v>85817</v>
      </c>
      <c r="I1043" s="4" t="s">
        <v>83</v>
      </c>
      <c r="J1043" s="1"/>
      <c r="K1043" s="4" t="s">
        <v>83</v>
      </c>
      <c r="L1043" s="4" t="s">
        <v>83</v>
      </c>
    </row>
    <row r="1044" spans="1:12" ht="30" x14ac:dyDescent="0.25">
      <c r="A1044" s="1" t="s">
        <v>5697</v>
      </c>
      <c r="B1044" s="1" t="s">
        <v>460</v>
      </c>
      <c r="C1044" s="4">
        <v>2021</v>
      </c>
      <c r="D1044" s="1" t="s">
        <v>147</v>
      </c>
      <c r="E1044" s="1" t="s">
        <v>1104</v>
      </c>
      <c r="F1044" s="1" t="s">
        <v>74</v>
      </c>
      <c r="G1044" s="4" t="s">
        <v>1101</v>
      </c>
      <c r="H1044" s="4">
        <v>27578</v>
      </c>
      <c r="I1044" s="4" t="s">
        <v>83</v>
      </c>
      <c r="J1044" s="1"/>
      <c r="K1044" s="4" t="s">
        <v>83</v>
      </c>
      <c r="L1044" s="4" t="s">
        <v>83</v>
      </c>
    </row>
    <row r="1045" spans="1:12" ht="30" x14ac:dyDescent="0.25">
      <c r="A1045" s="1" t="s">
        <v>5697</v>
      </c>
      <c r="B1045" s="1" t="s">
        <v>460</v>
      </c>
      <c r="C1045" s="4">
        <v>2021</v>
      </c>
      <c r="D1045" s="1" t="s">
        <v>147</v>
      </c>
      <c r="E1045" s="1" t="s">
        <v>1104</v>
      </c>
      <c r="F1045" s="1" t="s">
        <v>1102</v>
      </c>
      <c r="G1045" s="4" t="s">
        <v>1101</v>
      </c>
      <c r="H1045" s="4">
        <v>42922</v>
      </c>
      <c r="I1045" s="4" t="s">
        <v>83</v>
      </c>
      <c r="J1045" s="1"/>
      <c r="K1045" s="4" t="s">
        <v>83</v>
      </c>
      <c r="L1045" s="4" t="s">
        <v>83</v>
      </c>
    </row>
    <row r="1046" spans="1:12" ht="45" x14ac:dyDescent="0.25">
      <c r="A1046" s="1" t="s">
        <v>5697</v>
      </c>
      <c r="B1046" s="1" t="s">
        <v>460</v>
      </c>
      <c r="C1046" s="4">
        <v>2021</v>
      </c>
      <c r="D1046" s="1" t="s">
        <v>147</v>
      </c>
      <c r="E1046" s="1" t="s">
        <v>1104</v>
      </c>
      <c r="F1046" s="1" t="s">
        <v>84</v>
      </c>
      <c r="G1046" s="4" t="s">
        <v>1103</v>
      </c>
      <c r="H1046" s="4">
        <v>0</v>
      </c>
      <c r="I1046" s="4" t="s">
        <v>83</v>
      </c>
      <c r="J1046" s="1"/>
      <c r="K1046" s="4" t="s">
        <v>83</v>
      </c>
      <c r="L1046" s="4" t="s">
        <v>83</v>
      </c>
    </row>
    <row r="1047" spans="1:12" ht="45" x14ac:dyDescent="0.25">
      <c r="A1047" s="1" t="s">
        <v>5697</v>
      </c>
      <c r="B1047" s="1" t="s">
        <v>460</v>
      </c>
      <c r="C1047" s="4">
        <v>2021</v>
      </c>
      <c r="D1047" s="1" t="s">
        <v>147</v>
      </c>
      <c r="E1047" s="1" t="s">
        <v>1104</v>
      </c>
      <c r="F1047" s="1" t="s">
        <v>85</v>
      </c>
      <c r="G1047" s="4" t="s">
        <v>1103</v>
      </c>
      <c r="H1047" s="4">
        <v>0</v>
      </c>
      <c r="I1047" s="4" t="s">
        <v>83</v>
      </c>
      <c r="J1047" s="1"/>
      <c r="K1047" s="4" t="s">
        <v>83</v>
      </c>
      <c r="L1047" s="4" t="s">
        <v>83</v>
      </c>
    </row>
    <row r="1048" spans="1:12" ht="30" x14ac:dyDescent="0.25">
      <c r="A1048" s="1" t="s">
        <v>5697</v>
      </c>
      <c r="B1048" s="1" t="s">
        <v>460</v>
      </c>
      <c r="C1048" s="4">
        <v>2021</v>
      </c>
      <c r="D1048" s="1" t="s">
        <v>147</v>
      </c>
      <c r="E1048" s="1" t="s">
        <v>1116</v>
      </c>
      <c r="F1048" s="1" t="s">
        <v>62</v>
      </c>
      <c r="G1048" s="4" t="s">
        <v>1671</v>
      </c>
      <c r="H1048" s="4">
        <v>23348</v>
      </c>
      <c r="I1048" s="4" t="s">
        <v>627</v>
      </c>
      <c r="J1048" s="1" t="s">
        <v>234</v>
      </c>
      <c r="K1048" s="4" t="s">
        <v>1335</v>
      </c>
      <c r="L1048" s="4" t="s">
        <v>8809</v>
      </c>
    </row>
    <row r="1049" spans="1:12" ht="30" x14ac:dyDescent="0.25">
      <c r="A1049" s="1" t="s">
        <v>5697</v>
      </c>
      <c r="B1049" s="1" t="s">
        <v>460</v>
      </c>
      <c r="C1049" s="4">
        <v>2021</v>
      </c>
      <c r="D1049" s="1" t="s">
        <v>147</v>
      </c>
      <c r="E1049" s="1" t="s">
        <v>1116</v>
      </c>
      <c r="F1049" s="1" t="s">
        <v>66</v>
      </c>
      <c r="G1049" s="4" t="s">
        <v>1101</v>
      </c>
      <c r="H1049" s="4">
        <v>1913</v>
      </c>
      <c r="I1049" s="4" t="s">
        <v>83</v>
      </c>
      <c r="J1049" s="1"/>
      <c r="K1049" s="4" t="s">
        <v>83</v>
      </c>
      <c r="L1049" s="4" t="s">
        <v>83</v>
      </c>
    </row>
    <row r="1050" spans="1:12" ht="30" x14ac:dyDescent="0.25">
      <c r="A1050" s="1" t="s">
        <v>5697</v>
      </c>
      <c r="B1050" s="1" t="s">
        <v>460</v>
      </c>
      <c r="C1050" s="4">
        <v>2021</v>
      </c>
      <c r="D1050" s="1" t="s">
        <v>147</v>
      </c>
      <c r="E1050" s="1" t="s">
        <v>1116</v>
      </c>
      <c r="F1050" s="1" t="s">
        <v>70</v>
      </c>
      <c r="G1050" s="4" t="s">
        <v>1671</v>
      </c>
      <c r="H1050" s="4">
        <v>140664</v>
      </c>
      <c r="I1050" s="4" t="s">
        <v>4092</v>
      </c>
      <c r="J1050" s="1" t="s">
        <v>234</v>
      </c>
      <c r="K1050" s="4" t="s">
        <v>3503</v>
      </c>
      <c r="L1050" s="4" t="s">
        <v>3828</v>
      </c>
    </row>
    <row r="1051" spans="1:12" ht="30" x14ac:dyDescent="0.25">
      <c r="A1051" s="1" t="s">
        <v>5697</v>
      </c>
      <c r="B1051" s="1" t="s">
        <v>460</v>
      </c>
      <c r="C1051" s="4">
        <v>2021</v>
      </c>
      <c r="D1051" s="1" t="s">
        <v>147</v>
      </c>
      <c r="E1051" s="1" t="s">
        <v>1116</v>
      </c>
      <c r="F1051" s="1" t="s">
        <v>74</v>
      </c>
      <c r="G1051" s="4" t="s">
        <v>1101</v>
      </c>
      <c r="H1051" s="4">
        <v>55131</v>
      </c>
      <c r="I1051" s="4" t="s">
        <v>83</v>
      </c>
      <c r="J1051" s="1"/>
      <c r="K1051" s="4" t="s">
        <v>83</v>
      </c>
      <c r="L1051" s="4" t="s">
        <v>83</v>
      </c>
    </row>
    <row r="1052" spans="1:12" ht="30" x14ac:dyDescent="0.25">
      <c r="A1052" s="1" t="s">
        <v>5697</v>
      </c>
      <c r="B1052" s="1" t="s">
        <v>460</v>
      </c>
      <c r="C1052" s="4">
        <v>2021</v>
      </c>
      <c r="D1052" s="1" t="s">
        <v>147</v>
      </c>
      <c r="E1052" s="1" t="s">
        <v>1116</v>
      </c>
      <c r="F1052" s="1" t="s">
        <v>1102</v>
      </c>
      <c r="G1052" s="4" t="s">
        <v>1101</v>
      </c>
      <c r="H1052" s="4">
        <v>61972</v>
      </c>
      <c r="I1052" s="4" t="s">
        <v>83</v>
      </c>
      <c r="J1052" s="1"/>
      <c r="K1052" s="4" t="s">
        <v>83</v>
      </c>
      <c r="L1052" s="4" t="s">
        <v>83</v>
      </c>
    </row>
    <row r="1053" spans="1:12" ht="45" x14ac:dyDescent="0.25">
      <c r="A1053" s="1" t="s">
        <v>5697</v>
      </c>
      <c r="B1053" s="1" t="s">
        <v>460</v>
      </c>
      <c r="C1053" s="4">
        <v>2021</v>
      </c>
      <c r="D1053" s="1" t="s">
        <v>147</v>
      </c>
      <c r="E1053" s="1" t="s">
        <v>1116</v>
      </c>
      <c r="F1053" s="1" t="s">
        <v>84</v>
      </c>
      <c r="G1053" s="4" t="s">
        <v>1103</v>
      </c>
      <c r="H1053" s="4">
        <v>0</v>
      </c>
      <c r="I1053" s="4" t="s">
        <v>83</v>
      </c>
      <c r="J1053" s="1"/>
      <c r="K1053" s="4" t="s">
        <v>83</v>
      </c>
      <c r="L1053" s="4" t="s">
        <v>83</v>
      </c>
    </row>
    <row r="1054" spans="1:12" ht="45" x14ac:dyDescent="0.25">
      <c r="A1054" s="1" t="s">
        <v>5697</v>
      </c>
      <c r="B1054" s="1" t="s">
        <v>460</v>
      </c>
      <c r="C1054" s="4">
        <v>2021</v>
      </c>
      <c r="D1054" s="1" t="s">
        <v>147</v>
      </c>
      <c r="E1054" s="1" t="s">
        <v>1116</v>
      </c>
      <c r="F1054" s="1" t="s">
        <v>85</v>
      </c>
      <c r="G1054" s="4" t="s">
        <v>1103</v>
      </c>
      <c r="H1054" s="4">
        <v>0</v>
      </c>
      <c r="I1054" s="4" t="s">
        <v>83</v>
      </c>
      <c r="J1054" s="1"/>
      <c r="K1054" s="4" t="s">
        <v>83</v>
      </c>
      <c r="L1054" s="4" t="s">
        <v>83</v>
      </c>
    </row>
    <row r="1055" spans="1:12" ht="30" x14ac:dyDescent="0.25">
      <c r="A1055" s="1" t="s">
        <v>5697</v>
      </c>
      <c r="B1055" s="1" t="s">
        <v>460</v>
      </c>
      <c r="C1055" s="4">
        <v>2021</v>
      </c>
      <c r="D1055" s="1" t="s">
        <v>147</v>
      </c>
      <c r="E1055" s="1" t="s">
        <v>1132</v>
      </c>
      <c r="F1055" s="1" t="s">
        <v>62</v>
      </c>
      <c r="G1055" s="4" t="s">
        <v>1350</v>
      </c>
      <c r="H1055" s="4">
        <v>12591</v>
      </c>
      <c r="I1055" s="4" t="s">
        <v>1353</v>
      </c>
      <c r="J1055" s="1" t="s">
        <v>234</v>
      </c>
      <c r="K1055" s="4" t="s">
        <v>5032</v>
      </c>
      <c r="L1055" s="4" t="s">
        <v>8810</v>
      </c>
    </row>
    <row r="1056" spans="1:12" ht="30" x14ac:dyDescent="0.25">
      <c r="A1056" s="1" t="s">
        <v>5697</v>
      </c>
      <c r="B1056" s="1" t="s">
        <v>460</v>
      </c>
      <c r="C1056" s="4">
        <v>2021</v>
      </c>
      <c r="D1056" s="1" t="s">
        <v>147</v>
      </c>
      <c r="E1056" s="1" t="s">
        <v>1132</v>
      </c>
      <c r="F1056" s="1" t="s">
        <v>66</v>
      </c>
      <c r="G1056" s="4" t="s">
        <v>1101</v>
      </c>
      <c r="H1056" s="4">
        <v>633</v>
      </c>
      <c r="I1056" s="4" t="s">
        <v>83</v>
      </c>
      <c r="J1056" s="1"/>
      <c r="K1056" s="4" t="s">
        <v>83</v>
      </c>
      <c r="L1056" s="4" t="s">
        <v>83</v>
      </c>
    </row>
    <row r="1057" spans="1:12" ht="30" x14ac:dyDescent="0.25">
      <c r="A1057" s="1" t="s">
        <v>5697</v>
      </c>
      <c r="B1057" s="1" t="s">
        <v>460</v>
      </c>
      <c r="C1057" s="4">
        <v>2021</v>
      </c>
      <c r="D1057" s="1" t="s">
        <v>147</v>
      </c>
      <c r="E1057" s="1" t="s">
        <v>1132</v>
      </c>
      <c r="F1057" s="1" t="s">
        <v>70</v>
      </c>
      <c r="G1057" s="4" t="s">
        <v>1270</v>
      </c>
      <c r="H1057" s="4">
        <v>66535</v>
      </c>
      <c r="I1057" s="4" t="s">
        <v>4194</v>
      </c>
      <c r="J1057" s="1" t="s">
        <v>234</v>
      </c>
      <c r="K1057" s="4" t="s">
        <v>1692</v>
      </c>
      <c r="L1057" s="4" t="s">
        <v>6097</v>
      </c>
    </row>
    <row r="1058" spans="1:12" ht="30" x14ac:dyDescent="0.25">
      <c r="A1058" s="1" t="s">
        <v>5697</v>
      </c>
      <c r="B1058" s="1" t="s">
        <v>460</v>
      </c>
      <c r="C1058" s="4">
        <v>2021</v>
      </c>
      <c r="D1058" s="1" t="s">
        <v>147</v>
      </c>
      <c r="E1058" s="1" t="s">
        <v>1132</v>
      </c>
      <c r="F1058" s="1" t="s">
        <v>74</v>
      </c>
      <c r="G1058" s="4" t="s">
        <v>1112</v>
      </c>
      <c r="H1058" s="4">
        <v>82206</v>
      </c>
      <c r="I1058" s="4" t="s">
        <v>3362</v>
      </c>
      <c r="J1058" s="1" t="s">
        <v>234</v>
      </c>
      <c r="K1058" s="4" t="s">
        <v>4038</v>
      </c>
      <c r="L1058" s="4" t="s">
        <v>1824</v>
      </c>
    </row>
    <row r="1059" spans="1:12" ht="30" x14ac:dyDescent="0.25">
      <c r="A1059" s="1" t="s">
        <v>5697</v>
      </c>
      <c r="B1059" s="1" t="s">
        <v>460</v>
      </c>
      <c r="C1059" s="4">
        <v>2021</v>
      </c>
      <c r="D1059" s="1" t="s">
        <v>147</v>
      </c>
      <c r="E1059" s="1" t="s">
        <v>1132</v>
      </c>
      <c r="F1059" s="1" t="s">
        <v>1102</v>
      </c>
      <c r="G1059" s="4" t="s">
        <v>1101</v>
      </c>
      <c r="H1059" s="4">
        <v>67319</v>
      </c>
      <c r="I1059" s="4" t="s">
        <v>83</v>
      </c>
      <c r="J1059" s="1"/>
      <c r="K1059" s="4" t="s">
        <v>83</v>
      </c>
      <c r="L1059" s="4" t="s">
        <v>83</v>
      </c>
    </row>
    <row r="1060" spans="1:12" ht="45" x14ac:dyDescent="0.25">
      <c r="A1060" s="1" t="s">
        <v>5697</v>
      </c>
      <c r="B1060" s="1" t="s">
        <v>460</v>
      </c>
      <c r="C1060" s="4">
        <v>2021</v>
      </c>
      <c r="D1060" s="1" t="s">
        <v>147</v>
      </c>
      <c r="E1060" s="1" t="s">
        <v>1132</v>
      </c>
      <c r="F1060" s="1" t="s">
        <v>84</v>
      </c>
      <c r="G1060" s="4" t="s">
        <v>1103</v>
      </c>
      <c r="H1060" s="4">
        <v>0</v>
      </c>
      <c r="I1060" s="4" t="s">
        <v>83</v>
      </c>
      <c r="J1060" s="1"/>
      <c r="K1060" s="4" t="s">
        <v>83</v>
      </c>
      <c r="L1060" s="4" t="s">
        <v>83</v>
      </c>
    </row>
    <row r="1061" spans="1:12" ht="45" x14ac:dyDescent="0.25">
      <c r="A1061" s="1" t="s">
        <v>5697</v>
      </c>
      <c r="B1061" s="1" t="s">
        <v>460</v>
      </c>
      <c r="C1061" s="4">
        <v>2021</v>
      </c>
      <c r="D1061" s="1" t="s">
        <v>147</v>
      </c>
      <c r="E1061" s="1" t="s">
        <v>1132</v>
      </c>
      <c r="F1061" s="1" t="s">
        <v>85</v>
      </c>
      <c r="G1061" s="4" t="s">
        <v>1103</v>
      </c>
      <c r="H1061" s="4">
        <v>0</v>
      </c>
      <c r="I1061" s="4" t="s">
        <v>83</v>
      </c>
      <c r="J1061" s="1"/>
      <c r="K1061" s="4" t="s">
        <v>83</v>
      </c>
      <c r="L1061" s="4" t="s">
        <v>83</v>
      </c>
    </row>
    <row r="1062" spans="1:12" ht="30" x14ac:dyDescent="0.25">
      <c r="A1062" s="1" t="s">
        <v>5697</v>
      </c>
      <c r="B1062" s="1" t="s">
        <v>460</v>
      </c>
      <c r="C1062" s="4">
        <v>2021</v>
      </c>
      <c r="D1062" s="1" t="s">
        <v>147</v>
      </c>
      <c r="E1062" s="1" t="s">
        <v>1147</v>
      </c>
      <c r="F1062" s="1" t="s">
        <v>62</v>
      </c>
      <c r="G1062" s="4" t="s">
        <v>1101</v>
      </c>
      <c r="H1062" s="4">
        <v>6012</v>
      </c>
      <c r="I1062" s="4" t="s">
        <v>83</v>
      </c>
      <c r="J1062" s="1"/>
      <c r="K1062" s="4" t="s">
        <v>83</v>
      </c>
      <c r="L1062" s="4" t="s">
        <v>83</v>
      </c>
    </row>
    <row r="1063" spans="1:12" ht="30" x14ac:dyDescent="0.25">
      <c r="A1063" s="1" t="s">
        <v>5697</v>
      </c>
      <c r="B1063" s="1" t="s">
        <v>460</v>
      </c>
      <c r="C1063" s="4">
        <v>2021</v>
      </c>
      <c r="D1063" s="1" t="s">
        <v>147</v>
      </c>
      <c r="E1063" s="1" t="s">
        <v>1147</v>
      </c>
      <c r="F1063" s="1" t="s">
        <v>66</v>
      </c>
      <c r="G1063" s="4" t="s">
        <v>1101</v>
      </c>
      <c r="H1063" s="4">
        <v>218</v>
      </c>
      <c r="I1063" s="4" t="s">
        <v>83</v>
      </c>
      <c r="J1063" s="1"/>
      <c r="K1063" s="4" t="s">
        <v>83</v>
      </c>
      <c r="L1063" s="4" t="s">
        <v>83</v>
      </c>
    </row>
    <row r="1064" spans="1:12" ht="30" x14ac:dyDescent="0.25">
      <c r="A1064" s="1" t="s">
        <v>5697</v>
      </c>
      <c r="B1064" s="1" t="s">
        <v>460</v>
      </c>
      <c r="C1064" s="4">
        <v>2021</v>
      </c>
      <c r="D1064" s="1" t="s">
        <v>147</v>
      </c>
      <c r="E1064" s="1" t="s">
        <v>1147</v>
      </c>
      <c r="F1064" s="1" t="s">
        <v>70</v>
      </c>
      <c r="G1064" s="4" t="s">
        <v>1371</v>
      </c>
      <c r="H1064" s="4">
        <v>6489</v>
      </c>
      <c r="I1064" s="4" t="s">
        <v>6898</v>
      </c>
      <c r="J1064" s="1" t="s">
        <v>234</v>
      </c>
      <c r="K1064" s="4" t="s">
        <v>4616</v>
      </c>
      <c r="L1064" s="4" t="s">
        <v>8811</v>
      </c>
    </row>
    <row r="1065" spans="1:12" ht="30" x14ac:dyDescent="0.25">
      <c r="A1065" s="1" t="s">
        <v>5697</v>
      </c>
      <c r="B1065" s="1" t="s">
        <v>460</v>
      </c>
      <c r="C1065" s="4">
        <v>2021</v>
      </c>
      <c r="D1065" s="1" t="s">
        <v>147</v>
      </c>
      <c r="E1065" s="1" t="s">
        <v>1147</v>
      </c>
      <c r="F1065" s="1" t="s">
        <v>74</v>
      </c>
      <c r="G1065" s="4" t="s">
        <v>1101</v>
      </c>
      <c r="H1065" s="4">
        <v>45557</v>
      </c>
      <c r="I1065" s="4" t="s">
        <v>83</v>
      </c>
      <c r="J1065" s="1"/>
      <c r="K1065" s="4" t="s">
        <v>83</v>
      </c>
      <c r="L1065" s="4" t="s">
        <v>83</v>
      </c>
    </row>
    <row r="1066" spans="1:12" ht="30" x14ac:dyDescent="0.25">
      <c r="A1066" s="1" t="s">
        <v>5697</v>
      </c>
      <c r="B1066" s="1" t="s">
        <v>460</v>
      </c>
      <c r="C1066" s="4">
        <v>2021</v>
      </c>
      <c r="D1066" s="1" t="s">
        <v>147</v>
      </c>
      <c r="E1066" s="1" t="s">
        <v>1147</v>
      </c>
      <c r="F1066" s="1" t="s">
        <v>1102</v>
      </c>
      <c r="G1066" s="4" t="s">
        <v>1112</v>
      </c>
      <c r="H1066" s="4">
        <v>133725</v>
      </c>
      <c r="I1066" s="4" t="s">
        <v>538</v>
      </c>
      <c r="J1066" s="1" t="s">
        <v>234</v>
      </c>
      <c r="K1066" s="4" t="s">
        <v>3749</v>
      </c>
      <c r="L1066" s="4" t="s">
        <v>8812</v>
      </c>
    </row>
    <row r="1067" spans="1:12" ht="45" x14ac:dyDescent="0.25">
      <c r="A1067" s="1" t="s">
        <v>5697</v>
      </c>
      <c r="B1067" s="1" t="s">
        <v>460</v>
      </c>
      <c r="C1067" s="4">
        <v>2021</v>
      </c>
      <c r="D1067" s="1" t="s">
        <v>147</v>
      </c>
      <c r="E1067" s="1" t="s">
        <v>1147</v>
      </c>
      <c r="F1067" s="1" t="s">
        <v>84</v>
      </c>
      <c r="G1067" s="4" t="s">
        <v>1103</v>
      </c>
      <c r="H1067" s="4">
        <v>0</v>
      </c>
      <c r="I1067" s="4" t="s">
        <v>83</v>
      </c>
      <c r="J1067" s="1"/>
      <c r="K1067" s="4" t="s">
        <v>83</v>
      </c>
      <c r="L1067" s="4" t="s">
        <v>83</v>
      </c>
    </row>
    <row r="1068" spans="1:12" ht="45" x14ac:dyDescent="0.25">
      <c r="A1068" s="1" t="s">
        <v>5697</v>
      </c>
      <c r="B1068" s="1" t="s">
        <v>460</v>
      </c>
      <c r="C1068" s="4">
        <v>2021</v>
      </c>
      <c r="D1068" s="1" t="s">
        <v>147</v>
      </c>
      <c r="E1068" s="1" t="s">
        <v>1147</v>
      </c>
      <c r="F1068" s="1" t="s">
        <v>85</v>
      </c>
      <c r="G1068" s="4" t="s">
        <v>1103</v>
      </c>
      <c r="H1068" s="4">
        <v>0</v>
      </c>
      <c r="I1068" s="4" t="s">
        <v>83</v>
      </c>
      <c r="J1068" s="1"/>
      <c r="K1068" s="4" t="s">
        <v>83</v>
      </c>
      <c r="L1068" s="4" t="s">
        <v>83</v>
      </c>
    </row>
    <row r="1069" spans="1:12" ht="30" x14ac:dyDescent="0.25">
      <c r="A1069" s="1" t="s">
        <v>5697</v>
      </c>
      <c r="B1069" s="1" t="s">
        <v>460</v>
      </c>
      <c r="C1069" s="4">
        <v>2021</v>
      </c>
      <c r="D1069" s="1" t="s">
        <v>147</v>
      </c>
      <c r="E1069" s="1" t="s">
        <v>1162</v>
      </c>
      <c r="F1069" s="1" t="s">
        <v>62</v>
      </c>
      <c r="G1069" s="4" t="s">
        <v>1800</v>
      </c>
      <c r="H1069" s="4">
        <v>2963</v>
      </c>
      <c r="I1069" s="4" t="s">
        <v>7469</v>
      </c>
      <c r="J1069" s="1" t="s">
        <v>234</v>
      </c>
      <c r="K1069" s="4" t="s">
        <v>3500</v>
      </c>
      <c r="L1069" s="4" t="s">
        <v>6632</v>
      </c>
    </row>
    <row r="1070" spans="1:12" ht="30" x14ac:dyDescent="0.25">
      <c r="A1070" s="1" t="s">
        <v>5697</v>
      </c>
      <c r="B1070" s="1" t="s">
        <v>460</v>
      </c>
      <c r="C1070" s="4">
        <v>2021</v>
      </c>
      <c r="D1070" s="1" t="s">
        <v>147</v>
      </c>
      <c r="E1070" s="1" t="s">
        <v>1162</v>
      </c>
      <c r="F1070" s="1" t="s">
        <v>66</v>
      </c>
      <c r="G1070" s="4" t="s">
        <v>1101</v>
      </c>
      <c r="H1070" s="4">
        <v>110</v>
      </c>
      <c r="I1070" s="4" t="s">
        <v>83</v>
      </c>
      <c r="J1070" s="1"/>
      <c r="K1070" s="4" t="s">
        <v>83</v>
      </c>
      <c r="L1070" s="4" t="s">
        <v>83</v>
      </c>
    </row>
    <row r="1071" spans="1:12" ht="30" x14ac:dyDescent="0.25">
      <c r="A1071" s="1" t="s">
        <v>5697</v>
      </c>
      <c r="B1071" s="1" t="s">
        <v>460</v>
      </c>
      <c r="C1071" s="4">
        <v>2021</v>
      </c>
      <c r="D1071" s="1" t="s">
        <v>147</v>
      </c>
      <c r="E1071" s="1" t="s">
        <v>1162</v>
      </c>
      <c r="F1071" s="1" t="s">
        <v>70</v>
      </c>
      <c r="G1071" s="4" t="s">
        <v>1125</v>
      </c>
      <c r="H1071" s="4">
        <v>2562</v>
      </c>
      <c r="I1071" s="4" t="s">
        <v>8813</v>
      </c>
      <c r="J1071" s="1" t="s">
        <v>234</v>
      </c>
      <c r="K1071" s="4" t="s">
        <v>8814</v>
      </c>
      <c r="L1071" s="4" t="s">
        <v>8815</v>
      </c>
    </row>
    <row r="1072" spans="1:12" ht="30" x14ac:dyDescent="0.25">
      <c r="A1072" s="1" t="s">
        <v>5697</v>
      </c>
      <c r="B1072" s="1" t="s">
        <v>460</v>
      </c>
      <c r="C1072" s="4">
        <v>2021</v>
      </c>
      <c r="D1072" s="1" t="s">
        <v>147</v>
      </c>
      <c r="E1072" s="1" t="s">
        <v>1162</v>
      </c>
      <c r="F1072" s="1" t="s">
        <v>74</v>
      </c>
      <c r="G1072" s="4" t="s">
        <v>1097</v>
      </c>
      <c r="H1072" s="4">
        <v>5917</v>
      </c>
      <c r="I1072" s="4" t="s">
        <v>3591</v>
      </c>
      <c r="J1072" s="1" t="s">
        <v>234</v>
      </c>
      <c r="K1072" s="4" t="s">
        <v>4154</v>
      </c>
      <c r="L1072" s="4" t="s">
        <v>8816</v>
      </c>
    </row>
    <row r="1073" spans="1:12" ht="30" x14ac:dyDescent="0.25">
      <c r="A1073" s="1" t="s">
        <v>5697</v>
      </c>
      <c r="B1073" s="1" t="s">
        <v>460</v>
      </c>
      <c r="C1073" s="4">
        <v>2021</v>
      </c>
      <c r="D1073" s="1" t="s">
        <v>147</v>
      </c>
      <c r="E1073" s="1" t="s">
        <v>1162</v>
      </c>
      <c r="F1073" s="1" t="s">
        <v>1102</v>
      </c>
      <c r="G1073" s="4" t="s">
        <v>527</v>
      </c>
      <c r="H1073" s="4">
        <v>87829</v>
      </c>
      <c r="I1073" s="4" t="s">
        <v>8817</v>
      </c>
      <c r="J1073" s="1" t="s">
        <v>234</v>
      </c>
      <c r="K1073" s="4" t="s">
        <v>6088</v>
      </c>
      <c r="L1073" s="4" t="s">
        <v>6087</v>
      </c>
    </row>
    <row r="1074" spans="1:12" ht="45" x14ac:dyDescent="0.25">
      <c r="A1074" s="1" t="s">
        <v>5697</v>
      </c>
      <c r="B1074" s="1" t="s">
        <v>460</v>
      </c>
      <c r="C1074" s="4">
        <v>2021</v>
      </c>
      <c r="D1074" s="1" t="s">
        <v>147</v>
      </c>
      <c r="E1074" s="1" t="s">
        <v>1162</v>
      </c>
      <c r="F1074" s="1" t="s">
        <v>84</v>
      </c>
      <c r="G1074" s="4" t="s">
        <v>1103</v>
      </c>
      <c r="H1074" s="4">
        <v>0</v>
      </c>
      <c r="I1074" s="4" t="s">
        <v>83</v>
      </c>
      <c r="J1074" s="1"/>
      <c r="K1074" s="4" t="s">
        <v>83</v>
      </c>
      <c r="L1074" s="4" t="s">
        <v>83</v>
      </c>
    </row>
    <row r="1075" spans="1:12" ht="45" x14ac:dyDescent="0.25">
      <c r="A1075" s="1" t="s">
        <v>5697</v>
      </c>
      <c r="B1075" s="1" t="s">
        <v>460</v>
      </c>
      <c r="C1075" s="4">
        <v>2021</v>
      </c>
      <c r="D1075" s="1" t="s">
        <v>147</v>
      </c>
      <c r="E1075" s="1" t="s">
        <v>1162</v>
      </c>
      <c r="F1075" s="1" t="s">
        <v>85</v>
      </c>
      <c r="G1075" s="4" t="s">
        <v>1103</v>
      </c>
      <c r="H1075" s="4">
        <v>0</v>
      </c>
      <c r="I1075" s="4" t="s">
        <v>83</v>
      </c>
      <c r="J1075" s="1"/>
      <c r="K1075" s="4" t="s">
        <v>83</v>
      </c>
      <c r="L1075" s="4" t="s">
        <v>83</v>
      </c>
    </row>
    <row r="1076" spans="1:12" ht="30" x14ac:dyDescent="0.25">
      <c r="A1076" s="1" t="s">
        <v>5697</v>
      </c>
      <c r="B1076" s="1" t="s">
        <v>460</v>
      </c>
      <c r="C1076" s="4">
        <v>2021</v>
      </c>
      <c r="D1076" s="1" t="s">
        <v>147</v>
      </c>
      <c r="E1076" s="1" t="s">
        <v>1183</v>
      </c>
      <c r="F1076" s="1" t="s">
        <v>62</v>
      </c>
      <c r="G1076" s="4" t="s">
        <v>1101</v>
      </c>
      <c r="H1076" s="4">
        <v>973</v>
      </c>
      <c r="I1076" s="4" t="s">
        <v>83</v>
      </c>
      <c r="J1076" s="1"/>
      <c r="K1076" s="4" t="s">
        <v>83</v>
      </c>
      <c r="L1076" s="4" t="s">
        <v>83</v>
      </c>
    </row>
    <row r="1077" spans="1:12" ht="30" x14ac:dyDescent="0.25">
      <c r="A1077" s="1" t="s">
        <v>5697</v>
      </c>
      <c r="B1077" s="1" t="s">
        <v>460</v>
      </c>
      <c r="C1077" s="4">
        <v>2021</v>
      </c>
      <c r="D1077" s="1" t="s">
        <v>147</v>
      </c>
      <c r="E1077" s="1" t="s">
        <v>1183</v>
      </c>
      <c r="F1077" s="1" t="s">
        <v>66</v>
      </c>
      <c r="G1077" s="4" t="s">
        <v>1101</v>
      </c>
      <c r="H1077" s="4">
        <v>43</v>
      </c>
      <c r="I1077" s="4" t="s">
        <v>83</v>
      </c>
      <c r="J1077" s="1"/>
      <c r="K1077" s="4" t="s">
        <v>83</v>
      </c>
      <c r="L1077" s="4" t="s">
        <v>83</v>
      </c>
    </row>
    <row r="1078" spans="1:12" ht="30" x14ac:dyDescent="0.25">
      <c r="A1078" s="1" t="s">
        <v>5697</v>
      </c>
      <c r="B1078" s="1" t="s">
        <v>460</v>
      </c>
      <c r="C1078" s="4">
        <v>2021</v>
      </c>
      <c r="D1078" s="1" t="s">
        <v>147</v>
      </c>
      <c r="E1078" s="1" t="s">
        <v>1183</v>
      </c>
      <c r="F1078" s="1" t="s">
        <v>70</v>
      </c>
      <c r="G1078" s="4" t="s">
        <v>1270</v>
      </c>
      <c r="H1078" s="4">
        <v>1006</v>
      </c>
      <c r="I1078" s="4" t="s">
        <v>5066</v>
      </c>
      <c r="J1078" s="1" t="s">
        <v>234</v>
      </c>
      <c r="K1078" s="4" t="s">
        <v>8818</v>
      </c>
      <c r="L1078" s="4" t="s">
        <v>8819</v>
      </c>
    </row>
    <row r="1079" spans="1:12" ht="30" x14ac:dyDescent="0.25">
      <c r="A1079" s="1" t="s">
        <v>5697</v>
      </c>
      <c r="B1079" s="1" t="s">
        <v>460</v>
      </c>
      <c r="C1079" s="4">
        <v>2021</v>
      </c>
      <c r="D1079" s="1" t="s">
        <v>147</v>
      </c>
      <c r="E1079" s="1" t="s">
        <v>1183</v>
      </c>
      <c r="F1079" s="1" t="s">
        <v>74</v>
      </c>
      <c r="G1079" s="4" t="s">
        <v>1097</v>
      </c>
      <c r="H1079" s="4">
        <v>2017</v>
      </c>
      <c r="I1079" s="4" t="s">
        <v>6055</v>
      </c>
      <c r="J1079" s="1" t="s">
        <v>234</v>
      </c>
      <c r="K1079" s="4" t="s">
        <v>1688</v>
      </c>
      <c r="L1079" s="4" t="s">
        <v>8820</v>
      </c>
    </row>
    <row r="1080" spans="1:12" ht="30" x14ac:dyDescent="0.25">
      <c r="A1080" s="1" t="s">
        <v>5697</v>
      </c>
      <c r="B1080" s="1" t="s">
        <v>460</v>
      </c>
      <c r="C1080" s="4">
        <v>2021</v>
      </c>
      <c r="D1080" s="1" t="s">
        <v>147</v>
      </c>
      <c r="E1080" s="1" t="s">
        <v>1183</v>
      </c>
      <c r="F1080" s="1" t="s">
        <v>1102</v>
      </c>
      <c r="G1080" s="4" t="s">
        <v>1125</v>
      </c>
      <c r="H1080" s="4">
        <v>21661</v>
      </c>
      <c r="I1080" s="4" t="s">
        <v>1092</v>
      </c>
      <c r="J1080" s="1" t="s">
        <v>234</v>
      </c>
      <c r="K1080" s="4" t="s">
        <v>1453</v>
      </c>
      <c r="L1080" s="4" t="s">
        <v>8821</v>
      </c>
    </row>
    <row r="1081" spans="1:12" ht="45" x14ac:dyDescent="0.25">
      <c r="A1081" s="1" t="s">
        <v>5697</v>
      </c>
      <c r="B1081" s="1" t="s">
        <v>460</v>
      </c>
      <c r="C1081" s="4">
        <v>2021</v>
      </c>
      <c r="D1081" s="1" t="s">
        <v>147</v>
      </c>
      <c r="E1081" s="1" t="s">
        <v>1183</v>
      </c>
      <c r="F1081" s="1" t="s">
        <v>84</v>
      </c>
      <c r="G1081" s="4" t="s">
        <v>1103</v>
      </c>
      <c r="H1081" s="4">
        <v>0</v>
      </c>
      <c r="I1081" s="4" t="s">
        <v>83</v>
      </c>
      <c r="J1081" s="1"/>
      <c r="K1081" s="4" t="s">
        <v>83</v>
      </c>
      <c r="L1081" s="4" t="s">
        <v>83</v>
      </c>
    </row>
    <row r="1082" spans="1:12" ht="45" x14ac:dyDescent="0.25">
      <c r="A1082" s="1" t="s">
        <v>5697</v>
      </c>
      <c r="B1082" s="1" t="s">
        <v>460</v>
      </c>
      <c r="C1082" s="4">
        <v>2021</v>
      </c>
      <c r="D1082" s="1" t="s">
        <v>147</v>
      </c>
      <c r="E1082" s="1" t="s">
        <v>1183</v>
      </c>
      <c r="F1082" s="1" t="s">
        <v>85</v>
      </c>
      <c r="G1082" s="4" t="s">
        <v>1103</v>
      </c>
      <c r="H1082" s="4">
        <v>0</v>
      </c>
      <c r="I1082" s="4" t="s">
        <v>83</v>
      </c>
      <c r="J1082" s="1"/>
      <c r="K1082" s="4" t="s">
        <v>83</v>
      </c>
      <c r="L1082" s="4" t="s">
        <v>83</v>
      </c>
    </row>
    <row r="1083" spans="1:12" ht="30" x14ac:dyDescent="0.25">
      <c r="A1083" s="1" t="s">
        <v>5697</v>
      </c>
      <c r="B1083" s="1" t="s">
        <v>460</v>
      </c>
      <c r="C1083" s="4">
        <v>2021</v>
      </c>
      <c r="D1083" s="1" t="s">
        <v>166</v>
      </c>
      <c r="E1083" s="1" t="s">
        <v>1089</v>
      </c>
      <c r="F1083" s="1" t="s">
        <v>62</v>
      </c>
      <c r="G1083" s="4" t="s">
        <v>1112</v>
      </c>
      <c r="H1083" s="4">
        <v>202198</v>
      </c>
      <c r="I1083" s="4" t="s">
        <v>1933</v>
      </c>
      <c r="J1083" s="1" t="s">
        <v>234</v>
      </c>
      <c r="K1083" s="4" t="s">
        <v>3749</v>
      </c>
      <c r="L1083" s="4" t="s">
        <v>3595</v>
      </c>
    </row>
    <row r="1084" spans="1:12" ht="30" x14ac:dyDescent="0.25">
      <c r="A1084" s="1" t="s">
        <v>5697</v>
      </c>
      <c r="B1084" s="1" t="s">
        <v>460</v>
      </c>
      <c r="C1084" s="4">
        <v>2021</v>
      </c>
      <c r="D1084" s="1" t="s">
        <v>166</v>
      </c>
      <c r="E1084" s="1" t="s">
        <v>1089</v>
      </c>
      <c r="F1084" s="1" t="s">
        <v>66</v>
      </c>
      <c r="G1084" s="4" t="s">
        <v>1101</v>
      </c>
      <c r="H1084" s="4">
        <v>70445</v>
      </c>
      <c r="I1084" s="4" t="s">
        <v>83</v>
      </c>
      <c r="J1084" s="1"/>
      <c r="K1084" s="4" t="s">
        <v>83</v>
      </c>
      <c r="L1084" s="4" t="s">
        <v>83</v>
      </c>
    </row>
    <row r="1085" spans="1:12" ht="30" x14ac:dyDescent="0.25">
      <c r="A1085" s="1" t="s">
        <v>5697</v>
      </c>
      <c r="B1085" s="1" t="s">
        <v>460</v>
      </c>
      <c r="C1085" s="4">
        <v>2021</v>
      </c>
      <c r="D1085" s="1" t="s">
        <v>166</v>
      </c>
      <c r="E1085" s="1" t="s">
        <v>1089</v>
      </c>
      <c r="F1085" s="1" t="s">
        <v>70</v>
      </c>
      <c r="G1085" s="4" t="s">
        <v>1101</v>
      </c>
      <c r="H1085" s="4">
        <v>67501</v>
      </c>
      <c r="I1085" s="4" t="s">
        <v>83</v>
      </c>
      <c r="J1085" s="1"/>
      <c r="K1085" s="4" t="s">
        <v>83</v>
      </c>
      <c r="L1085" s="4" t="s">
        <v>83</v>
      </c>
    </row>
    <row r="1086" spans="1:12" ht="30" x14ac:dyDescent="0.25">
      <c r="A1086" s="1" t="s">
        <v>5697</v>
      </c>
      <c r="B1086" s="1" t="s">
        <v>460</v>
      </c>
      <c r="C1086" s="4">
        <v>2021</v>
      </c>
      <c r="D1086" s="1" t="s">
        <v>166</v>
      </c>
      <c r="E1086" s="1" t="s">
        <v>1089</v>
      </c>
      <c r="F1086" s="1" t="s">
        <v>74</v>
      </c>
      <c r="G1086" s="4" t="s">
        <v>1101</v>
      </c>
      <c r="H1086" s="4">
        <v>30352</v>
      </c>
      <c r="I1086" s="4" t="s">
        <v>83</v>
      </c>
      <c r="J1086" s="1"/>
      <c r="K1086" s="4" t="s">
        <v>83</v>
      </c>
      <c r="L1086" s="4" t="s">
        <v>83</v>
      </c>
    </row>
    <row r="1087" spans="1:12" ht="30" x14ac:dyDescent="0.25">
      <c r="A1087" s="1" t="s">
        <v>5697</v>
      </c>
      <c r="B1087" s="1" t="s">
        <v>460</v>
      </c>
      <c r="C1087" s="4">
        <v>2021</v>
      </c>
      <c r="D1087" s="1" t="s">
        <v>166</v>
      </c>
      <c r="E1087" s="1" t="s">
        <v>1089</v>
      </c>
      <c r="F1087" s="1" t="s">
        <v>1102</v>
      </c>
      <c r="G1087" s="4" t="s">
        <v>1101</v>
      </c>
      <c r="H1087" s="4">
        <v>101438</v>
      </c>
      <c r="I1087" s="4" t="s">
        <v>83</v>
      </c>
      <c r="J1087" s="1"/>
      <c r="K1087" s="4" t="s">
        <v>83</v>
      </c>
      <c r="L1087" s="4" t="s">
        <v>83</v>
      </c>
    </row>
    <row r="1088" spans="1:12" ht="45" x14ac:dyDescent="0.25">
      <c r="A1088" s="1" t="s">
        <v>5697</v>
      </c>
      <c r="B1088" s="1" t="s">
        <v>460</v>
      </c>
      <c r="C1088" s="4">
        <v>2021</v>
      </c>
      <c r="D1088" s="1" t="s">
        <v>166</v>
      </c>
      <c r="E1088" s="1" t="s">
        <v>1089</v>
      </c>
      <c r="F1088" s="1" t="s">
        <v>84</v>
      </c>
      <c r="G1088" s="4" t="s">
        <v>1103</v>
      </c>
      <c r="H1088" s="4">
        <v>0</v>
      </c>
      <c r="I1088" s="4" t="s">
        <v>83</v>
      </c>
      <c r="J1088" s="1"/>
      <c r="K1088" s="4" t="s">
        <v>83</v>
      </c>
      <c r="L1088" s="4" t="s">
        <v>83</v>
      </c>
    </row>
    <row r="1089" spans="1:12" ht="45" x14ac:dyDescent="0.25">
      <c r="A1089" s="1" t="s">
        <v>5697</v>
      </c>
      <c r="B1089" s="1" t="s">
        <v>460</v>
      </c>
      <c r="C1089" s="4">
        <v>2021</v>
      </c>
      <c r="D1089" s="1" t="s">
        <v>166</v>
      </c>
      <c r="E1089" s="1" t="s">
        <v>1089</v>
      </c>
      <c r="F1089" s="1" t="s">
        <v>85</v>
      </c>
      <c r="G1089" s="4" t="s">
        <v>1103</v>
      </c>
      <c r="H1089" s="4">
        <v>0</v>
      </c>
      <c r="I1089" s="4" t="s">
        <v>83</v>
      </c>
      <c r="J1089" s="1"/>
      <c r="K1089" s="4" t="s">
        <v>83</v>
      </c>
      <c r="L1089" s="4" t="s">
        <v>83</v>
      </c>
    </row>
    <row r="1090" spans="1:12" ht="30" x14ac:dyDescent="0.25">
      <c r="A1090" s="1" t="s">
        <v>5697</v>
      </c>
      <c r="B1090" s="1" t="s">
        <v>460</v>
      </c>
      <c r="C1090" s="4">
        <v>2021</v>
      </c>
      <c r="D1090" s="1" t="s">
        <v>166</v>
      </c>
      <c r="E1090" s="1" t="s">
        <v>1104</v>
      </c>
      <c r="F1090" s="1" t="s">
        <v>62</v>
      </c>
      <c r="G1090" s="4" t="s">
        <v>1112</v>
      </c>
      <c r="H1090" s="4">
        <v>33188</v>
      </c>
      <c r="I1090" s="4" t="s">
        <v>3596</v>
      </c>
      <c r="J1090" s="1" t="s">
        <v>234</v>
      </c>
      <c r="K1090" s="4" t="s">
        <v>3367</v>
      </c>
      <c r="L1090" s="4" t="s">
        <v>5543</v>
      </c>
    </row>
    <row r="1091" spans="1:12" ht="30" x14ac:dyDescent="0.25">
      <c r="A1091" s="1" t="s">
        <v>5697</v>
      </c>
      <c r="B1091" s="1" t="s">
        <v>460</v>
      </c>
      <c r="C1091" s="4">
        <v>2021</v>
      </c>
      <c r="D1091" s="1" t="s">
        <v>166</v>
      </c>
      <c r="E1091" s="1" t="s">
        <v>1104</v>
      </c>
      <c r="F1091" s="1" t="s">
        <v>66</v>
      </c>
      <c r="G1091" s="4" t="s">
        <v>1101</v>
      </c>
      <c r="H1091" s="4">
        <v>6808</v>
      </c>
      <c r="I1091" s="4" t="s">
        <v>83</v>
      </c>
      <c r="J1091" s="1"/>
      <c r="K1091" s="4" t="s">
        <v>83</v>
      </c>
      <c r="L1091" s="4" t="s">
        <v>83</v>
      </c>
    </row>
    <row r="1092" spans="1:12" ht="30" x14ac:dyDescent="0.25">
      <c r="A1092" s="1" t="s">
        <v>5697</v>
      </c>
      <c r="B1092" s="1" t="s">
        <v>460</v>
      </c>
      <c r="C1092" s="4">
        <v>2021</v>
      </c>
      <c r="D1092" s="1" t="s">
        <v>166</v>
      </c>
      <c r="E1092" s="1" t="s">
        <v>1104</v>
      </c>
      <c r="F1092" s="1" t="s">
        <v>70</v>
      </c>
      <c r="G1092" s="4" t="s">
        <v>1101</v>
      </c>
      <c r="H1092" s="4">
        <v>78068</v>
      </c>
      <c r="I1092" s="4" t="s">
        <v>83</v>
      </c>
      <c r="J1092" s="1"/>
      <c r="K1092" s="4" t="s">
        <v>83</v>
      </c>
      <c r="L1092" s="4" t="s">
        <v>83</v>
      </c>
    </row>
    <row r="1093" spans="1:12" ht="30" x14ac:dyDescent="0.25">
      <c r="A1093" s="1" t="s">
        <v>5697</v>
      </c>
      <c r="B1093" s="1" t="s">
        <v>460</v>
      </c>
      <c r="C1093" s="4">
        <v>2021</v>
      </c>
      <c r="D1093" s="1" t="s">
        <v>166</v>
      </c>
      <c r="E1093" s="1" t="s">
        <v>1104</v>
      </c>
      <c r="F1093" s="1" t="s">
        <v>74</v>
      </c>
      <c r="G1093" s="4" t="s">
        <v>1101</v>
      </c>
      <c r="H1093" s="4">
        <v>37195</v>
      </c>
      <c r="I1093" s="4" t="s">
        <v>83</v>
      </c>
      <c r="J1093" s="1"/>
      <c r="K1093" s="4" t="s">
        <v>83</v>
      </c>
      <c r="L1093" s="4" t="s">
        <v>83</v>
      </c>
    </row>
    <row r="1094" spans="1:12" ht="30" x14ac:dyDescent="0.25">
      <c r="A1094" s="1" t="s">
        <v>5697</v>
      </c>
      <c r="B1094" s="1" t="s">
        <v>460</v>
      </c>
      <c r="C1094" s="4">
        <v>2021</v>
      </c>
      <c r="D1094" s="1" t="s">
        <v>166</v>
      </c>
      <c r="E1094" s="1" t="s">
        <v>1104</v>
      </c>
      <c r="F1094" s="1" t="s">
        <v>1102</v>
      </c>
      <c r="G1094" s="4" t="s">
        <v>1101</v>
      </c>
      <c r="H1094" s="4">
        <v>83036</v>
      </c>
      <c r="I1094" s="4" t="s">
        <v>83</v>
      </c>
      <c r="J1094" s="1"/>
      <c r="K1094" s="4" t="s">
        <v>83</v>
      </c>
      <c r="L1094" s="4" t="s">
        <v>83</v>
      </c>
    </row>
    <row r="1095" spans="1:12" ht="45" x14ac:dyDescent="0.25">
      <c r="A1095" s="1" t="s">
        <v>5697</v>
      </c>
      <c r="B1095" s="1" t="s">
        <v>460</v>
      </c>
      <c r="C1095" s="4">
        <v>2021</v>
      </c>
      <c r="D1095" s="1" t="s">
        <v>166</v>
      </c>
      <c r="E1095" s="1" t="s">
        <v>1104</v>
      </c>
      <c r="F1095" s="1" t="s">
        <v>84</v>
      </c>
      <c r="G1095" s="4" t="s">
        <v>1103</v>
      </c>
      <c r="H1095" s="4">
        <v>0</v>
      </c>
      <c r="I1095" s="4" t="s">
        <v>83</v>
      </c>
      <c r="J1095" s="1"/>
      <c r="K1095" s="4" t="s">
        <v>83</v>
      </c>
      <c r="L1095" s="4" t="s">
        <v>83</v>
      </c>
    </row>
    <row r="1096" spans="1:12" ht="45" x14ac:dyDescent="0.25">
      <c r="A1096" s="1" t="s">
        <v>5697</v>
      </c>
      <c r="B1096" s="1" t="s">
        <v>460</v>
      </c>
      <c r="C1096" s="4">
        <v>2021</v>
      </c>
      <c r="D1096" s="1" t="s">
        <v>166</v>
      </c>
      <c r="E1096" s="1" t="s">
        <v>1104</v>
      </c>
      <c r="F1096" s="1" t="s">
        <v>85</v>
      </c>
      <c r="G1096" s="4" t="s">
        <v>1103</v>
      </c>
      <c r="H1096" s="4">
        <v>0</v>
      </c>
      <c r="I1096" s="4" t="s">
        <v>83</v>
      </c>
      <c r="J1096" s="1"/>
      <c r="K1096" s="4" t="s">
        <v>83</v>
      </c>
      <c r="L1096" s="4" t="s">
        <v>83</v>
      </c>
    </row>
    <row r="1097" spans="1:12" ht="30" x14ac:dyDescent="0.25">
      <c r="A1097" s="1" t="s">
        <v>5697</v>
      </c>
      <c r="B1097" s="1" t="s">
        <v>460</v>
      </c>
      <c r="C1097" s="4">
        <v>2021</v>
      </c>
      <c r="D1097" s="1" t="s">
        <v>166</v>
      </c>
      <c r="E1097" s="1" t="s">
        <v>1116</v>
      </c>
      <c r="F1097" s="1" t="s">
        <v>62</v>
      </c>
      <c r="G1097" s="4" t="s">
        <v>2008</v>
      </c>
      <c r="H1097" s="4">
        <v>20700</v>
      </c>
      <c r="I1097" s="4" t="s">
        <v>8032</v>
      </c>
      <c r="J1097" s="1" t="s">
        <v>234</v>
      </c>
      <c r="K1097" s="4" t="s">
        <v>3368</v>
      </c>
      <c r="L1097" s="4" t="s">
        <v>575</v>
      </c>
    </row>
    <row r="1098" spans="1:12" ht="30" x14ac:dyDescent="0.25">
      <c r="A1098" s="1" t="s">
        <v>5697</v>
      </c>
      <c r="B1098" s="1" t="s">
        <v>460</v>
      </c>
      <c r="C1098" s="4">
        <v>2021</v>
      </c>
      <c r="D1098" s="1" t="s">
        <v>166</v>
      </c>
      <c r="E1098" s="1" t="s">
        <v>1116</v>
      </c>
      <c r="F1098" s="1" t="s">
        <v>66</v>
      </c>
      <c r="G1098" s="4" t="s">
        <v>1101</v>
      </c>
      <c r="H1098" s="4">
        <v>1225</v>
      </c>
      <c r="I1098" s="4" t="s">
        <v>83</v>
      </c>
      <c r="J1098" s="1"/>
      <c r="K1098" s="4" t="s">
        <v>83</v>
      </c>
      <c r="L1098" s="4" t="s">
        <v>83</v>
      </c>
    </row>
    <row r="1099" spans="1:12" ht="30" x14ac:dyDescent="0.25">
      <c r="A1099" s="1" t="s">
        <v>5697</v>
      </c>
      <c r="B1099" s="1" t="s">
        <v>460</v>
      </c>
      <c r="C1099" s="4">
        <v>2021</v>
      </c>
      <c r="D1099" s="1" t="s">
        <v>166</v>
      </c>
      <c r="E1099" s="1" t="s">
        <v>1116</v>
      </c>
      <c r="F1099" s="1" t="s">
        <v>70</v>
      </c>
      <c r="G1099" s="4" t="s">
        <v>1101</v>
      </c>
      <c r="H1099" s="4">
        <v>25542</v>
      </c>
      <c r="I1099" s="4" t="s">
        <v>83</v>
      </c>
      <c r="J1099" s="1"/>
      <c r="K1099" s="4" t="s">
        <v>83</v>
      </c>
      <c r="L1099" s="4" t="s">
        <v>83</v>
      </c>
    </row>
    <row r="1100" spans="1:12" ht="30" x14ac:dyDescent="0.25">
      <c r="A1100" s="1" t="s">
        <v>5697</v>
      </c>
      <c r="B1100" s="1" t="s">
        <v>460</v>
      </c>
      <c r="C1100" s="4">
        <v>2021</v>
      </c>
      <c r="D1100" s="1" t="s">
        <v>166</v>
      </c>
      <c r="E1100" s="1" t="s">
        <v>1116</v>
      </c>
      <c r="F1100" s="1" t="s">
        <v>74</v>
      </c>
      <c r="G1100" s="4" t="s">
        <v>1101</v>
      </c>
      <c r="H1100" s="4">
        <v>75472</v>
      </c>
      <c r="I1100" s="4" t="s">
        <v>83</v>
      </c>
      <c r="J1100" s="1"/>
      <c r="K1100" s="4" t="s">
        <v>83</v>
      </c>
      <c r="L1100" s="4" t="s">
        <v>83</v>
      </c>
    </row>
    <row r="1101" spans="1:12" ht="30" x14ac:dyDescent="0.25">
      <c r="A1101" s="1" t="s">
        <v>5697</v>
      </c>
      <c r="B1101" s="1" t="s">
        <v>460</v>
      </c>
      <c r="C1101" s="4">
        <v>2021</v>
      </c>
      <c r="D1101" s="1" t="s">
        <v>166</v>
      </c>
      <c r="E1101" s="1" t="s">
        <v>1116</v>
      </c>
      <c r="F1101" s="1" t="s">
        <v>1102</v>
      </c>
      <c r="G1101" s="4" t="s">
        <v>1097</v>
      </c>
      <c r="H1101" s="4">
        <v>151050</v>
      </c>
      <c r="I1101" s="4" t="s">
        <v>3421</v>
      </c>
      <c r="J1101" s="1" t="s">
        <v>234</v>
      </c>
      <c r="K1101" s="4" t="s">
        <v>4038</v>
      </c>
      <c r="L1101" s="4" t="s">
        <v>3595</v>
      </c>
    </row>
    <row r="1102" spans="1:12" ht="45" x14ac:dyDescent="0.25">
      <c r="A1102" s="1" t="s">
        <v>5697</v>
      </c>
      <c r="B1102" s="1" t="s">
        <v>460</v>
      </c>
      <c r="C1102" s="4">
        <v>2021</v>
      </c>
      <c r="D1102" s="1" t="s">
        <v>166</v>
      </c>
      <c r="E1102" s="1" t="s">
        <v>1116</v>
      </c>
      <c r="F1102" s="1" t="s">
        <v>84</v>
      </c>
      <c r="G1102" s="4" t="s">
        <v>1103</v>
      </c>
      <c r="H1102" s="4">
        <v>0</v>
      </c>
      <c r="I1102" s="4" t="s">
        <v>83</v>
      </c>
      <c r="J1102" s="1"/>
      <c r="K1102" s="4" t="s">
        <v>83</v>
      </c>
      <c r="L1102" s="4" t="s">
        <v>83</v>
      </c>
    </row>
    <row r="1103" spans="1:12" ht="45" x14ac:dyDescent="0.25">
      <c r="A1103" s="1" t="s">
        <v>5697</v>
      </c>
      <c r="B1103" s="1" t="s">
        <v>460</v>
      </c>
      <c r="C1103" s="4">
        <v>2021</v>
      </c>
      <c r="D1103" s="1" t="s">
        <v>166</v>
      </c>
      <c r="E1103" s="1" t="s">
        <v>1116</v>
      </c>
      <c r="F1103" s="1" t="s">
        <v>85</v>
      </c>
      <c r="G1103" s="4" t="s">
        <v>1103</v>
      </c>
      <c r="H1103" s="4">
        <v>0</v>
      </c>
      <c r="I1103" s="4" t="s">
        <v>83</v>
      </c>
      <c r="J1103" s="1"/>
      <c r="K1103" s="4" t="s">
        <v>83</v>
      </c>
      <c r="L1103" s="4" t="s">
        <v>83</v>
      </c>
    </row>
    <row r="1104" spans="1:12" ht="30" x14ac:dyDescent="0.25">
      <c r="A1104" s="1" t="s">
        <v>5697</v>
      </c>
      <c r="B1104" s="1" t="s">
        <v>460</v>
      </c>
      <c r="C1104" s="4">
        <v>2021</v>
      </c>
      <c r="D1104" s="1" t="s">
        <v>166</v>
      </c>
      <c r="E1104" s="1" t="s">
        <v>1132</v>
      </c>
      <c r="F1104" s="1" t="s">
        <v>62</v>
      </c>
      <c r="G1104" s="4" t="s">
        <v>1350</v>
      </c>
      <c r="H1104" s="4">
        <v>11478</v>
      </c>
      <c r="I1104" s="4" t="s">
        <v>1819</v>
      </c>
      <c r="J1104" s="1" t="s">
        <v>234</v>
      </c>
      <c r="K1104" s="4" t="s">
        <v>517</v>
      </c>
      <c r="L1104" s="4" t="s">
        <v>8147</v>
      </c>
    </row>
    <row r="1105" spans="1:12" ht="30" x14ac:dyDescent="0.25">
      <c r="A1105" s="1" t="s">
        <v>5697</v>
      </c>
      <c r="B1105" s="1" t="s">
        <v>460</v>
      </c>
      <c r="C1105" s="4">
        <v>2021</v>
      </c>
      <c r="D1105" s="1" t="s">
        <v>166</v>
      </c>
      <c r="E1105" s="1" t="s">
        <v>1132</v>
      </c>
      <c r="F1105" s="1" t="s">
        <v>66</v>
      </c>
      <c r="G1105" s="4" t="s">
        <v>1101</v>
      </c>
      <c r="H1105" s="4">
        <v>461</v>
      </c>
      <c r="I1105" s="4" t="s">
        <v>83</v>
      </c>
      <c r="J1105" s="1"/>
      <c r="K1105" s="4" t="s">
        <v>83</v>
      </c>
      <c r="L1105" s="4" t="s">
        <v>83</v>
      </c>
    </row>
    <row r="1106" spans="1:12" ht="30" x14ac:dyDescent="0.25">
      <c r="A1106" s="1" t="s">
        <v>5697</v>
      </c>
      <c r="B1106" s="1" t="s">
        <v>460</v>
      </c>
      <c r="C1106" s="4">
        <v>2021</v>
      </c>
      <c r="D1106" s="1" t="s">
        <v>166</v>
      </c>
      <c r="E1106" s="1" t="s">
        <v>1132</v>
      </c>
      <c r="F1106" s="1" t="s">
        <v>70</v>
      </c>
      <c r="G1106" s="4" t="s">
        <v>1101</v>
      </c>
      <c r="H1106" s="4">
        <v>6642</v>
      </c>
      <c r="I1106" s="4" t="s">
        <v>83</v>
      </c>
      <c r="J1106" s="1"/>
      <c r="K1106" s="4" t="s">
        <v>83</v>
      </c>
      <c r="L1106" s="4" t="s">
        <v>83</v>
      </c>
    </row>
    <row r="1107" spans="1:12" ht="30" x14ac:dyDescent="0.25">
      <c r="A1107" s="1" t="s">
        <v>5697</v>
      </c>
      <c r="B1107" s="1" t="s">
        <v>460</v>
      </c>
      <c r="C1107" s="4">
        <v>2021</v>
      </c>
      <c r="D1107" s="1" t="s">
        <v>166</v>
      </c>
      <c r="E1107" s="1" t="s">
        <v>1132</v>
      </c>
      <c r="F1107" s="1" t="s">
        <v>74</v>
      </c>
      <c r="G1107" s="4" t="s">
        <v>1101</v>
      </c>
      <c r="H1107" s="4">
        <v>29519</v>
      </c>
      <c r="I1107" s="4" t="s">
        <v>83</v>
      </c>
      <c r="J1107" s="1"/>
      <c r="K1107" s="4" t="s">
        <v>83</v>
      </c>
      <c r="L1107" s="4" t="s">
        <v>83</v>
      </c>
    </row>
    <row r="1108" spans="1:12" ht="30" x14ac:dyDescent="0.25">
      <c r="A1108" s="1" t="s">
        <v>5697</v>
      </c>
      <c r="B1108" s="1" t="s">
        <v>460</v>
      </c>
      <c r="C1108" s="4">
        <v>2021</v>
      </c>
      <c r="D1108" s="1" t="s">
        <v>166</v>
      </c>
      <c r="E1108" s="1" t="s">
        <v>1132</v>
      </c>
      <c r="F1108" s="1" t="s">
        <v>1102</v>
      </c>
      <c r="G1108" s="4" t="s">
        <v>1101</v>
      </c>
      <c r="H1108" s="4">
        <v>174114</v>
      </c>
      <c r="I1108" s="4" t="s">
        <v>83</v>
      </c>
      <c r="J1108" s="1"/>
      <c r="K1108" s="4" t="s">
        <v>83</v>
      </c>
      <c r="L1108" s="4" t="s">
        <v>83</v>
      </c>
    </row>
    <row r="1109" spans="1:12" ht="45" x14ac:dyDescent="0.25">
      <c r="A1109" s="1" t="s">
        <v>5697</v>
      </c>
      <c r="B1109" s="1" t="s">
        <v>460</v>
      </c>
      <c r="C1109" s="4">
        <v>2021</v>
      </c>
      <c r="D1109" s="1" t="s">
        <v>166</v>
      </c>
      <c r="E1109" s="1" t="s">
        <v>1132</v>
      </c>
      <c r="F1109" s="1" t="s">
        <v>84</v>
      </c>
      <c r="G1109" s="4" t="s">
        <v>1103</v>
      </c>
      <c r="H1109" s="4">
        <v>0</v>
      </c>
      <c r="I1109" s="4" t="s">
        <v>83</v>
      </c>
      <c r="J1109" s="1"/>
      <c r="K1109" s="4" t="s">
        <v>83</v>
      </c>
      <c r="L1109" s="4" t="s">
        <v>83</v>
      </c>
    </row>
    <row r="1110" spans="1:12" ht="45" x14ac:dyDescent="0.25">
      <c r="A1110" s="1" t="s">
        <v>5697</v>
      </c>
      <c r="B1110" s="1" t="s">
        <v>460</v>
      </c>
      <c r="C1110" s="4">
        <v>2021</v>
      </c>
      <c r="D1110" s="1" t="s">
        <v>166</v>
      </c>
      <c r="E1110" s="1" t="s">
        <v>1132</v>
      </c>
      <c r="F1110" s="1" t="s">
        <v>85</v>
      </c>
      <c r="G1110" s="4" t="s">
        <v>1103</v>
      </c>
      <c r="H1110" s="4">
        <v>0</v>
      </c>
      <c r="I1110" s="4" t="s">
        <v>83</v>
      </c>
      <c r="J1110" s="1"/>
      <c r="K1110" s="4" t="s">
        <v>83</v>
      </c>
      <c r="L1110" s="4" t="s">
        <v>83</v>
      </c>
    </row>
    <row r="1111" spans="1:12" ht="30" x14ac:dyDescent="0.25">
      <c r="A1111" s="1" t="s">
        <v>5697</v>
      </c>
      <c r="B1111" s="1" t="s">
        <v>460</v>
      </c>
      <c r="C1111" s="4">
        <v>2021</v>
      </c>
      <c r="D1111" s="1" t="s">
        <v>166</v>
      </c>
      <c r="E1111" s="1" t="s">
        <v>1147</v>
      </c>
      <c r="F1111" s="1" t="s">
        <v>62</v>
      </c>
      <c r="G1111" s="4" t="s">
        <v>1350</v>
      </c>
      <c r="H1111" s="4">
        <v>5579</v>
      </c>
      <c r="I1111" s="4" t="s">
        <v>8822</v>
      </c>
      <c r="J1111" s="1" t="s">
        <v>234</v>
      </c>
      <c r="K1111" s="4" t="s">
        <v>8823</v>
      </c>
      <c r="L1111" s="4" t="s">
        <v>3137</v>
      </c>
    </row>
    <row r="1112" spans="1:12" ht="30" x14ac:dyDescent="0.25">
      <c r="A1112" s="1" t="s">
        <v>5697</v>
      </c>
      <c r="B1112" s="1" t="s">
        <v>460</v>
      </c>
      <c r="C1112" s="4">
        <v>2021</v>
      </c>
      <c r="D1112" s="1" t="s">
        <v>166</v>
      </c>
      <c r="E1112" s="1" t="s">
        <v>1147</v>
      </c>
      <c r="F1112" s="1" t="s">
        <v>66</v>
      </c>
      <c r="G1112" s="4" t="s">
        <v>1101</v>
      </c>
      <c r="H1112" s="4">
        <v>160</v>
      </c>
      <c r="I1112" s="4" t="s">
        <v>83</v>
      </c>
      <c r="J1112" s="1"/>
      <c r="K1112" s="4" t="s">
        <v>83</v>
      </c>
      <c r="L1112" s="4" t="s">
        <v>83</v>
      </c>
    </row>
    <row r="1113" spans="1:12" ht="30" x14ac:dyDescent="0.25">
      <c r="A1113" s="1" t="s">
        <v>5697</v>
      </c>
      <c r="B1113" s="1" t="s">
        <v>460</v>
      </c>
      <c r="C1113" s="4">
        <v>2021</v>
      </c>
      <c r="D1113" s="1" t="s">
        <v>166</v>
      </c>
      <c r="E1113" s="1" t="s">
        <v>1147</v>
      </c>
      <c r="F1113" s="1" t="s">
        <v>70</v>
      </c>
      <c r="G1113" s="4" t="s">
        <v>1097</v>
      </c>
      <c r="H1113" s="4">
        <v>1910</v>
      </c>
      <c r="I1113" s="4" t="s">
        <v>8747</v>
      </c>
      <c r="J1113" s="1" t="s">
        <v>234</v>
      </c>
      <c r="K1113" s="4" t="s">
        <v>3600</v>
      </c>
      <c r="L1113" s="4" t="s">
        <v>635</v>
      </c>
    </row>
    <row r="1114" spans="1:12" ht="30" x14ac:dyDescent="0.25">
      <c r="A1114" s="1" t="s">
        <v>5697</v>
      </c>
      <c r="B1114" s="1" t="s">
        <v>460</v>
      </c>
      <c r="C1114" s="4">
        <v>2021</v>
      </c>
      <c r="D1114" s="1" t="s">
        <v>166</v>
      </c>
      <c r="E1114" s="1" t="s">
        <v>1147</v>
      </c>
      <c r="F1114" s="1" t="s">
        <v>74</v>
      </c>
      <c r="G1114" s="4" t="s">
        <v>1101</v>
      </c>
      <c r="H1114" s="4">
        <v>1906</v>
      </c>
      <c r="I1114" s="4" t="s">
        <v>83</v>
      </c>
      <c r="J1114" s="1"/>
      <c r="K1114" s="4" t="s">
        <v>83</v>
      </c>
      <c r="L1114" s="4" t="s">
        <v>83</v>
      </c>
    </row>
    <row r="1115" spans="1:12" ht="30" x14ac:dyDescent="0.25">
      <c r="A1115" s="1" t="s">
        <v>5697</v>
      </c>
      <c r="B1115" s="1" t="s">
        <v>460</v>
      </c>
      <c r="C1115" s="4">
        <v>2021</v>
      </c>
      <c r="D1115" s="1" t="s">
        <v>166</v>
      </c>
      <c r="E1115" s="1" t="s">
        <v>1147</v>
      </c>
      <c r="F1115" s="1" t="s">
        <v>1102</v>
      </c>
      <c r="G1115" s="4" t="s">
        <v>1270</v>
      </c>
      <c r="H1115" s="4">
        <v>176726</v>
      </c>
      <c r="I1115" s="4" t="s">
        <v>4044</v>
      </c>
      <c r="J1115" s="1" t="s">
        <v>234</v>
      </c>
      <c r="K1115" s="4" t="s">
        <v>3362</v>
      </c>
      <c r="L1115" s="4" t="s">
        <v>3468</v>
      </c>
    </row>
    <row r="1116" spans="1:12" ht="45" x14ac:dyDescent="0.25">
      <c r="A1116" s="1" t="s">
        <v>5697</v>
      </c>
      <c r="B1116" s="1" t="s">
        <v>460</v>
      </c>
      <c r="C1116" s="4">
        <v>2021</v>
      </c>
      <c r="D1116" s="1" t="s">
        <v>166</v>
      </c>
      <c r="E1116" s="1" t="s">
        <v>1147</v>
      </c>
      <c r="F1116" s="1" t="s">
        <v>84</v>
      </c>
      <c r="G1116" s="4" t="s">
        <v>1103</v>
      </c>
      <c r="H1116" s="4">
        <v>0</v>
      </c>
      <c r="I1116" s="4" t="s">
        <v>83</v>
      </c>
      <c r="J1116" s="1"/>
      <c r="K1116" s="4" t="s">
        <v>83</v>
      </c>
      <c r="L1116" s="4" t="s">
        <v>83</v>
      </c>
    </row>
    <row r="1117" spans="1:12" ht="45" x14ac:dyDescent="0.25">
      <c r="A1117" s="1" t="s">
        <v>5697</v>
      </c>
      <c r="B1117" s="1" t="s">
        <v>460</v>
      </c>
      <c r="C1117" s="4">
        <v>2021</v>
      </c>
      <c r="D1117" s="1" t="s">
        <v>166</v>
      </c>
      <c r="E1117" s="1" t="s">
        <v>1147</v>
      </c>
      <c r="F1117" s="1" t="s">
        <v>85</v>
      </c>
      <c r="G1117" s="4" t="s">
        <v>1103</v>
      </c>
      <c r="H1117" s="4">
        <v>0</v>
      </c>
      <c r="I1117" s="4" t="s">
        <v>83</v>
      </c>
      <c r="J1117" s="1"/>
      <c r="K1117" s="4" t="s">
        <v>83</v>
      </c>
      <c r="L1117" s="4" t="s">
        <v>83</v>
      </c>
    </row>
    <row r="1118" spans="1:12" ht="30" x14ac:dyDescent="0.25">
      <c r="A1118" s="1" t="s">
        <v>5697</v>
      </c>
      <c r="B1118" s="1" t="s">
        <v>460</v>
      </c>
      <c r="C1118" s="4">
        <v>2021</v>
      </c>
      <c r="D1118" s="1" t="s">
        <v>166</v>
      </c>
      <c r="E1118" s="1" t="s">
        <v>1162</v>
      </c>
      <c r="F1118" s="1" t="s">
        <v>62</v>
      </c>
      <c r="G1118" s="4" t="s">
        <v>1671</v>
      </c>
      <c r="H1118" s="4">
        <v>2736</v>
      </c>
      <c r="I1118" s="4" t="s">
        <v>8824</v>
      </c>
      <c r="J1118" s="1" t="s">
        <v>234</v>
      </c>
      <c r="K1118" s="4" t="s">
        <v>4261</v>
      </c>
      <c r="L1118" s="4" t="s">
        <v>8825</v>
      </c>
    </row>
    <row r="1119" spans="1:12" ht="30" x14ac:dyDescent="0.25">
      <c r="A1119" s="1" t="s">
        <v>5697</v>
      </c>
      <c r="B1119" s="1" t="s">
        <v>460</v>
      </c>
      <c r="C1119" s="4">
        <v>2021</v>
      </c>
      <c r="D1119" s="1" t="s">
        <v>166</v>
      </c>
      <c r="E1119" s="1" t="s">
        <v>1162</v>
      </c>
      <c r="F1119" s="1" t="s">
        <v>66</v>
      </c>
      <c r="G1119" s="4" t="s">
        <v>1101</v>
      </c>
      <c r="H1119" s="4">
        <v>75</v>
      </c>
      <c r="I1119" s="4" t="s">
        <v>83</v>
      </c>
      <c r="J1119" s="1"/>
      <c r="K1119" s="4" t="s">
        <v>83</v>
      </c>
      <c r="L1119" s="4" t="s">
        <v>83</v>
      </c>
    </row>
    <row r="1120" spans="1:12" ht="30" x14ac:dyDescent="0.25">
      <c r="A1120" s="1" t="s">
        <v>5697</v>
      </c>
      <c r="B1120" s="1" t="s">
        <v>460</v>
      </c>
      <c r="C1120" s="4">
        <v>2021</v>
      </c>
      <c r="D1120" s="1" t="s">
        <v>166</v>
      </c>
      <c r="E1120" s="1" t="s">
        <v>1162</v>
      </c>
      <c r="F1120" s="1" t="s">
        <v>70</v>
      </c>
      <c r="G1120" s="4" t="s">
        <v>1671</v>
      </c>
      <c r="H1120" s="4">
        <v>1081</v>
      </c>
      <c r="I1120" s="4" t="s">
        <v>6342</v>
      </c>
      <c r="J1120" s="1" t="s">
        <v>234</v>
      </c>
      <c r="K1120" s="4" t="s">
        <v>2337</v>
      </c>
      <c r="L1120" s="4" t="s">
        <v>6335</v>
      </c>
    </row>
    <row r="1121" spans="1:12" ht="30" x14ac:dyDescent="0.25">
      <c r="A1121" s="1" t="s">
        <v>5697</v>
      </c>
      <c r="B1121" s="1" t="s">
        <v>460</v>
      </c>
      <c r="C1121" s="4">
        <v>2021</v>
      </c>
      <c r="D1121" s="1" t="s">
        <v>166</v>
      </c>
      <c r="E1121" s="1" t="s">
        <v>1162</v>
      </c>
      <c r="F1121" s="1" t="s">
        <v>74</v>
      </c>
      <c r="G1121" s="4" t="s">
        <v>1101</v>
      </c>
      <c r="H1121" s="4">
        <v>764</v>
      </c>
      <c r="I1121" s="4" t="s">
        <v>83</v>
      </c>
      <c r="J1121" s="1"/>
      <c r="K1121" s="4" t="s">
        <v>83</v>
      </c>
      <c r="L1121" s="4" t="s">
        <v>83</v>
      </c>
    </row>
    <row r="1122" spans="1:12" ht="30" x14ac:dyDescent="0.25">
      <c r="A1122" s="1" t="s">
        <v>5697</v>
      </c>
      <c r="B1122" s="1" t="s">
        <v>460</v>
      </c>
      <c r="C1122" s="4">
        <v>2021</v>
      </c>
      <c r="D1122" s="1" t="s">
        <v>166</v>
      </c>
      <c r="E1122" s="1" t="s">
        <v>1162</v>
      </c>
      <c r="F1122" s="1" t="s">
        <v>1102</v>
      </c>
      <c r="G1122" s="4" t="s">
        <v>3309</v>
      </c>
      <c r="H1122" s="4">
        <v>91620</v>
      </c>
      <c r="I1122" s="4" t="s">
        <v>3906</v>
      </c>
      <c r="J1122" s="1"/>
      <c r="K1122" s="4" t="s">
        <v>5368</v>
      </c>
      <c r="L1122" s="4" t="s">
        <v>8826</v>
      </c>
    </row>
    <row r="1123" spans="1:12" ht="45" x14ac:dyDescent="0.25">
      <c r="A1123" s="1" t="s">
        <v>5697</v>
      </c>
      <c r="B1123" s="1" t="s">
        <v>460</v>
      </c>
      <c r="C1123" s="4">
        <v>2021</v>
      </c>
      <c r="D1123" s="1" t="s">
        <v>166</v>
      </c>
      <c r="E1123" s="1" t="s">
        <v>1162</v>
      </c>
      <c r="F1123" s="1" t="s">
        <v>84</v>
      </c>
      <c r="G1123" s="4" t="s">
        <v>1103</v>
      </c>
      <c r="H1123" s="4">
        <v>0</v>
      </c>
      <c r="I1123" s="4" t="s">
        <v>83</v>
      </c>
      <c r="J1123" s="1"/>
      <c r="K1123" s="4" t="s">
        <v>83</v>
      </c>
      <c r="L1123" s="4" t="s">
        <v>83</v>
      </c>
    </row>
    <row r="1124" spans="1:12" ht="45" x14ac:dyDescent="0.25">
      <c r="A1124" s="1" t="s">
        <v>5697</v>
      </c>
      <c r="B1124" s="1" t="s">
        <v>460</v>
      </c>
      <c r="C1124" s="4">
        <v>2021</v>
      </c>
      <c r="D1124" s="1" t="s">
        <v>166</v>
      </c>
      <c r="E1124" s="1" t="s">
        <v>1162</v>
      </c>
      <c r="F1124" s="1" t="s">
        <v>85</v>
      </c>
      <c r="G1124" s="4" t="s">
        <v>1103</v>
      </c>
      <c r="H1124" s="4">
        <v>0</v>
      </c>
      <c r="I1124" s="4" t="s">
        <v>83</v>
      </c>
      <c r="J1124" s="1"/>
      <c r="K1124" s="4" t="s">
        <v>83</v>
      </c>
      <c r="L1124" s="4" t="s">
        <v>83</v>
      </c>
    </row>
    <row r="1125" spans="1:12" ht="30" x14ac:dyDescent="0.25">
      <c r="A1125" s="1" t="s">
        <v>5697</v>
      </c>
      <c r="B1125" s="1" t="s">
        <v>460</v>
      </c>
      <c r="C1125" s="4">
        <v>2021</v>
      </c>
      <c r="D1125" s="1" t="s">
        <v>166</v>
      </c>
      <c r="E1125" s="1" t="s">
        <v>1183</v>
      </c>
      <c r="F1125" s="1" t="s">
        <v>62</v>
      </c>
      <c r="G1125" s="4" t="s">
        <v>2008</v>
      </c>
      <c r="H1125" s="4">
        <v>897</v>
      </c>
      <c r="I1125" s="4" t="s">
        <v>8827</v>
      </c>
      <c r="J1125" s="1" t="s">
        <v>234</v>
      </c>
      <c r="K1125" s="4" t="s">
        <v>8828</v>
      </c>
      <c r="L1125" s="4" t="s">
        <v>8829</v>
      </c>
    </row>
    <row r="1126" spans="1:12" ht="30" x14ac:dyDescent="0.25">
      <c r="A1126" s="1" t="s">
        <v>5697</v>
      </c>
      <c r="B1126" s="1" t="s">
        <v>460</v>
      </c>
      <c r="C1126" s="4">
        <v>2021</v>
      </c>
      <c r="D1126" s="1" t="s">
        <v>166</v>
      </c>
      <c r="E1126" s="1" t="s">
        <v>1183</v>
      </c>
      <c r="F1126" s="1" t="s">
        <v>66</v>
      </c>
      <c r="G1126" s="4" t="s">
        <v>1101</v>
      </c>
      <c r="H1126" s="4">
        <v>24</v>
      </c>
      <c r="I1126" s="4" t="s">
        <v>83</v>
      </c>
      <c r="J1126" s="1"/>
      <c r="K1126" s="4" t="s">
        <v>83</v>
      </c>
      <c r="L1126" s="4" t="s">
        <v>83</v>
      </c>
    </row>
    <row r="1127" spans="1:12" ht="30" x14ac:dyDescent="0.25">
      <c r="A1127" s="1" t="s">
        <v>5697</v>
      </c>
      <c r="B1127" s="1" t="s">
        <v>460</v>
      </c>
      <c r="C1127" s="4">
        <v>2021</v>
      </c>
      <c r="D1127" s="1" t="s">
        <v>166</v>
      </c>
      <c r="E1127" s="1" t="s">
        <v>1183</v>
      </c>
      <c r="F1127" s="1" t="s">
        <v>70</v>
      </c>
      <c r="G1127" s="4" t="s">
        <v>1097</v>
      </c>
      <c r="H1127" s="4">
        <v>442</v>
      </c>
      <c r="I1127" s="4" t="s">
        <v>8830</v>
      </c>
      <c r="J1127" s="1" t="s">
        <v>234</v>
      </c>
      <c r="K1127" s="4" t="s">
        <v>7720</v>
      </c>
      <c r="L1127" s="4" t="s">
        <v>8831</v>
      </c>
    </row>
    <row r="1128" spans="1:12" ht="30" x14ac:dyDescent="0.25">
      <c r="A1128" s="1" t="s">
        <v>5697</v>
      </c>
      <c r="B1128" s="1" t="s">
        <v>460</v>
      </c>
      <c r="C1128" s="4">
        <v>2021</v>
      </c>
      <c r="D1128" s="1" t="s">
        <v>166</v>
      </c>
      <c r="E1128" s="1" t="s">
        <v>1183</v>
      </c>
      <c r="F1128" s="1" t="s">
        <v>74</v>
      </c>
      <c r="G1128" s="4" t="s">
        <v>1101</v>
      </c>
      <c r="H1128" s="4">
        <v>285</v>
      </c>
      <c r="I1128" s="4" t="s">
        <v>83</v>
      </c>
      <c r="J1128" s="1"/>
      <c r="K1128" s="4" t="s">
        <v>83</v>
      </c>
      <c r="L1128" s="4" t="s">
        <v>83</v>
      </c>
    </row>
    <row r="1129" spans="1:12" ht="30" x14ac:dyDescent="0.25">
      <c r="A1129" s="1" t="s">
        <v>5697</v>
      </c>
      <c r="B1129" s="1" t="s">
        <v>460</v>
      </c>
      <c r="C1129" s="4">
        <v>2021</v>
      </c>
      <c r="D1129" s="1" t="s">
        <v>166</v>
      </c>
      <c r="E1129" s="1" t="s">
        <v>1183</v>
      </c>
      <c r="F1129" s="1" t="s">
        <v>1102</v>
      </c>
      <c r="G1129" s="4" t="s">
        <v>1125</v>
      </c>
      <c r="H1129" s="4">
        <v>23367</v>
      </c>
      <c r="I1129" s="4" t="s">
        <v>8832</v>
      </c>
      <c r="J1129" s="1" t="s">
        <v>234</v>
      </c>
      <c r="K1129" s="4" t="s">
        <v>630</v>
      </c>
      <c r="L1129" s="4" t="s">
        <v>3903</v>
      </c>
    </row>
    <row r="1130" spans="1:12" ht="45" x14ac:dyDescent="0.25">
      <c r="A1130" s="1" t="s">
        <v>5697</v>
      </c>
      <c r="B1130" s="1" t="s">
        <v>460</v>
      </c>
      <c r="C1130" s="4">
        <v>2021</v>
      </c>
      <c r="D1130" s="1" t="s">
        <v>166</v>
      </c>
      <c r="E1130" s="1" t="s">
        <v>1183</v>
      </c>
      <c r="F1130" s="1" t="s">
        <v>84</v>
      </c>
      <c r="G1130" s="4" t="s">
        <v>1103</v>
      </c>
      <c r="H1130" s="4">
        <v>0</v>
      </c>
      <c r="I1130" s="4" t="s">
        <v>83</v>
      </c>
      <c r="J1130" s="1"/>
      <c r="K1130" s="4" t="s">
        <v>83</v>
      </c>
      <c r="L1130" s="4" t="s">
        <v>83</v>
      </c>
    </row>
    <row r="1131" spans="1:12" ht="45" x14ac:dyDescent="0.25">
      <c r="A1131" s="1" t="s">
        <v>5697</v>
      </c>
      <c r="B1131" s="1" t="s">
        <v>460</v>
      </c>
      <c r="C1131" s="4">
        <v>2021</v>
      </c>
      <c r="D1131" s="1" t="s">
        <v>166</v>
      </c>
      <c r="E1131" s="1" t="s">
        <v>1183</v>
      </c>
      <c r="F1131" s="1" t="s">
        <v>85</v>
      </c>
      <c r="G1131" s="4" t="s">
        <v>1103</v>
      </c>
      <c r="H1131" s="4">
        <v>0</v>
      </c>
      <c r="I1131" s="4" t="s">
        <v>83</v>
      </c>
      <c r="J1131" s="1"/>
      <c r="K1131" s="4" t="s">
        <v>83</v>
      </c>
      <c r="L1131" s="4" t="s">
        <v>83</v>
      </c>
    </row>
    <row r="1132" spans="1:12" ht="30" x14ac:dyDescent="0.25">
      <c r="A1132" s="1" t="s">
        <v>5697</v>
      </c>
      <c r="B1132" s="1" t="s">
        <v>460</v>
      </c>
      <c r="C1132" s="4">
        <v>2021</v>
      </c>
      <c r="D1132" s="1" t="s">
        <v>185</v>
      </c>
      <c r="E1132" s="1" t="s">
        <v>1089</v>
      </c>
      <c r="F1132" s="1" t="s">
        <v>62</v>
      </c>
      <c r="G1132" s="4" t="s">
        <v>1097</v>
      </c>
      <c r="H1132" s="4">
        <v>130286</v>
      </c>
      <c r="I1132" s="4" t="s">
        <v>4092</v>
      </c>
      <c r="J1132" s="1" t="s">
        <v>234</v>
      </c>
      <c r="K1132" s="4" t="s">
        <v>3363</v>
      </c>
      <c r="L1132" s="4" t="s">
        <v>3594</v>
      </c>
    </row>
    <row r="1133" spans="1:12" ht="30" x14ac:dyDescent="0.25">
      <c r="A1133" s="1" t="s">
        <v>5697</v>
      </c>
      <c r="B1133" s="1" t="s">
        <v>460</v>
      </c>
      <c r="C1133" s="4">
        <v>2021</v>
      </c>
      <c r="D1133" s="1" t="s">
        <v>185</v>
      </c>
      <c r="E1133" s="1" t="s">
        <v>1089</v>
      </c>
      <c r="F1133" s="1" t="s">
        <v>66</v>
      </c>
      <c r="G1133" s="4" t="s">
        <v>1101</v>
      </c>
      <c r="H1133" s="4">
        <v>45515</v>
      </c>
      <c r="I1133" s="4" t="s">
        <v>83</v>
      </c>
      <c r="J1133" s="1"/>
      <c r="K1133" s="4" t="s">
        <v>83</v>
      </c>
      <c r="L1133" s="4" t="s">
        <v>83</v>
      </c>
    </row>
    <row r="1134" spans="1:12" ht="30" x14ac:dyDescent="0.25">
      <c r="A1134" s="1" t="s">
        <v>5697</v>
      </c>
      <c r="B1134" s="1" t="s">
        <v>460</v>
      </c>
      <c r="C1134" s="4">
        <v>2021</v>
      </c>
      <c r="D1134" s="1" t="s">
        <v>185</v>
      </c>
      <c r="E1134" s="1" t="s">
        <v>1089</v>
      </c>
      <c r="F1134" s="1" t="s">
        <v>70</v>
      </c>
      <c r="G1134" s="4" t="s">
        <v>1101</v>
      </c>
      <c r="H1134" s="4">
        <v>132973</v>
      </c>
      <c r="I1134" s="4" t="s">
        <v>83</v>
      </c>
      <c r="J1134" s="1"/>
      <c r="K1134" s="4" t="s">
        <v>83</v>
      </c>
      <c r="L1134" s="4" t="s">
        <v>83</v>
      </c>
    </row>
    <row r="1135" spans="1:12" ht="30" x14ac:dyDescent="0.25">
      <c r="A1135" s="1" t="s">
        <v>5697</v>
      </c>
      <c r="B1135" s="1" t="s">
        <v>460</v>
      </c>
      <c r="C1135" s="4">
        <v>2021</v>
      </c>
      <c r="D1135" s="1" t="s">
        <v>185</v>
      </c>
      <c r="E1135" s="1" t="s">
        <v>1089</v>
      </c>
      <c r="F1135" s="1" t="s">
        <v>74</v>
      </c>
      <c r="G1135" s="4" t="s">
        <v>1101</v>
      </c>
      <c r="H1135" s="4">
        <v>31617</v>
      </c>
      <c r="I1135" s="4" t="s">
        <v>83</v>
      </c>
      <c r="J1135" s="1"/>
      <c r="K1135" s="4" t="s">
        <v>83</v>
      </c>
      <c r="L1135" s="4" t="s">
        <v>83</v>
      </c>
    </row>
    <row r="1136" spans="1:12" ht="30" x14ac:dyDescent="0.25">
      <c r="A1136" s="1" t="s">
        <v>5697</v>
      </c>
      <c r="B1136" s="1" t="s">
        <v>460</v>
      </c>
      <c r="C1136" s="4">
        <v>2021</v>
      </c>
      <c r="D1136" s="1" t="s">
        <v>185</v>
      </c>
      <c r="E1136" s="1" t="s">
        <v>1089</v>
      </c>
      <c r="F1136" s="1" t="s">
        <v>1102</v>
      </c>
      <c r="G1136" s="4" t="s">
        <v>1101</v>
      </c>
      <c r="H1136" s="4">
        <v>146841</v>
      </c>
      <c r="I1136" s="4" t="s">
        <v>83</v>
      </c>
      <c r="J1136" s="1"/>
      <c r="K1136" s="4" t="s">
        <v>83</v>
      </c>
      <c r="L1136" s="4" t="s">
        <v>83</v>
      </c>
    </row>
    <row r="1137" spans="1:12" ht="45" x14ac:dyDescent="0.25">
      <c r="A1137" s="1" t="s">
        <v>5697</v>
      </c>
      <c r="B1137" s="1" t="s">
        <v>460</v>
      </c>
      <c r="C1137" s="4">
        <v>2021</v>
      </c>
      <c r="D1137" s="1" t="s">
        <v>185</v>
      </c>
      <c r="E1137" s="1" t="s">
        <v>1089</v>
      </c>
      <c r="F1137" s="1" t="s">
        <v>84</v>
      </c>
      <c r="G1137" s="4" t="s">
        <v>1103</v>
      </c>
      <c r="H1137" s="4">
        <v>0</v>
      </c>
      <c r="I1137" s="4" t="s">
        <v>83</v>
      </c>
      <c r="J1137" s="1"/>
      <c r="K1137" s="4" t="s">
        <v>83</v>
      </c>
      <c r="L1137" s="4" t="s">
        <v>83</v>
      </c>
    </row>
    <row r="1138" spans="1:12" ht="45" x14ac:dyDescent="0.25">
      <c r="A1138" s="1" t="s">
        <v>5697</v>
      </c>
      <c r="B1138" s="1" t="s">
        <v>460</v>
      </c>
      <c r="C1138" s="4">
        <v>2021</v>
      </c>
      <c r="D1138" s="1" t="s">
        <v>185</v>
      </c>
      <c r="E1138" s="1" t="s">
        <v>1089</v>
      </c>
      <c r="F1138" s="1" t="s">
        <v>85</v>
      </c>
      <c r="G1138" s="4" t="s">
        <v>1103</v>
      </c>
      <c r="H1138" s="4">
        <v>0</v>
      </c>
      <c r="I1138" s="4" t="s">
        <v>83</v>
      </c>
      <c r="J1138" s="1"/>
      <c r="K1138" s="4" t="s">
        <v>83</v>
      </c>
      <c r="L1138" s="4" t="s">
        <v>83</v>
      </c>
    </row>
    <row r="1139" spans="1:12" ht="30" x14ac:dyDescent="0.25">
      <c r="A1139" s="1" t="s">
        <v>5697</v>
      </c>
      <c r="B1139" s="1" t="s">
        <v>460</v>
      </c>
      <c r="C1139" s="4">
        <v>2021</v>
      </c>
      <c r="D1139" s="1" t="s">
        <v>185</v>
      </c>
      <c r="E1139" s="1" t="s">
        <v>1104</v>
      </c>
      <c r="F1139" s="1" t="s">
        <v>62</v>
      </c>
      <c r="G1139" s="4" t="s">
        <v>1981</v>
      </c>
      <c r="H1139" s="4">
        <v>30869</v>
      </c>
      <c r="I1139" s="4" t="s">
        <v>6872</v>
      </c>
      <c r="J1139" s="1" t="s">
        <v>234</v>
      </c>
      <c r="K1139" s="4" t="s">
        <v>3215</v>
      </c>
      <c r="L1139" s="4" t="s">
        <v>727</v>
      </c>
    </row>
    <row r="1140" spans="1:12" ht="30" x14ac:dyDescent="0.25">
      <c r="A1140" s="1" t="s">
        <v>5697</v>
      </c>
      <c r="B1140" s="1" t="s">
        <v>460</v>
      </c>
      <c r="C1140" s="4">
        <v>2021</v>
      </c>
      <c r="D1140" s="1" t="s">
        <v>185</v>
      </c>
      <c r="E1140" s="1" t="s">
        <v>1104</v>
      </c>
      <c r="F1140" s="1" t="s">
        <v>66</v>
      </c>
      <c r="G1140" s="4" t="s">
        <v>1101</v>
      </c>
      <c r="H1140" s="4">
        <v>2139</v>
      </c>
      <c r="I1140" s="4" t="s">
        <v>83</v>
      </c>
      <c r="J1140" s="1"/>
      <c r="K1140" s="4" t="s">
        <v>83</v>
      </c>
      <c r="L1140" s="4" t="s">
        <v>83</v>
      </c>
    </row>
    <row r="1141" spans="1:12" ht="30" x14ac:dyDescent="0.25">
      <c r="A1141" s="1" t="s">
        <v>5697</v>
      </c>
      <c r="B1141" s="1" t="s">
        <v>460</v>
      </c>
      <c r="C1141" s="4">
        <v>2021</v>
      </c>
      <c r="D1141" s="1" t="s">
        <v>185</v>
      </c>
      <c r="E1141" s="1" t="s">
        <v>1104</v>
      </c>
      <c r="F1141" s="1" t="s">
        <v>70</v>
      </c>
      <c r="G1141" s="4" t="s">
        <v>1101</v>
      </c>
      <c r="H1141" s="4">
        <v>29637</v>
      </c>
      <c r="I1141" s="4" t="s">
        <v>83</v>
      </c>
      <c r="J1141" s="1"/>
      <c r="K1141" s="4" t="s">
        <v>83</v>
      </c>
      <c r="L1141" s="4" t="s">
        <v>83</v>
      </c>
    </row>
    <row r="1142" spans="1:12" ht="30" x14ac:dyDescent="0.25">
      <c r="A1142" s="1" t="s">
        <v>5697</v>
      </c>
      <c r="B1142" s="1" t="s">
        <v>460</v>
      </c>
      <c r="C1142" s="4">
        <v>2021</v>
      </c>
      <c r="D1142" s="1" t="s">
        <v>185</v>
      </c>
      <c r="E1142" s="1" t="s">
        <v>1104</v>
      </c>
      <c r="F1142" s="1" t="s">
        <v>74</v>
      </c>
      <c r="G1142" s="4" t="s">
        <v>1101</v>
      </c>
      <c r="H1142" s="4">
        <v>39716</v>
      </c>
      <c r="I1142" s="4" t="s">
        <v>83</v>
      </c>
      <c r="J1142" s="1"/>
      <c r="K1142" s="4" t="s">
        <v>83</v>
      </c>
      <c r="L1142" s="4" t="s">
        <v>83</v>
      </c>
    </row>
    <row r="1143" spans="1:12" ht="30" x14ac:dyDescent="0.25">
      <c r="A1143" s="1" t="s">
        <v>5697</v>
      </c>
      <c r="B1143" s="1" t="s">
        <v>460</v>
      </c>
      <c r="C1143" s="4">
        <v>2021</v>
      </c>
      <c r="D1143" s="1" t="s">
        <v>185</v>
      </c>
      <c r="E1143" s="1" t="s">
        <v>1104</v>
      </c>
      <c r="F1143" s="1" t="s">
        <v>1102</v>
      </c>
      <c r="G1143" s="4" t="s">
        <v>1371</v>
      </c>
      <c r="H1143" s="4">
        <v>143600</v>
      </c>
      <c r="I1143" s="4" t="s">
        <v>3893</v>
      </c>
      <c r="J1143" s="1" t="s">
        <v>234</v>
      </c>
      <c r="K1143" s="4" t="s">
        <v>537</v>
      </c>
      <c r="L1143" s="4" t="s">
        <v>8789</v>
      </c>
    </row>
    <row r="1144" spans="1:12" ht="45" x14ac:dyDescent="0.25">
      <c r="A1144" s="1" t="s">
        <v>5697</v>
      </c>
      <c r="B1144" s="1" t="s">
        <v>460</v>
      </c>
      <c r="C1144" s="4">
        <v>2021</v>
      </c>
      <c r="D1144" s="1" t="s">
        <v>185</v>
      </c>
      <c r="E1144" s="1" t="s">
        <v>1104</v>
      </c>
      <c r="F1144" s="1" t="s">
        <v>84</v>
      </c>
      <c r="G1144" s="4" t="s">
        <v>1103</v>
      </c>
      <c r="H1144" s="4">
        <v>0</v>
      </c>
      <c r="I1144" s="4" t="s">
        <v>83</v>
      </c>
      <c r="J1144" s="1"/>
      <c r="K1144" s="4" t="s">
        <v>83</v>
      </c>
      <c r="L1144" s="4" t="s">
        <v>83</v>
      </c>
    </row>
    <row r="1145" spans="1:12" ht="45" x14ac:dyDescent="0.25">
      <c r="A1145" s="1" t="s">
        <v>5697</v>
      </c>
      <c r="B1145" s="1" t="s">
        <v>460</v>
      </c>
      <c r="C1145" s="4">
        <v>2021</v>
      </c>
      <c r="D1145" s="1" t="s">
        <v>185</v>
      </c>
      <c r="E1145" s="1" t="s">
        <v>1104</v>
      </c>
      <c r="F1145" s="1" t="s">
        <v>85</v>
      </c>
      <c r="G1145" s="4" t="s">
        <v>1103</v>
      </c>
      <c r="H1145" s="4">
        <v>0</v>
      </c>
      <c r="I1145" s="4" t="s">
        <v>83</v>
      </c>
      <c r="J1145" s="1"/>
      <c r="K1145" s="4" t="s">
        <v>83</v>
      </c>
      <c r="L1145" s="4" t="s">
        <v>83</v>
      </c>
    </row>
    <row r="1146" spans="1:12" ht="30" x14ac:dyDescent="0.25">
      <c r="A1146" s="1" t="s">
        <v>5697</v>
      </c>
      <c r="B1146" s="1" t="s">
        <v>460</v>
      </c>
      <c r="C1146" s="4">
        <v>2021</v>
      </c>
      <c r="D1146" s="1" t="s">
        <v>185</v>
      </c>
      <c r="E1146" s="1" t="s">
        <v>1116</v>
      </c>
      <c r="F1146" s="1" t="s">
        <v>62</v>
      </c>
      <c r="G1146" s="4" t="s">
        <v>1141</v>
      </c>
      <c r="H1146" s="4">
        <v>20177</v>
      </c>
      <c r="I1146" s="4" t="s">
        <v>8136</v>
      </c>
      <c r="J1146" s="1"/>
      <c r="K1146" s="4" t="s">
        <v>5140</v>
      </c>
      <c r="L1146" s="4" t="s">
        <v>8833</v>
      </c>
    </row>
    <row r="1147" spans="1:12" ht="30" x14ac:dyDescent="0.25">
      <c r="A1147" s="1" t="s">
        <v>5697</v>
      </c>
      <c r="B1147" s="1" t="s">
        <v>460</v>
      </c>
      <c r="C1147" s="4">
        <v>2021</v>
      </c>
      <c r="D1147" s="1" t="s">
        <v>185</v>
      </c>
      <c r="E1147" s="1" t="s">
        <v>1116</v>
      </c>
      <c r="F1147" s="1" t="s">
        <v>66</v>
      </c>
      <c r="G1147" s="4" t="s">
        <v>1101</v>
      </c>
      <c r="H1147" s="4">
        <v>806</v>
      </c>
      <c r="I1147" s="4" t="s">
        <v>83</v>
      </c>
      <c r="J1147" s="1"/>
      <c r="K1147" s="4" t="s">
        <v>83</v>
      </c>
      <c r="L1147" s="4" t="s">
        <v>83</v>
      </c>
    </row>
    <row r="1148" spans="1:12" ht="30" x14ac:dyDescent="0.25">
      <c r="A1148" s="1" t="s">
        <v>5697</v>
      </c>
      <c r="B1148" s="1" t="s">
        <v>460</v>
      </c>
      <c r="C1148" s="4">
        <v>2021</v>
      </c>
      <c r="D1148" s="1" t="s">
        <v>185</v>
      </c>
      <c r="E1148" s="1" t="s">
        <v>1116</v>
      </c>
      <c r="F1148" s="1" t="s">
        <v>70</v>
      </c>
      <c r="G1148" s="4" t="s">
        <v>1097</v>
      </c>
      <c r="H1148" s="4">
        <v>6817</v>
      </c>
      <c r="I1148" s="4" t="s">
        <v>6162</v>
      </c>
      <c r="J1148" s="1" t="s">
        <v>234</v>
      </c>
      <c r="K1148" s="4" t="s">
        <v>625</v>
      </c>
      <c r="L1148" s="4" t="s">
        <v>5851</v>
      </c>
    </row>
    <row r="1149" spans="1:12" ht="30" x14ac:dyDescent="0.25">
      <c r="A1149" s="1" t="s">
        <v>5697</v>
      </c>
      <c r="B1149" s="1" t="s">
        <v>460</v>
      </c>
      <c r="C1149" s="4">
        <v>2021</v>
      </c>
      <c r="D1149" s="1" t="s">
        <v>185</v>
      </c>
      <c r="E1149" s="1" t="s">
        <v>1116</v>
      </c>
      <c r="F1149" s="1" t="s">
        <v>74</v>
      </c>
      <c r="G1149" s="4" t="s">
        <v>1101</v>
      </c>
      <c r="H1149" s="4">
        <v>7334</v>
      </c>
      <c r="I1149" s="4" t="s">
        <v>83</v>
      </c>
      <c r="J1149" s="1"/>
      <c r="K1149" s="4" t="s">
        <v>83</v>
      </c>
      <c r="L1149" s="4" t="s">
        <v>83</v>
      </c>
    </row>
    <row r="1150" spans="1:12" ht="30" x14ac:dyDescent="0.25">
      <c r="A1150" s="1" t="s">
        <v>5697</v>
      </c>
      <c r="B1150" s="1" t="s">
        <v>460</v>
      </c>
      <c r="C1150" s="4">
        <v>2021</v>
      </c>
      <c r="D1150" s="1" t="s">
        <v>185</v>
      </c>
      <c r="E1150" s="1" t="s">
        <v>1116</v>
      </c>
      <c r="F1150" s="1" t="s">
        <v>1102</v>
      </c>
      <c r="G1150" s="4" t="s">
        <v>1435</v>
      </c>
      <c r="H1150" s="4">
        <v>248021</v>
      </c>
      <c r="I1150" s="4" t="s">
        <v>3370</v>
      </c>
      <c r="J1150" s="1" t="s">
        <v>234</v>
      </c>
      <c r="K1150" s="4" t="s">
        <v>1564</v>
      </c>
      <c r="L1150" s="4" t="s">
        <v>3907</v>
      </c>
    </row>
    <row r="1151" spans="1:12" ht="45" x14ac:dyDescent="0.25">
      <c r="A1151" s="1" t="s">
        <v>5697</v>
      </c>
      <c r="B1151" s="1" t="s">
        <v>460</v>
      </c>
      <c r="C1151" s="4">
        <v>2021</v>
      </c>
      <c r="D1151" s="1" t="s">
        <v>185</v>
      </c>
      <c r="E1151" s="1" t="s">
        <v>1116</v>
      </c>
      <c r="F1151" s="1" t="s">
        <v>84</v>
      </c>
      <c r="G1151" s="4" t="s">
        <v>1103</v>
      </c>
      <c r="H1151" s="4">
        <v>0</v>
      </c>
      <c r="I1151" s="4" t="s">
        <v>83</v>
      </c>
      <c r="J1151" s="1"/>
      <c r="K1151" s="4" t="s">
        <v>83</v>
      </c>
      <c r="L1151" s="4" t="s">
        <v>83</v>
      </c>
    </row>
    <row r="1152" spans="1:12" ht="45" x14ac:dyDescent="0.25">
      <c r="A1152" s="1" t="s">
        <v>5697</v>
      </c>
      <c r="B1152" s="1" t="s">
        <v>460</v>
      </c>
      <c r="C1152" s="4">
        <v>2021</v>
      </c>
      <c r="D1152" s="1" t="s">
        <v>185</v>
      </c>
      <c r="E1152" s="1" t="s">
        <v>1116</v>
      </c>
      <c r="F1152" s="1" t="s">
        <v>85</v>
      </c>
      <c r="G1152" s="4" t="s">
        <v>1103</v>
      </c>
      <c r="H1152" s="4">
        <v>0</v>
      </c>
      <c r="I1152" s="4" t="s">
        <v>83</v>
      </c>
      <c r="J1152" s="1"/>
      <c r="K1152" s="4" t="s">
        <v>83</v>
      </c>
      <c r="L1152" s="4" t="s">
        <v>83</v>
      </c>
    </row>
    <row r="1153" spans="1:12" ht="30" x14ac:dyDescent="0.25">
      <c r="A1153" s="1" t="s">
        <v>5697</v>
      </c>
      <c r="B1153" s="1" t="s">
        <v>460</v>
      </c>
      <c r="C1153" s="4">
        <v>2021</v>
      </c>
      <c r="D1153" s="1" t="s">
        <v>185</v>
      </c>
      <c r="E1153" s="1" t="s">
        <v>1132</v>
      </c>
      <c r="F1153" s="1" t="s">
        <v>62</v>
      </c>
      <c r="G1153" s="4" t="s">
        <v>1211</v>
      </c>
      <c r="H1153" s="4">
        <v>11414</v>
      </c>
      <c r="I1153" s="4" t="s">
        <v>8787</v>
      </c>
      <c r="J1153" s="1"/>
      <c r="K1153" s="4" t="s">
        <v>8673</v>
      </c>
      <c r="L1153" s="4" t="s">
        <v>8834</v>
      </c>
    </row>
    <row r="1154" spans="1:12" ht="30" x14ac:dyDescent="0.25">
      <c r="A1154" s="1" t="s">
        <v>5697</v>
      </c>
      <c r="B1154" s="1" t="s">
        <v>460</v>
      </c>
      <c r="C1154" s="4">
        <v>2021</v>
      </c>
      <c r="D1154" s="1" t="s">
        <v>185</v>
      </c>
      <c r="E1154" s="1" t="s">
        <v>1132</v>
      </c>
      <c r="F1154" s="1" t="s">
        <v>66</v>
      </c>
      <c r="G1154" s="4" t="s">
        <v>1101</v>
      </c>
      <c r="H1154" s="4">
        <v>309</v>
      </c>
      <c r="I1154" s="4" t="s">
        <v>83</v>
      </c>
      <c r="J1154" s="1"/>
      <c r="K1154" s="4" t="s">
        <v>83</v>
      </c>
      <c r="L1154" s="4" t="s">
        <v>83</v>
      </c>
    </row>
    <row r="1155" spans="1:12" ht="30" x14ac:dyDescent="0.25">
      <c r="A1155" s="1" t="s">
        <v>5697</v>
      </c>
      <c r="B1155" s="1" t="s">
        <v>460</v>
      </c>
      <c r="C1155" s="4">
        <v>2021</v>
      </c>
      <c r="D1155" s="1" t="s">
        <v>185</v>
      </c>
      <c r="E1155" s="1" t="s">
        <v>1132</v>
      </c>
      <c r="F1155" s="1" t="s">
        <v>70</v>
      </c>
      <c r="G1155" s="4" t="s">
        <v>1350</v>
      </c>
      <c r="H1155" s="4">
        <v>2949</v>
      </c>
      <c r="I1155" s="4" t="s">
        <v>8835</v>
      </c>
      <c r="J1155" s="1" t="s">
        <v>234</v>
      </c>
      <c r="K1155" s="4" t="s">
        <v>2204</v>
      </c>
      <c r="L1155" s="4" t="s">
        <v>8836</v>
      </c>
    </row>
    <row r="1156" spans="1:12" ht="30" x14ac:dyDescent="0.25">
      <c r="A1156" s="1" t="s">
        <v>5697</v>
      </c>
      <c r="B1156" s="1" t="s">
        <v>460</v>
      </c>
      <c r="C1156" s="4">
        <v>2021</v>
      </c>
      <c r="D1156" s="1" t="s">
        <v>185</v>
      </c>
      <c r="E1156" s="1" t="s">
        <v>1132</v>
      </c>
      <c r="F1156" s="1" t="s">
        <v>74</v>
      </c>
      <c r="G1156" s="4" t="s">
        <v>1101</v>
      </c>
      <c r="H1156" s="4">
        <v>1788</v>
      </c>
      <c r="I1156" s="4" t="s">
        <v>83</v>
      </c>
      <c r="J1156" s="1"/>
      <c r="K1156" s="4" t="s">
        <v>83</v>
      </c>
      <c r="L1156" s="4" t="s">
        <v>83</v>
      </c>
    </row>
    <row r="1157" spans="1:12" ht="30" x14ac:dyDescent="0.25">
      <c r="A1157" s="1" t="s">
        <v>5697</v>
      </c>
      <c r="B1157" s="1" t="s">
        <v>460</v>
      </c>
      <c r="C1157" s="4">
        <v>2021</v>
      </c>
      <c r="D1157" s="1" t="s">
        <v>185</v>
      </c>
      <c r="E1157" s="1" t="s">
        <v>1132</v>
      </c>
      <c r="F1157" s="1" t="s">
        <v>1102</v>
      </c>
      <c r="G1157" s="4" t="s">
        <v>2955</v>
      </c>
      <c r="H1157" s="4">
        <v>213494</v>
      </c>
      <c r="I1157" s="4" t="s">
        <v>3524</v>
      </c>
      <c r="J1157" s="1"/>
      <c r="K1157" s="4" t="s">
        <v>3828</v>
      </c>
      <c r="L1157" s="4" t="s">
        <v>5458</v>
      </c>
    </row>
    <row r="1158" spans="1:12" ht="45" x14ac:dyDescent="0.25">
      <c r="A1158" s="1" t="s">
        <v>5697</v>
      </c>
      <c r="B1158" s="1" t="s">
        <v>460</v>
      </c>
      <c r="C1158" s="4">
        <v>2021</v>
      </c>
      <c r="D1158" s="1" t="s">
        <v>185</v>
      </c>
      <c r="E1158" s="1" t="s">
        <v>1132</v>
      </c>
      <c r="F1158" s="1" t="s">
        <v>84</v>
      </c>
      <c r="G1158" s="4" t="s">
        <v>1103</v>
      </c>
      <c r="H1158" s="4">
        <v>0</v>
      </c>
      <c r="I1158" s="4" t="s">
        <v>83</v>
      </c>
      <c r="J1158" s="1"/>
      <c r="K1158" s="4" t="s">
        <v>83</v>
      </c>
      <c r="L1158" s="4" t="s">
        <v>83</v>
      </c>
    </row>
    <row r="1159" spans="1:12" ht="45" x14ac:dyDescent="0.25">
      <c r="A1159" s="1" t="s">
        <v>5697</v>
      </c>
      <c r="B1159" s="1" t="s">
        <v>460</v>
      </c>
      <c r="C1159" s="4">
        <v>2021</v>
      </c>
      <c r="D1159" s="1" t="s">
        <v>185</v>
      </c>
      <c r="E1159" s="1" t="s">
        <v>1132</v>
      </c>
      <c r="F1159" s="1" t="s">
        <v>85</v>
      </c>
      <c r="G1159" s="4" t="s">
        <v>1103</v>
      </c>
      <c r="H1159" s="4">
        <v>0</v>
      </c>
      <c r="I1159" s="4" t="s">
        <v>83</v>
      </c>
      <c r="J1159" s="1"/>
      <c r="K1159" s="4" t="s">
        <v>83</v>
      </c>
      <c r="L1159" s="4" t="s">
        <v>83</v>
      </c>
    </row>
    <row r="1160" spans="1:12" ht="30" x14ac:dyDescent="0.25">
      <c r="A1160" s="1" t="s">
        <v>5697</v>
      </c>
      <c r="B1160" s="1" t="s">
        <v>460</v>
      </c>
      <c r="C1160" s="4">
        <v>2021</v>
      </c>
      <c r="D1160" s="1" t="s">
        <v>185</v>
      </c>
      <c r="E1160" s="1" t="s">
        <v>1147</v>
      </c>
      <c r="F1160" s="1" t="s">
        <v>62</v>
      </c>
      <c r="G1160" s="4" t="s">
        <v>3309</v>
      </c>
      <c r="H1160" s="4">
        <v>5614</v>
      </c>
      <c r="I1160" s="4" t="s">
        <v>8837</v>
      </c>
      <c r="J1160" s="1"/>
      <c r="K1160" s="4" t="s">
        <v>8838</v>
      </c>
      <c r="L1160" s="4" t="s">
        <v>8839</v>
      </c>
    </row>
    <row r="1161" spans="1:12" ht="30" x14ac:dyDescent="0.25">
      <c r="A1161" s="1" t="s">
        <v>5697</v>
      </c>
      <c r="B1161" s="1" t="s">
        <v>460</v>
      </c>
      <c r="C1161" s="4">
        <v>2021</v>
      </c>
      <c r="D1161" s="1" t="s">
        <v>185</v>
      </c>
      <c r="E1161" s="1" t="s">
        <v>1147</v>
      </c>
      <c r="F1161" s="1" t="s">
        <v>66</v>
      </c>
      <c r="G1161" s="4" t="s">
        <v>1101</v>
      </c>
      <c r="H1161" s="4">
        <v>108</v>
      </c>
      <c r="I1161" s="4" t="s">
        <v>83</v>
      </c>
      <c r="J1161" s="1"/>
      <c r="K1161" s="4" t="s">
        <v>83</v>
      </c>
      <c r="L1161" s="4" t="s">
        <v>83</v>
      </c>
    </row>
    <row r="1162" spans="1:12" ht="30" x14ac:dyDescent="0.25">
      <c r="A1162" s="1" t="s">
        <v>5697</v>
      </c>
      <c r="B1162" s="1" t="s">
        <v>460</v>
      </c>
      <c r="C1162" s="4">
        <v>2021</v>
      </c>
      <c r="D1162" s="1" t="s">
        <v>185</v>
      </c>
      <c r="E1162" s="1" t="s">
        <v>1147</v>
      </c>
      <c r="F1162" s="1" t="s">
        <v>70</v>
      </c>
      <c r="G1162" s="4" t="s">
        <v>1371</v>
      </c>
      <c r="H1162" s="4">
        <v>1339</v>
      </c>
      <c r="I1162" s="4" t="s">
        <v>6185</v>
      </c>
      <c r="J1162" s="1" t="s">
        <v>234</v>
      </c>
      <c r="K1162" s="4" t="s">
        <v>1482</v>
      </c>
      <c r="L1162" s="4" t="s">
        <v>8840</v>
      </c>
    </row>
    <row r="1163" spans="1:12" ht="30" x14ac:dyDescent="0.25">
      <c r="A1163" s="1" t="s">
        <v>5697</v>
      </c>
      <c r="B1163" s="1" t="s">
        <v>460</v>
      </c>
      <c r="C1163" s="4">
        <v>2021</v>
      </c>
      <c r="D1163" s="1" t="s">
        <v>185</v>
      </c>
      <c r="E1163" s="1" t="s">
        <v>1147</v>
      </c>
      <c r="F1163" s="1" t="s">
        <v>74</v>
      </c>
      <c r="G1163" s="4" t="s">
        <v>1101</v>
      </c>
      <c r="H1163" s="4">
        <v>465</v>
      </c>
      <c r="I1163" s="4" t="s">
        <v>83</v>
      </c>
      <c r="J1163" s="1"/>
      <c r="K1163" s="4" t="s">
        <v>83</v>
      </c>
      <c r="L1163" s="4" t="s">
        <v>83</v>
      </c>
    </row>
    <row r="1164" spans="1:12" ht="30" x14ac:dyDescent="0.25">
      <c r="A1164" s="1" t="s">
        <v>5697</v>
      </c>
      <c r="B1164" s="1" t="s">
        <v>460</v>
      </c>
      <c r="C1164" s="4">
        <v>2021</v>
      </c>
      <c r="D1164" s="1" t="s">
        <v>185</v>
      </c>
      <c r="E1164" s="1" t="s">
        <v>1147</v>
      </c>
      <c r="F1164" s="1" t="s">
        <v>1102</v>
      </c>
      <c r="G1164" s="4" t="s">
        <v>2986</v>
      </c>
      <c r="H1164" s="4">
        <v>185406</v>
      </c>
      <c r="I1164" s="4" t="s">
        <v>3294</v>
      </c>
      <c r="J1164" s="1"/>
      <c r="K1164" s="4" t="s">
        <v>5142</v>
      </c>
      <c r="L1164" s="4" t="s">
        <v>6933</v>
      </c>
    </row>
    <row r="1165" spans="1:12" ht="45" x14ac:dyDescent="0.25">
      <c r="A1165" s="1" t="s">
        <v>5697</v>
      </c>
      <c r="B1165" s="1" t="s">
        <v>460</v>
      </c>
      <c r="C1165" s="4">
        <v>2021</v>
      </c>
      <c r="D1165" s="1" t="s">
        <v>185</v>
      </c>
      <c r="E1165" s="1" t="s">
        <v>1147</v>
      </c>
      <c r="F1165" s="1" t="s">
        <v>84</v>
      </c>
      <c r="G1165" s="4" t="s">
        <v>1103</v>
      </c>
      <c r="H1165" s="4">
        <v>0</v>
      </c>
      <c r="I1165" s="4" t="s">
        <v>83</v>
      </c>
      <c r="J1165" s="1"/>
      <c r="K1165" s="4" t="s">
        <v>83</v>
      </c>
      <c r="L1165" s="4" t="s">
        <v>83</v>
      </c>
    </row>
    <row r="1166" spans="1:12" ht="45" x14ac:dyDescent="0.25">
      <c r="A1166" s="1" t="s">
        <v>5697</v>
      </c>
      <c r="B1166" s="1" t="s">
        <v>460</v>
      </c>
      <c r="C1166" s="4">
        <v>2021</v>
      </c>
      <c r="D1166" s="1" t="s">
        <v>185</v>
      </c>
      <c r="E1166" s="1" t="s">
        <v>1147</v>
      </c>
      <c r="F1166" s="1" t="s">
        <v>85</v>
      </c>
      <c r="G1166" s="4" t="s">
        <v>1103</v>
      </c>
      <c r="H1166" s="4">
        <v>0</v>
      </c>
      <c r="I1166" s="4" t="s">
        <v>83</v>
      </c>
      <c r="J1166" s="1"/>
      <c r="K1166" s="4" t="s">
        <v>83</v>
      </c>
      <c r="L1166" s="4" t="s">
        <v>83</v>
      </c>
    </row>
    <row r="1167" spans="1:12" ht="30" x14ac:dyDescent="0.25">
      <c r="A1167" s="1" t="s">
        <v>5697</v>
      </c>
      <c r="B1167" s="1" t="s">
        <v>460</v>
      </c>
      <c r="C1167" s="4">
        <v>2021</v>
      </c>
      <c r="D1167" s="1" t="s">
        <v>185</v>
      </c>
      <c r="E1167" s="1" t="s">
        <v>1162</v>
      </c>
      <c r="F1167" s="1" t="s">
        <v>62</v>
      </c>
      <c r="G1167" s="4" t="s">
        <v>2955</v>
      </c>
      <c r="H1167" s="4">
        <v>2737</v>
      </c>
      <c r="I1167" s="4" t="s">
        <v>8841</v>
      </c>
      <c r="J1167" s="1"/>
      <c r="K1167" s="4" t="s">
        <v>8842</v>
      </c>
      <c r="L1167" s="4" t="s">
        <v>8843</v>
      </c>
    </row>
    <row r="1168" spans="1:12" ht="30" x14ac:dyDescent="0.25">
      <c r="A1168" s="1" t="s">
        <v>5697</v>
      </c>
      <c r="B1168" s="1" t="s">
        <v>460</v>
      </c>
      <c r="C1168" s="4">
        <v>2021</v>
      </c>
      <c r="D1168" s="1" t="s">
        <v>185</v>
      </c>
      <c r="E1168" s="1" t="s">
        <v>1162</v>
      </c>
      <c r="F1168" s="1" t="s">
        <v>66</v>
      </c>
      <c r="G1168" s="4" t="s">
        <v>1101</v>
      </c>
      <c r="H1168" s="4">
        <v>48</v>
      </c>
      <c r="I1168" s="4" t="s">
        <v>83</v>
      </c>
      <c r="J1168" s="1"/>
      <c r="K1168" s="4" t="s">
        <v>83</v>
      </c>
      <c r="L1168" s="4" t="s">
        <v>83</v>
      </c>
    </row>
    <row r="1169" spans="1:12" ht="30" x14ac:dyDescent="0.25">
      <c r="A1169" s="1" t="s">
        <v>5697</v>
      </c>
      <c r="B1169" s="1" t="s">
        <v>460</v>
      </c>
      <c r="C1169" s="4">
        <v>2021</v>
      </c>
      <c r="D1169" s="1" t="s">
        <v>185</v>
      </c>
      <c r="E1169" s="1" t="s">
        <v>1162</v>
      </c>
      <c r="F1169" s="1" t="s">
        <v>70</v>
      </c>
      <c r="G1169" s="4" t="s">
        <v>1350</v>
      </c>
      <c r="H1169" s="4">
        <v>776</v>
      </c>
      <c r="I1169" s="4" t="s">
        <v>8844</v>
      </c>
      <c r="J1169" s="1" t="s">
        <v>234</v>
      </c>
      <c r="K1169" s="4" t="s">
        <v>755</v>
      </c>
      <c r="L1169" s="4" t="s">
        <v>8845</v>
      </c>
    </row>
    <row r="1170" spans="1:12" ht="30" x14ac:dyDescent="0.25">
      <c r="A1170" s="1" t="s">
        <v>5697</v>
      </c>
      <c r="B1170" s="1" t="s">
        <v>460</v>
      </c>
      <c r="C1170" s="4">
        <v>2021</v>
      </c>
      <c r="D1170" s="1" t="s">
        <v>185</v>
      </c>
      <c r="E1170" s="1" t="s">
        <v>1162</v>
      </c>
      <c r="F1170" s="1" t="s">
        <v>74</v>
      </c>
      <c r="G1170" s="4" t="s">
        <v>1101</v>
      </c>
      <c r="H1170" s="4">
        <v>237</v>
      </c>
      <c r="I1170" s="4" t="s">
        <v>83</v>
      </c>
      <c r="J1170" s="1"/>
      <c r="K1170" s="4" t="s">
        <v>83</v>
      </c>
      <c r="L1170" s="4" t="s">
        <v>83</v>
      </c>
    </row>
    <row r="1171" spans="1:12" ht="30" x14ac:dyDescent="0.25">
      <c r="A1171" s="1" t="s">
        <v>5697</v>
      </c>
      <c r="B1171" s="1" t="s">
        <v>460</v>
      </c>
      <c r="C1171" s="4">
        <v>2021</v>
      </c>
      <c r="D1171" s="1" t="s">
        <v>185</v>
      </c>
      <c r="E1171" s="1" t="s">
        <v>1162</v>
      </c>
      <c r="F1171" s="1" t="s">
        <v>1102</v>
      </c>
      <c r="G1171" s="4" t="s">
        <v>2947</v>
      </c>
      <c r="H1171" s="4">
        <v>95731</v>
      </c>
      <c r="I1171" s="4" t="s">
        <v>8846</v>
      </c>
      <c r="J1171" s="1"/>
      <c r="K1171" s="4" t="s">
        <v>4452</v>
      </c>
      <c r="L1171" s="4" t="s">
        <v>8847</v>
      </c>
    </row>
    <row r="1172" spans="1:12" ht="45" x14ac:dyDescent="0.25">
      <c r="A1172" s="1" t="s">
        <v>5697</v>
      </c>
      <c r="B1172" s="1" t="s">
        <v>460</v>
      </c>
      <c r="C1172" s="4">
        <v>2021</v>
      </c>
      <c r="D1172" s="1" t="s">
        <v>185</v>
      </c>
      <c r="E1172" s="1" t="s">
        <v>1162</v>
      </c>
      <c r="F1172" s="1" t="s">
        <v>84</v>
      </c>
      <c r="G1172" s="4" t="s">
        <v>1103</v>
      </c>
      <c r="H1172" s="4">
        <v>0</v>
      </c>
      <c r="I1172" s="4" t="s">
        <v>83</v>
      </c>
      <c r="J1172" s="1"/>
      <c r="K1172" s="4" t="s">
        <v>83</v>
      </c>
      <c r="L1172" s="4" t="s">
        <v>83</v>
      </c>
    </row>
    <row r="1173" spans="1:12" ht="45" x14ac:dyDescent="0.25">
      <c r="A1173" s="1" t="s">
        <v>5697</v>
      </c>
      <c r="B1173" s="1" t="s">
        <v>460</v>
      </c>
      <c r="C1173" s="4">
        <v>2021</v>
      </c>
      <c r="D1173" s="1" t="s">
        <v>185</v>
      </c>
      <c r="E1173" s="1" t="s">
        <v>1162</v>
      </c>
      <c r="F1173" s="1" t="s">
        <v>85</v>
      </c>
      <c r="G1173" s="4" t="s">
        <v>1103</v>
      </c>
      <c r="H1173" s="4">
        <v>0</v>
      </c>
      <c r="I1173" s="4" t="s">
        <v>83</v>
      </c>
      <c r="J1173" s="1"/>
      <c r="K1173" s="4" t="s">
        <v>83</v>
      </c>
      <c r="L1173" s="4" t="s">
        <v>83</v>
      </c>
    </row>
    <row r="1174" spans="1:12" ht="30" x14ac:dyDescent="0.25">
      <c r="A1174" s="1" t="s">
        <v>5697</v>
      </c>
      <c r="B1174" s="1" t="s">
        <v>460</v>
      </c>
      <c r="C1174" s="4">
        <v>2021</v>
      </c>
      <c r="D1174" s="1" t="s">
        <v>185</v>
      </c>
      <c r="E1174" s="1" t="s">
        <v>1183</v>
      </c>
      <c r="F1174" s="1" t="s">
        <v>62</v>
      </c>
      <c r="G1174" s="4" t="s">
        <v>527</v>
      </c>
      <c r="H1174" s="4">
        <v>897</v>
      </c>
      <c r="I1174" s="4" t="s">
        <v>8848</v>
      </c>
      <c r="J1174" s="1" t="s">
        <v>234</v>
      </c>
      <c r="K1174" s="4" t="s">
        <v>8849</v>
      </c>
      <c r="L1174" s="4" t="s">
        <v>8850</v>
      </c>
    </row>
    <row r="1175" spans="1:12" ht="30" x14ac:dyDescent="0.25">
      <c r="A1175" s="1" t="s">
        <v>5697</v>
      </c>
      <c r="B1175" s="1" t="s">
        <v>460</v>
      </c>
      <c r="C1175" s="4">
        <v>2021</v>
      </c>
      <c r="D1175" s="1" t="s">
        <v>185</v>
      </c>
      <c r="E1175" s="1" t="s">
        <v>1183</v>
      </c>
      <c r="F1175" s="1" t="s">
        <v>66</v>
      </c>
      <c r="G1175" s="4" t="s">
        <v>1101</v>
      </c>
      <c r="H1175" s="4">
        <v>15</v>
      </c>
      <c r="I1175" s="4" t="s">
        <v>83</v>
      </c>
      <c r="J1175" s="1"/>
      <c r="K1175" s="4" t="s">
        <v>83</v>
      </c>
      <c r="L1175" s="4" t="s">
        <v>83</v>
      </c>
    </row>
    <row r="1176" spans="1:12" ht="30" x14ac:dyDescent="0.25">
      <c r="A1176" s="1" t="s">
        <v>5697</v>
      </c>
      <c r="B1176" s="1" t="s">
        <v>460</v>
      </c>
      <c r="C1176" s="4">
        <v>2021</v>
      </c>
      <c r="D1176" s="1" t="s">
        <v>185</v>
      </c>
      <c r="E1176" s="1" t="s">
        <v>1183</v>
      </c>
      <c r="F1176" s="1" t="s">
        <v>70</v>
      </c>
      <c r="G1176" s="4" t="s">
        <v>1097</v>
      </c>
      <c r="H1176" s="4">
        <v>315</v>
      </c>
      <c r="I1176" s="4" t="s">
        <v>8851</v>
      </c>
      <c r="J1176" s="1" t="s">
        <v>234</v>
      </c>
      <c r="K1176" s="4" t="s">
        <v>8852</v>
      </c>
      <c r="L1176" s="4" t="s">
        <v>8853</v>
      </c>
    </row>
    <row r="1177" spans="1:12" ht="30" x14ac:dyDescent="0.25">
      <c r="A1177" s="1" t="s">
        <v>5697</v>
      </c>
      <c r="B1177" s="1" t="s">
        <v>460</v>
      </c>
      <c r="C1177" s="4">
        <v>2021</v>
      </c>
      <c r="D1177" s="1" t="s">
        <v>185</v>
      </c>
      <c r="E1177" s="1" t="s">
        <v>1183</v>
      </c>
      <c r="F1177" s="1" t="s">
        <v>74</v>
      </c>
      <c r="G1177" s="4" t="s">
        <v>1101</v>
      </c>
      <c r="H1177" s="4">
        <v>90</v>
      </c>
      <c r="I1177" s="4" t="s">
        <v>83</v>
      </c>
      <c r="J1177" s="1"/>
      <c r="K1177" s="4" t="s">
        <v>83</v>
      </c>
      <c r="L1177" s="4" t="s">
        <v>83</v>
      </c>
    </row>
    <row r="1178" spans="1:12" ht="30" x14ac:dyDescent="0.25">
      <c r="A1178" s="1" t="s">
        <v>5697</v>
      </c>
      <c r="B1178" s="1" t="s">
        <v>460</v>
      </c>
      <c r="C1178" s="4">
        <v>2021</v>
      </c>
      <c r="D1178" s="1" t="s">
        <v>185</v>
      </c>
      <c r="E1178" s="1" t="s">
        <v>1183</v>
      </c>
      <c r="F1178" s="1" t="s">
        <v>1102</v>
      </c>
      <c r="G1178" s="4" t="s">
        <v>4464</v>
      </c>
      <c r="H1178" s="4">
        <v>24644</v>
      </c>
      <c r="I1178" s="4" t="s">
        <v>8854</v>
      </c>
      <c r="J1178" s="1"/>
      <c r="K1178" s="4" t="s">
        <v>3556</v>
      </c>
      <c r="L1178" s="4" t="s">
        <v>8855</v>
      </c>
    </row>
    <row r="1179" spans="1:12" ht="45" x14ac:dyDescent="0.25">
      <c r="A1179" s="1" t="s">
        <v>5697</v>
      </c>
      <c r="B1179" s="1" t="s">
        <v>460</v>
      </c>
      <c r="C1179" s="4">
        <v>2021</v>
      </c>
      <c r="D1179" s="1" t="s">
        <v>185</v>
      </c>
      <c r="E1179" s="1" t="s">
        <v>1183</v>
      </c>
      <c r="F1179" s="1" t="s">
        <v>84</v>
      </c>
      <c r="G1179" s="4" t="s">
        <v>1103</v>
      </c>
      <c r="H1179" s="4">
        <v>0</v>
      </c>
      <c r="I1179" s="4" t="s">
        <v>83</v>
      </c>
      <c r="J1179" s="1"/>
      <c r="K1179" s="4" t="s">
        <v>83</v>
      </c>
      <c r="L1179" s="4" t="s">
        <v>83</v>
      </c>
    </row>
    <row r="1180" spans="1:12" ht="45" x14ac:dyDescent="0.25">
      <c r="A1180" s="1" t="s">
        <v>5697</v>
      </c>
      <c r="B1180" s="1" t="s">
        <v>460</v>
      </c>
      <c r="C1180" s="4">
        <v>2021</v>
      </c>
      <c r="D1180" s="1" t="s">
        <v>185</v>
      </c>
      <c r="E1180" s="1" t="s">
        <v>1183</v>
      </c>
      <c r="F1180" s="1" t="s">
        <v>85</v>
      </c>
      <c r="G1180" s="4" t="s">
        <v>1103</v>
      </c>
      <c r="H1180" s="4">
        <v>0</v>
      </c>
      <c r="I1180" s="4" t="s">
        <v>83</v>
      </c>
      <c r="J1180" s="1"/>
      <c r="K1180" s="4" t="s">
        <v>83</v>
      </c>
      <c r="L1180" s="4" t="s">
        <v>83</v>
      </c>
    </row>
    <row r="1181" spans="1:12" ht="30" x14ac:dyDescent="0.25">
      <c r="A1181" s="1" t="s">
        <v>5697</v>
      </c>
      <c r="B1181" s="1" t="s">
        <v>460</v>
      </c>
      <c r="C1181" s="4">
        <v>2021</v>
      </c>
      <c r="D1181" s="1" t="s">
        <v>207</v>
      </c>
      <c r="E1181" s="1" t="s">
        <v>1089</v>
      </c>
      <c r="F1181" s="1" t="s">
        <v>62</v>
      </c>
      <c r="G1181" s="4" t="s">
        <v>1125</v>
      </c>
      <c r="H1181" s="4">
        <v>113104</v>
      </c>
      <c r="I1181" s="4" t="s">
        <v>2982</v>
      </c>
      <c r="J1181" s="1" t="s">
        <v>234</v>
      </c>
      <c r="K1181" s="4" t="s">
        <v>522</v>
      </c>
      <c r="L1181" s="4" t="s">
        <v>5540</v>
      </c>
    </row>
    <row r="1182" spans="1:12" ht="30" x14ac:dyDescent="0.25">
      <c r="A1182" s="1" t="s">
        <v>5697</v>
      </c>
      <c r="B1182" s="1" t="s">
        <v>460</v>
      </c>
      <c r="C1182" s="4">
        <v>2021</v>
      </c>
      <c r="D1182" s="1" t="s">
        <v>207</v>
      </c>
      <c r="E1182" s="1" t="s">
        <v>1089</v>
      </c>
      <c r="F1182" s="1" t="s">
        <v>66</v>
      </c>
      <c r="G1182" s="4" t="s">
        <v>1101</v>
      </c>
      <c r="H1182" s="4">
        <v>9764</v>
      </c>
      <c r="I1182" s="4" t="s">
        <v>83</v>
      </c>
      <c r="J1182" s="1"/>
      <c r="K1182" s="4" t="s">
        <v>83</v>
      </c>
      <c r="L1182" s="4" t="s">
        <v>83</v>
      </c>
    </row>
    <row r="1183" spans="1:12" ht="30" x14ac:dyDescent="0.25">
      <c r="A1183" s="1" t="s">
        <v>5697</v>
      </c>
      <c r="B1183" s="1" t="s">
        <v>460</v>
      </c>
      <c r="C1183" s="4">
        <v>2021</v>
      </c>
      <c r="D1183" s="1" t="s">
        <v>207</v>
      </c>
      <c r="E1183" s="1" t="s">
        <v>1089</v>
      </c>
      <c r="F1183" s="1" t="s">
        <v>70</v>
      </c>
      <c r="G1183" s="4" t="s">
        <v>1112</v>
      </c>
      <c r="H1183" s="4">
        <v>101844</v>
      </c>
      <c r="I1183" s="4" t="s">
        <v>3436</v>
      </c>
      <c r="J1183" s="1" t="s">
        <v>234</v>
      </c>
      <c r="K1183" s="4" t="s">
        <v>4149</v>
      </c>
      <c r="L1183" s="4" t="s">
        <v>3379</v>
      </c>
    </row>
    <row r="1184" spans="1:12" ht="30" x14ac:dyDescent="0.25">
      <c r="A1184" s="1" t="s">
        <v>5697</v>
      </c>
      <c r="B1184" s="1" t="s">
        <v>460</v>
      </c>
      <c r="C1184" s="4">
        <v>2021</v>
      </c>
      <c r="D1184" s="1" t="s">
        <v>207</v>
      </c>
      <c r="E1184" s="1" t="s">
        <v>1089</v>
      </c>
      <c r="F1184" s="1" t="s">
        <v>74</v>
      </c>
      <c r="G1184" s="4" t="s">
        <v>1101</v>
      </c>
      <c r="H1184" s="4">
        <v>61813</v>
      </c>
      <c r="I1184" s="4" t="s">
        <v>83</v>
      </c>
      <c r="J1184" s="1"/>
      <c r="K1184" s="4" t="s">
        <v>83</v>
      </c>
      <c r="L1184" s="4" t="s">
        <v>83</v>
      </c>
    </row>
    <row r="1185" spans="1:12" ht="30" x14ac:dyDescent="0.25">
      <c r="A1185" s="1" t="s">
        <v>5697</v>
      </c>
      <c r="B1185" s="1" t="s">
        <v>460</v>
      </c>
      <c r="C1185" s="4">
        <v>2021</v>
      </c>
      <c r="D1185" s="1" t="s">
        <v>207</v>
      </c>
      <c r="E1185" s="1" t="s">
        <v>1089</v>
      </c>
      <c r="F1185" s="1" t="s">
        <v>1102</v>
      </c>
      <c r="G1185" s="4" t="s">
        <v>1671</v>
      </c>
      <c r="H1185" s="4">
        <v>200303</v>
      </c>
      <c r="I1185" s="4" t="s">
        <v>3296</v>
      </c>
      <c r="J1185" s="1" t="s">
        <v>234</v>
      </c>
      <c r="K1185" s="4" t="s">
        <v>3426</v>
      </c>
      <c r="L1185" s="4" t="s">
        <v>3436</v>
      </c>
    </row>
    <row r="1186" spans="1:12" ht="45" x14ac:dyDescent="0.25">
      <c r="A1186" s="1" t="s">
        <v>5697</v>
      </c>
      <c r="B1186" s="1" t="s">
        <v>460</v>
      </c>
      <c r="C1186" s="4">
        <v>2021</v>
      </c>
      <c r="D1186" s="1" t="s">
        <v>207</v>
      </c>
      <c r="E1186" s="1" t="s">
        <v>1089</v>
      </c>
      <c r="F1186" s="1" t="s">
        <v>84</v>
      </c>
      <c r="G1186" s="4" t="s">
        <v>1103</v>
      </c>
      <c r="H1186" s="4">
        <v>0</v>
      </c>
      <c r="I1186" s="4" t="s">
        <v>83</v>
      </c>
      <c r="J1186" s="1"/>
      <c r="K1186" s="4" t="s">
        <v>83</v>
      </c>
      <c r="L1186" s="4" t="s">
        <v>83</v>
      </c>
    </row>
    <row r="1187" spans="1:12" ht="45" x14ac:dyDescent="0.25">
      <c r="A1187" s="1" t="s">
        <v>5697</v>
      </c>
      <c r="B1187" s="1" t="s">
        <v>460</v>
      </c>
      <c r="C1187" s="4">
        <v>2021</v>
      </c>
      <c r="D1187" s="1" t="s">
        <v>207</v>
      </c>
      <c r="E1187" s="1" t="s">
        <v>1089</v>
      </c>
      <c r="F1187" s="1" t="s">
        <v>85</v>
      </c>
      <c r="G1187" s="4" t="s">
        <v>1103</v>
      </c>
      <c r="H1187" s="4">
        <v>0</v>
      </c>
      <c r="I1187" s="4" t="s">
        <v>83</v>
      </c>
      <c r="J1187" s="1"/>
      <c r="K1187" s="4" t="s">
        <v>83</v>
      </c>
      <c r="L1187" s="4" t="s">
        <v>83</v>
      </c>
    </row>
    <row r="1188" spans="1:12" ht="30" x14ac:dyDescent="0.25">
      <c r="A1188" s="1" t="s">
        <v>5697</v>
      </c>
      <c r="B1188" s="1" t="s">
        <v>460</v>
      </c>
      <c r="C1188" s="4">
        <v>2021</v>
      </c>
      <c r="D1188" s="1" t="s">
        <v>207</v>
      </c>
      <c r="E1188" s="1" t="s">
        <v>1104</v>
      </c>
      <c r="F1188" s="1" t="s">
        <v>62</v>
      </c>
      <c r="G1188" s="4" t="s">
        <v>1109</v>
      </c>
      <c r="H1188" s="4">
        <v>29298</v>
      </c>
      <c r="I1188" s="4" t="s">
        <v>649</v>
      </c>
      <c r="J1188" s="1" t="s">
        <v>234</v>
      </c>
      <c r="K1188" s="4" t="s">
        <v>3984</v>
      </c>
      <c r="L1188" s="4" t="s">
        <v>8856</v>
      </c>
    </row>
    <row r="1189" spans="1:12" ht="30" x14ac:dyDescent="0.25">
      <c r="A1189" s="1" t="s">
        <v>5697</v>
      </c>
      <c r="B1189" s="1" t="s">
        <v>460</v>
      </c>
      <c r="C1189" s="4">
        <v>2021</v>
      </c>
      <c r="D1189" s="1" t="s">
        <v>207</v>
      </c>
      <c r="E1189" s="1" t="s">
        <v>1104</v>
      </c>
      <c r="F1189" s="1" t="s">
        <v>66</v>
      </c>
      <c r="G1189" s="4" t="s">
        <v>1101</v>
      </c>
      <c r="H1189" s="4">
        <v>1030</v>
      </c>
      <c r="I1189" s="4" t="s">
        <v>83</v>
      </c>
      <c r="J1189" s="1"/>
      <c r="K1189" s="4" t="s">
        <v>83</v>
      </c>
      <c r="L1189" s="4" t="s">
        <v>83</v>
      </c>
    </row>
    <row r="1190" spans="1:12" ht="30" x14ac:dyDescent="0.25">
      <c r="A1190" s="1" t="s">
        <v>5697</v>
      </c>
      <c r="B1190" s="1" t="s">
        <v>460</v>
      </c>
      <c r="C1190" s="4">
        <v>2021</v>
      </c>
      <c r="D1190" s="1" t="s">
        <v>207</v>
      </c>
      <c r="E1190" s="1" t="s">
        <v>1104</v>
      </c>
      <c r="F1190" s="1" t="s">
        <v>70</v>
      </c>
      <c r="G1190" s="4" t="s">
        <v>1101</v>
      </c>
      <c r="H1190" s="4">
        <v>10536</v>
      </c>
      <c r="I1190" s="4" t="s">
        <v>83</v>
      </c>
      <c r="J1190" s="1"/>
      <c r="K1190" s="4" t="s">
        <v>83</v>
      </c>
      <c r="L1190" s="4" t="s">
        <v>83</v>
      </c>
    </row>
    <row r="1191" spans="1:12" ht="30" x14ac:dyDescent="0.25">
      <c r="A1191" s="1" t="s">
        <v>5697</v>
      </c>
      <c r="B1191" s="1" t="s">
        <v>460</v>
      </c>
      <c r="C1191" s="4">
        <v>2021</v>
      </c>
      <c r="D1191" s="1" t="s">
        <v>207</v>
      </c>
      <c r="E1191" s="1" t="s">
        <v>1104</v>
      </c>
      <c r="F1191" s="1" t="s">
        <v>74</v>
      </c>
      <c r="G1191" s="4" t="s">
        <v>1101</v>
      </c>
      <c r="H1191" s="4">
        <v>10726</v>
      </c>
      <c r="I1191" s="4" t="s">
        <v>83</v>
      </c>
      <c r="J1191" s="1"/>
      <c r="K1191" s="4" t="s">
        <v>83</v>
      </c>
      <c r="L1191" s="4" t="s">
        <v>83</v>
      </c>
    </row>
    <row r="1192" spans="1:12" ht="30" x14ac:dyDescent="0.25">
      <c r="A1192" s="1" t="s">
        <v>5697</v>
      </c>
      <c r="B1192" s="1" t="s">
        <v>460</v>
      </c>
      <c r="C1192" s="4">
        <v>2021</v>
      </c>
      <c r="D1192" s="1" t="s">
        <v>207</v>
      </c>
      <c r="E1192" s="1" t="s">
        <v>1104</v>
      </c>
      <c r="F1192" s="1" t="s">
        <v>1102</v>
      </c>
      <c r="G1192" s="4" t="s">
        <v>1270</v>
      </c>
      <c r="H1192" s="4">
        <v>194145</v>
      </c>
      <c r="I1192" s="4" t="s">
        <v>8812</v>
      </c>
      <c r="J1192" s="1" t="s">
        <v>234</v>
      </c>
      <c r="K1192" s="4" t="s">
        <v>1825</v>
      </c>
      <c r="L1192" s="4" t="s">
        <v>1824</v>
      </c>
    </row>
    <row r="1193" spans="1:12" ht="45" x14ac:dyDescent="0.25">
      <c r="A1193" s="1" t="s">
        <v>5697</v>
      </c>
      <c r="B1193" s="1" t="s">
        <v>460</v>
      </c>
      <c r="C1193" s="4">
        <v>2021</v>
      </c>
      <c r="D1193" s="1" t="s">
        <v>207</v>
      </c>
      <c r="E1193" s="1" t="s">
        <v>1104</v>
      </c>
      <c r="F1193" s="1" t="s">
        <v>84</v>
      </c>
      <c r="G1193" s="4" t="s">
        <v>1103</v>
      </c>
      <c r="H1193" s="4">
        <v>0</v>
      </c>
      <c r="I1193" s="4" t="s">
        <v>83</v>
      </c>
      <c r="J1193" s="1"/>
      <c r="K1193" s="4" t="s">
        <v>83</v>
      </c>
      <c r="L1193" s="4" t="s">
        <v>83</v>
      </c>
    </row>
    <row r="1194" spans="1:12" ht="45" x14ac:dyDescent="0.25">
      <c r="A1194" s="1" t="s">
        <v>5697</v>
      </c>
      <c r="B1194" s="1" t="s">
        <v>460</v>
      </c>
      <c r="C1194" s="4">
        <v>2021</v>
      </c>
      <c r="D1194" s="1" t="s">
        <v>207</v>
      </c>
      <c r="E1194" s="1" t="s">
        <v>1104</v>
      </c>
      <c r="F1194" s="1" t="s">
        <v>85</v>
      </c>
      <c r="G1194" s="4" t="s">
        <v>1103</v>
      </c>
      <c r="H1194" s="4">
        <v>0</v>
      </c>
      <c r="I1194" s="4" t="s">
        <v>83</v>
      </c>
      <c r="J1194" s="1"/>
      <c r="K1194" s="4" t="s">
        <v>83</v>
      </c>
      <c r="L1194" s="4" t="s">
        <v>83</v>
      </c>
    </row>
    <row r="1195" spans="1:12" ht="30" x14ac:dyDescent="0.25">
      <c r="A1195" s="1" t="s">
        <v>5697</v>
      </c>
      <c r="B1195" s="1" t="s">
        <v>460</v>
      </c>
      <c r="C1195" s="4">
        <v>2021</v>
      </c>
      <c r="D1195" s="1" t="s">
        <v>207</v>
      </c>
      <c r="E1195" s="1" t="s">
        <v>1116</v>
      </c>
      <c r="F1195" s="1" t="s">
        <v>62</v>
      </c>
      <c r="G1195" s="4" t="s">
        <v>1891</v>
      </c>
      <c r="H1195" s="4">
        <v>19480</v>
      </c>
      <c r="I1195" s="4" t="s">
        <v>8857</v>
      </c>
      <c r="J1195" s="1"/>
      <c r="K1195" s="4" t="s">
        <v>8858</v>
      </c>
      <c r="L1195" s="4" t="s">
        <v>8859</v>
      </c>
    </row>
    <row r="1196" spans="1:12" ht="30" x14ac:dyDescent="0.25">
      <c r="A1196" s="1" t="s">
        <v>5697</v>
      </c>
      <c r="B1196" s="1" t="s">
        <v>460</v>
      </c>
      <c r="C1196" s="4">
        <v>2021</v>
      </c>
      <c r="D1196" s="1" t="s">
        <v>207</v>
      </c>
      <c r="E1196" s="1" t="s">
        <v>1116</v>
      </c>
      <c r="F1196" s="1" t="s">
        <v>66</v>
      </c>
      <c r="G1196" s="4" t="s">
        <v>1101</v>
      </c>
      <c r="H1196" s="4">
        <v>473</v>
      </c>
      <c r="I1196" s="4" t="s">
        <v>83</v>
      </c>
      <c r="J1196" s="1"/>
      <c r="K1196" s="4" t="s">
        <v>83</v>
      </c>
      <c r="L1196" s="4" t="s">
        <v>83</v>
      </c>
    </row>
    <row r="1197" spans="1:12" ht="30" x14ac:dyDescent="0.25">
      <c r="A1197" s="1" t="s">
        <v>5697</v>
      </c>
      <c r="B1197" s="1" t="s">
        <v>460</v>
      </c>
      <c r="C1197" s="4">
        <v>2021</v>
      </c>
      <c r="D1197" s="1" t="s">
        <v>207</v>
      </c>
      <c r="E1197" s="1" t="s">
        <v>1116</v>
      </c>
      <c r="F1197" s="1" t="s">
        <v>70</v>
      </c>
      <c r="G1197" s="4" t="s">
        <v>1097</v>
      </c>
      <c r="H1197" s="4">
        <v>5015</v>
      </c>
      <c r="I1197" s="4" t="s">
        <v>8860</v>
      </c>
      <c r="J1197" s="1" t="s">
        <v>234</v>
      </c>
      <c r="K1197" s="4" t="s">
        <v>8861</v>
      </c>
      <c r="L1197" s="4" t="s">
        <v>8862</v>
      </c>
    </row>
    <row r="1198" spans="1:12" ht="30" x14ac:dyDescent="0.25">
      <c r="A1198" s="1" t="s">
        <v>5697</v>
      </c>
      <c r="B1198" s="1" t="s">
        <v>460</v>
      </c>
      <c r="C1198" s="4">
        <v>2021</v>
      </c>
      <c r="D1198" s="1" t="s">
        <v>207</v>
      </c>
      <c r="E1198" s="1" t="s">
        <v>1116</v>
      </c>
      <c r="F1198" s="1" t="s">
        <v>74</v>
      </c>
      <c r="G1198" s="4" t="s">
        <v>1101</v>
      </c>
      <c r="H1198" s="4">
        <v>1742</v>
      </c>
      <c r="I1198" s="4" t="s">
        <v>83</v>
      </c>
      <c r="J1198" s="1"/>
      <c r="K1198" s="4" t="s">
        <v>83</v>
      </c>
      <c r="L1198" s="4" t="s">
        <v>83</v>
      </c>
    </row>
    <row r="1199" spans="1:12" ht="30" x14ac:dyDescent="0.25">
      <c r="A1199" s="1" t="s">
        <v>5697</v>
      </c>
      <c r="B1199" s="1" t="s">
        <v>460</v>
      </c>
      <c r="C1199" s="4">
        <v>2021</v>
      </c>
      <c r="D1199" s="1" t="s">
        <v>207</v>
      </c>
      <c r="E1199" s="1" t="s">
        <v>1116</v>
      </c>
      <c r="F1199" s="1" t="s">
        <v>1102</v>
      </c>
      <c r="G1199" s="4" t="s">
        <v>2302</v>
      </c>
      <c r="H1199" s="4">
        <v>256508</v>
      </c>
      <c r="I1199" s="4" t="s">
        <v>2608</v>
      </c>
      <c r="J1199" s="1"/>
      <c r="K1199" s="4" t="s">
        <v>3364</v>
      </c>
      <c r="L1199" s="4" t="s">
        <v>8863</v>
      </c>
    </row>
    <row r="1200" spans="1:12" ht="45" x14ac:dyDescent="0.25">
      <c r="A1200" s="1" t="s">
        <v>5697</v>
      </c>
      <c r="B1200" s="1" t="s">
        <v>460</v>
      </c>
      <c r="C1200" s="4">
        <v>2021</v>
      </c>
      <c r="D1200" s="1" t="s">
        <v>207</v>
      </c>
      <c r="E1200" s="1" t="s">
        <v>1116</v>
      </c>
      <c r="F1200" s="1" t="s">
        <v>84</v>
      </c>
      <c r="G1200" s="4" t="s">
        <v>1103</v>
      </c>
      <c r="H1200" s="4">
        <v>0</v>
      </c>
      <c r="I1200" s="4" t="s">
        <v>83</v>
      </c>
      <c r="J1200" s="1"/>
      <c r="K1200" s="4" t="s">
        <v>83</v>
      </c>
      <c r="L1200" s="4" t="s">
        <v>83</v>
      </c>
    </row>
    <row r="1201" spans="1:12" ht="45" x14ac:dyDescent="0.25">
      <c r="A1201" s="1" t="s">
        <v>5697</v>
      </c>
      <c r="B1201" s="1" t="s">
        <v>460</v>
      </c>
      <c r="C1201" s="4">
        <v>2021</v>
      </c>
      <c r="D1201" s="1" t="s">
        <v>207</v>
      </c>
      <c r="E1201" s="1" t="s">
        <v>1116</v>
      </c>
      <c r="F1201" s="1" t="s">
        <v>85</v>
      </c>
      <c r="G1201" s="4" t="s">
        <v>1103</v>
      </c>
      <c r="H1201" s="4">
        <v>0</v>
      </c>
      <c r="I1201" s="4" t="s">
        <v>83</v>
      </c>
      <c r="J1201" s="1"/>
      <c r="K1201" s="4" t="s">
        <v>83</v>
      </c>
      <c r="L1201" s="4" t="s">
        <v>83</v>
      </c>
    </row>
    <row r="1202" spans="1:12" ht="30" x14ac:dyDescent="0.25">
      <c r="A1202" s="1" t="s">
        <v>5697</v>
      </c>
      <c r="B1202" s="1" t="s">
        <v>460</v>
      </c>
      <c r="C1202" s="4">
        <v>2021</v>
      </c>
      <c r="D1202" s="1" t="s">
        <v>207</v>
      </c>
      <c r="E1202" s="1" t="s">
        <v>1132</v>
      </c>
      <c r="F1202" s="1" t="s">
        <v>62</v>
      </c>
      <c r="G1202" s="4" t="s">
        <v>1121</v>
      </c>
      <c r="H1202" s="4">
        <v>11148</v>
      </c>
      <c r="I1202" s="4" t="s">
        <v>8864</v>
      </c>
      <c r="J1202" s="1"/>
      <c r="K1202" s="4" t="s">
        <v>8865</v>
      </c>
      <c r="L1202" s="4" t="s">
        <v>8866</v>
      </c>
    </row>
    <row r="1203" spans="1:12" ht="30" x14ac:dyDescent="0.25">
      <c r="A1203" s="1" t="s">
        <v>5697</v>
      </c>
      <c r="B1203" s="1" t="s">
        <v>460</v>
      </c>
      <c r="C1203" s="4">
        <v>2021</v>
      </c>
      <c r="D1203" s="1" t="s">
        <v>207</v>
      </c>
      <c r="E1203" s="1" t="s">
        <v>1132</v>
      </c>
      <c r="F1203" s="1" t="s">
        <v>66</v>
      </c>
      <c r="G1203" s="4" t="s">
        <v>1101</v>
      </c>
      <c r="H1203" s="4">
        <v>190</v>
      </c>
      <c r="I1203" s="4" t="s">
        <v>83</v>
      </c>
      <c r="J1203" s="1"/>
      <c r="K1203" s="4" t="s">
        <v>83</v>
      </c>
      <c r="L1203" s="4" t="s">
        <v>83</v>
      </c>
    </row>
    <row r="1204" spans="1:12" ht="30" x14ac:dyDescent="0.25">
      <c r="A1204" s="1" t="s">
        <v>5697</v>
      </c>
      <c r="B1204" s="1" t="s">
        <v>460</v>
      </c>
      <c r="C1204" s="4">
        <v>2021</v>
      </c>
      <c r="D1204" s="1" t="s">
        <v>207</v>
      </c>
      <c r="E1204" s="1" t="s">
        <v>1132</v>
      </c>
      <c r="F1204" s="1" t="s">
        <v>70</v>
      </c>
      <c r="G1204" s="4" t="s">
        <v>1112</v>
      </c>
      <c r="H1204" s="4">
        <v>2341</v>
      </c>
      <c r="I1204" s="4" t="s">
        <v>2886</v>
      </c>
      <c r="J1204" s="1" t="s">
        <v>234</v>
      </c>
      <c r="K1204" s="4" t="s">
        <v>6835</v>
      </c>
      <c r="L1204" s="4" t="s">
        <v>8606</v>
      </c>
    </row>
    <row r="1205" spans="1:12" ht="30" x14ac:dyDescent="0.25">
      <c r="A1205" s="1" t="s">
        <v>5697</v>
      </c>
      <c r="B1205" s="1" t="s">
        <v>460</v>
      </c>
      <c r="C1205" s="4">
        <v>2021</v>
      </c>
      <c r="D1205" s="1" t="s">
        <v>207</v>
      </c>
      <c r="E1205" s="1" t="s">
        <v>1132</v>
      </c>
      <c r="F1205" s="1" t="s">
        <v>74</v>
      </c>
      <c r="G1205" s="4" t="s">
        <v>1101</v>
      </c>
      <c r="H1205" s="4">
        <v>634</v>
      </c>
      <c r="I1205" s="4" t="s">
        <v>83</v>
      </c>
      <c r="J1205" s="1"/>
      <c r="K1205" s="4" t="s">
        <v>83</v>
      </c>
      <c r="L1205" s="4" t="s">
        <v>83</v>
      </c>
    </row>
    <row r="1206" spans="1:12" ht="30" x14ac:dyDescent="0.25">
      <c r="A1206" s="1" t="s">
        <v>5697</v>
      </c>
      <c r="B1206" s="1" t="s">
        <v>460</v>
      </c>
      <c r="C1206" s="4">
        <v>2021</v>
      </c>
      <c r="D1206" s="1" t="s">
        <v>207</v>
      </c>
      <c r="E1206" s="1" t="s">
        <v>1132</v>
      </c>
      <c r="F1206" s="1" t="s">
        <v>1102</v>
      </c>
      <c r="G1206" s="4" t="s">
        <v>1479</v>
      </c>
      <c r="H1206" s="4">
        <v>215995</v>
      </c>
      <c r="I1206" s="4" t="s">
        <v>5246</v>
      </c>
      <c r="J1206" s="1"/>
      <c r="K1206" s="4" t="s">
        <v>3845</v>
      </c>
      <c r="L1206" s="4" t="s">
        <v>1462</v>
      </c>
    </row>
    <row r="1207" spans="1:12" ht="45" x14ac:dyDescent="0.25">
      <c r="A1207" s="1" t="s">
        <v>5697</v>
      </c>
      <c r="B1207" s="1" t="s">
        <v>460</v>
      </c>
      <c r="C1207" s="4">
        <v>2021</v>
      </c>
      <c r="D1207" s="1" t="s">
        <v>207</v>
      </c>
      <c r="E1207" s="1" t="s">
        <v>1132</v>
      </c>
      <c r="F1207" s="1" t="s">
        <v>84</v>
      </c>
      <c r="G1207" s="4" t="s">
        <v>1103</v>
      </c>
      <c r="H1207" s="4">
        <v>0</v>
      </c>
      <c r="I1207" s="4" t="s">
        <v>83</v>
      </c>
      <c r="J1207" s="1"/>
      <c r="K1207" s="4" t="s">
        <v>83</v>
      </c>
      <c r="L1207" s="4" t="s">
        <v>83</v>
      </c>
    </row>
    <row r="1208" spans="1:12" ht="45" x14ac:dyDescent="0.25">
      <c r="A1208" s="1" t="s">
        <v>5697</v>
      </c>
      <c r="B1208" s="1" t="s">
        <v>460</v>
      </c>
      <c r="C1208" s="4">
        <v>2021</v>
      </c>
      <c r="D1208" s="1" t="s">
        <v>207</v>
      </c>
      <c r="E1208" s="1" t="s">
        <v>1132</v>
      </c>
      <c r="F1208" s="1" t="s">
        <v>85</v>
      </c>
      <c r="G1208" s="4" t="s">
        <v>1103</v>
      </c>
      <c r="H1208" s="4">
        <v>0</v>
      </c>
      <c r="I1208" s="4" t="s">
        <v>83</v>
      </c>
      <c r="J1208" s="1"/>
      <c r="K1208" s="4" t="s">
        <v>83</v>
      </c>
      <c r="L1208" s="4" t="s">
        <v>83</v>
      </c>
    </row>
    <row r="1209" spans="1:12" ht="30" x14ac:dyDescent="0.25">
      <c r="A1209" s="1" t="s">
        <v>5697</v>
      </c>
      <c r="B1209" s="1" t="s">
        <v>460</v>
      </c>
      <c r="C1209" s="4">
        <v>2021</v>
      </c>
      <c r="D1209" s="1" t="s">
        <v>207</v>
      </c>
      <c r="E1209" s="1" t="s">
        <v>1147</v>
      </c>
      <c r="F1209" s="1" t="s">
        <v>62</v>
      </c>
      <c r="G1209" s="4" t="s">
        <v>3754</v>
      </c>
      <c r="H1209" s="4">
        <v>5523</v>
      </c>
      <c r="I1209" s="4" t="s">
        <v>8867</v>
      </c>
      <c r="J1209" s="1"/>
      <c r="K1209" s="4" t="s">
        <v>8868</v>
      </c>
      <c r="L1209" s="4" t="s">
        <v>8869</v>
      </c>
    </row>
    <row r="1210" spans="1:12" ht="30" x14ac:dyDescent="0.25">
      <c r="A1210" s="1" t="s">
        <v>5697</v>
      </c>
      <c r="B1210" s="1" t="s">
        <v>460</v>
      </c>
      <c r="C1210" s="4">
        <v>2021</v>
      </c>
      <c r="D1210" s="1" t="s">
        <v>207</v>
      </c>
      <c r="E1210" s="1" t="s">
        <v>1147</v>
      </c>
      <c r="F1210" s="1" t="s">
        <v>66</v>
      </c>
      <c r="G1210" s="4" t="s">
        <v>1101</v>
      </c>
      <c r="H1210" s="4">
        <v>64</v>
      </c>
      <c r="I1210" s="4" t="s">
        <v>83</v>
      </c>
      <c r="J1210" s="1"/>
      <c r="K1210" s="4" t="s">
        <v>83</v>
      </c>
      <c r="L1210" s="4" t="s">
        <v>83</v>
      </c>
    </row>
    <row r="1211" spans="1:12" ht="30" x14ac:dyDescent="0.25">
      <c r="A1211" s="1" t="s">
        <v>5697</v>
      </c>
      <c r="B1211" s="1" t="s">
        <v>460</v>
      </c>
      <c r="C1211" s="4">
        <v>2021</v>
      </c>
      <c r="D1211" s="1" t="s">
        <v>207</v>
      </c>
      <c r="E1211" s="1" t="s">
        <v>1147</v>
      </c>
      <c r="F1211" s="1" t="s">
        <v>70</v>
      </c>
      <c r="G1211" s="4" t="s">
        <v>1743</v>
      </c>
      <c r="H1211" s="4">
        <v>1119</v>
      </c>
      <c r="I1211" s="4" t="s">
        <v>771</v>
      </c>
      <c r="J1211" s="1" t="s">
        <v>234</v>
      </c>
      <c r="K1211" s="4" t="s">
        <v>8870</v>
      </c>
      <c r="L1211" s="4" t="s">
        <v>8871</v>
      </c>
    </row>
    <row r="1212" spans="1:12" ht="30" x14ac:dyDescent="0.25">
      <c r="A1212" s="1" t="s">
        <v>5697</v>
      </c>
      <c r="B1212" s="1" t="s">
        <v>460</v>
      </c>
      <c r="C1212" s="4">
        <v>2021</v>
      </c>
      <c r="D1212" s="1" t="s">
        <v>207</v>
      </c>
      <c r="E1212" s="1" t="s">
        <v>1147</v>
      </c>
      <c r="F1212" s="1" t="s">
        <v>74</v>
      </c>
      <c r="G1212" s="4" t="s">
        <v>1101</v>
      </c>
      <c r="H1212" s="4">
        <v>222</v>
      </c>
      <c r="I1212" s="4" t="s">
        <v>83</v>
      </c>
      <c r="J1212" s="1"/>
      <c r="K1212" s="4" t="s">
        <v>83</v>
      </c>
      <c r="L1212" s="4" t="s">
        <v>83</v>
      </c>
    </row>
    <row r="1213" spans="1:12" ht="30" x14ac:dyDescent="0.25">
      <c r="A1213" s="1" t="s">
        <v>5697</v>
      </c>
      <c r="B1213" s="1" t="s">
        <v>460</v>
      </c>
      <c r="C1213" s="4">
        <v>2021</v>
      </c>
      <c r="D1213" s="1" t="s">
        <v>207</v>
      </c>
      <c r="E1213" s="1" t="s">
        <v>1147</v>
      </c>
      <c r="F1213" s="1" t="s">
        <v>1102</v>
      </c>
      <c r="G1213" s="4" t="s">
        <v>8599</v>
      </c>
      <c r="H1213" s="4">
        <v>186339</v>
      </c>
      <c r="I1213" s="4" t="s">
        <v>6818</v>
      </c>
      <c r="J1213" s="1"/>
      <c r="K1213" s="4" t="s">
        <v>3833</v>
      </c>
      <c r="L1213" s="4" t="s">
        <v>5550</v>
      </c>
    </row>
    <row r="1214" spans="1:12" ht="45" x14ac:dyDescent="0.25">
      <c r="A1214" s="1" t="s">
        <v>5697</v>
      </c>
      <c r="B1214" s="1" t="s">
        <v>460</v>
      </c>
      <c r="C1214" s="4">
        <v>2021</v>
      </c>
      <c r="D1214" s="1" t="s">
        <v>207</v>
      </c>
      <c r="E1214" s="1" t="s">
        <v>1147</v>
      </c>
      <c r="F1214" s="1" t="s">
        <v>84</v>
      </c>
      <c r="G1214" s="4" t="s">
        <v>1103</v>
      </c>
      <c r="H1214" s="4">
        <v>0</v>
      </c>
      <c r="I1214" s="4" t="s">
        <v>83</v>
      </c>
      <c r="J1214" s="1"/>
      <c r="K1214" s="4" t="s">
        <v>83</v>
      </c>
      <c r="L1214" s="4" t="s">
        <v>83</v>
      </c>
    </row>
    <row r="1215" spans="1:12" ht="45" x14ac:dyDescent="0.25">
      <c r="A1215" s="1" t="s">
        <v>5697</v>
      </c>
      <c r="B1215" s="1" t="s">
        <v>460</v>
      </c>
      <c r="C1215" s="4">
        <v>2021</v>
      </c>
      <c r="D1215" s="1" t="s">
        <v>207</v>
      </c>
      <c r="E1215" s="1" t="s">
        <v>1147</v>
      </c>
      <c r="F1215" s="1" t="s">
        <v>85</v>
      </c>
      <c r="G1215" s="4" t="s">
        <v>1103</v>
      </c>
      <c r="H1215" s="4">
        <v>0</v>
      </c>
      <c r="I1215" s="4" t="s">
        <v>83</v>
      </c>
      <c r="J1215" s="1"/>
      <c r="K1215" s="4" t="s">
        <v>83</v>
      </c>
      <c r="L1215" s="4" t="s">
        <v>83</v>
      </c>
    </row>
    <row r="1216" spans="1:12" ht="30" x14ac:dyDescent="0.25">
      <c r="A1216" s="1" t="s">
        <v>5697</v>
      </c>
      <c r="B1216" s="1" t="s">
        <v>460</v>
      </c>
      <c r="C1216" s="4">
        <v>2021</v>
      </c>
      <c r="D1216" s="1" t="s">
        <v>207</v>
      </c>
      <c r="E1216" s="1" t="s">
        <v>1162</v>
      </c>
      <c r="F1216" s="1" t="s">
        <v>62</v>
      </c>
      <c r="G1216" s="4" t="s">
        <v>2046</v>
      </c>
      <c r="H1216" s="4">
        <v>2680</v>
      </c>
      <c r="I1216" s="4" t="s">
        <v>8872</v>
      </c>
      <c r="J1216" s="1"/>
      <c r="K1216" s="4" t="s">
        <v>8873</v>
      </c>
      <c r="L1216" s="4" t="s">
        <v>6329</v>
      </c>
    </row>
    <row r="1217" spans="1:12" ht="30" x14ac:dyDescent="0.25">
      <c r="A1217" s="1" t="s">
        <v>5697</v>
      </c>
      <c r="B1217" s="1" t="s">
        <v>460</v>
      </c>
      <c r="C1217" s="4">
        <v>2021</v>
      </c>
      <c r="D1217" s="1" t="s">
        <v>207</v>
      </c>
      <c r="E1217" s="1" t="s">
        <v>1162</v>
      </c>
      <c r="F1217" s="1" t="s">
        <v>66</v>
      </c>
      <c r="G1217" s="4" t="s">
        <v>1101</v>
      </c>
      <c r="H1217" s="4">
        <v>29</v>
      </c>
      <c r="I1217" s="4" t="s">
        <v>83</v>
      </c>
      <c r="J1217" s="1"/>
      <c r="K1217" s="4" t="s">
        <v>83</v>
      </c>
      <c r="L1217" s="4" t="s">
        <v>83</v>
      </c>
    </row>
    <row r="1218" spans="1:12" ht="30" x14ac:dyDescent="0.25">
      <c r="A1218" s="1" t="s">
        <v>5697</v>
      </c>
      <c r="B1218" s="1" t="s">
        <v>460</v>
      </c>
      <c r="C1218" s="4">
        <v>2021</v>
      </c>
      <c r="D1218" s="1" t="s">
        <v>207</v>
      </c>
      <c r="E1218" s="1" t="s">
        <v>1162</v>
      </c>
      <c r="F1218" s="1" t="s">
        <v>70</v>
      </c>
      <c r="G1218" s="4" t="s">
        <v>1371</v>
      </c>
      <c r="H1218" s="4">
        <v>648</v>
      </c>
      <c r="I1218" s="4" t="s">
        <v>8874</v>
      </c>
      <c r="J1218" s="1" t="s">
        <v>234</v>
      </c>
      <c r="K1218" s="4" t="s">
        <v>8875</v>
      </c>
      <c r="L1218" s="4" t="s">
        <v>3395</v>
      </c>
    </row>
    <row r="1219" spans="1:12" ht="30" x14ac:dyDescent="0.25">
      <c r="A1219" s="1" t="s">
        <v>5697</v>
      </c>
      <c r="B1219" s="1" t="s">
        <v>460</v>
      </c>
      <c r="C1219" s="4">
        <v>2021</v>
      </c>
      <c r="D1219" s="1" t="s">
        <v>207</v>
      </c>
      <c r="E1219" s="1" t="s">
        <v>1162</v>
      </c>
      <c r="F1219" s="1" t="s">
        <v>74</v>
      </c>
      <c r="G1219" s="4" t="s">
        <v>1101</v>
      </c>
      <c r="H1219" s="4">
        <v>107</v>
      </c>
      <c r="I1219" s="4" t="s">
        <v>83</v>
      </c>
      <c r="J1219" s="1"/>
      <c r="K1219" s="4" t="s">
        <v>83</v>
      </c>
      <c r="L1219" s="4" t="s">
        <v>83</v>
      </c>
    </row>
    <row r="1220" spans="1:12" ht="30" x14ac:dyDescent="0.25">
      <c r="A1220" s="1" t="s">
        <v>5697</v>
      </c>
      <c r="B1220" s="1" t="s">
        <v>460</v>
      </c>
      <c r="C1220" s="4">
        <v>2021</v>
      </c>
      <c r="D1220" s="1" t="s">
        <v>207</v>
      </c>
      <c r="E1220" s="1" t="s">
        <v>1162</v>
      </c>
      <c r="F1220" s="1" t="s">
        <v>1102</v>
      </c>
      <c r="G1220" s="4" t="s">
        <v>8876</v>
      </c>
      <c r="H1220" s="4">
        <v>96121</v>
      </c>
      <c r="I1220" s="4" t="s">
        <v>8877</v>
      </c>
      <c r="J1220" s="1"/>
      <c r="K1220" s="4" t="s">
        <v>6078</v>
      </c>
      <c r="L1220" s="4" t="s">
        <v>6091</v>
      </c>
    </row>
    <row r="1221" spans="1:12" ht="45" x14ac:dyDescent="0.25">
      <c r="A1221" s="1" t="s">
        <v>5697</v>
      </c>
      <c r="B1221" s="1" t="s">
        <v>460</v>
      </c>
      <c r="C1221" s="4">
        <v>2021</v>
      </c>
      <c r="D1221" s="1" t="s">
        <v>207</v>
      </c>
      <c r="E1221" s="1" t="s">
        <v>1162</v>
      </c>
      <c r="F1221" s="1" t="s">
        <v>84</v>
      </c>
      <c r="G1221" s="4" t="s">
        <v>1103</v>
      </c>
      <c r="H1221" s="4">
        <v>0</v>
      </c>
      <c r="I1221" s="4" t="s">
        <v>83</v>
      </c>
      <c r="J1221" s="1"/>
      <c r="K1221" s="4" t="s">
        <v>83</v>
      </c>
      <c r="L1221" s="4" t="s">
        <v>83</v>
      </c>
    </row>
    <row r="1222" spans="1:12" ht="45" x14ac:dyDescent="0.25">
      <c r="A1222" s="1" t="s">
        <v>5697</v>
      </c>
      <c r="B1222" s="1" t="s">
        <v>460</v>
      </c>
      <c r="C1222" s="4">
        <v>2021</v>
      </c>
      <c r="D1222" s="1" t="s">
        <v>207</v>
      </c>
      <c r="E1222" s="1" t="s">
        <v>1162</v>
      </c>
      <c r="F1222" s="1" t="s">
        <v>85</v>
      </c>
      <c r="G1222" s="4" t="s">
        <v>1103</v>
      </c>
      <c r="H1222" s="4">
        <v>0</v>
      </c>
      <c r="I1222" s="4" t="s">
        <v>83</v>
      </c>
      <c r="J1222" s="1"/>
      <c r="K1222" s="4" t="s">
        <v>83</v>
      </c>
      <c r="L1222" s="4" t="s">
        <v>83</v>
      </c>
    </row>
    <row r="1223" spans="1:12" ht="30" x14ac:dyDescent="0.25">
      <c r="A1223" s="1" t="s">
        <v>5697</v>
      </c>
      <c r="B1223" s="1" t="s">
        <v>460</v>
      </c>
      <c r="C1223" s="4">
        <v>2021</v>
      </c>
      <c r="D1223" s="1" t="s">
        <v>207</v>
      </c>
      <c r="E1223" s="1" t="s">
        <v>1183</v>
      </c>
      <c r="F1223" s="1" t="s">
        <v>62</v>
      </c>
      <c r="G1223" s="4" t="s">
        <v>2955</v>
      </c>
      <c r="H1223" s="4">
        <v>881</v>
      </c>
      <c r="I1223" s="4" t="s">
        <v>8878</v>
      </c>
      <c r="J1223" s="1"/>
      <c r="K1223" s="4" t="s">
        <v>8879</v>
      </c>
      <c r="L1223" s="4" t="s">
        <v>8880</v>
      </c>
    </row>
    <row r="1224" spans="1:12" ht="30" x14ac:dyDescent="0.25">
      <c r="A1224" s="1" t="s">
        <v>5697</v>
      </c>
      <c r="B1224" s="1" t="s">
        <v>460</v>
      </c>
      <c r="C1224" s="4">
        <v>2021</v>
      </c>
      <c r="D1224" s="1" t="s">
        <v>207</v>
      </c>
      <c r="E1224" s="1" t="s">
        <v>1183</v>
      </c>
      <c r="F1224" s="1" t="s">
        <v>66</v>
      </c>
      <c r="G1224" s="4" t="s">
        <v>1101</v>
      </c>
      <c r="H1224" s="4">
        <v>8</v>
      </c>
      <c r="I1224" s="4" t="s">
        <v>83</v>
      </c>
      <c r="J1224" s="1"/>
      <c r="K1224" s="4" t="s">
        <v>83</v>
      </c>
      <c r="L1224" s="4" t="s">
        <v>83</v>
      </c>
    </row>
    <row r="1225" spans="1:12" ht="30" x14ac:dyDescent="0.25">
      <c r="A1225" s="1" t="s">
        <v>5697</v>
      </c>
      <c r="B1225" s="1" t="s">
        <v>460</v>
      </c>
      <c r="C1225" s="4">
        <v>2021</v>
      </c>
      <c r="D1225" s="1" t="s">
        <v>207</v>
      </c>
      <c r="E1225" s="1" t="s">
        <v>1183</v>
      </c>
      <c r="F1225" s="1" t="s">
        <v>70</v>
      </c>
      <c r="G1225" s="4" t="s">
        <v>1671</v>
      </c>
      <c r="H1225" s="4">
        <v>260</v>
      </c>
      <c r="I1225" s="4" t="s">
        <v>8881</v>
      </c>
      <c r="J1225" s="1" t="s">
        <v>234</v>
      </c>
      <c r="K1225" s="4" t="s">
        <v>8882</v>
      </c>
      <c r="L1225" s="4" t="s">
        <v>8883</v>
      </c>
    </row>
    <row r="1226" spans="1:12" ht="30" x14ac:dyDescent="0.25">
      <c r="A1226" s="1" t="s">
        <v>5697</v>
      </c>
      <c r="B1226" s="1" t="s">
        <v>460</v>
      </c>
      <c r="C1226" s="4">
        <v>2021</v>
      </c>
      <c r="D1226" s="1" t="s">
        <v>207</v>
      </c>
      <c r="E1226" s="1" t="s">
        <v>1183</v>
      </c>
      <c r="F1226" s="1" t="s">
        <v>74</v>
      </c>
      <c r="G1226" s="4" t="s">
        <v>1101</v>
      </c>
      <c r="H1226" s="4">
        <v>40</v>
      </c>
      <c r="I1226" s="4" t="s">
        <v>83</v>
      </c>
      <c r="J1226" s="1"/>
      <c r="K1226" s="4" t="s">
        <v>83</v>
      </c>
      <c r="L1226" s="4" t="s">
        <v>83</v>
      </c>
    </row>
    <row r="1227" spans="1:12" ht="30" x14ac:dyDescent="0.25">
      <c r="A1227" s="1" t="s">
        <v>5697</v>
      </c>
      <c r="B1227" s="1" t="s">
        <v>460</v>
      </c>
      <c r="C1227" s="4">
        <v>2021</v>
      </c>
      <c r="D1227" s="1" t="s">
        <v>207</v>
      </c>
      <c r="E1227" s="1" t="s">
        <v>1183</v>
      </c>
      <c r="F1227" s="1" t="s">
        <v>1102</v>
      </c>
      <c r="G1227" s="4" t="s">
        <v>8884</v>
      </c>
      <c r="H1227" s="4">
        <v>24841</v>
      </c>
      <c r="I1227" s="4" t="s">
        <v>8885</v>
      </c>
      <c r="J1227" s="1"/>
      <c r="K1227" s="4" t="s">
        <v>8886</v>
      </c>
      <c r="L1227" s="4" t="s">
        <v>8887</v>
      </c>
    </row>
    <row r="1228" spans="1:12" ht="45" x14ac:dyDescent="0.25">
      <c r="A1228" s="1" t="s">
        <v>5697</v>
      </c>
      <c r="B1228" s="1" t="s">
        <v>460</v>
      </c>
      <c r="C1228" s="4">
        <v>2021</v>
      </c>
      <c r="D1228" s="1" t="s">
        <v>207</v>
      </c>
      <c r="E1228" s="1" t="s">
        <v>1183</v>
      </c>
      <c r="F1228" s="1" t="s">
        <v>84</v>
      </c>
      <c r="G1228" s="4" t="s">
        <v>1103</v>
      </c>
      <c r="H1228" s="4">
        <v>0</v>
      </c>
      <c r="I1228" s="4" t="s">
        <v>83</v>
      </c>
      <c r="J1228" s="1"/>
      <c r="K1228" s="4" t="s">
        <v>83</v>
      </c>
      <c r="L1228" s="4" t="s">
        <v>83</v>
      </c>
    </row>
    <row r="1229" spans="1:12" ht="45" x14ac:dyDescent="0.25">
      <c r="A1229" s="1" t="s">
        <v>5697</v>
      </c>
      <c r="B1229" s="1" t="s">
        <v>460</v>
      </c>
      <c r="C1229" s="4">
        <v>2021</v>
      </c>
      <c r="D1229" s="1" t="s">
        <v>207</v>
      </c>
      <c r="E1229" s="1" t="s">
        <v>1183</v>
      </c>
      <c r="F1229" s="1" t="s">
        <v>85</v>
      </c>
      <c r="G1229" s="4" t="s">
        <v>1103</v>
      </c>
      <c r="H1229" s="4">
        <v>0</v>
      </c>
      <c r="I1229" s="4" t="s">
        <v>83</v>
      </c>
      <c r="J1229" s="1"/>
      <c r="K1229" s="4" t="s">
        <v>83</v>
      </c>
      <c r="L1229" s="4" t="s">
        <v>83</v>
      </c>
    </row>
    <row r="1230" spans="1:12" ht="30" x14ac:dyDescent="0.25">
      <c r="A1230" s="1" t="s">
        <v>5697</v>
      </c>
      <c r="B1230" s="1" t="s">
        <v>460</v>
      </c>
      <c r="C1230" s="4">
        <v>2021</v>
      </c>
      <c r="D1230" s="1" t="s">
        <v>229</v>
      </c>
      <c r="E1230" s="1" t="s">
        <v>1089</v>
      </c>
      <c r="F1230" s="1" t="s">
        <v>62</v>
      </c>
      <c r="G1230" s="4" t="s">
        <v>1125</v>
      </c>
      <c r="H1230" s="4">
        <v>101253</v>
      </c>
      <c r="I1230" s="4" t="s">
        <v>3109</v>
      </c>
      <c r="J1230" s="1" t="s">
        <v>234</v>
      </c>
      <c r="K1230" s="4" t="s">
        <v>8888</v>
      </c>
      <c r="L1230" s="4" t="s">
        <v>647</v>
      </c>
    </row>
    <row r="1231" spans="1:12" ht="30" x14ac:dyDescent="0.25">
      <c r="A1231" s="1" t="s">
        <v>5697</v>
      </c>
      <c r="B1231" s="1" t="s">
        <v>460</v>
      </c>
      <c r="C1231" s="4">
        <v>2021</v>
      </c>
      <c r="D1231" s="1" t="s">
        <v>229</v>
      </c>
      <c r="E1231" s="1" t="s">
        <v>1089</v>
      </c>
      <c r="F1231" s="1" t="s">
        <v>66</v>
      </c>
      <c r="G1231" s="4" t="s">
        <v>1101</v>
      </c>
      <c r="H1231" s="4">
        <v>5511</v>
      </c>
      <c r="I1231" s="4" t="s">
        <v>83</v>
      </c>
      <c r="J1231" s="1"/>
      <c r="K1231" s="4" t="s">
        <v>83</v>
      </c>
      <c r="L1231" s="4" t="s">
        <v>83</v>
      </c>
    </row>
    <row r="1232" spans="1:12" ht="30" x14ac:dyDescent="0.25">
      <c r="A1232" s="1" t="s">
        <v>5697</v>
      </c>
      <c r="B1232" s="1" t="s">
        <v>460</v>
      </c>
      <c r="C1232" s="4">
        <v>2021</v>
      </c>
      <c r="D1232" s="1" t="s">
        <v>229</v>
      </c>
      <c r="E1232" s="1" t="s">
        <v>1089</v>
      </c>
      <c r="F1232" s="1" t="s">
        <v>70</v>
      </c>
      <c r="G1232" s="4" t="s">
        <v>1101</v>
      </c>
      <c r="H1232" s="4">
        <v>43287</v>
      </c>
      <c r="I1232" s="4" t="s">
        <v>83</v>
      </c>
      <c r="J1232" s="1"/>
      <c r="K1232" s="4" t="s">
        <v>83</v>
      </c>
      <c r="L1232" s="4" t="s">
        <v>83</v>
      </c>
    </row>
    <row r="1233" spans="1:12" ht="30" x14ac:dyDescent="0.25">
      <c r="A1233" s="1" t="s">
        <v>5697</v>
      </c>
      <c r="B1233" s="1" t="s">
        <v>460</v>
      </c>
      <c r="C1233" s="4">
        <v>2021</v>
      </c>
      <c r="D1233" s="1" t="s">
        <v>229</v>
      </c>
      <c r="E1233" s="1" t="s">
        <v>1089</v>
      </c>
      <c r="F1233" s="1" t="s">
        <v>74</v>
      </c>
      <c r="G1233" s="4" t="s">
        <v>1101</v>
      </c>
      <c r="H1233" s="4">
        <v>40993</v>
      </c>
      <c r="I1233" s="4" t="s">
        <v>83</v>
      </c>
      <c r="J1233" s="1"/>
      <c r="K1233" s="4" t="s">
        <v>83</v>
      </c>
      <c r="L1233" s="4" t="s">
        <v>83</v>
      </c>
    </row>
    <row r="1234" spans="1:12" ht="30" x14ac:dyDescent="0.25">
      <c r="A1234" s="1" t="s">
        <v>5697</v>
      </c>
      <c r="B1234" s="1" t="s">
        <v>460</v>
      </c>
      <c r="C1234" s="4">
        <v>2021</v>
      </c>
      <c r="D1234" s="1" t="s">
        <v>229</v>
      </c>
      <c r="E1234" s="1" t="s">
        <v>1089</v>
      </c>
      <c r="F1234" s="1" t="s">
        <v>1102</v>
      </c>
      <c r="G1234" s="4" t="s">
        <v>1350</v>
      </c>
      <c r="H1234" s="4">
        <v>279171</v>
      </c>
      <c r="I1234" s="4" t="s">
        <v>4039</v>
      </c>
      <c r="J1234" s="1" t="s">
        <v>234</v>
      </c>
      <c r="K1234" s="4" t="s">
        <v>3590</v>
      </c>
      <c r="L1234" s="4" t="s">
        <v>540</v>
      </c>
    </row>
    <row r="1235" spans="1:12" ht="45" x14ac:dyDescent="0.25">
      <c r="A1235" s="1" t="s">
        <v>5697</v>
      </c>
      <c r="B1235" s="1" t="s">
        <v>460</v>
      </c>
      <c r="C1235" s="4">
        <v>2021</v>
      </c>
      <c r="D1235" s="1" t="s">
        <v>229</v>
      </c>
      <c r="E1235" s="1" t="s">
        <v>1089</v>
      </c>
      <c r="F1235" s="1" t="s">
        <v>84</v>
      </c>
      <c r="G1235" s="4" t="s">
        <v>1101</v>
      </c>
      <c r="H1235" s="4">
        <v>512</v>
      </c>
      <c r="I1235" s="4" t="s">
        <v>83</v>
      </c>
      <c r="J1235" s="1"/>
      <c r="K1235" s="4" t="s">
        <v>83</v>
      </c>
      <c r="L1235" s="4" t="s">
        <v>83</v>
      </c>
    </row>
    <row r="1236" spans="1:12" ht="45" x14ac:dyDescent="0.25">
      <c r="A1236" s="1" t="s">
        <v>5697</v>
      </c>
      <c r="B1236" s="1" t="s">
        <v>460</v>
      </c>
      <c r="C1236" s="4">
        <v>2021</v>
      </c>
      <c r="D1236" s="1" t="s">
        <v>229</v>
      </c>
      <c r="E1236" s="1" t="s">
        <v>1089</v>
      </c>
      <c r="F1236" s="1" t="s">
        <v>85</v>
      </c>
      <c r="G1236" s="4" t="s">
        <v>1103</v>
      </c>
      <c r="H1236" s="4">
        <v>0</v>
      </c>
      <c r="I1236" s="4" t="s">
        <v>83</v>
      </c>
      <c r="J1236" s="1"/>
      <c r="K1236" s="4" t="s">
        <v>83</v>
      </c>
      <c r="L1236" s="4" t="s">
        <v>83</v>
      </c>
    </row>
    <row r="1237" spans="1:12" ht="30" x14ac:dyDescent="0.25">
      <c r="A1237" s="1" t="s">
        <v>5697</v>
      </c>
      <c r="B1237" s="1" t="s">
        <v>460</v>
      </c>
      <c r="C1237" s="4">
        <v>2021</v>
      </c>
      <c r="D1237" s="1" t="s">
        <v>229</v>
      </c>
      <c r="E1237" s="1" t="s">
        <v>1104</v>
      </c>
      <c r="F1237" s="1" t="s">
        <v>62</v>
      </c>
      <c r="G1237" s="4" t="s">
        <v>1270</v>
      </c>
      <c r="H1237" s="4">
        <v>27409</v>
      </c>
      <c r="I1237" s="4" t="s">
        <v>7308</v>
      </c>
      <c r="J1237" s="1" t="s">
        <v>234</v>
      </c>
      <c r="K1237" s="4" t="s">
        <v>563</v>
      </c>
      <c r="L1237" s="4" t="s">
        <v>6847</v>
      </c>
    </row>
    <row r="1238" spans="1:12" ht="30" x14ac:dyDescent="0.25">
      <c r="A1238" s="1" t="s">
        <v>5697</v>
      </c>
      <c r="B1238" s="1" t="s">
        <v>460</v>
      </c>
      <c r="C1238" s="4">
        <v>2021</v>
      </c>
      <c r="D1238" s="1" t="s">
        <v>229</v>
      </c>
      <c r="E1238" s="1" t="s">
        <v>1104</v>
      </c>
      <c r="F1238" s="1" t="s">
        <v>66</v>
      </c>
      <c r="G1238" s="4" t="s">
        <v>1101</v>
      </c>
      <c r="H1238" s="4">
        <v>705</v>
      </c>
      <c r="I1238" s="4" t="s">
        <v>83</v>
      </c>
      <c r="J1238" s="1"/>
      <c r="K1238" s="4" t="s">
        <v>83</v>
      </c>
      <c r="L1238" s="4" t="s">
        <v>83</v>
      </c>
    </row>
    <row r="1239" spans="1:12" ht="30" x14ac:dyDescent="0.25">
      <c r="A1239" s="1" t="s">
        <v>5697</v>
      </c>
      <c r="B1239" s="1" t="s">
        <v>460</v>
      </c>
      <c r="C1239" s="4">
        <v>2021</v>
      </c>
      <c r="D1239" s="1" t="s">
        <v>229</v>
      </c>
      <c r="E1239" s="1" t="s">
        <v>1104</v>
      </c>
      <c r="F1239" s="1" t="s">
        <v>70</v>
      </c>
      <c r="G1239" s="4" t="s">
        <v>1112</v>
      </c>
      <c r="H1239" s="4">
        <v>7156</v>
      </c>
      <c r="I1239" s="4" t="s">
        <v>1689</v>
      </c>
      <c r="J1239" s="1" t="s">
        <v>234</v>
      </c>
      <c r="K1239" s="4" t="s">
        <v>5621</v>
      </c>
      <c r="L1239" s="4" t="s">
        <v>4946</v>
      </c>
    </row>
    <row r="1240" spans="1:12" ht="30" x14ac:dyDescent="0.25">
      <c r="A1240" s="1" t="s">
        <v>5697</v>
      </c>
      <c r="B1240" s="1" t="s">
        <v>460</v>
      </c>
      <c r="C1240" s="4">
        <v>2021</v>
      </c>
      <c r="D1240" s="1" t="s">
        <v>229</v>
      </c>
      <c r="E1240" s="1" t="s">
        <v>1104</v>
      </c>
      <c r="F1240" s="1" t="s">
        <v>74</v>
      </c>
      <c r="G1240" s="4" t="s">
        <v>1101</v>
      </c>
      <c r="H1240" s="4">
        <v>2545</v>
      </c>
      <c r="I1240" s="4" t="s">
        <v>83</v>
      </c>
      <c r="J1240" s="1"/>
      <c r="K1240" s="4" t="s">
        <v>83</v>
      </c>
      <c r="L1240" s="4" t="s">
        <v>83</v>
      </c>
    </row>
    <row r="1241" spans="1:12" ht="30" x14ac:dyDescent="0.25">
      <c r="A1241" s="1" t="s">
        <v>5697</v>
      </c>
      <c r="B1241" s="1" t="s">
        <v>460</v>
      </c>
      <c r="C1241" s="4">
        <v>2021</v>
      </c>
      <c r="D1241" s="1" t="s">
        <v>229</v>
      </c>
      <c r="E1241" s="1" t="s">
        <v>1104</v>
      </c>
      <c r="F1241" s="1" t="s">
        <v>1102</v>
      </c>
      <c r="G1241" s="4" t="s">
        <v>1109</v>
      </c>
      <c r="H1241" s="4">
        <v>199286</v>
      </c>
      <c r="I1241" s="4" t="s">
        <v>534</v>
      </c>
      <c r="J1241" s="1" t="s">
        <v>234</v>
      </c>
      <c r="K1241" s="4" t="s">
        <v>3516</v>
      </c>
      <c r="L1241" s="4" t="s">
        <v>3432</v>
      </c>
    </row>
    <row r="1242" spans="1:12" ht="45" x14ac:dyDescent="0.25">
      <c r="A1242" s="1" t="s">
        <v>5697</v>
      </c>
      <c r="B1242" s="1" t="s">
        <v>460</v>
      </c>
      <c r="C1242" s="4">
        <v>2021</v>
      </c>
      <c r="D1242" s="1" t="s">
        <v>229</v>
      </c>
      <c r="E1242" s="1" t="s">
        <v>1104</v>
      </c>
      <c r="F1242" s="1" t="s">
        <v>84</v>
      </c>
      <c r="G1242" s="4" t="s">
        <v>1101</v>
      </c>
      <c r="H1242" s="4">
        <v>581</v>
      </c>
      <c r="I1242" s="4" t="s">
        <v>83</v>
      </c>
      <c r="J1242" s="1"/>
      <c r="K1242" s="4" t="s">
        <v>83</v>
      </c>
      <c r="L1242" s="4" t="s">
        <v>83</v>
      </c>
    </row>
    <row r="1243" spans="1:12" ht="45" x14ac:dyDescent="0.25">
      <c r="A1243" s="1" t="s">
        <v>5697</v>
      </c>
      <c r="B1243" s="1" t="s">
        <v>460</v>
      </c>
      <c r="C1243" s="4">
        <v>2021</v>
      </c>
      <c r="D1243" s="1" t="s">
        <v>229</v>
      </c>
      <c r="E1243" s="1" t="s">
        <v>1104</v>
      </c>
      <c r="F1243" s="1" t="s">
        <v>85</v>
      </c>
      <c r="G1243" s="4" t="s">
        <v>1103</v>
      </c>
      <c r="H1243" s="4">
        <v>0</v>
      </c>
      <c r="I1243" s="4" t="s">
        <v>83</v>
      </c>
      <c r="J1243" s="1"/>
      <c r="K1243" s="4" t="s">
        <v>83</v>
      </c>
      <c r="L1243" s="4" t="s">
        <v>83</v>
      </c>
    </row>
    <row r="1244" spans="1:12" ht="30" x14ac:dyDescent="0.25">
      <c r="A1244" s="1" t="s">
        <v>5697</v>
      </c>
      <c r="B1244" s="1" t="s">
        <v>460</v>
      </c>
      <c r="C1244" s="4">
        <v>2021</v>
      </c>
      <c r="D1244" s="1" t="s">
        <v>229</v>
      </c>
      <c r="E1244" s="1" t="s">
        <v>1116</v>
      </c>
      <c r="F1244" s="1" t="s">
        <v>62</v>
      </c>
      <c r="G1244" s="4" t="s">
        <v>3373</v>
      </c>
      <c r="H1244" s="4">
        <v>18380</v>
      </c>
      <c r="I1244" s="4" t="s">
        <v>8889</v>
      </c>
      <c r="J1244" s="1"/>
      <c r="K1244" s="4" t="s">
        <v>8054</v>
      </c>
      <c r="L1244" s="4" t="s">
        <v>1601</v>
      </c>
    </row>
    <row r="1245" spans="1:12" ht="30" x14ac:dyDescent="0.25">
      <c r="A1245" s="1" t="s">
        <v>5697</v>
      </c>
      <c r="B1245" s="1" t="s">
        <v>460</v>
      </c>
      <c r="C1245" s="4">
        <v>2021</v>
      </c>
      <c r="D1245" s="1" t="s">
        <v>229</v>
      </c>
      <c r="E1245" s="1" t="s">
        <v>1116</v>
      </c>
      <c r="F1245" s="1" t="s">
        <v>66</v>
      </c>
      <c r="G1245" s="4" t="s">
        <v>1101</v>
      </c>
      <c r="H1245" s="4">
        <v>340</v>
      </c>
      <c r="I1245" s="4" t="s">
        <v>83</v>
      </c>
      <c r="J1245" s="1"/>
      <c r="K1245" s="4" t="s">
        <v>83</v>
      </c>
      <c r="L1245" s="4" t="s">
        <v>83</v>
      </c>
    </row>
    <row r="1246" spans="1:12" ht="30" x14ac:dyDescent="0.25">
      <c r="A1246" s="1" t="s">
        <v>5697</v>
      </c>
      <c r="B1246" s="1" t="s">
        <v>460</v>
      </c>
      <c r="C1246" s="4">
        <v>2021</v>
      </c>
      <c r="D1246" s="1" t="s">
        <v>229</v>
      </c>
      <c r="E1246" s="1" t="s">
        <v>1116</v>
      </c>
      <c r="F1246" s="1" t="s">
        <v>70</v>
      </c>
      <c r="G1246" s="4" t="s">
        <v>1112</v>
      </c>
      <c r="H1246" s="4">
        <v>4130</v>
      </c>
      <c r="I1246" s="4" t="s">
        <v>689</v>
      </c>
      <c r="J1246" s="1" t="s">
        <v>234</v>
      </c>
      <c r="K1246" s="4" t="s">
        <v>8890</v>
      </c>
      <c r="L1246" s="4" t="s">
        <v>8891</v>
      </c>
    </row>
    <row r="1247" spans="1:12" ht="30" x14ac:dyDescent="0.25">
      <c r="A1247" s="1" t="s">
        <v>5697</v>
      </c>
      <c r="B1247" s="1" t="s">
        <v>460</v>
      </c>
      <c r="C1247" s="4">
        <v>2021</v>
      </c>
      <c r="D1247" s="1" t="s">
        <v>229</v>
      </c>
      <c r="E1247" s="1" t="s">
        <v>1116</v>
      </c>
      <c r="F1247" s="1" t="s">
        <v>74</v>
      </c>
      <c r="G1247" s="4" t="s">
        <v>1101</v>
      </c>
      <c r="H1247" s="4">
        <v>866</v>
      </c>
      <c r="I1247" s="4" t="s">
        <v>83</v>
      </c>
      <c r="J1247" s="1"/>
      <c r="K1247" s="4" t="s">
        <v>83</v>
      </c>
      <c r="L1247" s="4" t="s">
        <v>83</v>
      </c>
    </row>
    <row r="1248" spans="1:12" ht="30" x14ac:dyDescent="0.25">
      <c r="A1248" s="1" t="s">
        <v>5697</v>
      </c>
      <c r="B1248" s="1" t="s">
        <v>460</v>
      </c>
      <c r="C1248" s="4">
        <v>2021</v>
      </c>
      <c r="D1248" s="1" t="s">
        <v>229</v>
      </c>
      <c r="E1248" s="1" t="s">
        <v>1116</v>
      </c>
      <c r="F1248" s="1" t="s">
        <v>1102</v>
      </c>
      <c r="G1248" s="4" t="s">
        <v>2751</v>
      </c>
      <c r="H1248" s="4">
        <v>249098</v>
      </c>
      <c r="I1248" s="4" t="s">
        <v>4101</v>
      </c>
      <c r="J1248" s="1"/>
      <c r="K1248" s="4" t="s">
        <v>474</v>
      </c>
      <c r="L1248" s="4" t="s">
        <v>2872</v>
      </c>
    </row>
    <row r="1249" spans="1:12" ht="45" x14ac:dyDescent="0.25">
      <c r="A1249" s="1" t="s">
        <v>5697</v>
      </c>
      <c r="B1249" s="1" t="s">
        <v>460</v>
      </c>
      <c r="C1249" s="4">
        <v>2021</v>
      </c>
      <c r="D1249" s="1" t="s">
        <v>229</v>
      </c>
      <c r="E1249" s="1" t="s">
        <v>1116</v>
      </c>
      <c r="F1249" s="1" t="s">
        <v>84</v>
      </c>
      <c r="G1249" s="4" t="s">
        <v>1101</v>
      </c>
      <c r="H1249" s="4">
        <v>1203</v>
      </c>
      <c r="I1249" s="4" t="s">
        <v>83</v>
      </c>
      <c r="J1249" s="1"/>
      <c r="K1249" s="4" t="s">
        <v>83</v>
      </c>
      <c r="L1249" s="4" t="s">
        <v>83</v>
      </c>
    </row>
    <row r="1250" spans="1:12" ht="45" x14ac:dyDescent="0.25">
      <c r="A1250" s="1" t="s">
        <v>5697</v>
      </c>
      <c r="B1250" s="1" t="s">
        <v>460</v>
      </c>
      <c r="C1250" s="4">
        <v>2021</v>
      </c>
      <c r="D1250" s="1" t="s">
        <v>229</v>
      </c>
      <c r="E1250" s="1" t="s">
        <v>1116</v>
      </c>
      <c r="F1250" s="1" t="s">
        <v>85</v>
      </c>
      <c r="G1250" s="4" t="s">
        <v>1103</v>
      </c>
      <c r="H1250" s="4">
        <v>0</v>
      </c>
      <c r="I1250" s="4" t="s">
        <v>83</v>
      </c>
      <c r="J1250" s="1"/>
      <c r="K1250" s="4" t="s">
        <v>83</v>
      </c>
      <c r="L1250" s="4" t="s">
        <v>83</v>
      </c>
    </row>
    <row r="1251" spans="1:12" ht="30" x14ac:dyDescent="0.25">
      <c r="A1251" s="1" t="s">
        <v>5697</v>
      </c>
      <c r="B1251" s="1" t="s">
        <v>460</v>
      </c>
      <c r="C1251" s="4">
        <v>2021</v>
      </c>
      <c r="D1251" s="1" t="s">
        <v>229</v>
      </c>
      <c r="E1251" s="1" t="s">
        <v>1132</v>
      </c>
      <c r="F1251" s="1" t="s">
        <v>62</v>
      </c>
      <c r="G1251" s="4" t="s">
        <v>3344</v>
      </c>
      <c r="H1251" s="4">
        <v>10628</v>
      </c>
      <c r="I1251" s="4" t="s">
        <v>8892</v>
      </c>
      <c r="J1251" s="1"/>
      <c r="K1251" s="4" t="s">
        <v>8828</v>
      </c>
      <c r="L1251" s="4" t="s">
        <v>6044</v>
      </c>
    </row>
    <row r="1252" spans="1:12" ht="30" x14ac:dyDescent="0.25">
      <c r="A1252" s="1" t="s">
        <v>5697</v>
      </c>
      <c r="B1252" s="1" t="s">
        <v>460</v>
      </c>
      <c r="C1252" s="4">
        <v>2021</v>
      </c>
      <c r="D1252" s="1" t="s">
        <v>229</v>
      </c>
      <c r="E1252" s="1" t="s">
        <v>1132</v>
      </c>
      <c r="F1252" s="1" t="s">
        <v>66</v>
      </c>
      <c r="G1252" s="4" t="s">
        <v>1101</v>
      </c>
      <c r="H1252" s="4">
        <v>133</v>
      </c>
      <c r="I1252" s="4" t="s">
        <v>83</v>
      </c>
      <c r="J1252" s="1"/>
      <c r="K1252" s="4" t="s">
        <v>83</v>
      </c>
      <c r="L1252" s="4" t="s">
        <v>83</v>
      </c>
    </row>
    <row r="1253" spans="1:12" ht="30" x14ac:dyDescent="0.25">
      <c r="A1253" s="1" t="s">
        <v>5697</v>
      </c>
      <c r="B1253" s="1" t="s">
        <v>460</v>
      </c>
      <c r="C1253" s="4">
        <v>2021</v>
      </c>
      <c r="D1253" s="1" t="s">
        <v>229</v>
      </c>
      <c r="E1253" s="1" t="s">
        <v>1132</v>
      </c>
      <c r="F1253" s="1" t="s">
        <v>70</v>
      </c>
      <c r="G1253" s="4" t="s">
        <v>1270</v>
      </c>
      <c r="H1253" s="4">
        <v>1988</v>
      </c>
      <c r="I1253" s="4" t="s">
        <v>946</v>
      </c>
      <c r="J1253" s="1" t="s">
        <v>234</v>
      </c>
      <c r="K1253" s="4" t="s">
        <v>8893</v>
      </c>
      <c r="L1253" s="4" t="s">
        <v>8894</v>
      </c>
    </row>
    <row r="1254" spans="1:12" ht="30" x14ac:dyDescent="0.25">
      <c r="A1254" s="1" t="s">
        <v>5697</v>
      </c>
      <c r="B1254" s="1" t="s">
        <v>460</v>
      </c>
      <c r="C1254" s="4">
        <v>2021</v>
      </c>
      <c r="D1254" s="1" t="s">
        <v>229</v>
      </c>
      <c r="E1254" s="1" t="s">
        <v>1132</v>
      </c>
      <c r="F1254" s="1" t="s">
        <v>74</v>
      </c>
      <c r="G1254" s="4" t="s">
        <v>1101</v>
      </c>
      <c r="H1254" s="4">
        <v>343</v>
      </c>
      <c r="I1254" s="4" t="s">
        <v>83</v>
      </c>
      <c r="J1254" s="1"/>
      <c r="K1254" s="4" t="s">
        <v>83</v>
      </c>
      <c r="L1254" s="4" t="s">
        <v>83</v>
      </c>
    </row>
    <row r="1255" spans="1:12" ht="30" x14ac:dyDescent="0.25">
      <c r="A1255" s="1" t="s">
        <v>5697</v>
      </c>
      <c r="B1255" s="1" t="s">
        <v>460</v>
      </c>
      <c r="C1255" s="4">
        <v>2021</v>
      </c>
      <c r="D1255" s="1" t="s">
        <v>229</v>
      </c>
      <c r="E1255" s="1" t="s">
        <v>1132</v>
      </c>
      <c r="F1255" s="1" t="s">
        <v>1102</v>
      </c>
      <c r="G1255" s="4" t="s">
        <v>2339</v>
      </c>
      <c r="H1255" s="4">
        <v>209405</v>
      </c>
      <c r="I1255" s="4" t="s">
        <v>7942</v>
      </c>
      <c r="J1255" s="1"/>
      <c r="K1255" s="4" t="s">
        <v>4938</v>
      </c>
      <c r="L1255" s="4" t="s">
        <v>4613</v>
      </c>
    </row>
    <row r="1256" spans="1:12" ht="45" x14ac:dyDescent="0.25">
      <c r="A1256" s="1" t="s">
        <v>5697</v>
      </c>
      <c r="B1256" s="1" t="s">
        <v>460</v>
      </c>
      <c r="C1256" s="4">
        <v>2021</v>
      </c>
      <c r="D1256" s="1" t="s">
        <v>229</v>
      </c>
      <c r="E1256" s="1" t="s">
        <v>1132</v>
      </c>
      <c r="F1256" s="1" t="s">
        <v>84</v>
      </c>
      <c r="G1256" s="4" t="s">
        <v>1101</v>
      </c>
      <c r="H1256" s="4">
        <v>792</v>
      </c>
      <c r="I1256" s="4" t="s">
        <v>83</v>
      </c>
      <c r="J1256" s="1"/>
      <c r="K1256" s="4" t="s">
        <v>83</v>
      </c>
      <c r="L1256" s="4" t="s">
        <v>83</v>
      </c>
    </row>
    <row r="1257" spans="1:12" ht="45" x14ac:dyDescent="0.25">
      <c r="A1257" s="1" t="s">
        <v>5697</v>
      </c>
      <c r="B1257" s="1" t="s">
        <v>460</v>
      </c>
      <c r="C1257" s="4">
        <v>2021</v>
      </c>
      <c r="D1257" s="1" t="s">
        <v>229</v>
      </c>
      <c r="E1257" s="1" t="s">
        <v>1132</v>
      </c>
      <c r="F1257" s="1" t="s">
        <v>85</v>
      </c>
      <c r="G1257" s="4" t="s">
        <v>1103</v>
      </c>
      <c r="H1257" s="4">
        <v>0</v>
      </c>
      <c r="I1257" s="4" t="s">
        <v>83</v>
      </c>
      <c r="J1257" s="1"/>
      <c r="K1257" s="4" t="s">
        <v>83</v>
      </c>
      <c r="L1257" s="4" t="s">
        <v>83</v>
      </c>
    </row>
    <row r="1258" spans="1:12" ht="30" x14ac:dyDescent="0.25">
      <c r="A1258" s="1" t="s">
        <v>5697</v>
      </c>
      <c r="B1258" s="1" t="s">
        <v>460</v>
      </c>
      <c r="C1258" s="4">
        <v>2021</v>
      </c>
      <c r="D1258" s="1" t="s">
        <v>229</v>
      </c>
      <c r="E1258" s="1" t="s">
        <v>1147</v>
      </c>
      <c r="F1258" s="1" t="s">
        <v>62</v>
      </c>
      <c r="G1258" s="4" t="s">
        <v>3344</v>
      </c>
      <c r="H1258" s="4">
        <v>5295</v>
      </c>
      <c r="I1258" s="4" t="s">
        <v>8895</v>
      </c>
      <c r="J1258" s="1"/>
      <c r="K1258" s="4" t="s">
        <v>8896</v>
      </c>
      <c r="L1258" s="4" t="s">
        <v>8897</v>
      </c>
    </row>
    <row r="1259" spans="1:12" ht="30" x14ac:dyDescent="0.25">
      <c r="A1259" s="1" t="s">
        <v>5697</v>
      </c>
      <c r="B1259" s="1" t="s">
        <v>460</v>
      </c>
      <c r="C1259" s="4">
        <v>2021</v>
      </c>
      <c r="D1259" s="1" t="s">
        <v>229</v>
      </c>
      <c r="E1259" s="1" t="s">
        <v>1147</v>
      </c>
      <c r="F1259" s="1" t="s">
        <v>66</v>
      </c>
      <c r="G1259" s="4" t="s">
        <v>1101</v>
      </c>
      <c r="H1259" s="4">
        <v>40</v>
      </c>
      <c r="I1259" s="4" t="s">
        <v>83</v>
      </c>
      <c r="J1259" s="1"/>
      <c r="K1259" s="4" t="s">
        <v>83</v>
      </c>
      <c r="L1259" s="4" t="s">
        <v>83</v>
      </c>
    </row>
    <row r="1260" spans="1:12" ht="30" x14ac:dyDescent="0.25">
      <c r="A1260" s="1" t="s">
        <v>5697</v>
      </c>
      <c r="B1260" s="1" t="s">
        <v>460</v>
      </c>
      <c r="C1260" s="4">
        <v>2021</v>
      </c>
      <c r="D1260" s="1" t="s">
        <v>229</v>
      </c>
      <c r="E1260" s="1" t="s">
        <v>1147</v>
      </c>
      <c r="F1260" s="1" t="s">
        <v>70</v>
      </c>
      <c r="G1260" s="4" t="s">
        <v>1981</v>
      </c>
      <c r="H1260" s="4">
        <v>970</v>
      </c>
      <c r="I1260" s="4" t="s">
        <v>8898</v>
      </c>
      <c r="J1260" s="1" t="s">
        <v>234</v>
      </c>
      <c r="K1260" s="4" t="s">
        <v>8805</v>
      </c>
      <c r="L1260" s="4" t="s">
        <v>8899</v>
      </c>
    </row>
    <row r="1261" spans="1:12" ht="30" x14ac:dyDescent="0.25">
      <c r="A1261" s="1" t="s">
        <v>5697</v>
      </c>
      <c r="B1261" s="1" t="s">
        <v>460</v>
      </c>
      <c r="C1261" s="4">
        <v>2021</v>
      </c>
      <c r="D1261" s="1" t="s">
        <v>229</v>
      </c>
      <c r="E1261" s="1" t="s">
        <v>1147</v>
      </c>
      <c r="F1261" s="1" t="s">
        <v>74</v>
      </c>
      <c r="G1261" s="4" t="s">
        <v>1101</v>
      </c>
      <c r="H1261" s="4">
        <v>120</v>
      </c>
      <c r="I1261" s="4" t="s">
        <v>83</v>
      </c>
      <c r="J1261" s="1"/>
      <c r="K1261" s="4" t="s">
        <v>83</v>
      </c>
      <c r="L1261" s="4" t="s">
        <v>83</v>
      </c>
    </row>
    <row r="1262" spans="1:12" ht="30" x14ac:dyDescent="0.25">
      <c r="A1262" s="1" t="s">
        <v>5697</v>
      </c>
      <c r="B1262" s="1" t="s">
        <v>460</v>
      </c>
      <c r="C1262" s="4">
        <v>2021</v>
      </c>
      <c r="D1262" s="1" t="s">
        <v>229</v>
      </c>
      <c r="E1262" s="1" t="s">
        <v>1147</v>
      </c>
      <c r="F1262" s="1" t="s">
        <v>1102</v>
      </c>
      <c r="G1262" s="4" t="s">
        <v>8392</v>
      </c>
      <c r="H1262" s="4">
        <v>180038</v>
      </c>
      <c r="I1262" s="4" t="s">
        <v>8900</v>
      </c>
      <c r="J1262" s="1"/>
      <c r="K1262" s="4" t="s">
        <v>592</v>
      </c>
      <c r="L1262" s="4" t="s">
        <v>8901</v>
      </c>
    </row>
    <row r="1263" spans="1:12" ht="45" x14ac:dyDescent="0.25">
      <c r="A1263" s="1" t="s">
        <v>5697</v>
      </c>
      <c r="B1263" s="1" t="s">
        <v>460</v>
      </c>
      <c r="C1263" s="4">
        <v>2021</v>
      </c>
      <c r="D1263" s="1" t="s">
        <v>229</v>
      </c>
      <c r="E1263" s="1" t="s">
        <v>1147</v>
      </c>
      <c r="F1263" s="1" t="s">
        <v>84</v>
      </c>
      <c r="G1263" s="4" t="s">
        <v>1101</v>
      </c>
      <c r="H1263" s="4">
        <v>781</v>
      </c>
      <c r="I1263" s="4" t="s">
        <v>83</v>
      </c>
      <c r="J1263" s="1"/>
      <c r="K1263" s="4" t="s">
        <v>83</v>
      </c>
      <c r="L1263" s="4" t="s">
        <v>83</v>
      </c>
    </row>
    <row r="1264" spans="1:12" ht="45" x14ac:dyDescent="0.25">
      <c r="A1264" s="1" t="s">
        <v>5697</v>
      </c>
      <c r="B1264" s="1" t="s">
        <v>460</v>
      </c>
      <c r="C1264" s="4">
        <v>2021</v>
      </c>
      <c r="D1264" s="1" t="s">
        <v>229</v>
      </c>
      <c r="E1264" s="1" t="s">
        <v>1147</v>
      </c>
      <c r="F1264" s="1" t="s">
        <v>85</v>
      </c>
      <c r="G1264" s="4" t="s">
        <v>1103</v>
      </c>
      <c r="H1264" s="4">
        <v>0</v>
      </c>
      <c r="I1264" s="4" t="s">
        <v>83</v>
      </c>
      <c r="J1264" s="1"/>
      <c r="K1264" s="4" t="s">
        <v>83</v>
      </c>
      <c r="L1264" s="4" t="s">
        <v>83</v>
      </c>
    </row>
    <row r="1265" spans="1:12" ht="30" x14ac:dyDescent="0.25">
      <c r="A1265" s="1" t="s">
        <v>5697</v>
      </c>
      <c r="B1265" s="1" t="s">
        <v>460</v>
      </c>
      <c r="C1265" s="4">
        <v>2021</v>
      </c>
      <c r="D1265" s="1" t="s">
        <v>229</v>
      </c>
      <c r="E1265" s="1" t="s">
        <v>1162</v>
      </c>
      <c r="F1265" s="1" t="s">
        <v>62</v>
      </c>
      <c r="G1265" s="4" t="s">
        <v>1712</v>
      </c>
      <c r="H1265" s="4">
        <v>2553</v>
      </c>
      <c r="I1265" s="4" t="s">
        <v>8902</v>
      </c>
      <c r="J1265" s="1"/>
      <c r="K1265" s="4" t="s">
        <v>5967</v>
      </c>
      <c r="L1265" s="4" t="s">
        <v>8903</v>
      </c>
    </row>
    <row r="1266" spans="1:12" ht="30" x14ac:dyDescent="0.25">
      <c r="A1266" s="1" t="s">
        <v>5697</v>
      </c>
      <c r="B1266" s="1" t="s">
        <v>460</v>
      </c>
      <c r="C1266" s="4">
        <v>2021</v>
      </c>
      <c r="D1266" s="1" t="s">
        <v>229</v>
      </c>
      <c r="E1266" s="1" t="s">
        <v>1162</v>
      </c>
      <c r="F1266" s="1" t="s">
        <v>66</v>
      </c>
      <c r="G1266" s="4" t="s">
        <v>1101</v>
      </c>
      <c r="H1266" s="4">
        <v>17</v>
      </c>
      <c r="I1266" s="4" t="s">
        <v>83</v>
      </c>
      <c r="J1266" s="1"/>
      <c r="K1266" s="4" t="s">
        <v>83</v>
      </c>
      <c r="L1266" s="4" t="s">
        <v>83</v>
      </c>
    </row>
    <row r="1267" spans="1:12" ht="30" x14ac:dyDescent="0.25">
      <c r="A1267" s="1" t="s">
        <v>5697</v>
      </c>
      <c r="B1267" s="1" t="s">
        <v>460</v>
      </c>
      <c r="C1267" s="4">
        <v>2021</v>
      </c>
      <c r="D1267" s="1" t="s">
        <v>229</v>
      </c>
      <c r="E1267" s="1" t="s">
        <v>1162</v>
      </c>
      <c r="F1267" s="1" t="s">
        <v>70</v>
      </c>
      <c r="G1267" s="4" t="s">
        <v>1981</v>
      </c>
      <c r="H1267" s="4">
        <v>565</v>
      </c>
      <c r="I1267" s="4" t="s">
        <v>8904</v>
      </c>
      <c r="J1267" s="1" t="s">
        <v>234</v>
      </c>
      <c r="K1267" s="4" t="s">
        <v>6553</v>
      </c>
      <c r="L1267" s="4" t="s">
        <v>8905</v>
      </c>
    </row>
    <row r="1268" spans="1:12" ht="30" x14ac:dyDescent="0.25">
      <c r="A1268" s="1" t="s">
        <v>5697</v>
      </c>
      <c r="B1268" s="1" t="s">
        <v>460</v>
      </c>
      <c r="C1268" s="4">
        <v>2021</v>
      </c>
      <c r="D1268" s="1" t="s">
        <v>229</v>
      </c>
      <c r="E1268" s="1" t="s">
        <v>1162</v>
      </c>
      <c r="F1268" s="1" t="s">
        <v>74</v>
      </c>
      <c r="G1268" s="4" t="s">
        <v>1101</v>
      </c>
      <c r="H1268" s="4">
        <v>55</v>
      </c>
      <c r="I1268" s="4" t="s">
        <v>83</v>
      </c>
      <c r="J1268" s="1"/>
      <c r="K1268" s="4" t="s">
        <v>83</v>
      </c>
      <c r="L1268" s="4" t="s">
        <v>83</v>
      </c>
    </row>
    <row r="1269" spans="1:12" ht="30" x14ac:dyDescent="0.25">
      <c r="A1269" s="1" t="s">
        <v>5697</v>
      </c>
      <c r="B1269" s="1" t="s">
        <v>460</v>
      </c>
      <c r="C1269" s="4">
        <v>2021</v>
      </c>
      <c r="D1269" s="1" t="s">
        <v>229</v>
      </c>
      <c r="E1269" s="1" t="s">
        <v>1162</v>
      </c>
      <c r="F1269" s="1" t="s">
        <v>1102</v>
      </c>
      <c r="G1269" s="4" t="s">
        <v>1309</v>
      </c>
      <c r="H1269" s="4">
        <v>91405</v>
      </c>
      <c r="I1269" s="4" t="s">
        <v>2091</v>
      </c>
      <c r="J1269" s="1"/>
      <c r="K1269" s="4" t="s">
        <v>2904</v>
      </c>
      <c r="L1269" s="4" t="s">
        <v>8906</v>
      </c>
    </row>
    <row r="1270" spans="1:12" ht="45" x14ac:dyDescent="0.25">
      <c r="A1270" s="1" t="s">
        <v>5697</v>
      </c>
      <c r="B1270" s="1" t="s">
        <v>460</v>
      </c>
      <c r="C1270" s="4">
        <v>2021</v>
      </c>
      <c r="D1270" s="1" t="s">
        <v>229</v>
      </c>
      <c r="E1270" s="1" t="s">
        <v>1162</v>
      </c>
      <c r="F1270" s="1" t="s">
        <v>84</v>
      </c>
      <c r="G1270" s="4" t="s">
        <v>1101</v>
      </c>
      <c r="H1270" s="4">
        <v>1862</v>
      </c>
      <c r="I1270" s="4" t="s">
        <v>83</v>
      </c>
      <c r="J1270" s="1"/>
      <c r="K1270" s="4" t="s">
        <v>83</v>
      </c>
      <c r="L1270" s="4" t="s">
        <v>83</v>
      </c>
    </row>
    <row r="1271" spans="1:12" ht="45" x14ac:dyDescent="0.25">
      <c r="A1271" s="1" t="s">
        <v>5697</v>
      </c>
      <c r="B1271" s="1" t="s">
        <v>460</v>
      </c>
      <c r="C1271" s="4">
        <v>2021</v>
      </c>
      <c r="D1271" s="1" t="s">
        <v>229</v>
      </c>
      <c r="E1271" s="1" t="s">
        <v>1162</v>
      </c>
      <c r="F1271" s="1" t="s">
        <v>85</v>
      </c>
      <c r="G1271" s="4" t="s">
        <v>1103</v>
      </c>
      <c r="H1271" s="4">
        <v>0</v>
      </c>
      <c r="I1271" s="4" t="s">
        <v>83</v>
      </c>
      <c r="J1271" s="1"/>
      <c r="K1271" s="4" t="s">
        <v>83</v>
      </c>
      <c r="L1271" s="4" t="s">
        <v>83</v>
      </c>
    </row>
    <row r="1272" spans="1:12" ht="30" x14ac:dyDescent="0.25">
      <c r="A1272" s="1" t="s">
        <v>5697</v>
      </c>
      <c r="B1272" s="1" t="s">
        <v>460</v>
      </c>
      <c r="C1272" s="4">
        <v>2021</v>
      </c>
      <c r="D1272" s="1" t="s">
        <v>229</v>
      </c>
      <c r="E1272" s="1" t="s">
        <v>1183</v>
      </c>
      <c r="F1272" s="1" t="s">
        <v>62</v>
      </c>
      <c r="G1272" s="4" t="s">
        <v>1286</v>
      </c>
      <c r="H1272" s="4">
        <v>842</v>
      </c>
      <c r="I1272" s="4" t="s">
        <v>8907</v>
      </c>
      <c r="J1272" s="1"/>
      <c r="K1272" s="4" t="s">
        <v>8908</v>
      </c>
      <c r="L1272" s="4" t="s">
        <v>8909</v>
      </c>
    </row>
    <row r="1273" spans="1:12" ht="30" x14ac:dyDescent="0.25">
      <c r="A1273" s="1" t="s">
        <v>5697</v>
      </c>
      <c r="B1273" s="1" t="s">
        <v>460</v>
      </c>
      <c r="C1273" s="4">
        <v>2021</v>
      </c>
      <c r="D1273" s="1" t="s">
        <v>229</v>
      </c>
      <c r="E1273" s="1" t="s">
        <v>1183</v>
      </c>
      <c r="F1273" s="1" t="s">
        <v>66</v>
      </c>
      <c r="G1273" s="4" t="s">
        <v>1101</v>
      </c>
      <c r="H1273" s="4">
        <v>5</v>
      </c>
      <c r="I1273" s="4" t="s">
        <v>83</v>
      </c>
      <c r="J1273" s="1"/>
      <c r="K1273" s="4" t="s">
        <v>83</v>
      </c>
      <c r="L1273" s="4" t="s">
        <v>83</v>
      </c>
    </row>
    <row r="1274" spans="1:12" ht="30" x14ac:dyDescent="0.25">
      <c r="A1274" s="1" t="s">
        <v>5697</v>
      </c>
      <c r="B1274" s="1" t="s">
        <v>460</v>
      </c>
      <c r="C1274" s="4">
        <v>2021</v>
      </c>
      <c r="D1274" s="1" t="s">
        <v>229</v>
      </c>
      <c r="E1274" s="1" t="s">
        <v>1183</v>
      </c>
      <c r="F1274" s="1" t="s">
        <v>70</v>
      </c>
      <c r="G1274" s="4" t="s">
        <v>1671</v>
      </c>
      <c r="H1274" s="4">
        <v>228</v>
      </c>
      <c r="I1274" s="4" t="s">
        <v>8910</v>
      </c>
      <c r="J1274" s="1" t="s">
        <v>234</v>
      </c>
      <c r="K1274" s="4" t="s">
        <v>8911</v>
      </c>
      <c r="L1274" s="4" t="s">
        <v>7698</v>
      </c>
    </row>
    <row r="1275" spans="1:12" ht="30" x14ac:dyDescent="0.25">
      <c r="A1275" s="1" t="s">
        <v>5697</v>
      </c>
      <c r="B1275" s="1" t="s">
        <v>460</v>
      </c>
      <c r="C1275" s="4">
        <v>2021</v>
      </c>
      <c r="D1275" s="1" t="s">
        <v>229</v>
      </c>
      <c r="E1275" s="1" t="s">
        <v>1183</v>
      </c>
      <c r="F1275" s="1" t="s">
        <v>74</v>
      </c>
      <c r="G1275" s="4" t="s">
        <v>1101</v>
      </c>
      <c r="H1275" s="4">
        <v>17</v>
      </c>
      <c r="I1275" s="4" t="s">
        <v>83</v>
      </c>
      <c r="J1275" s="1"/>
      <c r="K1275" s="4" t="s">
        <v>83</v>
      </c>
      <c r="L1275" s="4" t="s">
        <v>83</v>
      </c>
    </row>
    <row r="1276" spans="1:12" ht="30" x14ac:dyDescent="0.25">
      <c r="A1276" s="1" t="s">
        <v>5697</v>
      </c>
      <c r="B1276" s="1" t="s">
        <v>460</v>
      </c>
      <c r="C1276" s="4">
        <v>2021</v>
      </c>
      <c r="D1276" s="1" t="s">
        <v>229</v>
      </c>
      <c r="E1276" s="1" t="s">
        <v>1183</v>
      </c>
      <c r="F1276" s="1" t="s">
        <v>1102</v>
      </c>
      <c r="G1276" s="4" t="s">
        <v>2052</v>
      </c>
      <c r="H1276" s="4">
        <v>23825</v>
      </c>
      <c r="I1276" s="4" t="s">
        <v>957</v>
      </c>
      <c r="J1276" s="1"/>
      <c r="K1276" s="4" t="s">
        <v>8912</v>
      </c>
      <c r="L1276" s="4" t="s">
        <v>6772</v>
      </c>
    </row>
    <row r="1277" spans="1:12" ht="45" x14ac:dyDescent="0.25">
      <c r="A1277" s="1" t="s">
        <v>5697</v>
      </c>
      <c r="B1277" s="1" t="s">
        <v>460</v>
      </c>
      <c r="C1277" s="4">
        <v>2021</v>
      </c>
      <c r="D1277" s="1" t="s">
        <v>229</v>
      </c>
      <c r="E1277" s="1" t="s">
        <v>1183</v>
      </c>
      <c r="F1277" s="1" t="s">
        <v>84</v>
      </c>
      <c r="G1277" s="4" t="s">
        <v>1101</v>
      </c>
      <c r="H1277" s="4">
        <v>346</v>
      </c>
      <c r="I1277" s="4" t="s">
        <v>83</v>
      </c>
      <c r="J1277" s="1"/>
      <c r="K1277" s="4" t="s">
        <v>83</v>
      </c>
      <c r="L1277" s="4" t="s">
        <v>83</v>
      </c>
    </row>
    <row r="1278" spans="1:12" ht="45" x14ac:dyDescent="0.25">
      <c r="A1278" s="1" t="s">
        <v>5697</v>
      </c>
      <c r="B1278" s="1" t="s">
        <v>460</v>
      </c>
      <c r="C1278" s="4">
        <v>2021</v>
      </c>
      <c r="D1278" s="1" t="s">
        <v>229</v>
      </c>
      <c r="E1278" s="1" t="s">
        <v>1183</v>
      </c>
      <c r="F1278" s="1" t="s">
        <v>85</v>
      </c>
      <c r="G1278" s="4" t="s">
        <v>1103</v>
      </c>
      <c r="H1278" s="4">
        <v>0</v>
      </c>
      <c r="I1278" s="4" t="s">
        <v>83</v>
      </c>
      <c r="J1278" s="1"/>
      <c r="K1278" s="4" t="s">
        <v>83</v>
      </c>
      <c r="L1278" s="4" t="s">
        <v>83</v>
      </c>
    </row>
    <row r="1279" spans="1:12" ht="30" x14ac:dyDescent="0.25">
      <c r="A1279" s="1" t="s">
        <v>5697</v>
      </c>
      <c r="B1279" s="1" t="s">
        <v>460</v>
      </c>
      <c r="C1279" s="4">
        <v>2021</v>
      </c>
      <c r="D1279" s="1" t="s">
        <v>255</v>
      </c>
      <c r="E1279" s="1" t="s">
        <v>1089</v>
      </c>
      <c r="F1279" s="1" t="s">
        <v>62</v>
      </c>
      <c r="G1279" s="4" t="s">
        <v>1112</v>
      </c>
      <c r="H1279" s="4">
        <v>99417</v>
      </c>
      <c r="I1279" s="4" t="s">
        <v>3467</v>
      </c>
      <c r="J1279" s="1" t="s">
        <v>234</v>
      </c>
      <c r="K1279" s="4" t="s">
        <v>3470</v>
      </c>
      <c r="L1279" s="4" t="s">
        <v>3828</v>
      </c>
    </row>
    <row r="1280" spans="1:12" ht="30" x14ac:dyDescent="0.25">
      <c r="A1280" s="1" t="s">
        <v>5697</v>
      </c>
      <c r="B1280" s="1" t="s">
        <v>460</v>
      </c>
      <c r="C1280" s="4">
        <v>2021</v>
      </c>
      <c r="D1280" s="1" t="s">
        <v>255</v>
      </c>
      <c r="E1280" s="1" t="s">
        <v>1089</v>
      </c>
      <c r="F1280" s="1" t="s">
        <v>66</v>
      </c>
      <c r="G1280" s="4" t="s">
        <v>1101</v>
      </c>
      <c r="H1280" s="4">
        <v>3477</v>
      </c>
      <c r="I1280" s="4" t="s">
        <v>83</v>
      </c>
      <c r="J1280" s="1"/>
      <c r="K1280" s="4" t="s">
        <v>83</v>
      </c>
      <c r="L1280" s="4" t="s">
        <v>83</v>
      </c>
    </row>
    <row r="1281" spans="1:12" ht="30" x14ac:dyDescent="0.25">
      <c r="A1281" s="1" t="s">
        <v>5697</v>
      </c>
      <c r="B1281" s="1" t="s">
        <v>460</v>
      </c>
      <c r="C1281" s="4">
        <v>2021</v>
      </c>
      <c r="D1281" s="1" t="s">
        <v>255</v>
      </c>
      <c r="E1281" s="1" t="s">
        <v>1089</v>
      </c>
      <c r="F1281" s="1" t="s">
        <v>70</v>
      </c>
      <c r="G1281" s="4" t="s">
        <v>1101</v>
      </c>
      <c r="H1281" s="4">
        <v>31647</v>
      </c>
      <c r="I1281" s="4" t="s">
        <v>83</v>
      </c>
      <c r="J1281" s="1"/>
      <c r="K1281" s="4" t="s">
        <v>83</v>
      </c>
      <c r="L1281" s="4" t="s">
        <v>83</v>
      </c>
    </row>
    <row r="1282" spans="1:12" ht="30" x14ac:dyDescent="0.25">
      <c r="A1282" s="1" t="s">
        <v>5697</v>
      </c>
      <c r="B1282" s="1" t="s">
        <v>460</v>
      </c>
      <c r="C1282" s="4">
        <v>2021</v>
      </c>
      <c r="D1282" s="1" t="s">
        <v>255</v>
      </c>
      <c r="E1282" s="1" t="s">
        <v>1089</v>
      </c>
      <c r="F1282" s="1" t="s">
        <v>74</v>
      </c>
      <c r="G1282" s="4" t="s">
        <v>1101</v>
      </c>
      <c r="H1282" s="4">
        <v>11847</v>
      </c>
      <c r="I1282" s="4" t="s">
        <v>83</v>
      </c>
      <c r="J1282" s="1"/>
      <c r="K1282" s="4" t="s">
        <v>83</v>
      </c>
      <c r="L1282" s="4" t="s">
        <v>83</v>
      </c>
    </row>
    <row r="1283" spans="1:12" ht="30" x14ac:dyDescent="0.25">
      <c r="A1283" s="1" t="s">
        <v>5697</v>
      </c>
      <c r="B1283" s="1" t="s">
        <v>460</v>
      </c>
      <c r="C1283" s="4">
        <v>2021</v>
      </c>
      <c r="D1283" s="1" t="s">
        <v>255</v>
      </c>
      <c r="E1283" s="1" t="s">
        <v>1089</v>
      </c>
      <c r="F1283" s="1" t="s">
        <v>1102</v>
      </c>
      <c r="G1283" s="4" t="s">
        <v>1800</v>
      </c>
      <c r="H1283" s="4">
        <v>325856</v>
      </c>
      <c r="I1283" s="4" t="s">
        <v>3693</v>
      </c>
      <c r="J1283" s="1" t="s">
        <v>234</v>
      </c>
      <c r="K1283" s="4" t="s">
        <v>4038</v>
      </c>
      <c r="L1283" s="4" t="s">
        <v>3371</v>
      </c>
    </row>
    <row r="1284" spans="1:12" ht="45" x14ac:dyDescent="0.25">
      <c r="A1284" s="1" t="s">
        <v>5697</v>
      </c>
      <c r="B1284" s="1" t="s">
        <v>460</v>
      </c>
      <c r="C1284" s="4">
        <v>2021</v>
      </c>
      <c r="D1284" s="1" t="s">
        <v>255</v>
      </c>
      <c r="E1284" s="1" t="s">
        <v>1089</v>
      </c>
      <c r="F1284" s="1" t="s">
        <v>84</v>
      </c>
      <c r="G1284" s="4" t="s">
        <v>1101</v>
      </c>
      <c r="H1284" s="4">
        <v>11164</v>
      </c>
      <c r="I1284" s="4" t="s">
        <v>83</v>
      </c>
      <c r="J1284" s="1"/>
      <c r="K1284" s="4" t="s">
        <v>83</v>
      </c>
      <c r="L1284" s="4" t="s">
        <v>83</v>
      </c>
    </row>
    <row r="1285" spans="1:12" ht="45" x14ac:dyDescent="0.25">
      <c r="A1285" s="1" t="s">
        <v>5697</v>
      </c>
      <c r="B1285" s="1" t="s">
        <v>460</v>
      </c>
      <c r="C1285" s="4">
        <v>2021</v>
      </c>
      <c r="D1285" s="1" t="s">
        <v>255</v>
      </c>
      <c r="E1285" s="1" t="s">
        <v>1089</v>
      </c>
      <c r="F1285" s="1" t="s">
        <v>85</v>
      </c>
      <c r="G1285" s="4" t="s">
        <v>1101</v>
      </c>
      <c r="H1285" s="4">
        <v>2637</v>
      </c>
      <c r="I1285" s="4" t="s">
        <v>83</v>
      </c>
      <c r="J1285" s="1"/>
      <c r="K1285" s="4" t="s">
        <v>83</v>
      </c>
      <c r="L1285" s="4" t="s">
        <v>83</v>
      </c>
    </row>
    <row r="1286" spans="1:12" ht="30" x14ac:dyDescent="0.25">
      <c r="A1286" s="1" t="s">
        <v>5697</v>
      </c>
      <c r="B1286" s="1" t="s">
        <v>460</v>
      </c>
      <c r="C1286" s="4">
        <v>2021</v>
      </c>
      <c r="D1286" s="1" t="s">
        <v>255</v>
      </c>
      <c r="E1286" s="1" t="s">
        <v>1104</v>
      </c>
      <c r="F1286" s="1" t="s">
        <v>62</v>
      </c>
      <c r="G1286" s="4" t="s">
        <v>1350</v>
      </c>
      <c r="H1286" s="4">
        <v>27652</v>
      </c>
      <c r="I1286" s="4" t="s">
        <v>3522</v>
      </c>
      <c r="J1286" s="1" t="s">
        <v>234</v>
      </c>
      <c r="K1286" s="4" t="s">
        <v>608</v>
      </c>
      <c r="L1286" s="4" t="s">
        <v>1568</v>
      </c>
    </row>
    <row r="1287" spans="1:12" ht="30" x14ac:dyDescent="0.25">
      <c r="A1287" s="1" t="s">
        <v>5697</v>
      </c>
      <c r="B1287" s="1" t="s">
        <v>460</v>
      </c>
      <c r="C1287" s="4">
        <v>2021</v>
      </c>
      <c r="D1287" s="1" t="s">
        <v>255</v>
      </c>
      <c r="E1287" s="1" t="s">
        <v>1104</v>
      </c>
      <c r="F1287" s="1" t="s">
        <v>66</v>
      </c>
      <c r="G1287" s="4" t="s">
        <v>1101</v>
      </c>
      <c r="H1287" s="4">
        <v>516</v>
      </c>
      <c r="I1287" s="4" t="s">
        <v>83</v>
      </c>
      <c r="J1287" s="1"/>
      <c r="K1287" s="4" t="s">
        <v>83</v>
      </c>
      <c r="L1287" s="4" t="s">
        <v>83</v>
      </c>
    </row>
    <row r="1288" spans="1:12" ht="30" x14ac:dyDescent="0.25">
      <c r="A1288" s="1" t="s">
        <v>5697</v>
      </c>
      <c r="B1288" s="1" t="s">
        <v>460</v>
      </c>
      <c r="C1288" s="4">
        <v>2021</v>
      </c>
      <c r="D1288" s="1" t="s">
        <v>255</v>
      </c>
      <c r="E1288" s="1" t="s">
        <v>1104</v>
      </c>
      <c r="F1288" s="1" t="s">
        <v>70</v>
      </c>
      <c r="G1288" s="4" t="s">
        <v>1101</v>
      </c>
      <c r="H1288" s="4">
        <v>6366</v>
      </c>
      <c r="I1288" s="4" t="s">
        <v>83</v>
      </c>
      <c r="J1288" s="1"/>
      <c r="K1288" s="4" t="s">
        <v>83</v>
      </c>
      <c r="L1288" s="4" t="s">
        <v>83</v>
      </c>
    </row>
    <row r="1289" spans="1:12" ht="30" x14ac:dyDescent="0.25">
      <c r="A1289" s="1" t="s">
        <v>5697</v>
      </c>
      <c r="B1289" s="1" t="s">
        <v>460</v>
      </c>
      <c r="C1289" s="4">
        <v>2021</v>
      </c>
      <c r="D1289" s="1" t="s">
        <v>255</v>
      </c>
      <c r="E1289" s="1" t="s">
        <v>1104</v>
      </c>
      <c r="F1289" s="1" t="s">
        <v>74</v>
      </c>
      <c r="G1289" s="4" t="s">
        <v>1101</v>
      </c>
      <c r="H1289" s="4">
        <v>1287</v>
      </c>
      <c r="I1289" s="4" t="s">
        <v>83</v>
      </c>
      <c r="J1289" s="1"/>
      <c r="K1289" s="4" t="s">
        <v>83</v>
      </c>
      <c r="L1289" s="4" t="s">
        <v>83</v>
      </c>
    </row>
    <row r="1290" spans="1:12" ht="30" x14ac:dyDescent="0.25">
      <c r="A1290" s="1" t="s">
        <v>5697</v>
      </c>
      <c r="B1290" s="1" t="s">
        <v>460</v>
      </c>
      <c r="C1290" s="4">
        <v>2021</v>
      </c>
      <c r="D1290" s="1" t="s">
        <v>255</v>
      </c>
      <c r="E1290" s="1" t="s">
        <v>1104</v>
      </c>
      <c r="F1290" s="1" t="s">
        <v>1102</v>
      </c>
      <c r="G1290" s="4" t="s">
        <v>1981</v>
      </c>
      <c r="H1290" s="4">
        <v>195880</v>
      </c>
      <c r="I1290" s="4" t="s">
        <v>3218</v>
      </c>
      <c r="J1290" s="1" t="s">
        <v>234</v>
      </c>
      <c r="K1290" s="4" t="s">
        <v>4094</v>
      </c>
      <c r="L1290" s="4" t="s">
        <v>3547</v>
      </c>
    </row>
    <row r="1291" spans="1:12" ht="45" x14ac:dyDescent="0.25">
      <c r="A1291" s="1" t="s">
        <v>5697</v>
      </c>
      <c r="B1291" s="1" t="s">
        <v>460</v>
      </c>
      <c r="C1291" s="4">
        <v>2021</v>
      </c>
      <c r="D1291" s="1" t="s">
        <v>255</v>
      </c>
      <c r="E1291" s="1" t="s">
        <v>1104</v>
      </c>
      <c r="F1291" s="1" t="s">
        <v>84</v>
      </c>
      <c r="G1291" s="4" t="s">
        <v>1101</v>
      </c>
      <c r="H1291" s="4">
        <v>10866</v>
      </c>
      <c r="I1291" s="4" t="s">
        <v>83</v>
      </c>
      <c r="J1291" s="1"/>
      <c r="K1291" s="4" t="s">
        <v>83</v>
      </c>
      <c r="L1291" s="4" t="s">
        <v>83</v>
      </c>
    </row>
    <row r="1292" spans="1:12" ht="45" x14ac:dyDescent="0.25">
      <c r="A1292" s="1" t="s">
        <v>5697</v>
      </c>
      <c r="B1292" s="1" t="s">
        <v>460</v>
      </c>
      <c r="C1292" s="4">
        <v>2021</v>
      </c>
      <c r="D1292" s="1" t="s">
        <v>255</v>
      </c>
      <c r="E1292" s="1" t="s">
        <v>1104</v>
      </c>
      <c r="F1292" s="1" t="s">
        <v>85</v>
      </c>
      <c r="G1292" s="4" t="s">
        <v>1101</v>
      </c>
      <c r="H1292" s="4">
        <v>2834</v>
      </c>
      <c r="I1292" s="4" t="s">
        <v>83</v>
      </c>
      <c r="J1292" s="1"/>
      <c r="K1292" s="4" t="s">
        <v>83</v>
      </c>
      <c r="L1292" s="4" t="s">
        <v>83</v>
      </c>
    </row>
    <row r="1293" spans="1:12" ht="30" x14ac:dyDescent="0.25">
      <c r="A1293" s="1" t="s">
        <v>5697</v>
      </c>
      <c r="B1293" s="1" t="s">
        <v>460</v>
      </c>
      <c r="C1293" s="4">
        <v>2021</v>
      </c>
      <c r="D1293" s="1" t="s">
        <v>255</v>
      </c>
      <c r="E1293" s="1" t="s">
        <v>1116</v>
      </c>
      <c r="F1293" s="1" t="s">
        <v>62</v>
      </c>
      <c r="G1293" s="4" t="s">
        <v>2016</v>
      </c>
      <c r="H1293" s="4">
        <v>18646</v>
      </c>
      <c r="I1293" s="4" t="s">
        <v>671</v>
      </c>
      <c r="J1293" s="1"/>
      <c r="K1293" s="4" t="s">
        <v>1091</v>
      </c>
      <c r="L1293" s="4" t="s">
        <v>3648</v>
      </c>
    </row>
    <row r="1294" spans="1:12" ht="30" x14ac:dyDescent="0.25">
      <c r="A1294" s="1" t="s">
        <v>5697</v>
      </c>
      <c r="B1294" s="1" t="s">
        <v>460</v>
      </c>
      <c r="C1294" s="4">
        <v>2021</v>
      </c>
      <c r="D1294" s="1" t="s">
        <v>255</v>
      </c>
      <c r="E1294" s="1" t="s">
        <v>1116</v>
      </c>
      <c r="F1294" s="1" t="s">
        <v>66</v>
      </c>
      <c r="G1294" s="4" t="s">
        <v>1101</v>
      </c>
      <c r="H1294" s="4">
        <v>248</v>
      </c>
      <c r="I1294" s="4" t="s">
        <v>83</v>
      </c>
      <c r="J1294" s="1"/>
      <c r="K1294" s="4" t="s">
        <v>83</v>
      </c>
      <c r="L1294" s="4" t="s">
        <v>83</v>
      </c>
    </row>
    <row r="1295" spans="1:12" ht="30" x14ac:dyDescent="0.25">
      <c r="A1295" s="1" t="s">
        <v>5697</v>
      </c>
      <c r="B1295" s="1" t="s">
        <v>460</v>
      </c>
      <c r="C1295" s="4">
        <v>2021</v>
      </c>
      <c r="D1295" s="1" t="s">
        <v>255</v>
      </c>
      <c r="E1295" s="1" t="s">
        <v>1116</v>
      </c>
      <c r="F1295" s="1" t="s">
        <v>70</v>
      </c>
      <c r="G1295" s="4" t="s">
        <v>1097</v>
      </c>
      <c r="H1295" s="4">
        <v>3892</v>
      </c>
      <c r="I1295" s="4" t="s">
        <v>1585</v>
      </c>
      <c r="J1295" s="1" t="s">
        <v>234</v>
      </c>
      <c r="K1295" s="4" t="s">
        <v>6164</v>
      </c>
      <c r="L1295" s="4" t="s">
        <v>8913</v>
      </c>
    </row>
    <row r="1296" spans="1:12" ht="30" x14ac:dyDescent="0.25">
      <c r="A1296" s="1" t="s">
        <v>5697</v>
      </c>
      <c r="B1296" s="1" t="s">
        <v>460</v>
      </c>
      <c r="C1296" s="4">
        <v>2021</v>
      </c>
      <c r="D1296" s="1" t="s">
        <v>255</v>
      </c>
      <c r="E1296" s="1" t="s">
        <v>1116</v>
      </c>
      <c r="F1296" s="1" t="s">
        <v>74</v>
      </c>
      <c r="G1296" s="4" t="s">
        <v>1101</v>
      </c>
      <c r="H1296" s="4">
        <v>575</v>
      </c>
      <c r="I1296" s="4" t="s">
        <v>83</v>
      </c>
      <c r="J1296" s="1"/>
      <c r="K1296" s="4" t="s">
        <v>83</v>
      </c>
      <c r="L1296" s="4" t="s">
        <v>83</v>
      </c>
    </row>
    <row r="1297" spans="1:12" ht="30" x14ac:dyDescent="0.25">
      <c r="A1297" s="1" t="s">
        <v>5697</v>
      </c>
      <c r="B1297" s="1" t="s">
        <v>460</v>
      </c>
      <c r="C1297" s="4">
        <v>2021</v>
      </c>
      <c r="D1297" s="1" t="s">
        <v>255</v>
      </c>
      <c r="E1297" s="1" t="s">
        <v>1116</v>
      </c>
      <c r="F1297" s="1" t="s">
        <v>1102</v>
      </c>
      <c r="G1297" s="4" t="s">
        <v>1891</v>
      </c>
      <c r="H1297" s="4">
        <v>233679</v>
      </c>
      <c r="I1297" s="4" t="s">
        <v>559</v>
      </c>
      <c r="J1297" s="1"/>
      <c r="K1297" s="4" t="s">
        <v>1114</v>
      </c>
      <c r="L1297" s="4" t="s">
        <v>576</v>
      </c>
    </row>
    <row r="1298" spans="1:12" ht="45" x14ac:dyDescent="0.25">
      <c r="A1298" s="1" t="s">
        <v>5697</v>
      </c>
      <c r="B1298" s="1" t="s">
        <v>460</v>
      </c>
      <c r="C1298" s="4">
        <v>2021</v>
      </c>
      <c r="D1298" s="1" t="s">
        <v>255</v>
      </c>
      <c r="E1298" s="1" t="s">
        <v>1116</v>
      </c>
      <c r="F1298" s="1" t="s">
        <v>84</v>
      </c>
      <c r="G1298" s="4" t="s">
        <v>1101</v>
      </c>
      <c r="H1298" s="4">
        <v>20366</v>
      </c>
      <c r="I1298" s="4" t="s">
        <v>83</v>
      </c>
      <c r="J1298" s="1"/>
      <c r="K1298" s="4" t="s">
        <v>83</v>
      </c>
      <c r="L1298" s="4" t="s">
        <v>83</v>
      </c>
    </row>
    <row r="1299" spans="1:12" ht="45" x14ac:dyDescent="0.25">
      <c r="A1299" s="1" t="s">
        <v>5697</v>
      </c>
      <c r="B1299" s="1" t="s">
        <v>460</v>
      </c>
      <c r="C1299" s="4">
        <v>2021</v>
      </c>
      <c r="D1299" s="1" t="s">
        <v>255</v>
      </c>
      <c r="E1299" s="1" t="s">
        <v>1116</v>
      </c>
      <c r="F1299" s="1" t="s">
        <v>85</v>
      </c>
      <c r="G1299" s="4" t="s">
        <v>1101</v>
      </c>
      <c r="H1299" s="4">
        <v>5754</v>
      </c>
      <c r="I1299" s="4" t="s">
        <v>83</v>
      </c>
      <c r="J1299" s="1"/>
      <c r="K1299" s="4" t="s">
        <v>83</v>
      </c>
      <c r="L1299" s="4" t="s">
        <v>83</v>
      </c>
    </row>
    <row r="1300" spans="1:12" ht="30" x14ac:dyDescent="0.25">
      <c r="A1300" s="1" t="s">
        <v>5697</v>
      </c>
      <c r="B1300" s="1" t="s">
        <v>460</v>
      </c>
      <c r="C1300" s="4">
        <v>2021</v>
      </c>
      <c r="D1300" s="1" t="s">
        <v>255</v>
      </c>
      <c r="E1300" s="1" t="s">
        <v>1132</v>
      </c>
      <c r="F1300" s="1" t="s">
        <v>62</v>
      </c>
      <c r="G1300" s="4" t="s">
        <v>2471</v>
      </c>
      <c r="H1300" s="4">
        <v>10885</v>
      </c>
      <c r="I1300" s="4" t="s">
        <v>8914</v>
      </c>
      <c r="J1300" s="1"/>
      <c r="K1300" s="4" t="s">
        <v>8915</v>
      </c>
      <c r="L1300" s="4" t="s">
        <v>8916</v>
      </c>
    </row>
    <row r="1301" spans="1:12" ht="30" x14ac:dyDescent="0.25">
      <c r="A1301" s="1" t="s">
        <v>5697</v>
      </c>
      <c r="B1301" s="1" t="s">
        <v>460</v>
      </c>
      <c r="C1301" s="4">
        <v>2021</v>
      </c>
      <c r="D1301" s="1" t="s">
        <v>255</v>
      </c>
      <c r="E1301" s="1" t="s">
        <v>1132</v>
      </c>
      <c r="F1301" s="1" t="s">
        <v>66</v>
      </c>
      <c r="G1301" s="4" t="s">
        <v>1101</v>
      </c>
      <c r="H1301" s="4">
        <v>98</v>
      </c>
      <c r="I1301" s="4" t="s">
        <v>83</v>
      </c>
      <c r="J1301" s="1"/>
      <c r="K1301" s="4" t="s">
        <v>83</v>
      </c>
      <c r="L1301" s="4" t="s">
        <v>83</v>
      </c>
    </row>
    <row r="1302" spans="1:12" ht="30" x14ac:dyDescent="0.25">
      <c r="A1302" s="1" t="s">
        <v>5697</v>
      </c>
      <c r="B1302" s="1" t="s">
        <v>460</v>
      </c>
      <c r="C1302" s="4">
        <v>2021</v>
      </c>
      <c r="D1302" s="1" t="s">
        <v>255</v>
      </c>
      <c r="E1302" s="1" t="s">
        <v>1132</v>
      </c>
      <c r="F1302" s="1" t="s">
        <v>70</v>
      </c>
      <c r="G1302" s="4" t="s">
        <v>1097</v>
      </c>
      <c r="H1302" s="4">
        <v>1883</v>
      </c>
      <c r="I1302" s="4" t="s">
        <v>8917</v>
      </c>
      <c r="J1302" s="1" t="s">
        <v>234</v>
      </c>
      <c r="K1302" s="4" t="s">
        <v>2304</v>
      </c>
      <c r="L1302" s="4" t="s">
        <v>8071</v>
      </c>
    </row>
    <row r="1303" spans="1:12" ht="30" x14ac:dyDescent="0.25">
      <c r="A1303" s="1" t="s">
        <v>5697</v>
      </c>
      <c r="B1303" s="1" t="s">
        <v>460</v>
      </c>
      <c r="C1303" s="4">
        <v>2021</v>
      </c>
      <c r="D1303" s="1" t="s">
        <v>255</v>
      </c>
      <c r="E1303" s="1" t="s">
        <v>1132</v>
      </c>
      <c r="F1303" s="1" t="s">
        <v>74</v>
      </c>
      <c r="G1303" s="4" t="s">
        <v>1101</v>
      </c>
      <c r="H1303" s="4">
        <v>241</v>
      </c>
      <c r="I1303" s="4" t="s">
        <v>83</v>
      </c>
      <c r="J1303" s="1"/>
      <c r="K1303" s="4" t="s">
        <v>83</v>
      </c>
      <c r="L1303" s="4" t="s">
        <v>83</v>
      </c>
    </row>
    <row r="1304" spans="1:12" ht="30" x14ac:dyDescent="0.25">
      <c r="A1304" s="1" t="s">
        <v>5697</v>
      </c>
      <c r="B1304" s="1" t="s">
        <v>460</v>
      </c>
      <c r="C1304" s="4">
        <v>2021</v>
      </c>
      <c r="D1304" s="1" t="s">
        <v>255</v>
      </c>
      <c r="E1304" s="1" t="s">
        <v>1132</v>
      </c>
      <c r="F1304" s="1" t="s">
        <v>1102</v>
      </c>
      <c r="G1304" s="4" t="s">
        <v>2657</v>
      </c>
      <c r="H1304" s="4">
        <v>196892</v>
      </c>
      <c r="I1304" s="4" t="s">
        <v>4614</v>
      </c>
      <c r="J1304" s="1"/>
      <c r="K1304" s="4" t="s">
        <v>1094</v>
      </c>
      <c r="L1304" s="4" t="s">
        <v>7388</v>
      </c>
    </row>
    <row r="1305" spans="1:12" ht="45" x14ac:dyDescent="0.25">
      <c r="A1305" s="1" t="s">
        <v>5697</v>
      </c>
      <c r="B1305" s="1" t="s">
        <v>460</v>
      </c>
      <c r="C1305" s="4">
        <v>2021</v>
      </c>
      <c r="D1305" s="1" t="s">
        <v>255</v>
      </c>
      <c r="E1305" s="1" t="s">
        <v>1132</v>
      </c>
      <c r="F1305" s="1" t="s">
        <v>84</v>
      </c>
      <c r="G1305" s="4" t="s">
        <v>1101</v>
      </c>
      <c r="H1305" s="4">
        <v>17244</v>
      </c>
      <c r="I1305" s="4" t="s">
        <v>83</v>
      </c>
      <c r="J1305" s="1"/>
      <c r="K1305" s="4" t="s">
        <v>83</v>
      </c>
      <c r="L1305" s="4" t="s">
        <v>83</v>
      </c>
    </row>
    <row r="1306" spans="1:12" ht="45" x14ac:dyDescent="0.25">
      <c r="A1306" s="1" t="s">
        <v>5697</v>
      </c>
      <c r="B1306" s="1" t="s">
        <v>460</v>
      </c>
      <c r="C1306" s="4">
        <v>2021</v>
      </c>
      <c r="D1306" s="1" t="s">
        <v>255</v>
      </c>
      <c r="E1306" s="1" t="s">
        <v>1132</v>
      </c>
      <c r="F1306" s="1" t="s">
        <v>85</v>
      </c>
      <c r="G1306" s="4" t="s">
        <v>1101</v>
      </c>
      <c r="H1306" s="4">
        <v>3873</v>
      </c>
      <c r="I1306" s="4" t="s">
        <v>83</v>
      </c>
      <c r="J1306" s="1"/>
      <c r="K1306" s="4" t="s">
        <v>83</v>
      </c>
      <c r="L1306" s="4" t="s">
        <v>83</v>
      </c>
    </row>
    <row r="1307" spans="1:12" ht="30" x14ac:dyDescent="0.25">
      <c r="A1307" s="1" t="s">
        <v>5697</v>
      </c>
      <c r="B1307" s="1" t="s">
        <v>460</v>
      </c>
      <c r="C1307" s="4">
        <v>2021</v>
      </c>
      <c r="D1307" s="1" t="s">
        <v>255</v>
      </c>
      <c r="E1307" s="1" t="s">
        <v>1147</v>
      </c>
      <c r="F1307" s="1" t="s">
        <v>62</v>
      </c>
      <c r="G1307" s="4" t="s">
        <v>1545</v>
      </c>
      <c r="H1307" s="4">
        <v>5430</v>
      </c>
      <c r="I1307" s="4" t="s">
        <v>8918</v>
      </c>
      <c r="J1307" s="1"/>
      <c r="K1307" s="4" t="s">
        <v>8919</v>
      </c>
      <c r="L1307" s="4" t="s">
        <v>8920</v>
      </c>
    </row>
    <row r="1308" spans="1:12" ht="30" x14ac:dyDescent="0.25">
      <c r="A1308" s="1" t="s">
        <v>5697</v>
      </c>
      <c r="B1308" s="1" t="s">
        <v>460</v>
      </c>
      <c r="C1308" s="4">
        <v>2021</v>
      </c>
      <c r="D1308" s="1" t="s">
        <v>255</v>
      </c>
      <c r="E1308" s="1" t="s">
        <v>1147</v>
      </c>
      <c r="F1308" s="1" t="s">
        <v>66</v>
      </c>
      <c r="G1308" s="4" t="s">
        <v>1101</v>
      </c>
      <c r="H1308" s="4">
        <v>39</v>
      </c>
      <c r="I1308" s="4" t="s">
        <v>83</v>
      </c>
      <c r="J1308" s="1"/>
      <c r="K1308" s="4" t="s">
        <v>83</v>
      </c>
      <c r="L1308" s="4" t="s">
        <v>83</v>
      </c>
    </row>
    <row r="1309" spans="1:12" ht="30" x14ac:dyDescent="0.25">
      <c r="A1309" s="1" t="s">
        <v>5697</v>
      </c>
      <c r="B1309" s="1" t="s">
        <v>460</v>
      </c>
      <c r="C1309" s="4">
        <v>2021</v>
      </c>
      <c r="D1309" s="1" t="s">
        <v>255</v>
      </c>
      <c r="E1309" s="1" t="s">
        <v>1147</v>
      </c>
      <c r="F1309" s="1" t="s">
        <v>70</v>
      </c>
      <c r="G1309" s="4" t="s">
        <v>1097</v>
      </c>
      <c r="H1309" s="4">
        <v>924</v>
      </c>
      <c r="I1309" s="4" t="s">
        <v>8921</v>
      </c>
      <c r="J1309" s="1" t="s">
        <v>234</v>
      </c>
      <c r="K1309" s="4" t="s">
        <v>8922</v>
      </c>
      <c r="L1309" s="4" t="s">
        <v>8923</v>
      </c>
    </row>
    <row r="1310" spans="1:12" ht="30" x14ac:dyDescent="0.25">
      <c r="A1310" s="1" t="s">
        <v>5697</v>
      </c>
      <c r="B1310" s="1" t="s">
        <v>460</v>
      </c>
      <c r="C1310" s="4">
        <v>2021</v>
      </c>
      <c r="D1310" s="1" t="s">
        <v>255</v>
      </c>
      <c r="E1310" s="1" t="s">
        <v>1147</v>
      </c>
      <c r="F1310" s="1" t="s">
        <v>74</v>
      </c>
      <c r="G1310" s="4" t="s">
        <v>1101</v>
      </c>
      <c r="H1310" s="4">
        <v>89</v>
      </c>
      <c r="I1310" s="4" t="s">
        <v>83</v>
      </c>
      <c r="J1310" s="1"/>
      <c r="K1310" s="4" t="s">
        <v>83</v>
      </c>
      <c r="L1310" s="4" t="s">
        <v>83</v>
      </c>
    </row>
    <row r="1311" spans="1:12" ht="30" x14ac:dyDescent="0.25">
      <c r="A1311" s="1" t="s">
        <v>5697</v>
      </c>
      <c r="B1311" s="1" t="s">
        <v>460</v>
      </c>
      <c r="C1311" s="4">
        <v>2021</v>
      </c>
      <c r="D1311" s="1" t="s">
        <v>255</v>
      </c>
      <c r="E1311" s="1" t="s">
        <v>1147</v>
      </c>
      <c r="F1311" s="1" t="s">
        <v>1102</v>
      </c>
      <c r="G1311" s="4" t="s">
        <v>5275</v>
      </c>
      <c r="H1311" s="4">
        <v>144050</v>
      </c>
      <c r="I1311" s="4" t="s">
        <v>4047</v>
      </c>
      <c r="J1311" s="1"/>
      <c r="K1311" s="4" t="s">
        <v>8924</v>
      </c>
      <c r="L1311" s="4" t="s">
        <v>8925</v>
      </c>
    </row>
    <row r="1312" spans="1:12" ht="45" x14ac:dyDescent="0.25">
      <c r="A1312" s="1" t="s">
        <v>5697</v>
      </c>
      <c r="B1312" s="1" t="s">
        <v>460</v>
      </c>
      <c r="C1312" s="4">
        <v>2021</v>
      </c>
      <c r="D1312" s="1" t="s">
        <v>255</v>
      </c>
      <c r="E1312" s="1" t="s">
        <v>1147</v>
      </c>
      <c r="F1312" s="1" t="s">
        <v>84</v>
      </c>
      <c r="G1312" s="4" t="s">
        <v>1743</v>
      </c>
      <c r="H1312" s="4">
        <v>37902</v>
      </c>
      <c r="I1312" s="4" t="s">
        <v>562</v>
      </c>
      <c r="J1312" s="1" t="s">
        <v>234</v>
      </c>
      <c r="K1312" s="4" t="s">
        <v>4093</v>
      </c>
      <c r="L1312" s="4" t="s">
        <v>1565</v>
      </c>
    </row>
    <row r="1313" spans="1:12" ht="45" x14ac:dyDescent="0.25">
      <c r="A1313" s="1" t="s">
        <v>5697</v>
      </c>
      <c r="B1313" s="1" t="s">
        <v>460</v>
      </c>
      <c r="C1313" s="4">
        <v>2021</v>
      </c>
      <c r="D1313" s="1" t="s">
        <v>255</v>
      </c>
      <c r="E1313" s="1" t="s">
        <v>1147</v>
      </c>
      <c r="F1313" s="1" t="s">
        <v>85</v>
      </c>
      <c r="G1313" s="4" t="s">
        <v>1101</v>
      </c>
      <c r="H1313" s="4">
        <v>5246</v>
      </c>
      <c r="I1313" s="4" t="s">
        <v>83</v>
      </c>
      <c r="J1313" s="1"/>
      <c r="K1313" s="4" t="s">
        <v>83</v>
      </c>
      <c r="L1313" s="4" t="s">
        <v>83</v>
      </c>
    </row>
    <row r="1314" spans="1:12" ht="30" x14ac:dyDescent="0.25">
      <c r="A1314" s="1" t="s">
        <v>5697</v>
      </c>
      <c r="B1314" s="1" t="s">
        <v>460</v>
      </c>
      <c r="C1314" s="4">
        <v>2021</v>
      </c>
      <c r="D1314" s="1" t="s">
        <v>255</v>
      </c>
      <c r="E1314" s="1" t="s">
        <v>1162</v>
      </c>
      <c r="F1314" s="1" t="s">
        <v>62</v>
      </c>
      <c r="G1314" s="4" t="s">
        <v>1208</v>
      </c>
      <c r="H1314" s="4">
        <v>2598</v>
      </c>
      <c r="I1314" s="4" t="s">
        <v>8926</v>
      </c>
      <c r="J1314" s="1"/>
      <c r="K1314" s="4" t="s">
        <v>8927</v>
      </c>
      <c r="L1314" s="4" t="s">
        <v>8928</v>
      </c>
    </row>
    <row r="1315" spans="1:12" ht="30" x14ac:dyDescent="0.25">
      <c r="A1315" s="1" t="s">
        <v>5697</v>
      </c>
      <c r="B1315" s="1" t="s">
        <v>460</v>
      </c>
      <c r="C1315" s="4">
        <v>2021</v>
      </c>
      <c r="D1315" s="1" t="s">
        <v>255</v>
      </c>
      <c r="E1315" s="1" t="s">
        <v>1162</v>
      </c>
      <c r="F1315" s="1" t="s">
        <v>66</v>
      </c>
      <c r="G1315" s="4" t="s">
        <v>1101</v>
      </c>
      <c r="H1315" s="4">
        <v>20</v>
      </c>
      <c r="I1315" s="4" t="s">
        <v>83</v>
      </c>
      <c r="J1315" s="1"/>
      <c r="K1315" s="4" t="s">
        <v>83</v>
      </c>
      <c r="L1315" s="4" t="s">
        <v>83</v>
      </c>
    </row>
    <row r="1316" spans="1:12" ht="30" x14ac:dyDescent="0.25">
      <c r="A1316" s="1" t="s">
        <v>5697</v>
      </c>
      <c r="B1316" s="1" t="s">
        <v>460</v>
      </c>
      <c r="C1316" s="4">
        <v>2021</v>
      </c>
      <c r="D1316" s="1" t="s">
        <v>255</v>
      </c>
      <c r="E1316" s="1" t="s">
        <v>1162</v>
      </c>
      <c r="F1316" s="1" t="s">
        <v>70</v>
      </c>
      <c r="G1316" s="4" t="s">
        <v>1125</v>
      </c>
      <c r="H1316" s="4">
        <v>526</v>
      </c>
      <c r="I1316" s="4" t="s">
        <v>8929</v>
      </c>
      <c r="J1316" s="1" t="s">
        <v>234</v>
      </c>
      <c r="K1316" s="4" t="s">
        <v>8930</v>
      </c>
      <c r="L1316" s="4" t="s">
        <v>8931</v>
      </c>
    </row>
    <row r="1317" spans="1:12" ht="30" x14ac:dyDescent="0.25">
      <c r="A1317" s="1" t="s">
        <v>5697</v>
      </c>
      <c r="B1317" s="1" t="s">
        <v>460</v>
      </c>
      <c r="C1317" s="4">
        <v>2021</v>
      </c>
      <c r="D1317" s="1" t="s">
        <v>255</v>
      </c>
      <c r="E1317" s="1" t="s">
        <v>1162</v>
      </c>
      <c r="F1317" s="1" t="s">
        <v>74</v>
      </c>
      <c r="G1317" s="4" t="s">
        <v>1101</v>
      </c>
      <c r="H1317" s="4">
        <v>50</v>
      </c>
      <c r="I1317" s="4" t="s">
        <v>83</v>
      </c>
      <c r="J1317" s="1"/>
      <c r="K1317" s="4" t="s">
        <v>83</v>
      </c>
      <c r="L1317" s="4" t="s">
        <v>83</v>
      </c>
    </row>
    <row r="1318" spans="1:12" ht="30" x14ac:dyDescent="0.25">
      <c r="A1318" s="1" t="s">
        <v>5697</v>
      </c>
      <c r="B1318" s="1" t="s">
        <v>460</v>
      </c>
      <c r="C1318" s="4">
        <v>2021</v>
      </c>
      <c r="D1318" s="1" t="s">
        <v>255</v>
      </c>
      <c r="E1318" s="1" t="s">
        <v>1162</v>
      </c>
      <c r="F1318" s="1" t="s">
        <v>1102</v>
      </c>
      <c r="G1318" s="4" t="s">
        <v>7705</v>
      </c>
      <c r="H1318" s="4">
        <v>52068</v>
      </c>
      <c r="I1318" s="4" t="s">
        <v>8932</v>
      </c>
      <c r="J1318" s="1"/>
      <c r="K1318" s="4" t="s">
        <v>8933</v>
      </c>
      <c r="L1318" s="4" t="s">
        <v>8934</v>
      </c>
    </row>
    <row r="1319" spans="1:12" ht="45" x14ac:dyDescent="0.25">
      <c r="A1319" s="1" t="s">
        <v>5697</v>
      </c>
      <c r="B1319" s="1" t="s">
        <v>460</v>
      </c>
      <c r="C1319" s="4">
        <v>2021</v>
      </c>
      <c r="D1319" s="1" t="s">
        <v>255</v>
      </c>
      <c r="E1319" s="1" t="s">
        <v>1162</v>
      </c>
      <c r="F1319" s="1" t="s">
        <v>84</v>
      </c>
      <c r="G1319" s="4" t="s">
        <v>2456</v>
      </c>
      <c r="H1319" s="4">
        <v>34689</v>
      </c>
      <c r="I1319" s="4" t="s">
        <v>8935</v>
      </c>
      <c r="J1319" s="1"/>
      <c r="K1319" s="4" t="s">
        <v>3789</v>
      </c>
      <c r="L1319" s="4" t="s">
        <v>1469</v>
      </c>
    </row>
    <row r="1320" spans="1:12" ht="45" x14ac:dyDescent="0.25">
      <c r="A1320" s="1" t="s">
        <v>5697</v>
      </c>
      <c r="B1320" s="1" t="s">
        <v>460</v>
      </c>
      <c r="C1320" s="4">
        <v>2021</v>
      </c>
      <c r="D1320" s="1" t="s">
        <v>255</v>
      </c>
      <c r="E1320" s="1" t="s">
        <v>1162</v>
      </c>
      <c r="F1320" s="1" t="s">
        <v>85</v>
      </c>
      <c r="G1320" s="4" t="s">
        <v>1101</v>
      </c>
      <c r="H1320" s="4">
        <v>9840</v>
      </c>
      <c r="I1320" s="4" t="s">
        <v>83</v>
      </c>
      <c r="J1320" s="1"/>
      <c r="K1320" s="4" t="s">
        <v>83</v>
      </c>
      <c r="L1320" s="4" t="s">
        <v>83</v>
      </c>
    </row>
    <row r="1321" spans="1:12" ht="30" x14ac:dyDescent="0.25">
      <c r="A1321" s="1" t="s">
        <v>5697</v>
      </c>
      <c r="B1321" s="1" t="s">
        <v>460</v>
      </c>
      <c r="C1321" s="4">
        <v>2021</v>
      </c>
      <c r="D1321" s="1" t="s">
        <v>255</v>
      </c>
      <c r="E1321" s="1" t="s">
        <v>1183</v>
      </c>
      <c r="F1321" s="1" t="s">
        <v>62</v>
      </c>
      <c r="G1321" s="4" t="s">
        <v>1200</v>
      </c>
      <c r="H1321" s="4">
        <v>856</v>
      </c>
      <c r="I1321" s="4" t="s">
        <v>8936</v>
      </c>
      <c r="J1321" s="1"/>
      <c r="K1321" s="4" t="s">
        <v>8937</v>
      </c>
      <c r="L1321" s="4" t="s">
        <v>8938</v>
      </c>
    </row>
    <row r="1322" spans="1:12" ht="30" x14ac:dyDescent="0.25">
      <c r="A1322" s="1" t="s">
        <v>5697</v>
      </c>
      <c r="B1322" s="1" t="s">
        <v>460</v>
      </c>
      <c r="C1322" s="4">
        <v>2021</v>
      </c>
      <c r="D1322" s="1" t="s">
        <v>255</v>
      </c>
      <c r="E1322" s="1" t="s">
        <v>1183</v>
      </c>
      <c r="F1322" s="1" t="s">
        <v>66</v>
      </c>
      <c r="G1322" s="4" t="s">
        <v>1101</v>
      </c>
      <c r="H1322" s="4">
        <v>8</v>
      </c>
      <c r="I1322" s="4" t="s">
        <v>83</v>
      </c>
      <c r="J1322" s="1"/>
      <c r="K1322" s="4" t="s">
        <v>83</v>
      </c>
      <c r="L1322" s="4" t="s">
        <v>83</v>
      </c>
    </row>
    <row r="1323" spans="1:12" ht="30" x14ac:dyDescent="0.25">
      <c r="A1323" s="1" t="s">
        <v>5697</v>
      </c>
      <c r="B1323" s="1" t="s">
        <v>460</v>
      </c>
      <c r="C1323" s="4">
        <v>2021</v>
      </c>
      <c r="D1323" s="1" t="s">
        <v>255</v>
      </c>
      <c r="E1323" s="1" t="s">
        <v>1183</v>
      </c>
      <c r="F1323" s="1" t="s">
        <v>70</v>
      </c>
      <c r="G1323" s="4" t="s">
        <v>1800</v>
      </c>
      <c r="H1323" s="4">
        <v>206</v>
      </c>
      <c r="I1323" s="4" t="s">
        <v>8939</v>
      </c>
      <c r="J1323" s="1" t="s">
        <v>234</v>
      </c>
      <c r="K1323" s="4" t="s">
        <v>8940</v>
      </c>
      <c r="L1323" s="4" t="s">
        <v>8941</v>
      </c>
    </row>
    <row r="1324" spans="1:12" ht="30" x14ac:dyDescent="0.25">
      <c r="A1324" s="1" t="s">
        <v>5697</v>
      </c>
      <c r="B1324" s="1" t="s">
        <v>460</v>
      </c>
      <c r="C1324" s="4">
        <v>2021</v>
      </c>
      <c r="D1324" s="1" t="s">
        <v>255</v>
      </c>
      <c r="E1324" s="1" t="s">
        <v>1183</v>
      </c>
      <c r="F1324" s="1" t="s">
        <v>74</v>
      </c>
      <c r="G1324" s="4" t="s">
        <v>1101</v>
      </c>
      <c r="H1324" s="4">
        <v>23</v>
      </c>
      <c r="I1324" s="4" t="s">
        <v>83</v>
      </c>
      <c r="J1324" s="1"/>
      <c r="K1324" s="4" t="s">
        <v>83</v>
      </c>
      <c r="L1324" s="4" t="s">
        <v>83</v>
      </c>
    </row>
    <row r="1325" spans="1:12" ht="30" x14ac:dyDescent="0.25">
      <c r="A1325" s="1" t="s">
        <v>5697</v>
      </c>
      <c r="B1325" s="1" t="s">
        <v>460</v>
      </c>
      <c r="C1325" s="4">
        <v>2021</v>
      </c>
      <c r="D1325" s="1" t="s">
        <v>255</v>
      </c>
      <c r="E1325" s="1" t="s">
        <v>1183</v>
      </c>
      <c r="F1325" s="1" t="s">
        <v>1102</v>
      </c>
      <c r="G1325" s="4" t="s">
        <v>7458</v>
      </c>
      <c r="H1325" s="4">
        <v>15457</v>
      </c>
      <c r="I1325" s="4" t="s">
        <v>8942</v>
      </c>
      <c r="J1325" s="1"/>
      <c r="K1325" s="4" t="s">
        <v>8943</v>
      </c>
      <c r="L1325" s="4" t="s">
        <v>8944</v>
      </c>
    </row>
    <row r="1326" spans="1:12" ht="45" x14ac:dyDescent="0.25">
      <c r="A1326" s="1" t="s">
        <v>5697</v>
      </c>
      <c r="B1326" s="1" t="s">
        <v>460</v>
      </c>
      <c r="C1326" s="4">
        <v>2021</v>
      </c>
      <c r="D1326" s="1" t="s">
        <v>255</v>
      </c>
      <c r="E1326" s="1" t="s">
        <v>1183</v>
      </c>
      <c r="F1326" s="1" t="s">
        <v>84</v>
      </c>
      <c r="G1326" s="4" t="s">
        <v>1613</v>
      </c>
      <c r="H1326" s="4">
        <v>7662</v>
      </c>
      <c r="I1326" s="4" t="s">
        <v>1834</v>
      </c>
      <c r="J1326" s="1" t="s">
        <v>234</v>
      </c>
      <c r="K1326" s="4" t="s">
        <v>8945</v>
      </c>
      <c r="L1326" s="4" t="s">
        <v>8946</v>
      </c>
    </row>
    <row r="1327" spans="1:12" ht="45" x14ac:dyDescent="0.25">
      <c r="A1327" s="1" t="s">
        <v>5697</v>
      </c>
      <c r="B1327" s="1" t="s">
        <v>460</v>
      </c>
      <c r="C1327" s="4">
        <v>2021</v>
      </c>
      <c r="D1327" s="1" t="s">
        <v>255</v>
      </c>
      <c r="E1327" s="1" t="s">
        <v>1183</v>
      </c>
      <c r="F1327" s="1" t="s">
        <v>85</v>
      </c>
      <c r="G1327" s="4" t="s">
        <v>1101</v>
      </c>
      <c r="H1327" s="4">
        <v>1944</v>
      </c>
      <c r="I1327" s="4" t="s">
        <v>83</v>
      </c>
      <c r="J1327" s="1"/>
      <c r="K1327" s="4" t="s">
        <v>83</v>
      </c>
      <c r="L1327" s="4" t="s">
        <v>83</v>
      </c>
    </row>
    <row r="1328" spans="1:12" ht="30" x14ac:dyDescent="0.25">
      <c r="A1328" s="1" t="s">
        <v>5697</v>
      </c>
      <c r="B1328" s="1" t="s">
        <v>460</v>
      </c>
      <c r="C1328" s="4">
        <v>2021</v>
      </c>
      <c r="D1328" s="1" t="s">
        <v>283</v>
      </c>
      <c r="E1328" s="1" t="s">
        <v>1089</v>
      </c>
      <c r="F1328" s="1" t="s">
        <v>62</v>
      </c>
      <c r="G1328" s="4" t="s">
        <v>2008</v>
      </c>
      <c r="H1328" s="4">
        <v>92273</v>
      </c>
      <c r="I1328" s="4" t="s">
        <v>3828</v>
      </c>
      <c r="J1328" s="1" t="s">
        <v>234</v>
      </c>
      <c r="K1328" s="4" t="s">
        <v>8245</v>
      </c>
      <c r="L1328" s="4" t="s">
        <v>1932</v>
      </c>
    </row>
    <row r="1329" spans="1:12" ht="30" x14ac:dyDescent="0.25">
      <c r="A1329" s="1" t="s">
        <v>5697</v>
      </c>
      <c r="B1329" s="1" t="s">
        <v>460</v>
      </c>
      <c r="C1329" s="4">
        <v>2021</v>
      </c>
      <c r="D1329" s="1" t="s">
        <v>283</v>
      </c>
      <c r="E1329" s="1" t="s">
        <v>1089</v>
      </c>
      <c r="F1329" s="1" t="s">
        <v>66</v>
      </c>
      <c r="G1329" s="4" t="s">
        <v>1101</v>
      </c>
      <c r="H1329" s="4">
        <v>2745</v>
      </c>
      <c r="I1329" s="4" t="s">
        <v>83</v>
      </c>
      <c r="J1329" s="1"/>
      <c r="K1329" s="4" t="s">
        <v>83</v>
      </c>
      <c r="L1329" s="4" t="s">
        <v>83</v>
      </c>
    </row>
    <row r="1330" spans="1:12" ht="30" x14ac:dyDescent="0.25">
      <c r="A1330" s="1" t="s">
        <v>5697</v>
      </c>
      <c r="B1330" s="1" t="s">
        <v>460</v>
      </c>
      <c r="C1330" s="4">
        <v>2021</v>
      </c>
      <c r="D1330" s="1" t="s">
        <v>283</v>
      </c>
      <c r="E1330" s="1" t="s">
        <v>1089</v>
      </c>
      <c r="F1330" s="1" t="s">
        <v>70</v>
      </c>
      <c r="G1330" s="4" t="s">
        <v>1101</v>
      </c>
      <c r="H1330" s="4">
        <v>25704</v>
      </c>
      <c r="I1330" s="4" t="s">
        <v>83</v>
      </c>
      <c r="J1330" s="1"/>
      <c r="K1330" s="4" t="s">
        <v>83</v>
      </c>
      <c r="L1330" s="4" t="s">
        <v>83</v>
      </c>
    </row>
    <row r="1331" spans="1:12" ht="30" x14ac:dyDescent="0.25">
      <c r="A1331" s="1" t="s">
        <v>5697</v>
      </c>
      <c r="B1331" s="1" t="s">
        <v>460</v>
      </c>
      <c r="C1331" s="4">
        <v>2021</v>
      </c>
      <c r="D1331" s="1" t="s">
        <v>283</v>
      </c>
      <c r="E1331" s="1" t="s">
        <v>1089</v>
      </c>
      <c r="F1331" s="1" t="s">
        <v>74</v>
      </c>
      <c r="G1331" s="4" t="s">
        <v>1101</v>
      </c>
      <c r="H1331" s="4">
        <v>6590</v>
      </c>
      <c r="I1331" s="4" t="s">
        <v>83</v>
      </c>
      <c r="J1331" s="1"/>
      <c r="K1331" s="4" t="s">
        <v>83</v>
      </c>
      <c r="L1331" s="4" t="s">
        <v>83</v>
      </c>
    </row>
    <row r="1332" spans="1:12" ht="30" x14ac:dyDescent="0.25">
      <c r="A1332" s="1" t="s">
        <v>5697</v>
      </c>
      <c r="B1332" s="1" t="s">
        <v>460</v>
      </c>
      <c r="C1332" s="4">
        <v>2021</v>
      </c>
      <c r="D1332" s="1" t="s">
        <v>283</v>
      </c>
      <c r="E1332" s="1" t="s">
        <v>1089</v>
      </c>
      <c r="F1332" s="1" t="s">
        <v>1102</v>
      </c>
      <c r="G1332" s="4" t="s">
        <v>1112</v>
      </c>
      <c r="H1332" s="4">
        <v>308266</v>
      </c>
      <c r="I1332" s="4" t="s">
        <v>3505</v>
      </c>
      <c r="J1332" s="1" t="s">
        <v>234</v>
      </c>
      <c r="K1332" s="4" t="s">
        <v>4091</v>
      </c>
      <c r="L1332" s="4" t="s">
        <v>537</v>
      </c>
    </row>
    <row r="1333" spans="1:12" ht="45" x14ac:dyDescent="0.25">
      <c r="A1333" s="1" t="s">
        <v>5697</v>
      </c>
      <c r="B1333" s="1" t="s">
        <v>460</v>
      </c>
      <c r="C1333" s="4">
        <v>2021</v>
      </c>
      <c r="D1333" s="1" t="s">
        <v>283</v>
      </c>
      <c r="E1333" s="1" t="s">
        <v>1089</v>
      </c>
      <c r="F1333" s="1" t="s">
        <v>84</v>
      </c>
      <c r="G1333" s="4" t="s">
        <v>1101</v>
      </c>
      <c r="H1333" s="4">
        <v>15075</v>
      </c>
      <c r="I1333" s="4" t="s">
        <v>83</v>
      </c>
      <c r="J1333" s="1"/>
      <c r="K1333" s="4" t="s">
        <v>83</v>
      </c>
      <c r="L1333" s="4" t="s">
        <v>83</v>
      </c>
    </row>
    <row r="1334" spans="1:12" ht="45" x14ac:dyDescent="0.25">
      <c r="A1334" s="1" t="s">
        <v>5697</v>
      </c>
      <c r="B1334" s="1" t="s">
        <v>460</v>
      </c>
      <c r="C1334" s="4">
        <v>2021</v>
      </c>
      <c r="D1334" s="1" t="s">
        <v>283</v>
      </c>
      <c r="E1334" s="1" t="s">
        <v>1089</v>
      </c>
      <c r="F1334" s="1" t="s">
        <v>85</v>
      </c>
      <c r="G1334" s="4" t="s">
        <v>1101</v>
      </c>
      <c r="H1334" s="4">
        <v>19384</v>
      </c>
      <c r="I1334" s="4" t="s">
        <v>83</v>
      </c>
      <c r="J1334" s="1"/>
      <c r="K1334" s="4" t="s">
        <v>83</v>
      </c>
      <c r="L1334" s="4" t="s">
        <v>83</v>
      </c>
    </row>
    <row r="1335" spans="1:12" ht="30" x14ac:dyDescent="0.25">
      <c r="A1335" s="1" t="s">
        <v>5697</v>
      </c>
      <c r="B1335" s="1" t="s">
        <v>460</v>
      </c>
      <c r="C1335" s="4">
        <v>2021</v>
      </c>
      <c r="D1335" s="1" t="s">
        <v>283</v>
      </c>
      <c r="E1335" s="1" t="s">
        <v>1104</v>
      </c>
      <c r="F1335" s="1" t="s">
        <v>62</v>
      </c>
      <c r="G1335" s="4" t="s">
        <v>1613</v>
      </c>
      <c r="H1335" s="4">
        <v>26261</v>
      </c>
      <c r="I1335" s="4" t="s">
        <v>1839</v>
      </c>
      <c r="J1335" s="1" t="s">
        <v>234</v>
      </c>
      <c r="K1335" s="4" t="s">
        <v>1849</v>
      </c>
      <c r="L1335" s="4" t="s">
        <v>8947</v>
      </c>
    </row>
    <row r="1336" spans="1:12" ht="30" x14ac:dyDescent="0.25">
      <c r="A1336" s="1" t="s">
        <v>5697</v>
      </c>
      <c r="B1336" s="1" t="s">
        <v>460</v>
      </c>
      <c r="C1336" s="4">
        <v>2021</v>
      </c>
      <c r="D1336" s="1" t="s">
        <v>283</v>
      </c>
      <c r="E1336" s="1" t="s">
        <v>1104</v>
      </c>
      <c r="F1336" s="1" t="s">
        <v>66</v>
      </c>
      <c r="G1336" s="4" t="s">
        <v>1101</v>
      </c>
      <c r="H1336" s="4">
        <v>415</v>
      </c>
      <c r="I1336" s="4" t="s">
        <v>83</v>
      </c>
      <c r="J1336" s="1"/>
      <c r="K1336" s="4" t="s">
        <v>83</v>
      </c>
      <c r="L1336" s="4" t="s">
        <v>83</v>
      </c>
    </row>
    <row r="1337" spans="1:12" ht="30" x14ac:dyDescent="0.25">
      <c r="A1337" s="1" t="s">
        <v>5697</v>
      </c>
      <c r="B1337" s="1" t="s">
        <v>460</v>
      </c>
      <c r="C1337" s="4">
        <v>2021</v>
      </c>
      <c r="D1337" s="1" t="s">
        <v>283</v>
      </c>
      <c r="E1337" s="1" t="s">
        <v>1104</v>
      </c>
      <c r="F1337" s="1" t="s">
        <v>70</v>
      </c>
      <c r="G1337" s="4" t="s">
        <v>1101</v>
      </c>
      <c r="H1337" s="4">
        <v>5456</v>
      </c>
      <c r="I1337" s="4" t="s">
        <v>83</v>
      </c>
      <c r="J1337" s="1"/>
      <c r="K1337" s="4" t="s">
        <v>83</v>
      </c>
      <c r="L1337" s="4" t="s">
        <v>83</v>
      </c>
    </row>
    <row r="1338" spans="1:12" ht="30" x14ac:dyDescent="0.25">
      <c r="A1338" s="1" t="s">
        <v>5697</v>
      </c>
      <c r="B1338" s="1" t="s">
        <v>460</v>
      </c>
      <c r="C1338" s="4">
        <v>2021</v>
      </c>
      <c r="D1338" s="1" t="s">
        <v>283</v>
      </c>
      <c r="E1338" s="1" t="s">
        <v>1104</v>
      </c>
      <c r="F1338" s="1" t="s">
        <v>74</v>
      </c>
      <c r="G1338" s="4" t="s">
        <v>1101</v>
      </c>
      <c r="H1338" s="4">
        <v>968</v>
      </c>
      <c r="I1338" s="4" t="s">
        <v>83</v>
      </c>
      <c r="J1338" s="1"/>
      <c r="K1338" s="4" t="s">
        <v>83</v>
      </c>
      <c r="L1338" s="4" t="s">
        <v>83</v>
      </c>
    </row>
    <row r="1339" spans="1:12" ht="30" x14ac:dyDescent="0.25">
      <c r="A1339" s="1" t="s">
        <v>5697</v>
      </c>
      <c r="B1339" s="1" t="s">
        <v>460</v>
      </c>
      <c r="C1339" s="4">
        <v>2021</v>
      </c>
      <c r="D1339" s="1" t="s">
        <v>283</v>
      </c>
      <c r="E1339" s="1" t="s">
        <v>1104</v>
      </c>
      <c r="F1339" s="1" t="s">
        <v>1102</v>
      </c>
      <c r="G1339" s="4" t="s">
        <v>2258</v>
      </c>
      <c r="H1339" s="4">
        <v>169571</v>
      </c>
      <c r="I1339" s="4" t="s">
        <v>4043</v>
      </c>
      <c r="J1339" s="1" t="s">
        <v>234</v>
      </c>
      <c r="K1339" s="4" t="s">
        <v>541</v>
      </c>
      <c r="L1339" s="4" t="s">
        <v>3109</v>
      </c>
    </row>
    <row r="1340" spans="1:12" ht="45" x14ac:dyDescent="0.25">
      <c r="A1340" s="1" t="s">
        <v>5697</v>
      </c>
      <c r="B1340" s="1" t="s">
        <v>460</v>
      </c>
      <c r="C1340" s="4">
        <v>2021</v>
      </c>
      <c r="D1340" s="1" t="s">
        <v>283</v>
      </c>
      <c r="E1340" s="1" t="s">
        <v>1104</v>
      </c>
      <c r="F1340" s="1" t="s">
        <v>84</v>
      </c>
      <c r="G1340" s="4" t="s">
        <v>1101</v>
      </c>
      <c r="H1340" s="4">
        <v>15720</v>
      </c>
      <c r="I1340" s="4" t="s">
        <v>83</v>
      </c>
      <c r="J1340" s="1"/>
      <c r="K1340" s="4" t="s">
        <v>83</v>
      </c>
      <c r="L1340" s="4" t="s">
        <v>83</v>
      </c>
    </row>
    <row r="1341" spans="1:12" ht="45" x14ac:dyDescent="0.25">
      <c r="A1341" s="1" t="s">
        <v>5697</v>
      </c>
      <c r="B1341" s="1" t="s">
        <v>460</v>
      </c>
      <c r="C1341" s="4">
        <v>2021</v>
      </c>
      <c r="D1341" s="1" t="s">
        <v>283</v>
      </c>
      <c r="E1341" s="1" t="s">
        <v>1104</v>
      </c>
      <c r="F1341" s="1" t="s">
        <v>85</v>
      </c>
      <c r="G1341" s="4" t="s">
        <v>1101</v>
      </c>
      <c r="H1341" s="4">
        <v>18880</v>
      </c>
      <c r="I1341" s="4" t="s">
        <v>83</v>
      </c>
      <c r="J1341" s="1"/>
      <c r="K1341" s="4" t="s">
        <v>83</v>
      </c>
      <c r="L1341" s="4" t="s">
        <v>83</v>
      </c>
    </row>
    <row r="1342" spans="1:12" ht="30" x14ac:dyDescent="0.25">
      <c r="A1342" s="1" t="s">
        <v>5697</v>
      </c>
      <c r="B1342" s="1" t="s">
        <v>460</v>
      </c>
      <c r="C1342" s="4">
        <v>2021</v>
      </c>
      <c r="D1342" s="1" t="s">
        <v>283</v>
      </c>
      <c r="E1342" s="1" t="s">
        <v>1116</v>
      </c>
      <c r="F1342" s="1" t="s">
        <v>62</v>
      </c>
      <c r="G1342" s="4" t="s">
        <v>1200</v>
      </c>
      <c r="H1342" s="4">
        <v>17777</v>
      </c>
      <c r="I1342" s="4" t="s">
        <v>8948</v>
      </c>
      <c r="J1342" s="1"/>
      <c r="K1342" s="4" t="s">
        <v>4945</v>
      </c>
      <c r="L1342" s="4" t="s">
        <v>8523</v>
      </c>
    </row>
    <row r="1343" spans="1:12" ht="30" x14ac:dyDescent="0.25">
      <c r="A1343" s="1" t="s">
        <v>5697</v>
      </c>
      <c r="B1343" s="1" t="s">
        <v>460</v>
      </c>
      <c r="C1343" s="4">
        <v>2021</v>
      </c>
      <c r="D1343" s="1" t="s">
        <v>283</v>
      </c>
      <c r="E1343" s="1" t="s">
        <v>1116</v>
      </c>
      <c r="F1343" s="1" t="s">
        <v>66</v>
      </c>
      <c r="G1343" s="4" t="s">
        <v>1101</v>
      </c>
      <c r="H1343" s="4">
        <v>212</v>
      </c>
      <c r="I1343" s="4" t="s">
        <v>83</v>
      </c>
      <c r="J1343" s="1"/>
      <c r="K1343" s="4" t="s">
        <v>83</v>
      </c>
      <c r="L1343" s="4" t="s">
        <v>83</v>
      </c>
    </row>
    <row r="1344" spans="1:12" ht="30" x14ac:dyDescent="0.25">
      <c r="A1344" s="1" t="s">
        <v>5697</v>
      </c>
      <c r="B1344" s="1" t="s">
        <v>460</v>
      </c>
      <c r="C1344" s="4">
        <v>2021</v>
      </c>
      <c r="D1344" s="1" t="s">
        <v>283</v>
      </c>
      <c r="E1344" s="1" t="s">
        <v>1116</v>
      </c>
      <c r="F1344" s="1" t="s">
        <v>70</v>
      </c>
      <c r="G1344" s="4" t="s">
        <v>1101</v>
      </c>
      <c r="H1344" s="4">
        <v>3400</v>
      </c>
      <c r="I1344" s="4" t="s">
        <v>83</v>
      </c>
      <c r="J1344" s="1"/>
      <c r="K1344" s="4" t="s">
        <v>83</v>
      </c>
      <c r="L1344" s="4" t="s">
        <v>83</v>
      </c>
    </row>
    <row r="1345" spans="1:12" ht="30" x14ac:dyDescent="0.25">
      <c r="A1345" s="1" t="s">
        <v>5697</v>
      </c>
      <c r="B1345" s="1" t="s">
        <v>460</v>
      </c>
      <c r="C1345" s="4">
        <v>2021</v>
      </c>
      <c r="D1345" s="1" t="s">
        <v>283</v>
      </c>
      <c r="E1345" s="1" t="s">
        <v>1116</v>
      </c>
      <c r="F1345" s="1" t="s">
        <v>74</v>
      </c>
      <c r="G1345" s="4" t="s">
        <v>1101</v>
      </c>
      <c r="H1345" s="4">
        <v>498</v>
      </c>
      <c r="I1345" s="4" t="s">
        <v>83</v>
      </c>
      <c r="J1345" s="1"/>
      <c r="K1345" s="4" t="s">
        <v>83</v>
      </c>
      <c r="L1345" s="4" t="s">
        <v>83</v>
      </c>
    </row>
    <row r="1346" spans="1:12" ht="30" x14ac:dyDescent="0.25">
      <c r="A1346" s="1" t="s">
        <v>5697</v>
      </c>
      <c r="B1346" s="1" t="s">
        <v>460</v>
      </c>
      <c r="C1346" s="4">
        <v>2021</v>
      </c>
      <c r="D1346" s="1" t="s">
        <v>283</v>
      </c>
      <c r="E1346" s="1" t="s">
        <v>1116</v>
      </c>
      <c r="F1346" s="1" t="s">
        <v>1102</v>
      </c>
      <c r="G1346" s="4" t="s">
        <v>3373</v>
      </c>
      <c r="H1346" s="4">
        <v>179474</v>
      </c>
      <c r="I1346" s="4" t="s">
        <v>5624</v>
      </c>
      <c r="J1346" s="1"/>
      <c r="K1346" s="4" t="s">
        <v>4154</v>
      </c>
      <c r="L1346" s="4" t="s">
        <v>2759</v>
      </c>
    </row>
    <row r="1347" spans="1:12" ht="45" x14ac:dyDescent="0.25">
      <c r="A1347" s="1" t="s">
        <v>5697</v>
      </c>
      <c r="B1347" s="1" t="s">
        <v>460</v>
      </c>
      <c r="C1347" s="4">
        <v>2021</v>
      </c>
      <c r="D1347" s="1" t="s">
        <v>283</v>
      </c>
      <c r="E1347" s="1" t="s">
        <v>1116</v>
      </c>
      <c r="F1347" s="1" t="s">
        <v>84</v>
      </c>
      <c r="G1347" s="4" t="s">
        <v>1101</v>
      </c>
      <c r="H1347" s="4">
        <v>36668</v>
      </c>
      <c r="I1347" s="4" t="s">
        <v>83</v>
      </c>
      <c r="J1347" s="1"/>
      <c r="K1347" s="4" t="s">
        <v>83</v>
      </c>
      <c r="L1347" s="4" t="s">
        <v>83</v>
      </c>
    </row>
    <row r="1348" spans="1:12" ht="45" x14ac:dyDescent="0.25">
      <c r="A1348" s="1" t="s">
        <v>5697</v>
      </c>
      <c r="B1348" s="1" t="s">
        <v>460</v>
      </c>
      <c r="C1348" s="4">
        <v>2021</v>
      </c>
      <c r="D1348" s="1" t="s">
        <v>283</v>
      </c>
      <c r="E1348" s="1" t="s">
        <v>1116</v>
      </c>
      <c r="F1348" s="1" t="s">
        <v>85</v>
      </c>
      <c r="G1348" s="4" t="s">
        <v>1112</v>
      </c>
      <c r="H1348" s="4">
        <v>35989</v>
      </c>
      <c r="I1348" s="4" t="s">
        <v>3298</v>
      </c>
      <c r="J1348" s="1" t="s">
        <v>234</v>
      </c>
      <c r="K1348" s="4" t="s">
        <v>3693</v>
      </c>
      <c r="L1348" s="4" t="s">
        <v>3563</v>
      </c>
    </row>
    <row r="1349" spans="1:12" ht="30" x14ac:dyDescent="0.25">
      <c r="A1349" s="1" t="s">
        <v>5697</v>
      </c>
      <c r="B1349" s="1" t="s">
        <v>460</v>
      </c>
      <c r="C1349" s="4">
        <v>2021</v>
      </c>
      <c r="D1349" s="1" t="s">
        <v>283</v>
      </c>
      <c r="E1349" s="1" t="s">
        <v>1132</v>
      </c>
      <c r="F1349" s="1" t="s">
        <v>62</v>
      </c>
      <c r="G1349" s="4" t="s">
        <v>1208</v>
      </c>
      <c r="H1349" s="4">
        <v>10449</v>
      </c>
      <c r="I1349" s="4" t="s">
        <v>8949</v>
      </c>
      <c r="J1349" s="1"/>
      <c r="K1349" s="4" t="s">
        <v>5068</v>
      </c>
      <c r="L1349" s="4" t="s">
        <v>8950</v>
      </c>
    </row>
    <row r="1350" spans="1:12" ht="30" x14ac:dyDescent="0.25">
      <c r="A1350" s="1" t="s">
        <v>5697</v>
      </c>
      <c r="B1350" s="1" t="s">
        <v>460</v>
      </c>
      <c r="C1350" s="4">
        <v>2021</v>
      </c>
      <c r="D1350" s="1" t="s">
        <v>283</v>
      </c>
      <c r="E1350" s="1" t="s">
        <v>1132</v>
      </c>
      <c r="F1350" s="1" t="s">
        <v>66</v>
      </c>
      <c r="G1350" s="4" t="s">
        <v>1101</v>
      </c>
      <c r="H1350" s="4">
        <v>89</v>
      </c>
      <c r="I1350" s="4" t="s">
        <v>83</v>
      </c>
      <c r="J1350" s="1"/>
      <c r="K1350" s="4" t="s">
        <v>83</v>
      </c>
      <c r="L1350" s="4" t="s">
        <v>83</v>
      </c>
    </row>
    <row r="1351" spans="1:12" ht="30" x14ac:dyDescent="0.25">
      <c r="A1351" s="1" t="s">
        <v>5697</v>
      </c>
      <c r="B1351" s="1" t="s">
        <v>460</v>
      </c>
      <c r="C1351" s="4">
        <v>2021</v>
      </c>
      <c r="D1351" s="1" t="s">
        <v>283</v>
      </c>
      <c r="E1351" s="1" t="s">
        <v>1132</v>
      </c>
      <c r="F1351" s="1" t="s">
        <v>70</v>
      </c>
      <c r="G1351" s="4" t="s">
        <v>1743</v>
      </c>
      <c r="H1351" s="4">
        <v>1673</v>
      </c>
      <c r="I1351" s="4" t="s">
        <v>8951</v>
      </c>
      <c r="J1351" s="1" t="s">
        <v>234</v>
      </c>
      <c r="K1351" s="4" t="s">
        <v>8952</v>
      </c>
      <c r="L1351" s="4" t="s">
        <v>8953</v>
      </c>
    </row>
    <row r="1352" spans="1:12" ht="30" x14ac:dyDescent="0.25">
      <c r="A1352" s="1" t="s">
        <v>5697</v>
      </c>
      <c r="B1352" s="1" t="s">
        <v>460</v>
      </c>
      <c r="C1352" s="4">
        <v>2021</v>
      </c>
      <c r="D1352" s="1" t="s">
        <v>283</v>
      </c>
      <c r="E1352" s="1" t="s">
        <v>1132</v>
      </c>
      <c r="F1352" s="1" t="s">
        <v>74</v>
      </c>
      <c r="G1352" s="4" t="s">
        <v>1101</v>
      </c>
      <c r="H1352" s="4">
        <v>201</v>
      </c>
      <c r="I1352" s="4" t="s">
        <v>83</v>
      </c>
      <c r="J1352" s="1"/>
      <c r="K1352" s="4" t="s">
        <v>83</v>
      </c>
      <c r="L1352" s="4" t="s">
        <v>83</v>
      </c>
    </row>
    <row r="1353" spans="1:12" ht="30" x14ac:dyDescent="0.25">
      <c r="A1353" s="1" t="s">
        <v>5697</v>
      </c>
      <c r="B1353" s="1" t="s">
        <v>460</v>
      </c>
      <c r="C1353" s="4">
        <v>2021</v>
      </c>
      <c r="D1353" s="1" t="s">
        <v>283</v>
      </c>
      <c r="E1353" s="1" t="s">
        <v>1132</v>
      </c>
      <c r="F1353" s="1" t="s">
        <v>1102</v>
      </c>
      <c r="G1353" s="4" t="s">
        <v>1808</v>
      </c>
      <c r="H1353" s="4">
        <v>117721</v>
      </c>
      <c r="I1353" s="4" t="s">
        <v>722</v>
      </c>
      <c r="J1353" s="1"/>
      <c r="K1353" s="4" t="s">
        <v>3112</v>
      </c>
      <c r="L1353" s="4" t="s">
        <v>3735</v>
      </c>
    </row>
    <row r="1354" spans="1:12" ht="45" x14ac:dyDescent="0.25">
      <c r="A1354" s="1" t="s">
        <v>5697</v>
      </c>
      <c r="B1354" s="1" t="s">
        <v>460</v>
      </c>
      <c r="C1354" s="4">
        <v>2021</v>
      </c>
      <c r="D1354" s="1" t="s">
        <v>283</v>
      </c>
      <c r="E1354" s="1" t="s">
        <v>1132</v>
      </c>
      <c r="F1354" s="1" t="s">
        <v>84</v>
      </c>
      <c r="G1354" s="4" t="s">
        <v>1743</v>
      </c>
      <c r="H1354" s="4">
        <v>59485</v>
      </c>
      <c r="I1354" s="4" t="s">
        <v>3604</v>
      </c>
      <c r="J1354" s="1" t="s">
        <v>234</v>
      </c>
      <c r="K1354" s="4" t="s">
        <v>3224</v>
      </c>
      <c r="L1354" s="4" t="s">
        <v>2752</v>
      </c>
    </row>
    <row r="1355" spans="1:12" ht="45" x14ac:dyDescent="0.25">
      <c r="A1355" s="1" t="s">
        <v>5697</v>
      </c>
      <c r="B1355" s="1" t="s">
        <v>460</v>
      </c>
      <c r="C1355" s="4">
        <v>2021</v>
      </c>
      <c r="D1355" s="1" t="s">
        <v>283</v>
      </c>
      <c r="E1355" s="1" t="s">
        <v>1132</v>
      </c>
      <c r="F1355" s="1" t="s">
        <v>85</v>
      </c>
      <c r="G1355" s="4" t="s">
        <v>1350</v>
      </c>
      <c r="H1355" s="4">
        <v>34491</v>
      </c>
      <c r="I1355" s="4" t="s">
        <v>2460</v>
      </c>
      <c r="J1355" s="1" t="s">
        <v>234</v>
      </c>
      <c r="K1355" s="4" t="s">
        <v>2463</v>
      </c>
      <c r="L1355" s="4" t="s">
        <v>1934</v>
      </c>
    </row>
    <row r="1356" spans="1:12" ht="30" x14ac:dyDescent="0.25">
      <c r="A1356" s="1" t="s">
        <v>5697</v>
      </c>
      <c r="B1356" s="1" t="s">
        <v>460</v>
      </c>
      <c r="C1356" s="4">
        <v>2021</v>
      </c>
      <c r="D1356" s="1" t="s">
        <v>283</v>
      </c>
      <c r="E1356" s="1" t="s">
        <v>1147</v>
      </c>
      <c r="F1356" s="1" t="s">
        <v>62</v>
      </c>
      <c r="G1356" s="4" t="s">
        <v>1545</v>
      </c>
      <c r="H1356" s="4">
        <v>5220</v>
      </c>
      <c r="I1356" s="4" t="s">
        <v>8954</v>
      </c>
      <c r="J1356" s="1"/>
      <c r="K1356" s="4" t="s">
        <v>8955</v>
      </c>
      <c r="L1356" s="4" t="s">
        <v>8956</v>
      </c>
    </row>
    <row r="1357" spans="1:12" ht="30" x14ac:dyDescent="0.25">
      <c r="A1357" s="1" t="s">
        <v>5697</v>
      </c>
      <c r="B1357" s="1" t="s">
        <v>460</v>
      </c>
      <c r="C1357" s="4">
        <v>2021</v>
      </c>
      <c r="D1357" s="1" t="s">
        <v>283</v>
      </c>
      <c r="E1357" s="1" t="s">
        <v>1147</v>
      </c>
      <c r="F1357" s="1" t="s">
        <v>66</v>
      </c>
      <c r="G1357" s="4" t="s">
        <v>1101</v>
      </c>
      <c r="H1357" s="4">
        <v>33</v>
      </c>
      <c r="I1357" s="4" t="s">
        <v>83</v>
      </c>
      <c r="J1357" s="1"/>
      <c r="K1357" s="4" t="s">
        <v>83</v>
      </c>
      <c r="L1357" s="4" t="s">
        <v>83</v>
      </c>
    </row>
    <row r="1358" spans="1:12" ht="30" x14ac:dyDescent="0.25">
      <c r="A1358" s="1" t="s">
        <v>5697</v>
      </c>
      <c r="B1358" s="1" t="s">
        <v>460</v>
      </c>
      <c r="C1358" s="4">
        <v>2021</v>
      </c>
      <c r="D1358" s="1" t="s">
        <v>283</v>
      </c>
      <c r="E1358" s="1" t="s">
        <v>1147</v>
      </c>
      <c r="F1358" s="1" t="s">
        <v>70</v>
      </c>
      <c r="G1358" s="4" t="s">
        <v>1097</v>
      </c>
      <c r="H1358" s="4">
        <v>829</v>
      </c>
      <c r="I1358" s="4" t="s">
        <v>8957</v>
      </c>
      <c r="J1358" s="1" t="s">
        <v>234</v>
      </c>
      <c r="K1358" s="4" t="s">
        <v>6085</v>
      </c>
      <c r="L1358" s="4" t="s">
        <v>8958</v>
      </c>
    </row>
    <row r="1359" spans="1:12" ht="30" x14ac:dyDescent="0.25">
      <c r="A1359" s="1" t="s">
        <v>5697</v>
      </c>
      <c r="B1359" s="1" t="s">
        <v>460</v>
      </c>
      <c r="C1359" s="4">
        <v>2021</v>
      </c>
      <c r="D1359" s="1" t="s">
        <v>283</v>
      </c>
      <c r="E1359" s="1" t="s">
        <v>1147</v>
      </c>
      <c r="F1359" s="1" t="s">
        <v>74</v>
      </c>
      <c r="G1359" s="4" t="s">
        <v>1101</v>
      </c>
      <c r="H1359" s="4">
        <v>77</v>
      </c>
      <c r="I1359" s="4" t="s">
        <v>83</v>
      </c>
      <c r="J1359" s="1"/>
      <c r="K1359" s="4" t="s">
        <v>83</v>
      </c>
      <c r="L1359" s="4" t="s">
        <v>83</v>
      </c>
    </row>
    <row r="1360" spans="1:12" ht="30" x14ac:dyDescent="0.25">
      <c r="A1360" s="1" t="s">
        <v>5697</v>
      </c>
      <c r="B1360" s="1" t="s">
        <v>460</v>
      </c>
      <c r="C1360" s="4">
        <v>2021</v>
      </c>
      <c r="D1360" s="1" t="s">
        <v>283</v>
      </c>
      <c r="E1360" s="1" t="s">
        <v>1147</v>
      </c>
      <c r="F1360" s="1" t="s">
        <v>1102</v>
      </c>
      <c r="G1360" s="4" t="s">
        <v>1387</v>
      </c>
      <c r="H1360" s="4">
        <v>44496</v>
      </c>
      <c r="I1360" s="4" t="s">
        <v>8959</v>
      </c>
      <c r="J1360" s="1"/>
      <c r="K1360" s="4" t="s">
        <v>8960</v>
      </c>
      <c r="L1360" s="4" t="s">
        <v>8961</v>
      </c>
    </row>
    <row r="1361" spans="1:12" ht="45" x14ac:dyDescent="0.25">
      <c r="A1361" s="1" t="s">
        <v>5697</v>
      </c>
      <c r="B1361" s="1" t="s">
        <v>460</v>
      </c>
      <c r="C1361" s="4">
        <v>2021</v>
      </c>
      <c r="D1361" s="1" t="s">
        <v>283</v>
      </c>
      <c r="E1361" s="1" t="s">
        <v>1147</v>
      </c>
      <c r="F1361" s="1" t="s">
        <v>84</v>
      </c>
      <c r="G1361" s="4" t="s">
        <v>2258</v>
      </c>
      <c r="H1361" s="4">
        <v>65201</v>
      </c>
      <c r="I1361" s="4" t="s">
        <v>2988</v>
      </c>
      <c r="J1361" s="1" t="s">
        <v>234</v>
      </c>
      <c r="K1361" s="4" t="s">
        <v>2985</v>
      </c>
      <c r="L1361" s="4" t="s">
        <v>2166</v>
      </c>
    </row>
    <row r="1362" spans="1:12" ht="45" x14ac:dyDescent="0.25">
      <c r="A1362" s="1" t="s">
        <v>5697</v>
      </c>
      <c r="B1362" s="1" t="s">
        <v>460</v>
      </c>
      <c r="C1362" s="4">
        <v>2021</v>
      </c>
      <c r="D1362" s="1" t="s">
        <v>283</v>
      </c>
      <c r="E1362" s="1" t="s">
        <v>1147</v>
      </c>
      <c r="F1362" s="1" t="s">
        <v>85</v>
      </c>
      <c r="G1362" s="4" t="s">
        <v>2258</v>
      </c>
      <c r="H1362" s="4">
        <v>71686</v>
      </c>
      <c r="I1362" s="4" t="s">
        <v>559</v>
      </c>
      <c r="J1362" s="1" t="s">
        <v>234</v>
      </c>
      <c r="K1362" s="4" t="s">
        <v>3468</v>
      </c>
      <c r="L1362" s="4" t="s">
        <v>1578</v>
      </c>
    </row>
    <row r="1363" spans="1:12" ht="30" x14ac:dyDescent="0.25">
      <c r="A1363" s="1" t="s">
        <v>5697</v>
      </c>
      <c r="B1363" s="1" t="s">
        <v>460</v>
      </c>
      <c r="C1363" s="4">
        <v>2021</v>
      </c>
      <c r="D1363" s="1" t="s">
        <v>283</v>
      </c>
      <c r="E1363" s="1" t="s">
        <v>1162</v>
      </c>
      <c r="F1363" s="1" t="s">
        <v>62</v>
      </c>
      <c r="G1363" s="4" t="s">
        <v>1712</v>
      </c>
      <c r="H1363" s="4">
        <v>2476</v>
      </c>
      <c r="I1363" s="4" t="s">
        <v>8962</v>
      </c>
      <c r="J1363" s="1"/>
      <c r="K1363" s="4" t="s">
        <v>8963</v>
      </c>
      <c r="L1363" s="4" t="s">
        <v>8964</v>
      </c>
    </row>
    <row r="1364" spans="1:12" ht="30" x14ac:dyDescent="0.25">
      <c r="A1364" s="1" t="s">
        <v>5697</v>
      </c>
      <c r="B1364" s="1" t="s">
        <v>460</v>
      </c>
      <c r="C1364" s="4">
        <v>2021</v>
      </c>
      <c r="D1364" s="1" t="s">
        <v>283</v>
      </c>
      <c r="E1364" s="1" t="s">
        <v>1162</v>
      </c>
      <c r="F1364" s="1" t="s">
        <v>66</v>
      </c>
      <c r="G1364" s="4" t="s">
        <v>1112</v>
      </c>
      <c r="H1364" s="4">
        <v>18</v>
      </c>
      <c r="I1364" s="4" t="s">
        <v>8965</v>
      </c>
      <c r="J1364" s="1" t="s">
        <v>234</v>
      </c>
      <c r="K1364" s="4" t="s">
        <v>8966</v>
      </c>
      <c r="L1364" s="4" t="s">
        <v>8967</v>
      </c>
    </row>
    <row r="1365" spans="1:12" ht="30" x14ac:dyDescent="0.25">
      <c r="A1365" s="1" t="s">
        <v>5697</v>
      </c>
      <c r="B1365" s="1" t="s">
        <v>460</v>
      </c>
      <c r="C1365" s="4">
        <v>2021</v>
      </c>
      <c r="D1365" s="1" t="s">
        <v>283</v>
      </c>
      <c r="E1365" s="1" t="s">
        <v>1162</v>
      </c>
      <c r="F1365" s="1" t="s">
        <v>70</v>
      </c>
      <c r="G1365" s="4" t="s">
        <v>1112</v>
      </c>
      <c r="H1365" s="4">
        <v>460</v>
      </c>
      <c r="I1365" s="4" t="s">
        <v>8968</v>
      </c>
      <c r="J1365" s="1" t="s">
        <v>234</v>
      </c>
      <c r="K1365" s="4" t="s">
        <v>7463</v>
      </c>
      <c r="L1365" s="4" t="s">
        <v>8969</v>
      </c>
    </row>
    <row r="1366" spans="1:12" ht="30" x14ac:dyDescent="0.25">
      <c r="A1366" s="1" t="s">
        <v>5697</v>
      </c>
      <c r="B1366" s="1" t="s">
        <v>460</v>
      </c>
      <c r="C1366" s="4">
        <v>2021</v>
      </c>
      <c r="D1366" s="1" t="s">
        <v>283</v>
      </c>
      <c r="E1366" s="1" t="s">
        <v>1162</v>
      </c>
      <c r="F1366" s="1" t="s">
        <v>74</v>
      </c>
      <c r="G1366" s="4" t="s">
        <v>1101</v>
      </c>
      <c r="H1366" s="4">
        <v>46</v>
      </c>
      <c r="I1366" s="4" t="s">
        <v>83</v>
      </c>
      <c r="J1366" s="1"/>
      <c r="K1366" s="4" t="s">
        <v>83</v>
      </c>
      <c r="L1366" s="4" t="s">
        <v>83</v>
      </c>
    </row>
    <row r="1367" spans="1:12" ht="30" x14ac:dyDescent="0.25">
      <c r="A1367" s="1" t="s">
        <v>5697</v>
      </c>
      <c r="B1367" s="1" t="s">
        <v>460</v>
      </c>
      <c r="C1367" s="4">
        <v>2021</v>
      </c>
      <c r="D1367" s="1" t="s">
        <v>283</v>
      </c>
      <c r="E1367" s="1" t="s">
        <v>1162</v>
      </c>
      <c r="F1367" s="1" t="s">
        <v>1102</v>
      </c>
      <c r="G1367" s="4" t="s">
        <v>1716</v>
      </c>
      <c r="H1367" s="4">
        <v>16832</v>
      </c>
      <c r="I1367" s="4" t="s">
        <v>8970</v>
      </c>
      <c r="J1367" s="1"/>
      <c r="K1367" s="4" t="s">
        <v>8971</v>
      </c>
      <c r="L1367" s="4" t="s">
        <v>6026</v>
      </c>
    </row>
    <row r="1368" spans="1:12" ht="45" x14ac:dyDescent="0.25">
      <c r="A1368" s="1" t="s">
        <v>5697</v>
      </c>
      <c r="B1368" s="1" t="s">
        <v>460</v>
      </c>
      <c r="C1368" s="4">
        <v>2021</v>
      </c>
      <c r="D1368" s="1" t="s">
        <v>283</v>
      </c>
      <c r="E1368" s="1" t="s">
        <v>1162</v>
      </c>
      <c r="F1368" s="1" t="s">
        <v>84</v>
      </c>
      <c r="G1368" s="4" t="s">
        <v>1613</v>
      </c>
      <c r="H1368" s="4">
        <v>19043</v>
      </c>
      <c r="I1368" s="4" t="s">
        <v>8136</v>
      </c>
      <c r="J1368" s="1" t="s">
        <v>234</v>
      </c>
      <c r="K1368" s="4" t="s">
        <v>8972</v>
      </c>
      <c r="L1368" s="4" t="s">
        <v>2763</v>
      </c>
    </row>
    <row r="1369" spans="1:12" ht="45" x14ac:dyDescent="0.25">
      <c r="A1369" s="1" t="s">
        <v>5697</v>
      </c>
      <c r="B1369" s="1" t="s">
        <v>460</v>
      </c>
      <c r="C1369" s="4">
        <v>2021</v>
      </c>
      <c r="D1369" s="1" t="s">
        <v>283</v>
      </c>
      <c r="E1369" s="1" t="s">
        <v>1162</v>
      </c>
      <c r="F1369" s="1" t="s">
        <v>85</v>
      </c>
      <c r="G1369" s="4" t="s">
        <v>2471</v>
      </c>
      <c r="H1369" s="4">
        <v>57725</v>
      </c>
      <c r="I1369" s="4" t="s">
        <v>2183</v>
      </c>
      <c r="J1369" s="1"/>
      <c r="K1369" s="4" t="s">
        <v>8786</v>
      </c>
      <c r="L1369" s="4" t="s">
        <v>1441</v>
      </c>
    </row>
    <row r="1370" spans="1:12" ht="30" x14ac:dyDescent="0.25">
      <c r="A1370" s="1" t="s">
        <v>5697</v>
      </c>
      <c r="B1370" s="1" t="s">
        <v>460</v>
      </c>
      <c r="C1370" s="4">
        <v>2021</v>
      </c>
      <c r="D1370" s="1" t="s">
        <v>283</v>
      </c>
      <c r="E1370" s="1" t="s">
        <v>1183</v>
      </c>
      <c r="F1370" s="1" t="s">
        <v>62</v>
      </c>
      <c r="G1370" s="4" t="s">
        <v>2156</v>
      </c>
      <c r="H1370" s="4">
        <v>811</v>
      </c>
      <c r="I1370" s="4" t="s">
        <v>8973</v>
      </c>
      <c r="J1370" s="1"/>
      <c r="K1370" s="4" t="s">
        <v>8974</v>
      </c>
      <c r="L1370" s="4" t="s">
        <v>8975</v>
      </c>
    </row>
    <row r="1371" spans="1:12" ht="30" x14ac:dyDescent="0.25">
      <c r="A1371" s="1" t="s">
        <v>5697</v>
      </c>
      <c r="B1371" s="1" t="s">
        <v>460</v>
      </c>
      <c r="C1371" s="4">
        <v>2021</v>
      </c>
      <c r="D1371" s="1" t="s">
        <v>283</v>
      </c>
      <c r="E1371" s="1" t="s">
        <v>1183</v>
      </c>
      <c r="F1371" s="1" t="s">
        <v>66</v>
      </c>
      <c r="G1371" s="4" t="s">
        <v>1101</v>
      </c>
      <c r="H1371" s="4">
        <v>7</v>
      </c>
      <c r="I1371" s="4" t="s">
        <v>83</v>
      </c>
      <c r="J1371" s="1"/>
      <c r="K1371" s="4" t="s">
        <v>83</v>
      </c>
      <c r="L1371" s="4" t="s">
        <v>83</v>
      </c>
    </row>
    <row r="1372" spans="1:12" ht="30" x14ac:dyDescent="0.25">
      <c r="A1372" s="1" t="s">
        <v>5697</v>
      </c>
      <c r="B1372" s="1" t="s">
        <v>460</v>
      </c>
      <c r="C1372" s="4">
        <v>2021</v>
      </c>
      <c r="D1372" s="1" t="s">
        <v>283</v>
      </c>
      <c r="E1372" s="1" t="s">
        <v>1183</v>
      </c>
      <c r="F1372" s="1" t="s">
        <v>70</v>
      </c>
      <c r="G1372" s="4" t="s">
        <v>1743</v>
      </c>
      <c r="H1372" s="4">
        <v>176</v>
      </c>
      <c r="I1372" s="4" t="s">
        <v>8976</v>
      </c>
      <c r="J1372" s="1" t="s">
        <v>234</v>
      </c>
      <c r="K1372" s="4" t="s">
        <v>8977</v>
      </c>
      <c r="L1372" s="4" t="s">
        <v>8978</v>
      </c>
    </row>
    <row r="1373" spans="1:12" ht="30" x14ac:dyDescent="0.25">
      <c r="A1373" s="1" t="s">
        <v>5697</v>
      </c>
      <c r="B1373" s="1" t="s">
        <v>460</v>
      </c>
      <c r="C1373" s="4">
        <v>2021</v>
      </c>
      <c r="D1373" s="1" t="s">
        <v>283</v>
      </c>
      <c r="E1373" s="1" t="s">
        <v>1183</v>
      </c>
      <c r="F1373" s="1" t="s">
        <v>74</v>
      </c>
      <c r="G1373" s="4" t="s">
        <v>1101</v>
      </c>
      <c r="H1373" s="4">
        <v>19</v>
      </c>
      <c r="I1373" s="4" t="s">
        <v>83</v>
      </c>
      <c r="J1373" s="1"/>
      <c r="K1373" s="4" t="s">
        <v>83</v>
      </c>
      <c r="L1373" s="4" t="s">
        <v>83</v>
      </c>
    </row>
    <row r="1374" spans="1:12" ht="30" x14ac:dyDescent="0.25">
      <c r="A1374" s="1" t="s">
        <v>5697</v>
      </c>
      <c r="B1374" s="1" t="s">
        <v>460</v>
      </c>
      <c r="C1374" s="4">
        <v>2021</v>
      </c>
      <c r="D1374" s="1" t="s">
        <v>283</v>
      </c>
      <c r="E1374" s="1" t="s">
        <v>1183</v>
      </c>
      <c r="F1374" s="1" t="s">
        <v>1102</v>
      </c>
      <c r="G1374" s="4" t="s">
        <v>2360</v>
      </c>
      <c r="H1374" s="4">
        <v>6197</v>
      </c>
      <c r="I1374" s="4" t="s">
        <v>2133</v>
      </c>
      <c r="J1374" s="1"/>
      <c r="K1374" s="4" t="s">
        <v>6413</v>
      </c>
      <c r="L1374" s="4" t="s">
        <v>8979</v>
      </c>
    </row>
    <row r="1375" spans="1:12" ht="45" x14ac:dyDescent="0.25">
      <c r="A1375" s="1" t="s">
        <v>5697</v>
      </c>
      <c r="B1375" s="1" t="s">
        <v>460</v>
      </c>
      <c r="C1375" s="4">
        <v>2021</v>
      </c>
      <c r="D1375" s="1" t="s">
        <v>283</v>
      </c>
      <c r="E1375" s="1" t="s">
        <v>1183</v>
      </c>
      <c r="F1375" s="1" t="s">
        <v>84</v>
      </c>
      <c r="G1375" s="4" t="s">
        <v>1109</v>
      </c>
      <c r="H1375" s="4">
        <v>5159</v>
      </c>
      <c r="I1375" s="4" t="s">
        <v>8980</v>
      </c>
      <c r="J1375" s="1" t="s">
        <v>234</v>
      </c>
      <c r="K1375" s="4" t="s">
        <v>3485</v>
      </c>
      <c r="L1375" s="4" t="s">
        <v>139</v>
      </c>
    </row>
    <row r="1376" spans="1:12" ht="45" x14ac:dyDescent="0.25">
      <c r="A1376" s="1" t="s">
        <v>5697</v>
      </c>
      <c r="B1376" s="1" t="s">
        <v>460</v>
      </c>
      <c r="C1376" s="4">
        <v>2021</v>
      </c>
      <c r="D1376" s="1" t="s">
        <v>283</v>
      </c>
      <c r="E1376" s="1" t="s">
        <v>1183</v>
      </c>
      <c r="F1376" s="1" t="s">
        <v>85</v>
      </c>
      <c r="G1376" s="4" t="s">
        <v>1141</v>
      </c>
      <c r="H1376" s="4">
        <v>12947</v>
      </c>
      <c r="I1376" s="4" t="s">
        <v>8981</v>
      </c>
      <c r="J1376" s="1"/>
      <c r="K1376" s="4" t="s">
        <v>6868</v>
      </c>
      <c r="L1376" s="4" t="s">
        <v>8982</v>
      </c>
    </row>
    <row r="1377" spans="1:12" ht="30" x14ac:dyDescent="0.25">
      <c r="A1377" s="1" t="s">
        <v>5697</v>
      </c>
      <c r="B1377" s="1" t="s">
        <v>460</v>
      </c>
      <c r="C1377" s="4">
        <v>2021</v>
      </c>
      <c r="D1377" s="1" t="s">
        <v>311</v>
      </c>
      <c r="E1377" s="1" t="s">
        <v>1089</v>
      </c>
      <c r="F1377" s="1" t="s">
        <v>62</v>
      </c>
      <c r="G1377" s="4" t="s">
        <v>527</v>
      </c>
      <c r="H1377" s="4">
        <v>90784</v>
      </c>
      <c r="I1377" s="4" t="s">
        <v>562</v>
      </c>
      <c r="J1377" s="1" t="s">
        <v>234</v>
      </c>
      <c r="K1377" s="4" t="s">
        <v>3468</v>
      </c>
      <c r="L1377" s="4" t="s">
        <v>7549</v>
      </c>
    </row>
    <row r="1378" spans="1:12" ht="30" x14ac:dyDescent="0.25">
      <c r="A1378" s="1" t="s">
        <v>5697</v>
      </c>
      <c r="B1378" s="1" t="s">
        <v>460</v>
      </c>
      <c r="C1378" s="4">
        <v>2021</v>
      </c>
      <c r="D1378" s="1" t="s">
        <v>311</v>
      </c>
      <c r="E1378" s="1" t="s">
        <v>1089</v>
      </c>
      <c r="F1378" s="1" t="s">
        <v>66</v>
      </c>
      <c r="G1378" s="4" t="s">
        <v>1101</v>
      </c>
      <c r="H1378" s="4">
        <v>3381</v>
      </c>
      <c r="I1378" s="4" t="s">
        <v>83</v>
      </c>
      <c r="J1378" s="1"/>
      <c r="K1378" s="4" t="s">
        <v>83</v>
      </c>
      <c r="L1378" s="4" t="s">
        <v>83</v>
      </c>
    </row>
    <row r="1379" spans="1:12" ht="30" x14ac:dyDescent="0.25">
      <c r="A1379" s="1" t="s">
        <v>5697</v>
      </c>
      <c r="B1379" s="1" t="s">
        <v>460</v>
      </c>
      <c r="C1379" s="4">
        <v>2021</v>
      </c>
      <c r="D1379" s="1" t="s">
        <v>311</v>
      </c>
      <c r="E1379" s="1" t="s">
        <v>1089</v>
      </c>
      <c r="F1379" s="1" t="s">
        <v>70</v>
      </c>
      <c r="G1379" s="4" t="s">
        <v>1101</v>
      </c>
      <c r="H1379" s="4">
        <v>22269</v>
      </c>
      <c r="I1379" s="4" t="s">
        <v>83</v>
      </c>
      <c r="J1379" s="1"/>
      <c r="K1379" s="4" t="s">
        <v>83</v>
      </c>
      <c r="L1379" s="4" t="s">
        <v>83</v>
      </c>
    </row>
    <row r="1380" spans="1:12" ht="30" x14ac:dyDescent="0.25">
      <c r="A1380" s="1" t="s">
        <v>5697</v>
      </c>
      <c r="B1380" s="1" t="s">
        <v>460</v>
      </c>
      <c r="C1380" s="4">
        <v>2021</v>
      </c>
      <c r="D1380" s="1" t="s">
        <v>311</v>
      </c>
      <c r="E1380" s="1" t="s">
        <v>1089</v>
      </c>
      <c r="F1380" s="1" t="s">
        <v>74</v>
      </c>
      <c r="G1380" s="4" t="s">
        <v>1101</v>
      </c>
      <c r="H1380" s="4">
        <v>6193</v>
      </c>
      <c r="I1380" s="4" t="s">
        <v>83</v>
      </c>
      <c r="J1380" s="1"/>
      <c r="K1380" s="4" t="s">
        <v>83</v>
      </c>
      <c r="L1380" s="4" t="s">
        <v>83</v>
      </c>
    </row>
    <row r="1381" spans="1:12" ht="30" x14ac:dyDescent="0.25">
      <c r="A1381" s="1" t="s">
        <v>5697</v>
      </c>
      <c r="B1381" s="1" t="s">
        <v>460</v>
      </c>
      <c r="C1381" s="4">
        <v>2021</v>
      </c>
      <c r="D1381" s="1" t="s">
        <v>311</v>
      </c>
      <c r="E1381" s="1" t="s">
        <v>1089</v>
      </c>
      <c r="F1381" s="1" t="s">
        <v>1102</v>
      </c>
      <c r="G1381" s="4" t="s">
        <v>1671</v>
      </c>
      <c r="H1381" s="4">
        <v>249249</v>
      </c>
      <c r="I1381" s="4" t="s">
        <v>1933</v>
      </c>
      <c r="J1381" s="1" t="s">
        <v>234</v>
      </c>
      <c r="K1381" s="4" t="s">
        <v>4038</v>
      </c>
      <c r="L1381" s="4" t="s">
        <v>6070</v>
      </c>
    </row>
    <row r="1382" spans="1:12" ht="45" x14ac:dyDescent="0.25">
      <c r="A1382" s="1" t="s">
        <v>5697</v>
      </c>
      <c r="B1382" s="1" t="s">
        <v>460</v>
      </c>
      <c r="C1382" s="4">
        <v>2021</v>
      </c>
      <c r="D1382" s="1" t="s">
        <v>311</v>
      </c>
      <c r="E1382" s="1" t="s">
        <v>1089</v>
      </c>
      <c r="F1382" s="1" t="s">
        <v>84</v>
      </c>
      <c r="G1382" s="4" t="s">
        <v>1101</v>
      </c>
      <c r="H1382" s="4">
        <v>69006</v>
      </c>
      <c r="I1382" s="4" t="s">
        <v>83</v>
      </c>
      <c r="J1382" s="1"/>
      <c r="K1382" s="4" t="s">
        <v>83</v>
      </c>
      <c r="L1382" s="4" t="s">
        <v>83</v>
      </c>
    </row>
    <row r="1383" spans="1:12" ht="45" x14ac:dyDescent="0.25">
      <c r="A1383" s="1" t="s">
        <v>5697</v>
      </c>
      <c r="B1383" s="1" t="s">
        <v>460</v>
      </c>
      <c r="C1383" s="4">
        <v>2021</v>
      </c>
      <c r="D1383" s="1" t="s">
        <v>311</v>
      </c>
      <c r="E1383" s="1" t="s">
        <v>1089</v>
      </c>
      <c r="F1383" s="1" t="s">
        <v>85</v>
      </c>
      <c r="G1383" s="4" t="s">
        <v>1101</v>
      </c>
      <c r="H1383" s="4">
        <v>44482</v>
      </c>
      <c r="I1383" s="4" t="s">
        <v>83</v>
      </c>
      <c r="J1383" s="1"/>
      <c r="K1383" s="4" t="s">
        <v>83</v>
      </c>
      <c r="L1383" s="4" t="s">
        <v>83</v>
      </c>
    </row>
    <row r="1384" spans="1:12" ht="30" x14ac:dyDescent="0.25">
      <c r="A1384" s="1" t="s">
        <v>5697</v>
      </c>
      <c r="B1384" s="1" t="s">
        <v>460</v>
      </c>
      <c r="C1384" s="4">
        <v>2021</v>
      </c>
      <c r="D1384" s="1" t="s">
        <v>311</v>
      </c>
      <c r="E1384" s="1" t="s">
        <v>1104</v>
      </c>
      <c r="F1384" s="1" t="s">
        <v>62</v>
      </c>
      <c r="G1384" s="4" t="s">
        <v>527</v>
      </c>
      <c r="H1384" s="4">
        <v>26543</v>
      </c>
      <c r="I1384" s="4" t="s">
        <v>8983</v>
      </c>
      <c r="J1384" s="1" t="s">
        <v>234</v>
      </c>
      <c r="K1384" s="4" t="s">
        <v>8984</v>
      </c>
      <c r="L1384" s="4" t="s">
        <v>8985</v>
      </c>
    </row>
    <row r="1385" spans="1:12" ht="30" x14ac:dyDescent="0.25">
      <c r="A1385" s="1" t="s">
        <v>5697</v>
      </c>
      <c r="B1385" s="1" t="s">
        <v>460</v>
      </c>
      <c r="C1385" s="4">
        <v>2021</v>
      </c>
      <c r="D1385" s="1" t="s">
        <v>311</v>
      </c>
      <c r="E1385" s="1" t="s">
        <v>1104</v>
      </c>
      <c r="F1385" s="1" t="s">
        <v>66</v>
      </c>
      <c r="G1385" s="4" t="s">
        <v>1101</v>
      </c>
      <c r="H1385" s="4">
        <v>501</v>
      </c>
      <c r="I1385" s="4" t="s">
        <v>83</v>
      </c>
      <c r="J1385" s="1"/>
      <c r="K1385" s="4" t="s">
        <v>83</v>
      </c>
      <c r="L1385" s="4" t="s">
        <v>83</v>
      </c>
    </row>
    <row r="1386" spans="1:12" ht="30" x14ac:dyDescent="0.25">
      <c r="A1386" s="1" t="s">
        <v>5697</v>
      </c>
      <c r="B1386" s="1" t="s">
        <v>460</v>
      </c>
      <c r="C1386" s="4">
        <v>2021</v>
      </c>
      <c r="D1386" s="1" t="s">
        <v>311</v>
      </c>
      <c r="E1386" s="1" t="s">
        <v>1104</v>
      </c>
      <c r="F1386" s="1" t="s">
        <v>70</v>
      </c>
      <c r="G1386" s="4" t="s">
        <v>1112</v>
      </c>
      <c r="H1386" s="4">
        <v>4934</v>
      </c>
      <c r="I1386" s="4" t="s">
        <v>4342</v>
      </c>
      <c r="J1386" s="1" t="s">
        <v>234</v>
      </c>
      <c r="K1386" s="4" t="s">
        <v>8594</v>
      </c>
      <c r="L1386" s="4" t="s">
        <v>8986</v>
      </c>
    </row>
    <row r="1387" spans="1:12" ht="30" x14ac:dyDescent="0.25">
      <c r="A1387" s="1" t="s">
        <v>5697</v>
      </c>
      <c r="B1387" s="1" t="s">
        <v>460</v>
      </c>
      <c r="C1387" s="4">
        <v>2021</v>
      </c>
      <c r="D1387" s="1" t="s">
        <v>311</v>
      </c>
      <c r="E1387" s="1" t="s">
        <v>1104</v>
      </c>
      <c r="F1387" s="1" t="s">
        <v>74</v>
      </c>
      <c r="G1387" s="4" t="s">
        <v>1101</v>
      </c>
      <c r="H1387" s="4">
        <v>946</v>
      </c>
      <c r="I1387" s="4" t="s">
        <v>83</v>
      </c>
      <c r="J1387" s="1"/>
      <c r="K1387" s="4" t="s">
        <v>83</v>
      </c>
      <c r="L1387" s="4" t="s">
        <v>83</v>
      </c>
    </row>
    <row r="1388" spans="1:12" ht="30" x14ac:dyDescent="0.25">
      <c r="A1388" s="1" t="s">
        <v>5697</v>
      </c>
      <c r="B1388" s="1" t="s">
        <v>460</v>
      </c>
      <c r="C1388" s="4">
        <v>2021</v>
      </c>
      <c r="D1388" s="1" t="s">
        <v>311</v>
      </c>
      <c r="E1388" s="1" t="s">
        <v>1104</v>
      </c>
      <c r="F1388" s="1" t="s">
        <v>1102</v>
      </c>
      <c r="G1388" s="4" t="s">
        <v>1743</v>
      </c>
      <c r="H1388" s="4">
        <v>102631</v>
      </c>
      <c r="I1388" s="4" t="s">
        <v>3641</v>
      </c>
      <c r="J1388" s="1" t="s">
        <v>234</v>
      </c>
      <c r="K1388" s="4" t="s">
        <v>8245</v>
      </c>
      <c r="L1388" s="4" t="s">
        <v>8890</v>
      </c>
    </row>
    <row r="1389" spans="1:12" ht="45" x14ac:dyDescent="0.25">
      <c r="A1389" s="1" t="s">
        <v>5697</v>
      </c>
      <c r="B1389" s="1" t="s">
        <v>460</v>
      </c>
      <c r="C1389" s="4">
        <v>2021</v>
      </c>
      <c r="D1389" s="1" t="s">
        <v>311</v>
      </c>
      <c r="E1389" s="1" t="s">
        <v>1104</v>
      </c>
      <c r="F1389" s="1" t="s">
        <v>84</v>
      </c>
      <c r="G1389" s="4" t="s">
        <v>1101</v>
      </c>
      <c r="H1389" s="4">
        <v>61279</v>
      </c>
      <c r="I1389" s="4" t="s">
        <v>83</v>
      </c>
      <c r="J1389" s="1"/>
      <c r="K1389" s="4" t="s">
        <v>83</v>
      </c>
      <c r="L1389" s="4" t="s">
        <v>83</v>
      </c>
    </row>
    <row r="1390" spans="1:12" ht="45" x14ac:dyDescent="0.25">
      <c r="A1390" s="1" t="s">
        <v>5697</v>
      </c>
      <c r="B1390" s="1" t="s">
        <v>460</v>
      </c>
      <c r="C1390" s="4">
        <v>2021</v>
      </c>
      <c r="D1390" s="1" t="s">
        <v>311</v>
      </c>
      <c r="E1390" s="1" t="s">
        <v>1104</v>
      </c>
      <c r="F1390" s="1" t="s">
        <v>85</v>
      </c>
      <c r="G1390" s="4" t="s">
        <v>1112</v>
      </c>
      <c r="H1390" s="4">
        <v>48136</v>
      </c>
      <c r="I1390" s="4" t="s">
        <v>3510</v>
      </c>
      <c r="J1390" s="1" t="s">
        <v>234</v>
      </c>
      <c r="K1390" s="4" t="s">
        <v>3503</v>
      </c>
      <c r="L1390" s="4" t="s">
        <v>3757</v>
      </c>
    </row>
    <row r="1391" spans="1:12" ht="30" x14ac:dyDescent="0.25">
      <c r="A1391" s="1" t="s">
        <v>5697</v>
      </c>
      <c r="B1391" s="1" t="s">
        <v>460</v>
      </c>
      <c r="C1391" s="4">
        <v>2021</v>
      </c>
      <c r="D1391" s="1" t="s">
        <v>311</v>
      </c>
      <c r="E1391" s="1" t="s">
        <v>1116</v>
      </c>
      <c r="F1391" s="1" t="s">
        <v>62</v>
      </c>
      <c r="G1391" s="4" t="s">
        <v>3754</v>
      </c>
      <c r="H1391" s="4">
        <v>18046</v>
      </c>
      <c r="I1391" s="4" t="s">
        <v>1456</v>
      </c>
      <c r="J1391" s="1"/>
      <c r="K1391" s="4" t="s">
        <v>8807</v>
      </c>
      <c r="L1391" s="4" t="s">
        <v>7955</v>
      </c>
    </row>
    <row r="1392" spans="1:12" ht="30" x14ac:dyDescent="0.25">
      <c r="A1392" s="1" t="s">
        <v>5697</v>
      </c>
      <c r="B1392" s="1" t="s">
        <v>460</v>
      </c>
      <c r="C1392" s="4">
        <v>2021</v>
      </c>
      <c r="D1392" s="1" t="s">
        <v>311</v>
      </c>
      <c r="E1392" s="1" t="s">
        <v>1116</v>
      </c>
      <c r="F1392" s="1" t="s">
        <v>66</v>
      </c>
      <c r="G1392" s="4" t="s">
        <v>1101</v>
      </c>
      <c r="H1392" s="4">
        <v>262</v>
      </c>
      <c r="I1392" s="4" t="s">
        <v>83</v>
      </c>
      <c r="J1392" s="1"/>
      <c r="K1392" s="4" t="s">
        <v>83</v>
      </c>
      <c r="L1392" s="4" t="s">
        <v>83</v>
      </c>
    </row>
    <row r="1393" spans="1:12" ht="30" x14ac:dyDescent="0.25">
      <c r="A1393" s="1" t="s">
        <v>5697</v>
      </c>
      <c r="B1393" s="1" t="s">
        <v>460</v>
      </c>
      <c r="C1393" s="4">
        <v>2021</v>
      </c>
      <c r="D1393" s="1" t="s">
        <v>311</v>
      </c>
      <c r="E1393" s="1" t="s">
        <v>1116</v>
      </c>
      <c r="F1393" s="1" t="s">
        <v>70</v>
      </c>
      <c r="G1393" s="4" t="s">
        <v>1097</v>
      </c>
      <c r="H1393" s="4">
        <v>3168</v>
      </c>
      <c r="I1393" s="4" t="s">
        <v>621</v>
      </c>
      <c r="J1393" s="1" t="s">
        <v>234</v>
      </c>
      <c r="K1393" s="4" t="s">
        <v>3522</v>
      </c>
      <c r="L1393" s="4" t="s">
        <v>8987</v>
      </c>
    </row>
    <row r="1394" spans="1:12" ht="30" x14ac:dyDescent="0.25">
      <c r="A1394" s="1" t="s">
        <v>5697</v>
      </c>
      <c r="B1394" s="1" t="s">
        <v>460</v>
      </c>
      <c r="C1394" s="4">
        <v>2021</v>
      </c>
      <c r="D1394" s="1" t="s">
        <v>311</v>
      </c>
      <c r="E1394" s="1" t="s">
        <v>1116</v>
      </c>
      <c r="F1394" s="1" t="s">
        <v>74</v>
      </c>
      <c r="G1394" s="4" t="s">
        <v>1101</v>
      </c>
      <c r="H1394" s="4">
        <v>468</v>
      </c>
      <c r="I1394" s="4" t="s">
        <v>83</v>
      </c>
      <c r="J1394" s="1"/>
      <c r="K1394" s="4" t="s">
        <v>83</v>
      </c>
      <c r="L1394" s="4" t="s">
        <v>83</v>
      </c>
    </row>
    <row r="1395" spans="1:12" ht="30" x14ac:dyDescent="0.25">
      <c r="A1395" s="1" t="s">
        <v>5697</v>
      </c>
      <c r="B1395" s="1" t="s">
        <v>460</v>
      </c>
      <c r="C1395" s="4">
        <v>2021</v>
      </c>
      <c r="D1395" s="1" t="s">
        <v>311</v>
      </c>
      <c r="E1395" s="1" t="s">
        <v>1116</v>
      </c>
      <c r="F1395" s="1" t="s">
        <v>1102</v>
      </c>
      <c r="G1395" s="4" t="s">
        <v>3009</v>
      </c>
      <c r="H1395" s="4">
        <v>73302</v>
      </c>
      <c r="I1395" s="4" t="s">
        <v>2304</v>
      </c>
      <c r="J1395" s="1"/>
      <c r="K1395" s="4" t="s">
        <v>8988</v>
      </c>
      <c r="L1395" s="4" t="s">
        <v>1931</v>
      </c>
    </row>
    <row r="1396" spans="1:12" ht="45" x14ac:dyDescent="0.25">
      <c r="A1396" s="1" t="s">
        <v>5697</v>
      </c>
      <c r="B1396" s="1" t="s">
        <v>460</v>
      </c>
      <c r="C1396" s="4">
        <v>2021</v>
      </c>
      <c r="D1396" s="1" t="s">
        <v>311</v>
      </c>
      <c r="E1396" s="1" t="s">
        <v>1116</v>
      </c>
      <c r="F1396" s="1" t="s">
        <v>84</v>
      </c>
      <c r="G1396" s="4" t="s">
        <v>1101</v>
      </c>
      <c r="H1396" s="4">
        <v>82624</v>
      </c>
      <c r="I1396" s="4" t="s">
        <v>83</v>
      </c>
      <c r="J1396" s="1"/>
      <c r="K1396" s="4" t="s">
        <v>83</v>
      </c>
      <c r="L1396" s="4" t="s">
        <v>83</v>
      </c>
    </row>
    <row r="1397" spans="1:12" ht="45" x14ac:dyDescent="0.25">
      <c r="A1397" s="1" t="s">
        <v>5697</v>
      </c>
      <c r="B1397" s="1" t="s">
        <v>460</v>
      </c>
      <c r="C1397" s="4">
        <v>2021</v>
      </c>
      <c r="D1397" s="1" t="s">
        <v>311</v>
      </c>
      <c r="E1397" s="1" t="s">
        <v>1116</v>
      </c>
      <c r="F1397" s="1" t="s">
        <v>85</v>
      </c>
      <c r="G1397" s="4" t="s">
        <v>1981</v>
      </c>
      <c r="H1397" s="4">
        <v>105295</v>
      </c>
      <c r="I1397" s="4" t="s">
        <v>1938</v>
      </c>
      <c r="J1397" s="1" t="s">
        <v>234</v>
      </c>
      <c r="K1397" s="4" t="s">
        <v>2050</v>
      </c>
      <c r="L1397" s="4" t="s">
        <v>5541</v>
      </c>
    </row>
    <row r="1398" spans="1:12" ht="30" x14ac:dyDescent="0.25">
      <c r="A1398" s="1" t="s">
        <v>5697</v>
      </c>
      <c r="B1398" s="1" t="s">
        <v>460</v>
      </c>
      <c r="C1398" s="4">
        <v>2021</v>
      </c>
      <c r="D1398" s="1" t="s">
        <v>311</v>
      </c>
      <c r="E1398" s="1" t="s">
        <v>1132</v>
      </c>
      <c r="F1398" s="1" t="s">
        <v>62</v>
      </c>
      <c r="G1398" s="4" t="s">
        <v>3373</v>
      </c>
      <c r="H1398" s="4">
        <v>10694</v>
      </c>
      <c r="I1398" s="4" t="s">
        <v>1497</v>
      </c>
      <c r="J1398" s="1"/>
      <c r="K1398" s="4" t="s">
        <v>8989</v>
      </c>
      <c r="L1398" s="4" t="s">
        <v>3377</v>
      </c>
    </row>
    <row r="1399" spans="1:12" ht="30" x14ac:dyDescent="0.25">
      <c r="A1399" s="1" t="s">
        <v>5697</v>
      </c>
      <c r="B1399" s="1" t="s">
        <v>460</v>
      </c>
      <c r="C1399" s="4">
        <v>2021</v>
      </c>
      <c r="D1399" s="1" t="s">
        <v>311</v>
      </c>
      <c r="E1399" s="1" t="s">
        <v>1132</v>
      </c>
      <c r="F1399" s="1" t="s">
        <v>66</v>
      </c>
      <c r="G1399" s="4" t="s">
        <v>1101</v>
      </c>
      <c r="H1399" s="4">
        <v>102</v>
      </c>
      <c r="I1399" s="4" t="s">
        <v>83</v>
      </c>
      <c r="J1399" s="1"/>
      <c r="K1399" s="4" t="s">
        <v>83</v>
      </c>
      <c r="L1399" s="4" t="s">
        <v>83</v>
      </c>
    </row>
    <row r="1400" spans="1:12" ht="30" x14ac:dyDescent="0.25">
      <c r="A1400" s="1" t="s">
        <v>5697</v>
      </c>
      <c r="B1400" s="1" t="s">
        <v>460</v>
      </c>
      <c r="C1400" s="4">
        <v>2021</v>
      </c>
      <c r="D1400" s="1" t="s">
        <v>311</v>
      </c>
      <c r="E1400" s="1" t="s">
        <v>1132</v>
      </c>
      <c r="F1400" s="1" t="s">
        <v>70</v>
      </c>
      <c r="G1400" s="4" t="s">
        <v>1981</v>
      </c>
      <c r="H1400" s="4">
        <v>1586</v>
      </c>
      <c r="I1400" s="4" t="s">
        <v>8990</v>
      </c>
      <c r="J1400" s="1" t="s">
        <v>234</v>
      </c>
      <c r="K1400" s="4" t="s">
        <v>8991</v>
      </c>
      <c r="L1400" s="4" t="s">
        <v>8992</v>
      </c>
    </row>
    <row r="1401" spans="1:12" ht="30" x14ac:dyDescent="0.25">
      <c r="A1401" s="1" t="s">
        <v>5697</v>
      </c>
      <c r="B1401" s="1" t="s">
        <v>460</v>
      </c>
      <c r="C1401" s="4">
        <v>2021</v>
      </c>
      <c r="D1401" s="1" t="s">
        <v>311</v>
      </c>
      <c r="E1401" s="1" t="s">
        <v>1132</v>
      </c>
      <c r="F1401" s="1" t="s">
        <v>74</v>
      </c>
      <c r="G1401" s="4" t="s">
        <v>1101</v>
      </c>
      <c r="H1401" s="4">
        <v>200</v>
      </c>
      <c r="I1401" s="4" t="s">
        <v>83</v>
      </c>
      <c r="J1401" s="1"/>
      <c r="K1401" s="4" t="s">
        <v>83</v>
      </c>
      <c r="L1401" s="4" t="s">
        <v>83</v>
      </c>
    </row>
    <row r="1402" spans="1:12" ht="30" x14ac:dyDescent="0.25">
      <c r="A1402" s="1" t="s">
        <v>5697</v>
      </c>
      <c r="B1402" s="1" t="s">
        <v>460</v>
      </c>
      <c r="C1402" s="4">
        <v>2021</v>
      </c>
      <c r="D1402" s="1" t="s">
        <v>311</v>
      </c>
      <c r="E1402" s="1" t="s">
        <v>1132</v>
      </c>
      <c r="F1402" s="1" t="s">
        <v>1102</v>
      </c>
      <c r="G1402" s="4" t="s">
        <v>2601</v>
      </c>
      <c r="H1402" s="4">
        <v>32393</v>
      </c>
      <c r="I1402" s="4" t="s">
        <v>1965</v>
      </c>
      <c r="J1402" s="1"/>
      <c r="K1402" s="4" t="s">
        <v>7567</v>
      </c>
      <c r="L1402" s="4" t="s">
        <v>8993</v>
      </c>
    </row>
    <row r="1403" spans="1:12" ht="45" x14ac:dyDescent="0.25">
      <c r="A1403" s="1" t="s">
        <v>5697</v>
      </c>
      <c r="B1403" s="1" t="s">
        <v>460</v>
      </c>
      <c r="C1403" s="4">
        <v>2021</v>
      </c>
      <c r="D1403" s="1" t="s">
        <v>311</v>
      </c>
      <c r="E1403" s="1" t="s">
        <v>1132</v>
      </c>
      <c r="F1403" s="1" t="s">
        <v>84</v>
      </c>
      <c r="G1403" s="4" t="s">
        <v>1743</v>
      </c>
      <c r="H1403" s="4">
        <v>55389</v>
      </c>
      <c r="I1403" s="4" t="s">
        <v>3492</v>
      </c>
      <c r="J1403" s="1" t="s">
        <v>234</v>
      </c>
      <c r="K1403" s="4" t="s">
        <v>4044</v>
      </c>
      <c r="L1403" s="4" t="s">
        <v>3694</v>
      </c>
    </row>
    <row r="1404" spans="1:12" ht="45" x14ac:dyDescent="0.25">
      <c r="A1404" s="1" t="s">
        <v>5697</v>
      </c>
      <c r="B1404" s="1" t="s">
        <v>460</v>
      </c>
      <c r="C1404" s="4">
        <v>2021</v>
      </c>
      <c r="D1404" s="1" t="s">
        <v>311</v>
      </c>
      <c r="E1404" s="1" t="s">
        <v>1132</v>
      </c>
      <c r="F1404" s="1" t="s">
        <v>85</v>
      </c>
      <c r="G1404" s="4" t="s">
        <v>2621</v>
      </c>
      <c r="H1404" s="4">
        <v>131605</v>
      </c>
      <c r="I1404" s="4" t="s">
        <v>3701</v>
      </c>
      <c r="J1404" s="1"/>
      <c r="K1404" s="4" t="s">
        <v>8789</v>
      </c>
      <c r="L1404" s="4" t="s">
        <v>645</v>
      </c>
    </row>
    <row r="1405" spans="1:12" ht="30" x14ac:dyDescent="0.25">
      <c r="A1405" s="1" t="s">
        <v>5697</v>
      </c>
      <c r="B1405" s="1" t="s">
        <v>460</v>
      </c>
      <c r="C1405" s="4">
        <v>2021</v>
      </c>
      <c r="D1405" s="1" t="s">
        <v>311</v>
      </c>
      <c r="E1405" s="1" t="s">
        <v>1147</v>
      </c>
      <c r="F1405" s="1" t="s">
        <v>62</v>
      </c>
      <c r="G1405" s="4" t="s">
        <v>3549</v>
      </c>
      <c r="H1405" s="4">
        <v>5351</v>
      </c>
      <c r="I1405" s="4" t="s">
        <v>8994</v>
      </c>
      <c r="J1405" s="1"/>
      <c r="K1405" s="4" t="s">
        <v>8995</v>
      </c>
      <c r="L1405" s="4" t="s">
        <v>8996</v>
      </c>
    </row>
    <row r="1406" spans="1:12" ht="30" x14ac:dyDescent="0.25">
      <c r="A1406" s="1" t="s">
        <v>5697</v>
      </c>
      <c r="B1406" s="1" t="s">
        <v>460</v>
      </c>
      <c r="C1406" s="4">
        <v>2021</v>
      </c>
      <c r="D1406" s="1" t="s">
        <v>311</v>
      </c>
      <c r="E1406" s="1" t="s">
        <v>1147</v>
      </c>
      <c r="F1406" s="1" t="s">
        <v>66</v>
      </c>
      <c r="G1406" s="4" t="s">
        <v>1101</v>
      </c>
      <c r="H1406" s="4">
        <v>39</v>
      </c>
      <c r="I1406" s="4" t="s">
        <v>83</v>
      </c>
      <c r="J1406" s="1"/>
      <c r="K1406" s="4" t="s">
        <v>83</v>
      </c>
      <c r="L1406" s="4" t="s">
        <v>83</v>
      </c>
    </row>
    <row r="1407" spans="1:12" ht="30" x14ac:dyDescent="0.25">
      <c r="A1407" s="1" t="s">
        <v>5697</v>
      </c>
      <c r="B1407" s="1" t="s">
        <v>460</v>
      </c>
      <c r="C1407" s="4">
        <v>2021</v>
      </c>
      <c r="D1407" s="1" t="s">
        <v>311</v>
      </c>
      <c r="E1407" s="1" t="s">
        <v>1147</v>
      </c>
      <c r="F1407" s="1" t="s">
        <v>70</v>
      </c>
      <c r="G1407" s="4" t="s">
        <v>1981</v>
      </c>
      <c r="H1407" s="4">
        <v>785</v>
      </c>
      <c r="I1407" s="4" t="s">
        <v>8997</v>
      </c>
      <c r="J1407" s="1" t="s">
        <v>234</v>
      </c>
      <c r="K1407" s="4" t="s">
        <v>6036</v>
      </c>
      <c r="L1407" s="4" t="s">
        <v>8998</v>
      </c>
    </row>
    <row r="1408" spans="1:12" ht="30" x14ac:dyDescent="0.25">
      <c r="A1408" s="1" t="s">
        <v>5697</v>
      </c>
      <c r="B1408" s="1" t="s">
        <v>460</v>
      </c>
      <c r="C1408" s="4">
        <v>2021</v>
      </c>
      <c r="D1408" s="1" t="s">
        <v>311</v>
      </c>
      <c r="E1408" s="1" t="s">
        <v>1147</v>
      </c>
      <c r="F1408" s="1" t="s">
        <v>74</v>
      </c>
      <c r="G1408" s="4" t="s">
        <v>1101</v>
      </c>
      <c r="H1408" s="4">
        <v>84</v>
      </c>
      <c r="I1408" s="4" t="s">
        <v>83</v>
      </c>
      <c r="J1408" s="1"/>
      <c r="K1408" s="4" t="s">
        <v>83</v>
      </c>
      <c r="L1408" s="4" t="s">
        <v>83</v>
      </c>
    </row>
    <row r="1409" spans="1:12" ht="30" x14ac:dyDescent="0.25">
      <c r="A1409" s="1" t="s">
        <v>5697</v>
      </c>
      <c r="B1409" s="1" t="s">
        <v>460</v>
      </c>
      <c r="C1409" s="4">
        <v>2021</v>
      </c>
      <c r="D1409" s="1" t="s">
        <v>311</v>
      </c>
      <c r="E1409" s="1" t="s">
        <v>1147</v>
      </c>
      <c r="F1409" s="1" t="s">
        <v>1102</v>
      </c>
      <c r="G1409" s="4" t="s">
        <v>3956</v>
      </c>
      <c r="H1409" s="4">
        <v>11749</v>
      </c>
      <c r="I1409" s="4" t="s">
        <v>8999</v>
      </c>
      <c r="J1409" s="1"/>
      <c r="K1409" s="4" t="s">
        <v>9000</v>
      </c>
      <c r="L1409" s="4" t="s">
        <v>9001</v>
      </c>
    </row>
    <row r="1410" spans="1:12" ht="45" x14ac:dyDescent="0.25">
      <c r="A1410" s="1" t="s">
        <v>5697</v>
      </c>
      <c r="B1410" s="1" t="s">
        <v>460</v>
      </c>
      <c r="C1410" s="4">
        <v>2021</v>
      </c>
      <c r="D1410" s="1" t="s">
        <v>311</v>
      </c>
      <c r="E1410" s="1" t="s">
        <v>1147</v>
      </c>
      <c r="F1410" s="1" t="s">
        <v>84</v>
      </c>
      <c r="G1410" s="4" t="s">
        <v>1981</v>
      </c>
      <c r="H1410" s="4">
        <v>17058</v>
      </c>
      <c r="I1410" s="4" t="s">
        <v>706</v>
      </c>
      <c r="J1410" s="1" t="s">
        <v>234</v>
      </c>
      <c r="K1410" s="4" t="s">
        <v>644</v>
      </c>
      <c r="L1410" s="4" t="s">
        <v>9002</v>
      </c>
    </row>
    <row r="1411" spans="1:12" ht="45" x14ac:dyDescent="0.25">
      <c r="A1411" s="1" t="s">
        <v>5697</v>
      </c>
      <c r="B1411" s="1" t="s">
        <v>460</v>
      </c>
      <c r="C1411" s="4">
        <v>2021</v>
      </c>
      <c r="D1411" s="1" t="s">
        <v>311</v>
      </c>
      <c r="E1411" s="1" t="s">
        <v>1147</v>
      </c>
      <c r="F1411" s="1" t="s">
        <v>85</v>
      </c>
      <c r="G1411" s="4" t="s">
        <v>1507</v>
      </c>
      <c r="H1411" s="4">
        <v>158851</v>
      </c>
      <c r="I1411" s="4" t="s">
        <v>1935</v>
      </c>
      <c r="J1411" s="1"/>
      <c r="K1411" s="4" t="s">
        <v>2879</v>
      </c>
      <c r="L1411" s="4" t="s">
        <v>6064</v>
      </c>
    </row>
    <row r="1412" spans="1:12" ht="30" x14ac:dyDescent="0.25">
      <c r="A1412" s="1" t="s">
        <v>5697</v>
      </c>
      <c r="B1412" s="1" t="s">
        <v>460</v>
      </c>
      <c r="C1412" s="4">
        <v>2021</v>
      </c>
      <c r="D1412" s="1" t="s">
        <v>311</v>
      </c>
      <c r="E1412" s="1" t="s">
        <v>1162</v>
      </c>
      <c r="F1412" s="1" t="s">
        <v>62</v>
      </c>
      <c r="G1412" s="4" t="s">
        <v>1475</v>
      </c>
      <c r="H1412" s="4">
        <v>2514</v>
      </c>
      <c r="I1412" s="4" t="s">
        <v>9003</v>
      </c>
      <c r="J1412" s="1"/>
      <c r="K1412" s="4" t="s">
        <v>9004</v>
      </c>
      <c r="L1412" s="4" t="s">
        <v>9005</v>
      </c>
    </row>
    <row r="1413" spans="1:12" ht="30" x14ac:dyDescent="0.25">
      <c r="A1413" s="1" t="s">
        <v>5697</v>
      </c>
      <c r="B1413" s="1" t="s">
        <v>460</v>
      </c>
      <c r="C1413" s="4">
        <v>2021</v>
      </c>
      <c r="D1413" s="1" t="s">
        <v>311</v>
      </c>
      <c r="E1413" s="1" t="s">
        <v>1162</v>
      </c>
      <c r="F1413" s="1" t="s">
        <v>66</v>
      </c>
      <c r="G1413" s="4" t="s">
        <v>1101</v>
      </c>
      <c r="H1413" s="4">
        <v>22</v>
      </c>
      <c r="I1413" s="4" t="s">
        <v>83</v>
      </c>
      <c r="J1413" s="1"/>
      <c r="K1413" s="4" t="s">
        <v>83</v>
      </c>
      <c r="L1413" s="4" t="s">
        <v>83</v>
      </c>
    </row>
    <row r="1414" spans="1:12" ht="30" x14ac:dyDescent="0.25">
      <c r="A1414" s="1" t="s">
        <v>5697</v>
      </c>
      <c r="B1414" s="1" t="s">
        <v>460</v>
      </c>
      <c r="C1414" s="4">
        <v>2021</v>
      </c>
      <c r="D1414" s="1" t="s">
        <v>311</v>
      </c>
      <c r="E1414" s="1" t="s">
        <v>1162</v>
      </c>
      <c r="F1414" s="1" t="s">
        <v>70</v>
      </c>
      <c r="G1414" s="4" t="s">
        <v>1743</v>
      </c>
      <c r="H1414" s="4">
        <v>424</v>
      </c>
      <c r="I1414" s="4" t="s">
        <v>4792</v>
      </c>
      <c r="J1414" s="1" t="s">
        <v>234</v>
      </c>
      <c r="K1414" s="4" t="s">
        <v>9006</v>
      </c>
      <c r="L1414" s="4" t="s">
        <v>4019</v>
      </c>
    </row>
    <row r="1415" spans="1:12" ht="30" x14ac:dyDescent="0.25">
      <c r="A1415" s="1" t="s">
        <v>5697</v>
      </c>
      <c r="B1415" s="1" t="s">
        <v>460</v>
      </c>
      <c r="C1415" s="4">
        <v>2021</v>
      </c>
      <c r="D1415" s="1" t="s">
        <v>311</v>
      </c>
      <c r="E1415" s="1" t="s">
        <v>1162</v>
      </c>
      <c r="F1415" s="1" t="s">
        <v>74</v>
      </c>
      <c r="G1415" s="4" t="s">
        <v>1101</v>
      </c>
      <c r="H1415" s="4">
        <v>51</v>
      </c>
      <c r="I1415" s="4" t="s">
        <v>83</v>
      </c>
      <c r="J1415" s="1"/>
      <c r="K1415" s="4" t="s">
        <v>83</v>
      </c>
      <c r="L1415" s="4" t="s">
        <v>83</v>
      </c>
    </row>
    <row r="1416" spans="1:12" ht="30" x14ac:dyDescent="0.25">
      <c r="A1416" s="1" t="s">
        <v>5697</v>
      </c>
      <c r="B1416" s="1" t="s">
        <v>460</v>
      </c>
      <c r="C1416" s="4">
        <v>2021</v>
      </c>
      <c r="D1416" s="1" t="s">
        <v>311</v>
      </c>
      <c r="E1416" s="1" t="s">
        <v>1162</v>
      </c>
      <c r="F1416" s="1" t="s">
        <v>1102</v>
      </c>
      <c r="G1416" s="4" t="s">
        <v>9007</v>
      </c>
      <c r="H1416" s="4">
        <v>6564</v>
      </c>
      <c r="I1416" s="4" t="s">
        <v>9008</v>
      </c>
      <c r="J1416" s="1"/>
      <c r="K1416" s="4" t="s">
        <v>9009</v>
      </c>
      <c r="L1416" s="4" t="s">
        <v>9010</v>
      </c>
    </row>
    <row r="1417" spans="1:12" ht="45" x14ac:dyDescent="0.25">
      <c r="A1417" s="1" t="s">
        <v>5697</v>
      </c>
      <c r="B1417" s="1" t="s">
        <v>460</v>
      </c>
      <c r="C1417" s="4">
        <v>2021</v>
      </c>
      <c r="D1417" s="1" t="s">
        <v>311</v>
      </c>
      <c r="E1417" s="1" t="s">
        <v>1162</v>
      </c>
      <c r="F1417" s="1" t="s">
        <v>84</v>
      </c>
      <c r="G1417" s="4" t="s">
        <v>1691</v>
      </c>
      <c r="H1417" s="4">
        <v>6101</v>
      </c>
      <c r="I1417" s="4" t="s">
        <v>9011</v>
      </c>
      <c r="J1417" s="1"/>
      <c r="K1417" s="4" t="s">
        <v>7968</v>
      </c>
      <c r="L1417" s="4" t="s">
        <v>9012</v>
      </c>
    </row>
    <row r="1418" spans="1:12" ht="45" x14ac:dyDescent="0.25">
      <c r="A1418" s="1" t="s">
        <v>5697</v>
      </c>
      <c r="B1418" s="1" t="s">
        <v>460</v>
      </c>
      <c r="C1418" s="4">
        <v>2021</v>
      </c>
      <c r="D1418" s="1" t="s">
        <v>311</v>
      </c>
      <c r="E1418" s="1" t="s">
        <v>1162</v>
      </c>
      <c r="F1418" s="1" t="s">
        <v>85</v>
      </c>
      <c r="G1418" s="4" t="s">
        <v>9013</v>
      </c>
      <c r="H1418" s="4">
        <v>84126</v>
      </c>
      <c r="I1418" s="4" t="s">
        <v>1222</v>
      </c>
      <c r="J1418" s="1"/>
      <c r="K1418" s="4" t="s">
        <v>4045</v>
      </c>
      <c r="L1418" s="4" t="s">
        <v>6059</v>
      </c>
    </row>
    <row r="1419" spans="1:12" ht="30" x14ac:dyDescent="0.25">
      <c r="A1419" s="1" t="s">
        <v>5697</v>
      </c>
      <c r="B1419" s="1" t="s">
        <v>460</v>
      </c>
      <c r="C1419" s="4">
        <v>2021</v>
      </c>
      <c r="D1419" s="1" t="s">
        <v>311</v>
      </c>
      <c r="E1419" s="1" t="s">
        <v>1183</v>
      </c>
      <c r="F1419" s="1" t="s">
        <v>62</v>
      </c>
      <c r="G1419" s="4" t="s">
        <v>2471</v>
      </c>
      <c r="H1419" s="4">
        <v>820</v>
      </c>
      <c r="I1419" s="4" t="s">
        <v>9014</v>
      </c>
      <c r="J1419" s="1"/>
      <c r="K1419" s="4" t="s">
        <v>9015</v>
      </c>
      <c r="L1419" s="4" t="s">
        <v>9016</v>
      </c>
    </row>
    <row r="1420" spans="1:12" ht="30" x14ac:dyDescent="0.25">
      <c r="A1420" s="1" t="s">
        <v>5697</v>
      </c>
      <c r="B1420" s="1" t="s">
        <v>460</v>
      </c>
      <c r="C1420" s="4">
        <v>2021</v>
      </c>
      <c r="D1420" s="1" t="s">
        <v>311</v>
      </c>
      <c r="E1420" s="1" t="s">
        <v>1183</v>
      </c>
      <c r="F1420" s="1" t="s">
        <v>66</v>
      </c>
      <c r="G1420" s="4" t="s">
        <v>1101</v>
      </c>
      <c r="H1420" s="4">
        <v>8</v>
      </c>
      <c r="I1420" s="4" t="s">
        <v>83</v>
      </c>
      <c r="J1420" s="1"/>
      <c r="K1420" s="4" t="s">
        <v>83</v>
      </c>
      <c r="L1420" s="4" t="s">
        <v>83</v>
      </c>
    </row>
    <row r="1421" spans="1:12" ht="30" x14ac:dyDescent="0.25">
      <c r="A1421" s="1" t="s">
        <v>5697</v>
      </c>
      <c r="B1421" s="1" t="s">
        <v>460</v>
      </c>
      <c r="C1421" s="4">
        <v>2021</v>
      </c>
      <c r="D1421" s="1" t="s">
        <v>311</v>
      </c>
      <c r="E1421" s="1" t="s">
        <v>1183</v>
      </c>
      <c r="F1421" s="1" t="s">
        <v>70</v>
      </c>
      <c r="G1421" s="4" t="s">
        <v>1112</v>
      </c>
      <c r="H1421" s="4">
        <v>159</v>
      </c>
      <c r="I1421" s="4" t="s">
        <v>9017</v>
      </c>
      <c r="J1421" s="1" t="s">
        <v>234</v>
      </c>
      <c r="K1421" s="4" t="s">
        <v>9018</v>
      </c>
      <c r="L1421" s="4" t="s">
        <v>9019</v>
      </c>
    </row>
    <row r="1422" spans="1:12" ht="30" x14ac:dyDescent="0.25">
      <c r="A1422" s="1" t="s">
        <v>5697</v>
      </c>
      <c r="B1422" s="1" t="s">
        <v>460</v>
      </c>
      <c r="C1422" s="4">
        <v>2021</v>
      </c>
      <c r="D1422" s="1" t="s">
        <v>311</v>
      </c>
      <c r="E1422" s="1" t="s">
        <v>1183</v>
      </c>
      <c r="F1422" s="1" t="s">
        <v>74</v>
      </c>
      <c r="G1422" s="4" t="s">
        <v>1101</v>
      </c>
      <c r="H1422" s="4">
        <v>21</v>
      </c>
      <c r="I1422" s="4" t="s">
        <v>83</v>
      </c>
      <c r="J1422" s="1"/>
      <c r="K1422" s="4" t="s">
        <v>83</v>
      </c>
      <c r="L1422" s="4" t="s">
        <v>83</v>
      </c>
    </row>
    <row r="1423" spans="1:12" ht="30" x14ac:dyDescent="0.25">
      <c r="A1423" s="1" t="s">
        <v>5697</v>
      </c>
      <c r="B1423" s="1" t="s">
        <v>460</v>
      </c>
      <c r="C1423" s="4">
        <v>2021</v>
      </c>
      <c r="D1423" s="1" t="s">
        <v>311</v>
      </c>
      <c r="E1423" s="1" t="s">
        <v>1183</v>
      </c>
      <c r="F1423" s="1" t="s">
        <v>1102</v>
      </c>
      <c r="G1423" s="4" t="s">
        <v>3561</v>
      </c>
      <c r="H1423" s="4">
        <v>2531</v>
      </c>
      <c r="I1423" s="4" t="s">
        <v>9020</v>
      </c>
      <c r="J1423" s="1"/>
      <c r="K1423" s="4" t="s">
        <v>9021</v>
      </c>
      <c r="L1423" s="4" t="s">
        <v>9022</v>
      </c>
    </row>
    <row r="1424" spans="1:12" ht="45" x14ac:dyDescent="0.25">
      <c r="A1424" s="1" t="s">
        <v>5697</v>
      </c>
      <c r="B1424" s="1" t="s">
        <v>460</v>
      </c>
      <c r="C1424" s="4">
        <v>2021</v>
      </c>
      <c r="D1424" s="1" t="s">
        <v>311</v>
      </c>
      <c r="E1424" s="1" t="s">
        <v>1183</v>
      </c>
      <c r="F1424" s="1" t="s">
        <v>84</v>
      </c>
      <c r="G1424" s="4" t="s">
        <v>1350</v>
      </c>
      <c r="H1424" s="4">
        <v>2320</v>
      </c>
      <c r="I1424" s="4" t="s">
        <v>9023</v>
      </c>
      <c r="J1424" s="1" t="s">
        <v>234</v>
      </c>
      <c r="K1424" s="4" t="s">
        <v>2485</v>
      </c>
      <c r="L1424" s="4" t="s">
        <v>5263</v>
      </c>
    </row>
    <row r="1425" spans="1:12" ht="45" x14ac:dyDescent="0.25">
      <c r="A1425" s="1" t="s">
        <v>5697</v>
      </c>
      <c r="B1425" s="1" t="s">
        <v>460</v>
      </c>
      <c r="C1425" s="4">
        <v>2021</v>
      </c>
      <c r="D1425" s="1" t="s">
        <v>311</v>
      </c>
      <c r="E1425" s="1" t="s">
        <v>1183</v>
      </c>
      <c r="F1425" s="1" t="s">
        <v>85</v>
      </c>
      <c r="G1425" s="4" t="s">
        <v>612</v>
      </c>
      <c r="H1425" s="4">
        <v>20230</v>
      </c>
      <c r="I1425" s="4" t="s">
        <v>9024</v>
      </c>
      <c r="J1425" s="1"/>
      <c r="K1425" s="4" t="s">
        <v>9025</v>
      </c>
      <c r="L1425" s="4" t="s">
        <v>6219</v>
      </c>
    </row>
    <row r="1426" spans="1:12" ht="30" x14ac:dyDescent="0.25">
      <c r="A1426" s="1" t="s">
        <v>5697</v>
      </c>
      <c r="B1426" s="1" t="s">
        <v>460</v>
      </c>
      <c r="C1426" s="4">
        <v>2022</v>
      </c>
      <c r="D1426" s="1" t="s">
        <v>61</v>
      </c>
      <c r="E1426" s="1" t="s">
        <v>1089</v>
      </c>
      <c r="F1426" s="1" t="s">
        <v>62</v>
      </c>
      <c r="G1426" s="4" t="s">
        <v>1743</v>
      </c>
      <c r="H1426" s="4">
        <v>85920</v>
      </c>
      <c r="I1426" s="4" t="s">
        <v>3695</v>
      </c>
      <c r="J1426" s="1" t="s">
        <v>234</v>
      </c>
      <c r="K1426" s="4" t="s">
        <v>521</v>
      </c>
      <c r="L1426" s="4" t="s">
        <v>3653</v>
      </c>
    </row>
    <row r="1427" spans="1:12" ht="30" x14ac:dyDescent="0.25">
      <c r="A1427" s="1" t="s">
        <v>5697</v>
      </c>
      <c r="B1427" s="1" t="s">
        <v>460</v>
      </c>
      <c r="C1427" s="4">
        <v>2022</v>
      </c>
      <c r="D1427" s="1" t="s">
        <v>61</v>
      </c>
      <c r="E1427" s="1" t="s">
        <v>1089</v>
      </c>
      <c r="F1427" s="1" t="s">
        <v>66</v>
      </c>
      <c r="G1427" s="4" t="s">
        <v>1101</v>
      </c>
      <c r="H1427" s="4">
        <v>3292</v>
      </c>
      <c r="I1427" s="4" t="s">
        <v>83</v>
      </c>
      <c r="J1427" s="1"/>
      <c r="K1427" s="4" t="s">
        <v>83</v>
      </c>
      <c r="L1427" s="4" t="s">
        <v>83</v>
      </c>
    </row>
    <row r="1428" spans="1:12" ht="30" x14ac:dyDescent="0.25">
      <c r="A1428" s="1" t="s">
        <v>5697</v>
      </c>
      <c r="B1428" s="1" t="s">
        <v>460</v>
      </c>
      <c r="C1428" s="4">
        <v>2022</v>
      </c>
      <c r="D1428" s="1" t="s">
        <v>61</v>
      </c>
      <c r="E1428" s="1" t="s">
        <v>1089</v>
      </c>
      <c r="F1428" s="1" t="s">
        <v>70</v>
      </c>
      <c r="G1428" s="4" t="s">
        <v>1101</v>
      </c>
      <c r="H1428" s="4">
        <v>20324</v>
      </c>
      <c r="I1428" s="4" t="s">
        <v>83</v>
      </c>
      <c r="J1428" s="1"/>
      <c r="K1428" s="4" t="s">
        <v>83</v>
      </c>
      <c r="L1428" s="4" t="s">
        <v>83</v>
      </c>
    </row>
    <row r="1429" spans="1:12" ht="30" x14ac:dyDescent="0.25">
      <c r="A1429" s="1" t="s">
        <v>5697</v>
      </c>
      <c r="B1429" s="1" t="s">
        <v>460</v>
      </c>
      <c r="C1429" s="4">
        <v>2022</v>
      </c>
      <c r="D1429" s="1" t="s">
        <v>61</v>
      </c>
      <c r="E1429" s="1" t="s">
        <v>1089</v>
      </c>
      <c r="F1429" s="1" t="s">
        <v>74</v>
      </c>
      <c r="G1429" s="4" t="s">
        <v>1101</v>
      </c>
      <c r="H1429" s="4">
        <v>4531</v>
      </c>
      <c r="I1429" s="4" t="s">
        <v>83</v>
      </c>
      <c r="J1429" s="1"/>
      <c r="K1429" s="4" t="s">
        <v>83</v>
      </c>
      <c r="L1429" s="4" t="s">
        <v>83</v>
      </c>
    </row>
    <row r="1430" spans="1:12" ht="30" x14ac:dyDescent="0.25">
      <c r="A1430" s="1" t="s">
        <v>5697</v>
      </c>
      <c r="B1430" s="1" t="s">
        <v>460</v>
      </c>
      <c r="C1430" s="4">
        <v>2022</v>
      </c>
      <c r="D1430" s="1" t="s">
        <v>61</v>
      </c>
      <c r="E1430" s="1" t="s">
        <v>1089</v>
      </c>
      <c r="F1430" s="1" t="s">
        <v>1102</v>
      </c>
      <c r="G1430" s="4" t="s">
        <v>1097</v>
      </c>
      <c r="H1430" s="4">
        <v>142406</v>
      </c>
      <c r="I1430" s="4" t="s">
        <v>8245</v>
      </c>
      <c r="J1430" s="1" t="s">
        <v>234</v>
      </c>
      <c r="K1430" s="4" t="s">
        <v>3363</v>
      </c>
      <c r="L1430" s="4" t="s">
        <v>3292</v>
      </c>
    </row>
    <row r="1431" spans="1:12" ht="45" x14ac:dyDescent="0.25">
      <c r="A1431" s="1" t="s">
        <v>5697</v>
      </c>
      <c r="B1431" s="1" t="s">
        <v>460</v>
      </c>
      <c r="C1431" s="4">
        <v>2022</v>
      </c>
      <c r="D1431" s="1" t="s">
        <v>61</v>
      </c>
      <c r="E1431" s="1" t="s">
        <v>1089</v>
      </c>
      <c r="F1431" s="1" t="s">
        <v>84</v>
      </c>
      <c r="G1431" s="4" t="s">
        <v>1101</v>
      </c>
      <c r="H1431" s="4">
        <v>65030</v>
      </c>
      <c r="I1431" s="4" t="s">
        <v>83</v>
      </c>
      <c r="J1431" s="1"/>
      <c r="K1431" s="4" t="s">
        <v>83</v>
      </c>
      <c r="L1431" s="4" t="s">
        <v>83</v>
      </c>
    </row>
    <row r="1432" spans="1:12" ht="45" x14ac:dyDescent="0.25">
      <c r="A1432" s="1" t="s">
        <v>5697</v>
      </c>
      <c r="B1432" s="1" t="s">
        <v>460</v>
      </c>
      <c r="C1432" s="4">
        <v>2022</v>
      </c>
      <c r="D1432" s="1" t="s">
        <v>61</v>
      </c>
      <c r="E1432" s="1" t="s">
        <v>1089</v>
      </c>
      <c r="F1432" s="1" t="s">
        <v>85</v>
      </c>
      <c r="G1432" s="4" t="s">
        <v>1112</v>
      </c>
      <c r="H1432" s="4">
        <v>163473</v>
      </c>
      <c r="I1432" s="4" t="s">
        <v>3693</v>
      </c>
      <c r="J1432" s="1" t="s">
        <v>234</v>
      </c>
      <c r="K1432" s="4" t="s">
        <v>3749</v>
      </c>
      <c r="L1432" s="4" t="s">
        <v>541</v>
      </c>
    </row>
    <row r="1433" spans="1:12" ht="30" x14ac:dyDescent="0.25">
      <c r="A1433" s="1" t="s">
        <v>5697</v>
      </c>
      <c r="B1433" s="1" t="s">
        <v>460</v>
      </c>
      <c r="C1433" s="4">
        <v>2022</v>
      </c>
      <c r="D1433" s="1" t="s">
        <v>61</v>
      </c>
      <c r="E1433" s="1" t="s">
        <v>1104</v>
      </c>
      <c r="F1433" s="1" t="s">
        <v>62</v>
      </c>
      <c r="G1433" s="4" t="s">
        <v>1270</v>
      </c>
      <c r="H1433" s="4">
        <v>25934</v>
      </c>
      <c r="I1433" s="4" t="s">
        <v>3545</v>
      </c>
      <c r="J1433" s="1" t="s">
        <v>234</v>
      </c>
      <c r="K1433" s="4" t="s">
        <v>6835</v>
      </c>
      <c r="L1433" s="4" t="s">
        <v>3124</v>
      </c>
    </row>
    <row r="1434" spans="1:12" ht="30" x14ac:dyDescent="0.25">
      <c r="A1434" s="1" t="s">
        <v>5697</v>
      </c>
      <c r="B1434" s="1" t="s">
        <v>460</v>
      </c>
      <c r="C1434" s="4">
        <v>2022</v>
      </c>
      <c r="D1434" s="1" t="s">
        <v>61</v>
      </c>
      <c r="E1434" s="1" t="s">
        <v>1104</v>
      </c>
      <c r="F1434" s="1" t="s">
        <v>66</v>
      </c>
      <c r="G1434" s="4" t="s">
        <v>1101</v>
      </c>
      <c r="H1434" s="4">
        <v>484</v>
      </c>
      <c r="I1434" s="4" t="s">
        <v>83</v>
      </c>
      <c r="J1434" s="1"/>
      <c r="K1434" s="4" t="s">
        <v>83</v>
      </c>
      <c r="L1434" s="4" t="s">
        <v>83</v>
      </c>
    </row>
    <row r="1435" spans="1:12" ht="30" x14ac:dyDescent="0.25">
      <c r="A1435" s="1" t="s">
        <v>5697</v>
      </c>
      <c r="B1435" s="1" t="s">
        <v>460</v>
      </c>
      <c r="C1435" s="4">
        <v>2022</v>
      </c>
      <c r="D1435" s="1" t="s">
        <v>61</v>
      </c>
      <c r="E1435" s="1" t="s">
        <v>1104</v>
      </c>
      <c r="F1435" s="1" t="s">
        <v>70</v>
      </c>
      <c r="G1435" s="4" t="s">
        <v>1112</v>
      </c>
      <c r="H1435" s="4">
        <v>4526</v>
      </c>
      <c r="I1435" s="4" t="s">
        <v>4342</v>
      </c>
      <c r="J1435" s="1" t="s">
        <v>234</v>
      </c>
      <c r="K1435" s="4" t="s">
        <v>607</v>
      </c>
      <c r="L1435" s="4" t="s">
        <v>9026</v>
      </c>
    </row>
    <row r="1436" spans="1:12" ht="30" x14ac:dyDescent="0.25">
      <c r="A1436" s="1" t="s">
        <v>5697</v>
      </c>
      <c r="B1436" s="1" t="s">
        <v>460</v>
      </c>
      <c r="C1436" s="4">
        <v>2022</v>
      </c>
      <c r="D1436" s="1" t="s">
        <v>61</v>
      </c>
      <c r="E1436" s="1" t="s">
        <v>1104</v>
      </c>
      <c r="F1436" s="1" t="s">
        <v>74</v>
      </c>
      <c r="G1436" s="4" t="s">
        <v>1101</v>
      </c>
      <c r="H1436" s="4">
        <v>743</v>
      </c>
      <c r="I1436" s="4" t="s">
        <v>83</v>
      </c>
      <c r="J1436" s="1"/>
      <c r="K1436" s="4" t="s">
        <v>83</v>
      </c>
      <c r="L1436" s="4" t="s">
        <v>83</v>
      </c>
    </row>
    <row r="1437" spans="1:12" ht="30" x14ac:dyDescent="0.25">
      <c r="A1437" s="1" t="s">
        <v>5697</v>
      </c>
      <c r="B1437" s="1" t="s">
        <v>460</v>
      </c>
      <c r="C1437" s="4">
        <v>2022</v>
      </c>
      <c r="D1437" s="1" t="s">
        <v>61</v>
      </c>
      <c r="E1437" s="1" t="s">
        <v>1104</v>
      </c>
      <c r="F1437" s="1" t="s">
        <v>1102</v>
      </c>
      <c r="G1437" s="4" t="s">
        <v>1981</v>
      </c>
      <c r="H1437" s="4">
        <v>44783</v>
      </c>
      <c r="I1437" s="4" t="s">
        <v>2988</v>
      </c>
      <c r="J1437" s="1" t="s">
        <v>234</v>
      </c>
      <c r="K1437" s="4" t="s">
        <v>3372</v>
      </c>
      <c r="L1437" s="4" t="s">
        <v>528</v>
      </c>
    </row>
    <row r="1438" spans="1:12" ht="45" x14ac:dyDescent="0.25">
      <c r="A1438" s="1" t="s">
        <v>5697</v>
      </c>
      <c r="B1438" s="1" t="s">
        <v>460</v>
      </c>
      <c r="C1438" s="4">
        <v>2022</v>
      </c>
      <c r="D1438" s="1" t="s">
        <v>61</v>
      </c>
      <c r="E1438" s="1" t="s">
        <v>1104</v>
      </c>
      <c r="F1438" s="1" t="s">
        <v>84</v>
      </c>
      <c r="G1438" s="4" t="s">
        <v>1101</v>
      </c>
      <c r="H1438" s="4">
        <v>28083</v>
      </c>
      <c r="I1438" s="4" t="s">
        <v>83</v>
      </c>
      <c r="J1438" s="1"/>
      <c r="K1438" s="4" t="s">
        <v>83</v>
      </c>
      <c r="L1438" s="4" t="s">
        <v>83</v>
      </c>
    </row>
    <row r="1439" spans="1:12" ht="45" x14ac:dyDescent="0.25">
      <c r="A1439" s="1" t="s">
        <v>5697</v>
      </c>
      <c r="B1439" s="1" t="s">
        <v>460</v>
      </c>
      <c r="C1439" s="4">
        <v>2022</v>
      </c>
      <c r="D1439" s="1" t="s">
        <v>61</v>
      </c>
      <c r="E1439" s="1" t="s">
        <v>1104</v>
      </c>
      <c r="F1439" s="1" t="s">
        <v>85</v>
      </c>
      <c r="G1439" s="4" t="s">
        <v>1097</v>
      </c>
      <c r="H1439" s="4">
        <v>140183</v>
      </c>
      <c r="I1439" s="4" t="s">
        <v>4094</v>
      </c>
      <c r="J1439" s="1" t="s">
        <v>234</v>
      </c>
      <c r="K1439" s="4" t="s">
        <v>4038</v>
      </c>
      <c r="L1439" s="4" t="s">
        <v>4044</v>
      </c>
    </row>
    <row r="1440" spans="1:12" ht="30" x14ac:dyDescent="0.25">
      <c r="A1440" s="1" t="s">
        <v>5697</v>
      </c>
      <c r="B1440" s="1" t="s">
        <v>460</v>
      </c>
      <c r="C1440" s="4">
        <v>2022</v>
      </c>
      <c r="D1440" s="1" t="s">
        <v>61</v>
      </c>
      <c r="E1440" s="1" t="s">
        <v>1116</v>
      </c>
      <c r="F1440" s="1" t="s">
        <v>62</v>
      </c>
      <c r="G1440" s="4" t="s">
        <v>527</v>
      </c>
      <c r="H1440" s="4">
        <v>17701</v>
      </c>
      <c r="I1440" s="4" t="s">
        <v>3425</v>
      </c>
      <c r="J1440" s="1" t="s">
        <v>234</v>
      </c>
      <c r="K1440" s="4" t="s">
        <v>6065</v>
      </c>
      <c r="L1440" s="4" t="s">
        <v>9027</v>
      </c>
    </row>
    <row r="1441" spans="1:12" ht="30" x14ac:dyDescent="0.25">
      <c r="A1441" s="1" t="s">
        <v>5697</v>
      </c>
      <c r="B1441" s="1" t="s">
        <v>460</v>
      </c>
      <c r="C1441" s="4">
        <v>2022</v>
      </c>
      <c r="D1441" s="1" t="s">
        <v>61</v>
      </c>
      <c r="E1441" s="1" t="s">
        <v>1116</v>
      </c>
      <c r="F1441" s="1" t="s">
        <v>66</v>
      </c>
      <c r="G1441" s="4" t="s">
        <v>1101</v>
      </c>
      <c r="H1441" s="4">
        <v>263</v>
      </c>
      <c r="I1441" s="4" t="s">
        <v>83</v>
      </c>
      <c r="J1441" s="1"/>
      <c r="K1441" s="4" t="s">
        <v>83</v>
      </c>
      <c r="L1441" s="4" t="s">
        <v>83</v>
      </c>
    </row>
    <row r="1442" spans="1:12" ht="30" x14ac:dyDescent="0.25">
      <c r="A1442" s="1" t="s">
        <v>5697</v>
      </c>
      <c r="B1442" s="1" t="s">
        <v>460</v>
      </c>
      <c r="C1442" s="4">
        <v>2022</v>
      </c>
      <c r="D1442" s="1" t="s">
        <v>61</v>
      </c>
      <c r="E1442" s="1" t="s">
        <v>1116</v>
      </c>
      <c r="F1442" s="1" t="s">
        <v>70</v>
      </c>
      <c r="G1442" s="4" t="s">
        <v>1097</v>
      </c>
      <c r="H1442" s="4">
        <v>2977</v>
      </c>
      <c r="I1442" s="4" t="s">
        <v>9028</v>
      </c>
      <c r="J1442" s="1" t="s">
        <v>234</v>
      </c>
      <c r="K1442" s="4" t="s">
        <v>1462</v>
      </c>
      <c r="L1442" s="4" t="s">
        <v>9029</v>
      </c>
    </row>
    <row r="1443" spans="1:12" ht="30" x14ac:dyDescent="0.25">
      <c r="A1443" s="1" t="s">
        <v>5697</v>
      </c>
      <c r="B1443" s="1" t="s">
        <v>460</v>
      </c>
      <c r="C1443" s="4">
        <v>2022</v>
      </c>
      <c r="D1443" s="1" t="s">
        <v>61</v>
      </c>
      <c r="E1443" s="1" t="s">
        <v>1116</v>
      </c>
      <c r="F1443" s="1" t="s">
        <v>74</v>
      </c>
      <c r="G1443" s="4" t="s">
        <v>1101</v>
      </c>
      <c r="H1443" s="4">
        <v>384</v>
      </c>
      <c r="I1443" s="4" t="s">
        <v>83</v>
      </c>
      <c r="J1443" s="1"/>
      <c r="K1443" s="4" t="s">
        <v>83</v>
      </c>
      <c r="L1443" s="4" t="s">
        <v>83</v>
      </c>
    </row>
    <row r="1444" spans="1:12" ht="30" x14ac:dyDescent="0.25">
      <c r="A1444" s="1" t="s">
        <v>5697</v>
      </c>
      <c r="B1444" s="1" t="s">
        <v>460</v>
      </c>
      <c r="C1444" s="4">
        <v>2022</v>
      </c>
      <c r="D1444" s="1" t="s">
        <v>61</v>
      </c>
      <c r="E1444" s="1" t="s">
        <v>1116</v>
      </c>
      <c r="F1444" s="1" t="s">
        <v>1102</v>
      </c>
      <c r="G1444" s="4" t="s">
        <v>2955</v>
      </c>
      <c r="H1444" s="4">
        <v>30512</v>
      </c>
      <c r="I1444" s="4" t="s">
        <v>9030</v>
      </c>
      <c r="J1444" s="1"/>
      <c r="K1444" s="4" t="s">
        <v>4613</v>
      </c>
      <c r="L1444" s="4" t="s">
        <v>5042</v>
      </c>
    </row>
    <row r="1445" spans="1:12" ht="45" x14ac:dyDescent="0.25">
      <c r="A1445" s="1" t="s">
        <v>5697</v>
      </c>
      <c r="B1445" s="1" t="s">
        <v>460</v>
      </c>
      <c r="C1445" s="4">
        <v>2022</v>
      </c>
      <c r="D1445" s="1" t="s">
        <v>61</v>
      </c>
      <c r="E1445" s="1" t="s">
        <v>1116</v>
      </c>
      <c r="F1445" s="1" t="s">
        <v>84</v>
      </c>
      <c r="G1445" s="4" t="s">
        <v>1101</v>
      </c>
      <c r="H1445" s="4">
        <v>17393</v>
      </c>
      <c r="I1445" s="4" t="s">
        <v>83</v>
      </c>
      <c r="J1445" s="1"/>
      <c r="K1445" s="4" t="s">
        <v>83</v>
      </c>
      <c r="L1445" s="4" t="s">
        <v>83</v>
      </c>
    </row>
    <row r="1446" spans="1:12" ht="45" x14ac:dyDescent="0.25">
      <c r="A1446" s="1" t="s">
        <v>5697</v>
      </c>
      <c r="B1446" s="1" t="s">
        <v>460</v>
      </c>
      <c r="C1446" s="4">
        <v>2022</v>
      </c>
      <c r="D1446" s="1" t="s">
        <v>61</v>
      </c>
      <c r="E1446" s="1" t="s">
        <v>1116</v>
      </c>
      <c r="F1446" s="1" t="s">
        <v>85</v>
      </c>
      <c r="G1446" s="4" t="s">
        <v>2456</v>
      </c>
      <c r="H1446" s="4">
        <v>213836</v>
      </c>
      <c r="I1446" s="4" t="s">
        <v>3892</v>
      </c>
      <c r="J1446" s="1"/>
      <c r="K1446" s="4" t="s">
        <v>3428</v>
      </c>
      <c r="L1446" s="4" t="s">
        <v>3562</v>
      </c>
    </row>
    <row r="1447" spans="1:12" ht="30" x14ac:dyDescent="0.25">
      <c r="A1447" s="1" t="s">
        <v>5697</v>
      </c>
      <c r="B1447" s="1" t="s">
        <v>460</v>
      </c>
      <c r="C1447" s="4">
        <v>2022</v>
      </c>
      <c r="D1447" s="1" t="s">
        <v>61</v>
      </c>
      <c r="E1447" s="1" t="s">
        <v>1132</v>
      </c>
      <c r="F1447" s="1" t="s">
        <v>62</v>
      </c>
      <c r="G1447" s="4" t="s">
        <v>3344</v>
      </c>
      <c r="H1447" s="4">
        <v>10597</v>
      </c>
      <c r="I1447" s="4" t="s">
        <v>9031</v>
      </c>
      <c r="J1447" s="1"/>
      <c r="K1447" s="4" t="s">
        <v>9032</v>
      </c>
      <c r="L1447" s="4" t="s">
        <v>9033</v>
      </c>
    </row>
    <row r="1448" spans="1:12" ht="30" x14ac:dyDescent="0.25">
      <c r="A1448" s="1" t="s">
        <v>5697</v>
      </c>
      <c r="B1448" s="1" t="s">
        <v>460</v>
      </c>
      <c r="C1448" s="4">
        <v>2022</v>
      </c>
      <c r="D1448" s="1" t="s">
        <v>61</v>
      </c>
      <c r="E1448" s="1" t="s">
        <v>1132</v>
      </c>
      <c r="F1448" s="1" t="s">
        <v>66</v>
      </c>
      <c r="G1448" s="4" t="s">
        <v>1101</v>
      </c>
      <c r="H1448" s="4">
        <v>95</v>
      </c>
      <c r="I1448" s="4" t="s">
        <v>83</v>
      </c>
      <c r="J1448" s="1"/>
      <c r="K1448" s="4" t="s">
        <v>83</v>
      </c>
      <c r="L1448" s="4" t="s">
        <v>83</v>
      </c>
    </row>
    <row r="1449" spans="1:12" ht="30" x14ac:dyDescent="0.25">
      <c r="A1449" s="1" t="s">
        <v>5697</v>
      </c>
      <c r="B1449" s="1" t="s">
        <v>460</v>
      </c>
      <c r="C1449" s="4">
        <v>2022</v>
      </c>
      <c r="D1449" s="1" t="s">
        <v>61</v>
      </c>
      <c r="E1449" s="1" t="s">
        <v>1132</v>
      </c>
      <c r="F1449" s="1" t="s">
        <v>70</v>
      </c>
      <c r="G1449" s="4" t="s">
        <v>1112</v>
      </c>
      <c r="H1449" s="4">
        <v>1495</v>
      </c>
      <c r="I1449" s="4" t="s">
        <v>9034</v>
      </c>
      <c r="J1449" s="1" t="s">
        <v>234</v>
      </c>
      <c r="K1449" s="4" t="s">
        <v>4436</v>
      </c>
      <c r="L1449" s="4" t="s">
        <v>3520</v>
      </c>
    </row>
    <row r="1450" spans="1:12" ht="30" x14ac:dyDescent="0.25">
      <c r="A1450" s="1" t="s">
        <v>5697</v>
      </c>
      <c r="B1450" s="1" t="s">
        <v>460</v>
      </c>
      <c r="C1450" s="4">
        <v>2022</v>
      </c>
      <c r="D1450" s="1" t="s">
        <v>61</v>
      </c>
      <c r="E1450" s="1" t="s">
        <v>1132</v>
      </c>
      <c r="F1450" s="1" t="s">
        <v>74</v>
      </c>
      <c r="G1450" s="4" t="s">
        <v>1101</v>
      </c>
      <c r="H1450" s="4">
        <v>157</v>
      </c>
      <c r="I1450" s="4" t="s">
        <v>83</v>
      </c>
      <c r="J1450" s="1"/>
      <c r="K1450" s="4" t="s">
        <v>83</v>
      </c>
      <c r="L1450" s="4" t="s">
        <v>83</v>
      </c>
    </row>
    <row r="1451" spans="1:12" ht="30" x14ac:dyDescent="0.25">
      <c r="A1451" s="1" t="s">
        <v>5697</v>
      </c>
      <c r="B1451" s="1" t="s">
        <v>460</v>
      </c>
      <c r="C1451" s="4">
        <v>2022</v>
      </c>
      <c r="D1451" s="1" t="s">
        <v>61</v>
      </c>
      <c r="E1451" s="1" t="s">
        <v>1132</v>
      </c>
      <c r="F1451" s="1" t="s">
        <v>1102</v>
      </c>
      <c r="G1451" s="4" t="s">
        <v>2176</v>
      </c>
      <c r="H1451" s="4">
        <v>14194</v>
      </c>
      <c r="I1451" s="4" t="s">
        <v>9035</v>
      </c>
      <c r="J1451" s="1"/>
      <c r="K1451" s="4" t="s">
        <v>9036</v>
      </c>
      <c r="L1451" s="4" t="s">
        <v>9037</v>
      </c>
    </row>
    <row r="1452" spans="1:12" ht="45" x14ac:dyDescent="0.25">
      <c r="A1452" s="1" t="s">
        <v>5697</v>
      </c>
      <c r="B1452" s="1" t="s">
        <v>460</v>
      </c>
      <c r="C1452" s="4">
        <v>2022</v>
      </c>
      <c r="D1452" s="1" t="s">
        <v>61</v>
      </c>
      <c r="E1452" s="1" t="s">
        <v>1132</v>
      </c>
      <c r="F1452" s="1" t="s">
        <v>84</v>
      </c>
      <c r="G1452" s="4" t="s">
        <v>1112</v>
      </c>
      <c r="H1452" s="4">
        <v>7108</v>
      </c>
      <c r="I1452" s="4" t="s">
        <v>1205</v>
      </c>
      <c r="J1452" s="1" t="s">
        <v>234</v>
      </c>
      <c r="K1452" s="4" t="s">
        <v>3471</v>
      </c>
      <c r="L1452" s="4" t="s">
        <v>4047</v>
      </c>
    </row>
    <row r="1453" spans="1:12" ht="45" x14ac:dyDescent="0.25">
      <c r="A1453" s="1" t="s">
        <v>5697</v>
      </c>
      <c r="B1453" s="1" t="s">
        <v>460</v>
      </c>
      <c r="C1453" s="4">
        <v>2022</v>
      </c>
      <c r="D1453" s="1" t="s">
        <v>61</v>
      </c>
      <c r="E1453" s="1" t="s">
        <v>1132</v>
      </c>
      <c r="F1453" s="1" t="s">
        <v>85</v>
      </c>
      <c r="G1453" s="4" t="s">
        <v>612</v>
      </c>
      <c r="H1453" s="4">
        <v>198753</v>
      </c>
      <c r="I1453" s="4" t="s">
        <v>2309</v>
      </c>
      <c r="J1453" s="1"/>
      <c r="K1453" s="4" t="s">
        <v>4041</v>
      </c>
      <c r="L1453" s="4" t="s">
        <v>490</v>
      </c>
    </row>
    <row r="1454" spans="1:12" ht="30" x14ac:dyDescent="0.25">
      <c r="A1454" s="1" t="s">
        <v>5697</v>
      </c>
      <c r="B1454" s="1" t="s">
        <v>460</v>
      </c>
      <c r="C1454" s="4">
        <v>2022</v>
      </c>
      <c r="D1454" s="1" t="s">
        <v>61</v>
      </c>
      <c r="E1454" s="1" t="s">
        <v>1147</v>
      </c>
      <c r="F1454" s="1" t="s">
        <v>62</v>
      </c>
      <c r="G1454" s="4" t="s">
        <v>2176</v>
      </c>
      <c r="H1454" s="4">
        <v>5315</v>
      </c>
      <c r="I1454" s="4" t="s">
        <v>7074</v>
      </c>
      <c r="J1454" s="1"/>
      <c r="K1454" s="4" t="s">
        <v>9038</v>
      </c>
      <c r="L1454" s="4" t="s">
        <v>9039</v>
      </c>
    </row>
    <row r="1455" spans="1:12" ht="30" x14ac:dyDescent="0.25">
      <c r="A1455" s="1" t="s">
        <v>5697</v>
      </c>
      <c r="B1455" s="1" t="s">
        <v>460</v>
      </c>
      <c r="C1455" s="4">
        <v>2022</v>
      </c>
      <c r="D1455" s="1" t="s">
        <v>61</v>
      </c>
      <c r="E1455" s="1" t="s">
        <v>1147</v>
      </c>
      <c r="F1455" s="1" t="s">
        <v>66</v>
      </c>
      <c r="G1455" s="4" t="s">
        <v>1101</v>
      </c>
      <c r="H1455" s="4">
        <v>31</v>
      </c>
      <c r="I1455" s="4" t="s">
        <v>83</v>
      </c>
      <c r="J1455" s="1"/>
      <c r="K1455" s="4" t="s">
        <v>83</v>
      </c>
      <c r="L1455" s="4" t="s">
        <v>83</v>
      </c>
    </row>
    <row r="1456" spans="1:12" ht="30" x14ac:dyDescent="0.25">
      <c r="A1456" s="1" t="s">
        <v>5697</v>
      </c>
      <c r="B1456" s="1" t="s">
        <v>460</v>
      </c>
      <c r="C1456" s="4">
        <v>2022</v>
      </c>
      <c r="D1456" s="1" t="s">
        <v>61</v>
      </c>
      <c r="E1456" s="1" t="s">
        <v>1147</v>
      </c>
      <c r="F1456" s="1" t="s">
        <v>70</v>
      </c>
      <c r="G1456" s="4" t="s">
        <v>1981</v>
      </c>
      <c r="H1456" s="4">
        <v>738</v>
      </c>
      <c r="I1456" s="4" t="s">
        <v>9040</v>
      </c>
      <c r="J1456" s="1" t="s">
        <v>234</v>
      </c>
      <c r="K1456" s="4" t="s">
        <v>6401</v>
      </c>
      <c r="L1456" s="4" t="s">
        <v>9041</v>
      </c>
    </row>
    <row r="1457" spans="1:12" ht="30" x14ac:dyDescent="0.25">
      <c r="A1457" s="1" t="s">
        <v>5697</v>
      </c>
      <c r="B1457" s="1" t="s">
        <v>460</v>
      </c>
      <c r="C1457" s="4">
        <v>2022</v>
      </c>
      <c r="D1457" s="1" t="s">
        <v>61</v>
      </c>
      <c r="E1457" s="1" t="s">
        <v>1147</v>
      </c>
      <c r="F1457" s="1" t="s">
        <v>74</v>
      </c>
      <c r="G1457" s="4" t="s">
        <v>1101</v>
      </c>
      <c r="H1457" s="4">
        <v>64</v>
      </c>
      <c r="I1457" s="4" t="s">
        <v>83</v>
      </c>
      <c r="J1457" s="1"/>
      <c r="K1457" s="4" t="s">
        <v>83</v>
      </c>
      <c r="L1457" s="4" t="s">
        <v>83</v>
      </c>
    </row>
    <row r="1458" spans="1:12" ht="30" x14ac:dyDescent="0.25">
      <c r="A1458" s="1" t="s">
        <v>5697</v>
      </c>
      <c r="B1458" s="1" t="s">
        <v>460</v>
      </c>
      <c r="C1458" s="4">
        <v>2022</v>
      </c>
      <c r="D1458" s="1" t="s">
        <v>61</v>
      </c>
      <c r="E1458" s="1" t="s">
        <v>1147</v>
      </c>
      <c r="F1458" s="1" t="s">
        <v>1102</v>
      </c>
      <c r="G1458" s="4" t="s">
        <v>2172</v>
      </c>
      <c r="H1458" s="4">
        <v>6383</v>
      </c>
      <c r="I1458" s="4" t="s">
        <v>9042</v>
      </c>
      <c r="J1458" s="1"/>
      <c r="K1458" s="4" t="s">
        <v>9043</v>
      </c>
      <c r="L1458" s="4" t="s">
        <v>9044</v>
      </c>
    </row>
    <row r="1459" spans="1:12" ht="45" x14ac:dyDescent="0.25">
      <c r="A1459" s="1" t="s">
        <v>5697</v>
      </c>
      <c r="B1459" s="1" t="s">
        <v>460</v>
      </c>
      <c r="C1459" s="4">
        <v>2022</v>
      </c>
      <c r="D1459" s="1" t="s">
        <v>61</v>
      </c>
      <c r="E1459" s="1" t="s">
        <v>1147</v>
      </c>
      <c r="F1459" s="1" t="s">
        <v>84</v>
      </c>
      <c r="G1459" s="4" t="s">
        <v>2008</v>
      </c>
      <c r="H1459" s="4">
        <v>2322</v>
      </c>
      <c r="I1459" s="4" t="s">
        <v>9045</v>
      </c>
      <c r="J1459" s="1" t="s">
        <v>234</v>
      </c>
      <c r="K1459" s="4" t="s">
        <v>4873</v>
      </c>
      <c r="L1459" s="4" t="s">
        <v>9046</v>
      </c>
    </row>
    <row r="1460" spans="1:12" ht="45" x14ac:dyDescent="0.25">
      <c r="A1460" s="1" t="s">
        <v>5697</v>
      </c>
      <c r="B1460" s="1" t="s">
        <v>460</v>
      </c>
      <c r="C1460" s="4">
        <v>2022</v>
      </c>
      <c r="D1460" s="1" t="s">
        <v>61</v>
      </c>
      <c r="E1460" s="1" t="s">
        <v>1147</v>
      </c>
      <c r="F1460" s="1" t="s">
        <v>85</v>
      </c>
      <c r="G1460" s="4" t="s">
        <v>9047</v>
      </c>
      <c r="H1460" s="4">
        <v>179216</v>
      </c>
      <c r="I1460" s="4" t="s">
        <v>8947</v>
      </c>
      <c r="J1460" s="1"/>
      <c r="K1460" s="4" t="s">
        <v>9048</v>
      </c>
      <c r="L1460" s="4" t="s">
        <v>621</v>
      </c>
    </row>
    <row r="1461" spans="1:12" ht="30" x14ac:dyDescent="0.25">
      <c r="A1461" s="1" t="s">
        <v>5697</v>
      </c>
      <c r="B1461" s="1" t="s">
        <v>460</v>
      </c>
      <c r="C1461" s="4">
        <v>2022</v>
      </c>
      <c r="D1461" s="1" t="s">
        <v>61</v>
      </c>
      <c r="E1461" s="1" t="s">
        <v>1162</v>
      </c>
      <c r="F1461" s="1" t="s">
        <v>62</v>
      </c>
      <c r="G1461" s="4" t="s">
        <v>1487</v>
      </c>
      <c r="H1461" s="4">
        <v>2473</v>
      </c>
      <c r="I1461" s="4" t="s">
        <v>9049</v>
      </c>
      <c r="J1461" s="1"/>
      <c r="K1461" s="4" t="s">
        <v>9050</v>
      </c>
      <c r="L1461" s="4" t="s">
        <v>9051</v>
      </c>
    </row>
    <row r="1462" spans="1:12" ht="30" x14ac:dyDescent="0.25">
      <c r="A1462" s="1" t="s">
        <v>5697</v>
      </c>
      <c r="B1462" s="1" t="s">
        <v>460</v>
      </c>
      <c r="C1462" s="4">
        <v>2022</v>
      </c>
      <c r="D1462" s="1" t="s">
        <v>61</v>
      </c>
      <c r="E1462" s="1" t="s">
        <v>1162</v>
      </c>
      <c r="F1462" s="1" t="s">
        <v>66</v>
      </c>
      <c r="G1462" s="4" t="s">
        <v>1101</v>
      </c>
      <c r="H1462" s="4">
        <v>18</v>
      </c>
      <c r="I1462" s="4" t="s">
        <v>83</v>
      </c>
      <c r="J1462" s="1"/>
      <c r="K1462" s="4" t="s">
        <v>83</v>
      </c>
      <c r="L1462" s="4" t="s">
        <v>83</v>
      </c>
    </row>
    <row r="1463" spans="1:12" ht="30" x14ac:dyDescent="0.25">
      <c r="A1463" s="1" t="s">
        <v>5697</v>
      </c>
      <c r="B1463" s="1" t="s">
        <v>460</v>
      </c>
      <c r="C1463" s="4">
        <v>2022</v>
      </c>
      <c r="D1463" s="1" t="s">
        <v>61</v>
      </c>
      <c r="E1463" s="1" t="s">
        <v>1162</v>
      </c>
      <c r="F1463" s="1" t="s">
        <v>70</v>
      </c>
      <c r="G1463" s="4" t="s">
        <v>1691</v>
      </c>
      <c r="H1463" s="4">
        <v>395</v>
      </c>
      <c r="I1463" s="4" t="s">
        <v>9052</v>
      </c>
      <c r="J1463" s="1"/>
      <c r="K1463" s="4" t="s">
        <v>9053</v>
      </c>
      <c r="L1463" s="4" t="s">
        <v>9054</v>
      </c>
    </row>
    <row r="1464" spans="1:12" ht="30" x14ac:dyDescent="0.25">
      <c r="A1464" s="1" t="s">
        <v>5697</v>
      </c>
      <c r="B1464" s="1" t="s">
        <v>460</v>
      </c>
      <c r="C1464" s="4">
        <v>2022</v>
      </c>
      <c r="D1464" s="1" t="s">
        <v>61</v>
      </c>
      <c r="E1464" s="1" t="s">
        <v>1162</v>
      </c>
      <c r="F1464" s="1" t="s">
        <v>74</v>
      </c>
      <c r="G1464" s="4" t="s">
        <v>1101</v>
      </c>
      <c r="H1464" s="4">
        <v>33</v>
      </c>
      <c r="I1464" s="4" t="s">
        <v>83</v>
      </c>
      <c r="J1464" s="1"/>
      <c r="K1464" s="4" t="s">
        <v>83</v>
      </c>
      <c r="L1464" s="4" t="s">
        <v>83</v>
      </c>
    </row>
    <row r="1465" spans="1:12" ht="30" x14ac:dyDescent="0.25">
      <c r="A1465" s="1" t="s">
        <v>5697</v>
      </c>
      <c r="B1465" s="1" t="s">
        <v>460</v>
      </c>
      <c r="C1465" s="4">
        <v>2022</v>
      </c>
      <c r="D1465" s="1" t="s">
        <v>61</v>
      </c>
      <c r="E1465" s="1" t="s">
        <v>1162</v>
      </c>
      <c r="F1465" s="1" t="s">
        <v>1102</v>
      </c>
      <c r="G1465" s="4" t="s">
        <v>5607</v>
      </c>
      <c r="H1465" s="4">
        <v>3672</v>
      </c>
      <c r="I1465" s="4" t="s">
        <v>9055</v>
      </c>
      <c r="J1465" s="1"/>
      <c r="K1465" s="4" t="s">
        <v>9056</v>
      </c>
      <c r="L1465" s="4" t="s">
        <v>9057</v>
      </c>
    </row>
    <row r="1466" spans="1:12" ht="45" x14ac:dyDescent="0.25">
      <c r="A1466" s="1" t="s">
        <v>5697</v>
      </c>
      <c r="B1466" s="1" t="s">
        <v>460</v>
      </c>
      <c r="C1466" s="4">
        <v>2022</v>
      </c>
      <c r="D1466" s="1" t="s">
        <v>61</v>
      </c>
      <c r="E1466" s="1" t="s">
        <v>1162</v>
      </c>
      <c r="F1466" s="1" t="s">
        <v>84</v>
      </c>
      <c r="G1466" s="4" t="s">
        <v>527</v>
      </c>
      <c r="H1466" s="4">
        <v>1311</v>
      </c>
      <c r="I1466" s="4" t="s">
        <v>9058</v>
      </c>
      <c r="J1466" s="1" t="s">
        <v>234</v>
      </c>
      <c r="K1466" s="4" t="s">
        <v>9059</v>
      </c>
      <c r="L1466" s="4" t="s">
        <v>9060</v>
      </c>
    </row>
    <row r="1467" spans="1:12" ht="45" x14ac:dyDescent="0.25">
      <c r="A1467" s="1" t="s">
        <v>5697</v>
      </c>
      <c r="B1467" s="1" t="s">
        <v>460</v>
      </c>
      <c r="C1467" s="4">
        <v>2022</v>
      </c>
      <c r="D1467" s="1" t="s">
        <v>61</v>
      </c>
      <c r="E1467" s="1" t="s">
        <v>1162</v>
      </c>
      <c r="F1467" s="1" t="s">
        <v>85</v>
      </c>
      <c r="G1467" s="4" t="s">
        <v>9061</v>
      </c>
      <c r="H1467" s="4">
        <v>91940</v>
      </c>
      <c r="I1467" s="4" t="s">
        <v>9062</v>
      </c>
      <c r="J1467" s="1"/>
      <c r="K1467" s="4" t="s">
        <v>9063</v>
      </c>
      <c r="L1467" s="4" t="s">
        <v>9064</v>
      </c>
    </row>
    <row r="1468" spans="1:12" ht="30" x14ac:dyDescent="0.25">
      <c r="A1468" s="1" t="s">
        <v>5697</v>
      </c>
      <c r="B1468" s="1" t="s">
        <v>460</v>
      </c>
      <c r="C1468" s="4">
        <v>2022</v>
      </c>
      <c r="D1468" s="1" t="s">
        <v>61</v>
      </c>
      <c r="E1468" s="1" t="s">
        <v>1183</v>
      </c>
      <c r="F1468" s="1" t="s">
        <v>62</v>
      </c>
      <c r="G1468" s="4" t="s">
        <v>2643</v>
      </c>
      <c r="H1468" s="4">
        <v>802</v>
      </c>
      <c r="I1468" s="4" t="s">
        <v>9065</v>
      </c>
      <c r="J1468" s="1"/>
      <c r="K1468" s="4" t="s">
        <v>9066</v>
      </c>
      <c r="L1468" s="4" t="s">
        <v>9067</v>
      </c>
    </row>
    <row r="1469" spans="1:12" ht="30" x14ac:dyDescent="0.25">
      <c r="A1469" s="1" t="s">
        <v>5697</v>
      </c>
      <c r="B1469" s="1" t="s">
        <v>460</v>
      </c>
      <c r="C1469" s="4">
        <v>2022</v>
      </c>
      <c r="D1469" s="1" t="s">
        <v>61</v>
      </c>
      <c r="E1469" s="1" t="s">
        <v>1183</v>
      </c>
      <c r="F1469" s="1" t="s">
        <v>66</v>
      </c>
      <c r="G1469" s="4" t="s">
        <v>1101</v>
      </c>
      <c r="H1469" s="4">
        <v>7</v>
      </c>
      <c r="I1469" s="4" t="s">
        <v>83</v>
      </c>
      <c r="J1469" s="1"/>
      <c r="K1469" s="4" t="s">
        <v>83</v>
      </c>
      <c r="L1469" s="4" t="s">
        <v>83</v>
      </c>
    </row>
    <row r="1470" spans="1:12" ht="30" x14ac:dyDescent="0.25">
      <c r="A1470" s="1" t="s">
        <v>5697</v>
      </c>
      <c r="B1470" s="1" t="s">
        <v>460</v>
      </c>
      <c r="C1470" s="4">
        <v>2022</v>
      </c>
      <c r="D1470" s="1" t="s">
        <v>61</v>
      </c>
      <c r="E1470" s="1" t="s">
        <v>1183</v>
      </c>
      <c r="F1470" s="1" t="s">
        <v>70</v>
      </c>
      <c r="G1470" s="4" t="s">
        <v>1371</v>
      </c>
      <c r="H1470" s="4">
        <v>146</v>
      </c>
      <c r="I1470" s="4" t="s">
        <v>9068</v>
      </c>
      <c r="J1470" s="1" t="s">
        <v>234</v>
      </c>
      <c r="K1470" s="4" t="s">
        <v>9069</v>
      </c>
      <c r="L1470" s="4" t="s">
        <v>9070</v>
      </c>
    </row>
    <row r="1471" spans="1:12" ht="30" x14ac:dyDescent="0.25">
      <c r="A1471" s="1" t="s">
        <v>5697</v>
      </c>
      <c r="B1471" s="1" t="s">
        <v>460</v>
      </c>
      <c r="C1471" s="4">
        <v>2022</v>
      </c>
      <c r="D1471" s="1" t="s">
        <v>61</v>
      </c>
      <c r="E1471" s="1" t="s">
        <v>1183</v>
      </c>
      <c r="F1471" s="1" t="s">
        <v>74</v>
      </c>
      <c r="G1471" s="4" t="s">
        <v>1101</v>
      </c>
      <c r="H1471" s="4">
        <v>13</v>
      </c>
      <c r="I1471" s="4" t="s">
        <v>83</v>
      </c>
      <c r="J1471" s="1"/>
      <c r="K1471" s="4" t="s">
        <v>83</v>
      </c>
      <c r="L1471" s="4" t="s">
        <v>83</v>
      </c>
    </row>
    <row r="1472" spans="1:12" ht="30" x14ac:dyDescent="0.25">
      <c r="A1472" s="1" t="s">
        <v>5697</v>
      </c>
      <c r="B1472" s="1" t="s">
        <v>460</v>
      </c>
      <c r="C1472" s="4">
        <v>2022</v>
      </c>
      <c r="D1472" s="1" t="s">
        <v>61</v>
      </c>
      <c r="E1472" s="1" t="s">
        <v>1183</v>
      </c>
      <c r="F1472" s="1" t="s">
        <v>1102</v>
      </c>
      <c r="G1472" s="4" t="s">
        <v>2467</v>
      </c>
      <c r="H1472" s="4">
        <v>1298</v>
      </c>
      <c r="I1472" s="4" t="s">
        <v>9071</v>
      </c>
      <c r="J1472" s="1"/>
      <c r="K1472" s="4" t="s">
        <v>9072</v>
      </c>
      <c r="L1472" s="4" t="s">
        <v>9073</v>
      </c>
    </row>
    <row r="1473" spans="1:12" ht="45" x14ac:dyDescent="0.25">
      <c r="A1473" s="1" t="s">
        <v>5697</v>
      </c>
      <c r="B1473" s="1" t="s">
        <v>460</v>
      </c>
      <c r="C1473" s="4">
        <v>2022</v>
      </c>
      <c r="D1473" s="1" t="s">
        <v>61</v>
      </c>
      <c r="E1473" s="1" t="s">
        <v>1183</v>
      </c>
      <c r="F1473" s="1" t="s">
        <v>84</v>
      </c>
      <c r="G1473" s="4" t="s">
        <v>1800</v>
      </c>
      <c r="H1473" s="4">
        <v>554</v>
      </c>
      <c r="I1473" s="4" t="s">
        <v>9074</v>
      </c>
      <c r="J1473" s="1" t="s">
        <v>234</v>
      </c>
      <c r="K1473" s="4" t="s">
        <v>9075</v>
      </c>
      <c r="L1473" s="4" t="s">
        <v>9076</v>
      </c>
    </row>
    <row r="1474" spans="1:12" ht="45" x14ac:dyDescent="0.25">
      <c r="A1474" s="1" t="s">
        <v>5697</v>
      </c>
      <c r="B1474" s="1" t="s">
        <v>460</v>
      </c>
      <c r="C1474" s="4">
        <v>2022</v>
      </c>
      <c r="D1474" s="1" t="s">
        <v>61</v>
      </c>
      <c r="E1474" s="1" t="s">
        <v>1183</v>
      </c>
      <c r="F1474" s="1" t="s">
        <v>85</v>
      </c>
      <c r="G1474" s="4" t="s">
        <v>4006</v>
      </c>
      <c r="H1474" s="4">
        <v>23229</v>
      </c>
      <c r="I1474" s="4" t="s">
        <v>9077</v>
      </c>
      <c r="J1474" s="1"/>
      <c r="K1474" s="4" t="s">
        <v>9078</v>
      </c>
      <c r="L1474" s="4" t="s">
        <v>6211</v>
      </c>
    </row>
    <row r="1475" spans="1:12" ht="30" x14ac:dyDescent="0.25">
      <c r="A1475" s="1" t="s">
        <v>5697</v>
      </c>
      <c r="B1475" s="1" t="s">
        <v>460</v>
      </c>
      <c r="C1475" s="4">
        <v>2022</v>
      </c>
      <c r="D1475" s="1" t="s">
        <v>90</v>
      </c>
      <c r="E1475" s="1" t="s">
        <v>1089</v>
      </c>
      <c r="F1475" s="1" t="s">
        <v>62</v>
      </c>
      <c r="G1475" s="4" t="s">
        <v>1097</v>
      </c>
      <c r="H1475" s="4">
        <v>74938</v>
      </c>
      <c r="I1475" s="4" t="s">
        <v>6070</v>
      </c>
      <c r="J1475" s="1" t="s">
        <v>234</v>
      </c>
      <c r="K1475" s="4" t="s">
        <v>3974</v>
      </c>
      <c r="L1475" s="4" t="s">
        <v>3482</v>
      </c>
    </row>
    <row r="1476" spans="1:12" ht="30" x14ac:dyDescent="0.25">
      <c r="A1476" s="1" t="s">
        <v>5697</v>
      </c>
      <c r="B1476" s="1" t="s">
        <v>460</v>
      </c>
      <c r="C1476" s="4">
        <v>2022</v>
      </c>
      <c r="D1476" s="1" t="s">
        <v>90</v>
      </c>
      <c r="E1476" s="1" t="s">
        <v>1089</v>
      </c>
      <c r="F1476" s="1" t="s">
        <v>66</v>
      </c>
      <c r="G1476" s="4" t="s">
        <v>1101</v>
      </c>
      <c r="H1476" s="4">
        <v>1618</v>
      </c>
      <c r="I1476" s="4" t="s">
        <v>83</v>
      </c>
      <c r="J1476" s="1"/>
      <c r="K1476" s="4" t="s">
        <v>83</v>
      </c>
      <c r="L1476" s="4" t="s">
        <v>83</v>
      </c>
    </row>
    <row r="1477" spans="1:12" ht="30" x14ac:dyDescent="0.25">
      <c r="A1477" s="1" t="s">
        <v>5697</v>
      </c>
      <c r="B1477" s="1" t="s">
        <v>460</v>
      </c>
      <c r="C1477" s="4">
        <v>2022</v>
      </c>
      <c r="D1477" s="1" t="s">
        <v>90</v>
      </c>
      <c r="E1477" s="1" t="s">
        <v>1089</v>
      </c>
      <c r="F1477" s="1" t="s">
        <v>70</v>
      </c>
      <c r="G1477" s="4" t="s">
        <v>1101</v>
      </c>
      <c r="H1477" s="4">
        <v>18695</v>
      </c>
      <c r="I1477" s="4" t="s">
        <v>83</v>
      </c>
      <c r="J1477" s="1"/>
      <c r="K1477" s="4" t="s">
        <v>83</v>
      </c>
      <c r="L1477" s="4" t="s">
        <v>83</v>
      </c>
    </row>
    <row r="1478" spans="1:12" ht="30" x14ac:dyDescent="0.25">
      <c r="A1478" s="1" t="s">
        <v>5697</v>
      </c>
      <c r="B1478" s="1" t="s">
        <v>460</v>
      </c>
      <c r="C1478" s="4">
        <v>2022</v>
      </c>
      <c r="D1478" s="1" t="s">
        <v>90</v>
      </c>
      <c r="E1478" s="1" t="s">
        <v>1089</v>
      </c>
      <c r="F1478" s="1" t="s">
        <v>74</v>
      </c>
      <c r="G1478" s="4" t="s">
        <v>1101</v>
      </c>
      <c r="H1478" s="4">
        <v>2615</v>
      </c>
      <c r="I1478" s="4" t="s">
        <v>83</v>
      </c>
      <c r="J1478" s="1"/>
      <c r="K1478" s="4" t="s">
        <v>83</v>
      </c>
      <c r="L1478" s="4" t="s">
        <v>83</v>
      </c>
    </row>
    <row r="1479" spans="1:12" ht="30" x14ac:dyDescent="0.25">
      <c r="A1479" s="1" t="s">
        <v>5697</v>
      </c>
      <c r="B1479" s="1" t="s">
        <v>460</v>
      </c>
      <c r="C1479" s="4">
        <v>2022</v>
      </c>
      <c r="D1479" s="1" t="s">
        <v>90</v>
      </c>
      <c r="E1479" s="1" t="s">
        <v>1089</v>
      </c>
      <c r="F1479" s="1" t="s">
        <v>1102</v>
      </c>
      <c r="G1479" s="4" t="s">
        <v>1101</v>
      </c>
      <c r="H1479" s="4">
        <v>115144</v>
      </c>
      <c r="I1479" s="4" t="s">
        <v>83</v>
      </c>
      <c r="J1479" s="1"/>
      <c r="K1479" s="4" t="s">
        <v>83</v>
      </c>
      <c r="L1479" s="4" t="s">
        <v>83</v>
      </c>
    </row>
    <row r="1480" spans="1:12" ht="45" x14ac:dyDescent="0.25">
      <c r="A1480" s="1" t="s">
        <v>5697</v>
      </c>
      <c r="B1480" s="1" t="s">
        <v>460</v>
      </c>
      <c r="C1480" s="4">
        <v>2022</v>
      </c>
      <c r="D1480" s="1" t="s">
        <v>90</v>
      </c>
      <c r="E1480" s="1" t="s">
        <v>1089</v>
      </c>
      <c r="F1480" s="1" t="s">
        <v>84</v>
      </c>
      <c r="G1480" s="4" t="s">
        <v>1101</v>
      </c>
      <c r="H1480" s="4">
        <v>10200</v>
      </c>
      <c r="I1480" s="4" t="s">
        <v>83</v>
      </c>
      <c r="J1480" s="1"/>
      <c r="K1480" s="4" t="s">
        <v>83</v>
      </c>
      <c r="L1480" s="4" t="s">
        <v>83</v>
      </c>
    </row>
    <row r="1481" spans="1:12" ht="45" x14ac:dyDescent="0.25">
      <c r="A1481" s="1" t="s">
        <v>5697</v>
      </c>
      <c r="B1481" s="1" t="s">
        <v>460</v>
      </c>
      <c r="C1481" s="4">
        <v>2022</v>
      </c>
      <c r="D1481" s="1" t="s">
        <v>90</v>
      </c>
      <c r="E1481" s="1" t="s">
        <v>1089</v>
      </c>
      <c r="F1481" s="1" t="s">
        <v>85</v>
      </c>
      <c r="G1481" s="4" t="s">
        <v>1101</v>
      </c>
      <c r="H1481" s="4">
        <v>214530</v>
      </c>
      <c r="I1481" s="4" t="s">
        <v>83</v>
      </c>
      <c r="J1481" s="1"/>
      <c r="K1481" s="4" t="s">
        <v>83</v>
      </c>
      <c r="L1481" s="4" t="s">
        <v>83</v>
      </c>
    </row>
    <row r="1482" spans="1:12" ht="30" x14ac:dyDescent="0.25">
      <c r="A1482" s="1" t="s">
        <v>5697</v>
      </c>
      <c r="B1482" s="1" t="s">
        <v>460</v>
      </c>
      <c r="C1482" s="4">
        <v>2022</v>
      </c>
      <c r="D1482" s="1" t="s">
        <v>90</v>
      </c>
      <c r="E1482" s="1" t="s">
        <v>1104</v>
      </c>
      <c r="F1482" s="1" t="s">
        <v>62</v>
      </c>
      <c r="G1482" s="4" t="s">
        <v>1101</v>
      </c>
      <c r="H1482" s="4">
        <v>23123</v>
      </c>
      <c r="I1482" s="4" t="s">
        <v>83</v>
      </c>
      <c r="J1482" s="1"/>
      <c r="K1482" s="4" t="s">
        <v>83</v>
      </c>
      <c r="L1482" s="4" t="s">
        <v>83</v>
      </c>
    </row>
    <row r="1483" spans="1:12" ht="30" x14ac:dyDescent="0.25">
      <c r="A1483" s="1" t="s">
        <v>5697</v>
      </c>
      <c r="B1483" s="1" t="s">
        <v>460</v>
      </c>
      <c r="C1483" s="4">
        <v>2022</v>
      </c>
      <c r="D1483" s="1" t="s">
        <v>90</v>
      </c>
      <c r="E1483" s="1" t="s">
        <v>1104</v>
      </c>
      <c r="F1483" s="1" t="s">
        <v>66</v>
      </c>
      <c r="G1483" s="4" t="s">
        <v>1101</v>
      </c>
      <c r="H1483" s="4">
        <v>232</v>
      </c>
      <c r="I1483" s="4" t="s">
        <v>83</v>
      </c>
      <c r="J1483" s="1"/>
      <c r="K1483" s="4" t="s">
        <v>83</v>
      </c>
      <c r="L1483" s="4" t="s">
        <v>83</v>
      </c>
    </row>
    <row r="1484" spans="1:12" ht="30" x14ac:dyDescent="0.25">
      <c r="A1484" s="1" t="s">
        <v>5697</v>
      </c>
      <c r="B1484" s="1" t="s">
        <v>460</v>
      </c>
      <c r="C1484" s="4">
        <v>2022</v>
      </c>
      <c r="D1484" s="1" t="s">
        <v>90</v>
      </c>
      <c r="E1484" s="1" t="s">
        <v>1104</v>
      </c>
      <c r="F1484" s="1" t="s">
        <v>70</v>
      </c>
      <c r="G1484" s="4" t="s">
        <v>1101</v>
      </c>
      <c r="H1484" s="4">
        <v>4096</v>
      </c>
      <c r="I1484" s="4" t="s">
        <v>83</v>
      </c>
      <c r="J1484" s="1"/>
      <c r="K1484" s="4" t="s">
        <v>83</v>
      </c>
      <c r="L1484" s="4" t="s">
        <v>83</v>
      </c>
    </row>
    <row r="1485" spans="1:12" ht="30" x14ac:dyDescent="0.25">
      <c r="A1485" s="1" t="s">
        <v>5697</v>
      </c>
      <c r="B1485" s="1" t="s">
        <v>460</v>
      </c>
      <c r="C1485" s="4">
        <v>2022</v>
      </c>
      <c r="D1485" s="1" t="s">
        <v>90</v>
      </c>
      <c r="E1485" s="1" t="s">
        <v>1104</v>
      </c>
      <c r="F1485" s="1" t="s">
        <v>74</v>
      </c>
      <c r="G1485" s="4" t="s">
        <v>1101</v>
      </c>
      <c r="H1485" s="4">
        <v>395</v>
      </c>
      <c r="I1485" s="4" t="s">
        <v>83</v>
      </c>
      <c r="J1485" s="1"/>
      <c r="K1485" s="4" t="s">
        <v>83</v>
      </c>
      <c r="L1485" s="4" t="s">
        <v>83</v>
      </c>
    </row>
    <row r="1486" spans="1:12" ht="30" x14ac:dyDescent="0.25">
      <c r="A1486" s="1" t="s">
        <v>5697</v>
      </c>
      <c r="B1486" s="1" t="s">
        <v>460</v>
      </c>
      <c r="C1486" s="4">
        <v>2022</v>
      </c>
      <c r="D1486" s="1" t="s">
        <v>90</v>
      </c>
      <c r="E1486" s="1" t="s">
        <v>1104</v>
      </c>
      <c r="F1486" s="1" t="s">
        <v>1102</v>
      </c>
      <c r="G1486" s="4" t="s">
        <v>1112</v>
      </c>
      <c r="H1486" s="4">
        <v>35183</v>
      </c>
      <c r="I1486" s="4" t="s">
        <v>489</v>
      </c>
      <c r="J1486" s="1" t="s">
        <v>234</v>
      </c>
      <c r="K1486" s="4" t="s">
        <v>538</v>
      </c>
      <c r="L1486" s="4" t="s">
        <v>9079</v>
      </c>
    </row>
    <row r="1487" spans="1:12" ht="45" x14ac:dyDescent="0.25">
      <c r="A1487" s="1" t="s">
        <v>5697</v>
      </c>
      <c r="B1487" s="1" t="s">
        <v>460</v>
      </c>
      <c r="C1487" s="4">
        <v>2022</v>
      </c>
      <c r="D1487" s="1" t="s">
        <v>90</v>
      </c>
      <c r="E1487" s="1" t="s">
        <v>1104</v>
      </c>
      <c r="F1487" s="1" t="s">
        <v>84</v>
      </c>
      <c r="G1487" s="4" t="s">
        <v>1101</v>
      </c>
      <c r="H1487" s="4">
        <v>2993</v>
      </c>
      <c r="I1487" s="4" t="s">
        <v>83</v>
      </c>
      <c r="J1487" s="1"/>
      <c r="K1487" s="4" t="s">
        <v>83</v>
      </c>
      <c r="L1487" s="4" t="s">
        <v>83</v>
      </c>
    </row>
    <row r="1488" spans="1:12" ht="45" x14ac:dyDescent="0.25">
      <c r="A1488" s="1" t="s">
        <v>5697</v>
      </c>
      <c r="B1488" s="1" t="s">
        <v>460</v>
      </c>
      <c r="C1488" s="4">
        <v>2022</v>
      </c>
      <c r="D1488" s="1" t="s">
        <v>90</v>
      </c>
      <c r="E1488" s="1" t="s">
        <v>1104</v>
      </c>
      <c r="F1488" s="1" t="s">
        <v>85</v>
      </c>
      <c r="G1488" s="4" t="s">
        <v>1097</v>
      </c>
      <c r="H1488" s="4">
        <v>154826</v>
      </c>
      <c r="I1488" s="4" t="s">
        <v>4094</v>
      </c>
      <c r="J1488" s="1" t="s">
        <v>234</v>
      </c>
      <c r="K1488" s="4" t="s">
        <v>4038</v>
      </c>
      <c r="L1488" s="4" t="s">
        <v>4044</v>
      </c>
    </row>
    <row r="1489" spans="1:12" ht="30" x14ac:dyDescent="0.25">
      <c r="A1489" s="1" t="s">
        <v>5697</v>
      </c>
      <c r="B1489" s="1" t="s">
        <v>460</v>
      </c>
      <c r="C1489" s="4">
        <v>2022</v>
      </c>
      <c r="D1489" s="1" t="s">
        <v>90</v>
      </c>
      <c r="E1489" s="1" t="s">
        <v>1116</v>
      </c>
      <c r="F1489" s="1" t="s">
        <v>62</v>
      </c>
      <c r="G1489" s="4" t="s">
        <v>1981</v>
      </c>
      <c r="H1489" s="4">
        <v>15799</v>
      </c>
      <c r="I1489" s="4" t="s">
        <v>9080</v>
      </c>
      <c r="J1489" s="1" t="s">
        <v>234</v>
      </c>
      <c r="K1489" s="4" t="s">
        <v>2054</v>
      </c>
      <c r="L1489" s="4" t="s">
        <v>1111</v>
      </c>
    </row>
    <row r="1490" spans="1:12" ht="30" x14ac:dyDescent="0.25">
      <c r="A1490" s="1" t="s">
        <v>5697</v>
      </c>
      <c r="B1490" s="1" t="s">
        <v>460</v>
      </c>
      <c r="C1490" s="4">
        <v>2022</v>
      </c>
      <c r="D1490" s="1" t="s">
        <v>90</v>
      </c>
      <c r="E1490" s="1" t="s">
        <v>1116</v>
      </c>
      <c r="F1490" s="1" t="s">
        <v>66</v>
      </c>
      <c r="G1490" s="4" t="s">
        <v>1101</v>
      </c>
      <c r="H1490" s="4">
        <v>129</v>
      </c>
      <c r="I1490" s="4" t="s">
        <v>83</v>
      </c>
      <c r="J1490" s="1"/>
      <c r="K1490" s="4" t="s">
        <v>83</v>
      </c>
      <c r="L1490" s="4" t="s">
        <v>83</v>
      </c>
    </row>
    <row r="1491" spans="1:12" ht="30" x14ac:dyDescent="0.25">
      <c r="A1491" s="1" t="s">
        <v>5697</v>
      </c>
      <c r="B1491" s="1" t="s">
        <v>460</v>
      </c>
      <c r="C1491" s="4">
        <v>2022</v>
      </c>
      <c r="D1491" s="1" t="s">
        <v>90</v>
      </c>
      <c r="E1491" s="1" t="s">
        <v>1116</v>
      </c>
      <c r="F1491" s="1" t="s">
        <v>70</v>
      </c>
      <c r="G1491" s="4" t="s">
        <v>1101</v>
      </c>
      <c r="H1491" s="4">
        <v>2693</v>
      </c>
      <c r="I1491" s="4" t="s">
        <v>83</v>
      </c>
      <c r="J1491" s="1"/>
      <c r="K1491" s="4" t="s">
        <v>83</v>
      </c>
      <c r="L1491" s="4" t="s">
        <v>83</v>
      </c>
    </row>
    <row r="1492" spans="1:12" ht="30" x14ac:dyDescent="0.25">
      <c r="A1492" s="1" t="s">
        <v>5697</v>
      </c>
      <c r="B1492" s="1" t="s">
        <v>460</v>
      </c>
      <c r="C1492" s="4">
        <v>2022</v>
      </c>
      <c r="D1492" s="1" t="s">
        <v>90</v>
      </c>
      <c r="E1492" s="1" t="s">
        <v>1116</v>
      </c>
      <c r="F1492" s="1" t="s">
        <v>74</v>
      </c>
      <c r="G1492" s="4" t="s">
        <v>1101</v>
      </c>
      <c r="H1492" s="4">
        <v>219</v>
      </c>
      <c r="I1492" s="4" t="s">
        <v>83</v>
      </c>
      <c r="J1492" s="1"/>
      <c r="K1492" s="4" t="s">
        <v>83</v>
      </c>
      <c r="L1492" s="4" t="s">
        <v>83</v>
      </c>
    </row>
    <row r="1493" spans="1:12" ht="30" x14ac:dyDescent="0.25">
      <c r="A1493" s="1" t="s">
        <v>5697</v>
      </c>
      <c r="B1493" s="1" t="s">
        <v>460</v>
      </c>
      <c r="C1493" s="4">
        <v>2022</v>
      </c>
      <c r="D1493" s="1" t="s">
        <v>90</v>
      </c>
      <c r="E1493" s="1" t="s">
        <v>1116</v>
      </c>
      <c r="F1493" s="1" t="s">
        <v>1102</v>
      </c>
      <c r="G1493" s="4" t="s">
        <v>2008</v>
      </c>
      <c r="H1493" s="4">
        <v>24305</v>
      </c>
      <c r="I1493" s="4" t="s">
        <v>6163</v>
      </c>
      <c r="J1493" s="1" t="s">
        <v>234</v>
      </c>
      <c r="K1493" s="4" t="s">
        <v>561</v>
      </c>
      <c r="L1493" s="4" t="s">
        <v>594</v>
      </c>
    </row>
    <row r="1494" spans="1:12" ht="45" x14ac:dyDescent="0.25">
      <c r="A1494" s="1" t="s">
        <v>5697</v>
      </c>
      <c r="B1494" s="1" t="s">
        <v>460</v>
      </c>
      <c r="C1494" s="4">
        <v>2022</v>
      </c>
      <c r="D1494" s="1" t="s">
        <v>90</v>
      </c>
      <c r="E1494" s="1" t="s">
        <v>1116</v>
      </c>
      <c r="F1494" s="1" t="s">
        <v>84</v>
      </c>
      <c r="G1494" s="4" t="s">
        <v>1101</v>
      </c>
      <c r="H1494" s="4">
        <v>1893</v>
      </c>
      <c r="I1494" s="4" t="s">
        <v>83</v>
      </c>
      <c r="J1494" s="1"/>
      <c r="K1494" s="4" t="s">
        <v>83</v>
      </c>
      <c r="L1494" s="4" t="s">
        <v>83</v>
      </c>
    </row>
    <row r="1495" spans="1:12" ht="45" x14ac:dyDescent="0.25">
      <c r="A1495" s="1" t="s">
        <v>5697</v>
      </c>
      <c r="B1495" s="1" t="s">
        <v>460</v>
      </c>
      <c r="C1495" s="4">
        <v>2022</v>
      </c>
      <c r="D1495" s="1" t="s">
        <v>90</v>
      </c>
      <c r="E1495" s="1" t="s">
        <v>1116</v>
      </c>
      <c r="F1495" s="1" t="s">
        <v>85</v>
      </c>
      <c r="G1495" s="4" t="s">
        <v>2456</v>
      </c>
      <c r="H1495" s="4">
        <v>210534</v>
      </c>
      <c r="I1495" s="4" t="s">
        <v>9081</v>
      </c>
      <c r="J1495" s="1"/>
      <c r="K1495" s="4" t="s">
        <v>3428</v>
      </c>
      <c r="L1495" s="4" t="s">
        <v>3654</v>
      </c>
    </row>
    <row r="1496" spans="1:12" ht="30" x14ac:dyDescent="0.25">
      <c r="A1496" s="1" t="s">
        <v>5697</v>
      </c>
      <c r="B1496" s="1" t="s">
        <v>460</v>
      </c>
      <c r="C1496" s="4">
        <v>2022</v>
      </c>
      <c r="D1496" s="1" t="s">
        <v>90</v>
      </c>
      <c r="E1496" s="1" t="s">
        <v>1132</v>
      </c>
      <c r="F1496" s="1" t="s">
        <v>62</v>
      </c>
      <c r="G1496" s="4" t="s">
        <v>1613</v>
      </c>
      <c r="H1496" s="4">
        <v>9534</v>
      </c>
      <c r="I1496" s="4" t="s">
        <v>9082</v>
      </c>
      <c r="J1496" s="1" t="s">
        <v>234</v>
      </c>
      <c r="K1496" s="4" t="s">
        <v>9083</v>
      </c>
      <c r="L1496" s="4" t="s">
        <v>6855</v>
      </c>
    </row>
    <row r="1497" spans="1:12" ht="30" x14ac:dyDescent="0.25">
      <c r="A1497" s="1" t="s">
        <v>5697</v>
      </c>
      <c r="B1497" s="1" t="s">
        <v>460</v>
      </c>
      <c r="C1497" s="4">
        <v>2022</v>
      </c>
      <c r="D1497" s="1" t="s">
        <v>90</v>
      </c>
      <c r="E1497" s="1" t="s">
        <v>1132</v>
      </c>
      <c r="F1497" s="1" t="s">
        <v>66</v>
      </c>
      <c r="G1497" s="4" t="s">
        <v>1101</v>
      </c>
      <c r="H1497" s="4">
        <v>48</v>
      </c>
      <c r="I1497" s="4" t="s">
        <v>83</v>
      </c>
      <c r="J1497" s="1"/>
      <c r="K1497" s="4" t="s">
        <v>83</v>
      </c>
      <c r="L1497" s="4" t="s">
        <v>83</v>
      </c>
    </row>
    <row r="1498" spans="1:12" ht="30" x14ac:dyDescent="0.25">
      <c r="A1498" s="1" t="s">
        <v>5697</v>
      </c>
      <c r="B1498" s="1" t="s">
        <v>460</v>
      </c>
      <c r="C1498" s="4">
        <v>2022</v>
      </c>
      <c r="D1498" s="1" t="s">
        <v>90</v>
      </c>
      <c r="E1498" s="1" t="s">
        <v>1132</v>
      </c>
      <c r="F1498" s="1" t="s">
        <v>70</v>
      </c>
      <c r="G1498" s="4" t="s">
        <v>1101</v>
      </c>
      <c r="H1498" s="4">
        <v>1343</v>
      </c>
      <c r="I1498" s="4" t="s">
        <v>83</v>
      </c>
      <c r="J1498" s="1"/>
      <c r="K1498" s="4" t="s">
        <v>83</v>
      </c>
      <c r="L1498" s="4" t="s">
        <v>83</v>
      </c>
    </row>
    <row r="1499" spans="1:12" ht="30" x14ac:dyDescent="0.25">
      <c r="A1499" s="1" t="s">
        <v>5697</v>
      </c>
      <c r="B1499" s="1" t="s">
        <v>460</v>
      </c>
      <c r="C1499" s="4">
        <v>2022</v>
      </c>
      <c r="D1499" s="1" t="s">
        <v>90</v>
      </c>
      <c r="E1499" s="1" t="s">
        <v>1132</v>
      </c>
      <c r="F1499" s="1" t="s">
        <v>74</v>
      </c>
      <c r="G1499" s="4" t="s">
        <v>1101</v>
      </c>
      <c r="H1499" s="4">
        <v>89</v>
      </c>
      <c r="I1499" s="4" t="s">
        <v>83</v>
      </c>
      <c r="J1499" s="1"/>
      <c r="K1499" s="4" t="s">
        <v>83</v>
      </c>
      <c r="L1499" s="4" t="s">
        <v>83</v>
      </c>
    </row>
    <row r="1500" spans="1:12" ht="30" x14ac:dyDescent="0.25">
      <c r="A1500" s="1" t="s">
        <v>5697</v>
      </c>
      <c r="B1500" s="1" t="s">
        <v>460</v>
      </c>
      <c r="C1500" s="4">
        <v>2022</v>
      </c>
      <c r="D1500" s="1" t="s">
        <v>90</v>
      </c>
      <c r="E1500" s="1" t="s">
        <v>1132</v>
      </c>
      <c r="F1500" s="1" t="s">
        <v>1102</v>
      </c>
      <c r="G1500" s="4" t="s">
        <v>1093</v>
      </c>
      <c r="H1500" s="4">
        <v>11413</v>
      </c>
      <c r="I1500" s="4" t="s">
        <v>1222</v>
      </c>
      <c r="J1500" s="1" t="s">
        <v>234</v>
      </c>
      <c r="K1500" s="4" t="s">
        <v>9084</v>
      </c>
      <c r="L1500" s="4" t="s">
        <v>4618</v>
      </c>
    </row>
    <row r="1501" spans="1:12" ht="45" x14ac:dyDescent="0.25">
      <c r="A1501" s="1" t="s">
        <v>5697</v>
      </c>
      <c r="B1501" s="1" t="s">
        <v>460</v>
      </c>
      <c r="C1501" s="4">
        <v>2022</v>
      </c>
      <c r="D1501" s="1" t="s">
        <v>90</v>
      </c>
      <c r="E1501" s="1" t="s">
        <v>1132</v>
      </c>
      <c r="F1501" s="1" t="s">
        <v>84</v>
      </c>
      <c r="G1501" s="4" t="s">
        <v>1101</v>
      </c>
      <c r="H1501" s="4">
        <v>833</v>
      </c>
      <c r="I1501" s="4" t="s">
        <v>83</v>
      </c>
      <c r="J1501" s="1"/>
      <c r="K1501" s="4" t="s">
        <v>83</v>
      </c>
      <c r="L1501" s="4" t="s">
        <v>83</v>
      </c>
    </row>
    <row r="1502" spans="1:12" ht="45" x14ac:dyDescent="0.25">
      <c r="A1502" s="1" t="s">
        <v>5697</v>
      </c>
      <c r="B1502" s="1" t="s">
        <v>460</v>
      </c>
      <c r="C1502" s="4">
        <v>2022</v>
      </c>
      <c r="D1502" s="1" t="s">
        <v>90</v>
      </c>
      <c r="E1502" s="1" t="s">
        <v>1132</v>
      </c>
      <c r="F1502" s="1" t="s">
        <v>85</v>
      </c>
      <c r="G1502" s="4" t="s">
        <v>3754</v>
      </c>
      <c r="H1502" s="4">
        <v>187029</v>
      </c>
      <c r="I1502" s="4" t="s">
        <v>6126</v>
      </c>
      <c r="J1502" s="1"/>
      <c r="K1502" s="4" t="s">
        <v>3603</v>
      </c>
      <c r="L1502" s="4" t="s">
        <v>5246</v>
      </c>
    </row>
    <row r="1503" spans="1:12" ht="30" x14ac:dyDescent="0.25">
      <c r="A1503" s="1" t="s">
        <v>5697</v>
      </c>
      <c r="B1503" s="1" t="s">
        <v>460</v>
      </c>
      <c r="C1503" s="4">
        <v>2022</v>
      </c>
      <c r="D1503" s="1" t="s">
        <v>90</v>
      </c>
      <c r="E1503" s="1" t="s">
        <v>1147</v>
      </c>
      <c r="F1503" s="1" t="s">
        <v>62</v>
      </c>
      <c r="G1503" s="4" t="s">
        <v>2621</v>
      </c>
      <c r="H1503" s="4">
        <v>4794</v>
      </c>
      <c r="I1503" s="4" t="s">
        <v>9085</v>
      </c>
      <c r="J1503" s="1"/>
      <c r="K1503" s="4" t="s">
        <v>9086</v>
      </c>
      <c r="L1503" s="4" t="s">
        <v>9087</v>
      </c>
    </row>
    <row r="1504" spans="1:12" ht="30" x14ac:dyDescent="0.25">
      <c r="A1504" s="1" t="s">
        <v>5697</v>
      </c>
      <c r="B1504" s="1" t="s">
        <v>460</v>
      </c>
      <c r="C1504" s="4">
        <v>2022</v>
      </c>
      <c r="D1504" s="1" t="s">
        <v>90</v>
      </c>
      <c r="E1504" s="1" t="s">
        <v>1147</v>
      </c>
      <c r="F1504" s="1" t="s">
        <v>66</v>
      </c>
      <c r="G1504" s="4" t="s">
        <v>1101</v>
      </c>
      <c r="H1504" s="4">
        <v>14</v>
      </c>
      <c r="I1504" s="4" t="s">
        <v>83</v>
      </c>
      <c r="J1504" s="1"/>
      <c r="K1504" s="4" t="s">
        <v>83</v>
      </c>
      <c r="L1504" s="4" t="s">
        <v>83</v>
      </c>
    </row>
    <row r="1505" spans="1:12" ht="30" x14ac:dyDescent="0.25">
      <c r="A1505" s="1" t="s">
        <v>5697</v>
      </c>
      <c r="B1505" s="1" t="s">
        <v>460</v>
      </c>
      <c r="C1505" s="4">
        <v>2022</v>
      </c>
      <c r="D1505" s="1" t="s">
        <v>90</v>
      </c>
      <c r="E1505" s="1" t="s">
        <v>1147</v>
      </c>
      <c r="F1505" s="1" t="s">
        <v>70</v>
      </c>
      <c r="G1505" s="4" t="s">
        <v>1097</v>
      </c>
      <c r="H1505" s="4">
        <v>648</v>
      </c>
      <c r="I1505" s="4" t="s">
        <v>9088</v>
      </c>
      <c r="J1505" s="1" t="s">
        <v>234</v>
      </c>
      <c r="K1505" s="4" t="s">
        <v>4348</v>
      </c>
      <c r="L1505" s="4" t="s">
        <v>8639</v>
      </c>
    </row>
    <row r="1506" spans="1:12" ht="30" x14ac:dyDescent="0.25">
      <c r="A1506" s="1" t="s">
        <v>5697</v>
      </c>
      <c r="B1506" s="1" t="s">
        <v>460</v>
      </c>
      <c r="C1506" s="4">
        <v>2022</v>
      </c>
      <c r="D1506" s="1" t="s">
        <v>90</v>
      </c>
      <c r="E1506" s="1" t="s">
        <v>1147</v>
      </c>
      <c r="F1506" s="1" t="s">
        <v>74</v>
      </c>
      <c r="G1506" s="4" t="s">
        <v>1101</v>
      </c>
      <c r="H1506" s="4">
        <v>36</v>
      </c>
      <c r="I1506" s="4" t="s">
        <v>83</v>
      </c>
      <c r="J1506" s="1"/>
      <c r="K1506" s="4" t="s">
        <v>83</v>
      </c>
      <c r="L1506" s="4" t="s">
        <v>83</v>
      </c>
    </row>
    <row r="1507" spans="1:12" ht="30" x14ac:dyDescent="0.25">
      <c r="A1507" s="1" t="s">
        <v>5697</v>
      </c>
      <c r="B1507" s="1" t="s">
        <v>460</v>
      </c>
      <c r="C1507" s="4">
        <v>2022</v>
      </c>
      <c r="D1507" s="1" t="s">
        <v>90</v>
      </c>
      <c r="E1507" s="1" t="s">
        <v>1147</v>
      </c>
      <c r="F1507" s="1" t="s">
        <v>1102</v>
      </c>
      <c r="G1507" s="4" t="s">
        <v>1221</v>
      </c>
      <c r="H1507" s="4">
        <v>5133</v>
      </c>
      <c r="I1507" s="4" t="s">
        <v>9089</v>
      </c>
      <c r="J1507" s="1"/>
      <c r="K1507" s="4" t="s">
        <v>9090</v>
      </c>
      <c r="L1507" s="4" t="s">
        <v>9091</v>
      </c>
    </row>
    <row r="1508" spans="1:12" ht="45" x14ac:dyDescent="0.25">
      <c r="A1508" s="1" t="s">
        <v>5697</v>
      </c>
      <c r="B1508" s="1" t="s">
        <v>460</v>
      </c>
      <c r="C1508" s="4">
        <v>2022</v>
      </c>
      <c r="D1508" s="1" t="s">
        <v>90</v>
      </c>
      <c r="E1508" s="1" t="s">
        <v>1147</v>
      </c>
      <c r="F1508" s="1" t="s">
        <v>84</v>
      </c>
      <c r="G1508" s="4" t="s">
        <v>1101</v>
      </c>
      <c r="H1508" s="4">
        <v>362</v>
      </c>
      <c r="I1508" s="4" t="s">
        <v>83</v>
      </c>
      <c r="J1508" s="1"/>
      <c r="K1508" s="4" t="s">
        <v>83</v>
      </c>
      <c r="L1508" s="4" t="s">
        <v>83</v>
      </c>
    </row>
    <row r="1509" spans="1:12" ht="45" x14ac:dyDescent="0.25">
      <c r="A1509" s="1" t="s">
        <v>5697</v>
      </c>
      <c r="B1509" s="1" t="s">
        <v>460</v>
      </c>
      <c r="C1509" s="4">
        <v>2022</v>
      </c>
      <c r="D1509" s="1" t="s">
        <v>90</v>
      </c>
      <c r="E1509" s="1" t="s">
        <v>1147</v>
      </c>
      <c r="F1509" s="1" t="s">
        <v>85</v>
      </c>
      <c r="G1509" s="4" t="s">
        <v>4791</v>
      </c>
      <c r="H1509" s="4">
        <v>164515</v>
      </c>
      <c r="I1509" s="4" t="s">
        <v>9092</v>
      </c>
      <c r="J1509" s="1"/>
      <c r="K1509" s="4" t="s">
        <v>9093</v>
      </c>
      <c r="L1509" s="4" t="s">
        <v>671</v>
      </c>
    </row>
    <row r="1510" spans="1:12" ht="30" x14ac:dyDescent="0.25">
      <c r="A1510" s="1" t="s">
        <v>5697</v>
      </c>
      <c r="B1510" s="1" t="s">
        <v>460</v>
      </c>
      <c r="C1510" s="4">
        <v>2022</v>
      </c>
      <c r="D1510" s="1" t="s">
        <v>90</v>
      </c>
      <c r="E1510" s="1" t="s">
        <v>1162</v>
      </c>
      <c r="F1510" s="1" t="s">
        <v>62</v>
      </c>
      <c r="G1510" s="4" t="s">
        <v>3754</v>
      </c>
      <c r="H1510" s="4">
        <v>2215</v>
      </c>
      <c r="I1510" s="4" t="s">
        <v>9094</v>
      </c>
      <c r="J1510" s="1"/>
      <c r="K1510" s="4" t="s">
        <v>9095</v>
      </c>
      <c r="L1510" s="4" t="s">
        <v>9096</v>
      </c>
    </row>
    <row r="1511" spans="1:12" ht="30" x14ac:dyDescent="0.25">
      <c r="A1511" s="1" t="s">
        <v>5697</v>
      </c>
      <c r="B1511" s="1" t="s">
        <v>460</v>
      </c>
      <c r="C1511" s="4">
        <v>2022</v>
      </c>
      <c r="D1511" s="1" t="s">
        <v>90</v>
      </c>
      <c r="E1511" s="1" t="s">
        <v>1162</v>
      </c>
      <c r="F1511" s="1" t="s">
        <v>66</v>
      </c>
      <c r="G1511" s="4" t="s">
        <v>1101</v>
      </c>
      <c r="H1511" s="4">
        <v>7</v>
      </c>
      <c r="I1511" s="4" t="s">
        <v>83</v>
      </c>
      <c r="J1511" s="1"/>
      <c r="K1511" s="4" t="s">
        <v>83</v>
      </c>
      <c r="L1511" s="4" t="s">
        <v>83</v>
      </c>
    </row>
    <row r="1512" spans="1:12" ht="30" x14ac:dyDescent="0.25">
      <c r="A1512" s="1" t="s">
        <v>5697</v>
      </c>
      <c r="B1512" s="1" t="s">
        <v>460</v>
      </c>
      <c r="C1512" s="4">
        <v>2022</v>
      </c>
      <c r="D1512" s="1" t="s">
        <v>90</v>
      </c>
      <c r="E1512" s="1" t="s">
        <v>1162</v>
      </c>
      <c r="F1512" s="1" t="s">
        <v>70</v>
      </c>
      <c r="G1512" s="4" t="s">
        <v>1093</v>
      </c>
      <c r="H1512" s="4">
        <v>347</v>
      </c>
      <c r="I1512" s="4" t="s">
        <v>9097</v>
      </c>
      <c r="J1512" s="1" t="s">
        <v>234</v>
      </c>
      <c r="K1512" s="4" t="s">
        <v>9098</v>
      </c>
      <c r="L1512" s="4" t="s">
        <v>9099</v>
      </c>
    </row>
    <row r="1513" spans="1:12" ht="30" x14ac:dyDescent="0.25">
      <c r="A1513" s="1" t="s">
        <v>5697</v>
      </c>
      <c r="B1513" s="1" t="s">
        <v>460</v>
      </c>
      <c r="C1513" s="4">
        <v>2022</v>
      </c>
      <c r="D1513" s="1" t="s">
        <v>90</v>
      </c>
      <c r="E1513" s="1" t="s">
        <v>1162</v>
      </c>
      <c r="F1513" s="1" t="s">
        <v>74</v>
      </c>
      <c r="G1513" s="4" t="s">
        <v>1101</v>
      </c>
      <c r="H1513" s="4">
        <v>18</v>
      </c>
      <c r="I1513" s="4" t="s">
        <v>83</v>
      </c>
      <c r="J1513" s="1"/>
      <c r="K1513" s="4" t="s">
        <v>83</v>
      </c>
      <c r="L1513" s="4" t="s">
        <v>83</v>
      </c>
    </row>
    <row r="1514" spans="1:12" ht="30" x14ac:dyDescent="0.25">
      <c r="A1514" s="1" t="s">
        <v>5697</v>
      </c>
      <c r="B1514" s="1" t="s">
        <v>460</v>
      </c>
      <c r="C1514" s="4">
        <v>2022</v>
      </c>
      <c r="D1514" s="1" t="s">
        <v>90</v>
      </c>
      <c r="E1514" s="1" t="s">
        <v>1162</v>
      </c>
      <c r="F1514" s="1" t="s">
        <v>1102</v>
      </c>
      <c r="G1514" s="4" t="s">
        <v>2063</v>
      </c>
      <c r="H1514" s="4">
        <v>2866</v>
      </c>
      <c r="I1514" s="4" t="s">
        <v>9100</v>
      </c>
      <c r="J1514" s="1"/>
      <c r="K1514" s="4" t="s">
        <v>9101</v>
      </c>
      <c r="L1514" s="4" t="s">
        <v>9102</v>
      </c>
    </row>
    <row r="1515" spans="1:12" ht="45" x14ac:dyDescent="0.25">
      <c r="A1515" s="1" t="s">
        <v>5697</v>
      </c>
      <c r="B1515" s="1" t="s">
        <v>460</v>
      </c>
      <c r="C1515" s="4">
        <v>2022</v>
      </c>
      <c r="D1515" s="1" t="s">
        <v>90</v>
      </c>
      <c r="E1515" s="1" t="s">
        <v>1162</v>
      </c>
      <c r="F1515" s="1" t="s">
        <v>84</v>
      </c>
      <c r="G1515" s="4" t="s">
        <v>1112</v>
      </c>
      <c r="H1515" s="4">
        <v>235</v>
      </c>
      <c r="I1515" s="4" t="s">
        <v>6733</v>
      </c>
      <c r="J1515" s="1" t="s">
        <v>234</v>
      </c>
      <c r="K1515" s="4" t="s">
        <v>7805</v>
      </c>
      <c r="L1515" s="4" t="s">
        <v>9103</v>
      </c>
    </row>
    <row r="1516" spans="1:12" ht="45" x14ac:dyDescent="0.25">
      <c r="A1516" s="1" t="s">
        <v>5697</v>
      </c>
      <c r="B1516" s="1" t="s">
        <v>460</v>
      </c>
      <c r="C1516" s="4">
        <v>2022</v>
      </c>
      <c r="D1516" s="1" t="s">
        <v>90</v>
      </c>
      <c r="E1516" s="1" t="s">
        <v>1162</v>
      </c>
      <c r="F1516" s="1" t="s">
        <v>85</v>
      </c>
      <c r="G1516" s="4" t="s">
        <v>4714</v>
      </c>
      <c r="H1516" s="4">
        <v>84571</v>
      </c>
      <c r="I1516" s="4" t="s">
        <v>9104</v>
      </c>
      <c r="J1516" s="1"/>
      <c r="K1516" s="4" t="s">
        <v>9105</v>
      </c>
      <c r="L1516" s="4" t="s">
        <v>9106</v>
      </c>
    </row>
    <row r="1517" spans="1:12" ht="30" x14ac:dyDescent="0.25">
      <c r="A1517" s="1" t="s">
        <v>5697</v>
      </c>
      <c r="B1517" s="1" t="s">
        <v>460</v>
      </c>
      <c r="C1517" s="4">
        <v>2022</v>
      </c>
      <c r="D1517" s="1" t="s">
        <v>90</v>
      </c>
      <c r="E1517" s="1" t="s">
        <v>1183</v>
      </c>
      <c r="F1517" s="1" t="s">
        <v>62</v>
      </c>
      <c r="G1517" s="4" t="s">
        <v>2955</v>
      </c>
      <c r="H1517" s="4">
        <v>712</v>
      </c>
      <c r="I1517" s="4" t="s">
        <v>2926</v>
      </c>
      <c r="J1517" s="1"/>
      <c r="K1517" s="4" t="s">
        <v>9107</v>
      </c>
      <c r="L1517" s="4" t="s">
        <v>9108</v>
      </c>
    </row>
    <row r="1518" spans="1:12" ht="30" x14ac:dyDescent="0.25">
      <c r="A1518" s="1" t="s">
        <v>5697</v>
      </c>
      <c r="B1518" s="1" t="s">
        <v>460</v>
      </c>
      <c r="C1518" s="4">
        <v>2022</v>
      </c>
      <c r="D1518" s="1" t="s">
        <v>90</v>
      </c>
      <c r="E1518" s="1" t="s">
        <v>1183</v>
      </c>
      <c r="F1518" s="1" t="s">
        <v>66</v>
      </c>
      <c r="G1518" s="4" t="s">
        <v>1101</v>
      </c>
      <c r="H1518" s="4">
        <v>3</v>
      </c>
      <c r="I1518" s="4" t="s">
        <v>83</v>
      </c>
      <c r="J1518" s="1"/>
      <c r="K1518" s="4" t="s">
        <v>83</v>
      </c>
      <c r="L1518" s="4" t="s">
        <v>83</v>
      </c>
    </row>
    <row r="1519" spans="1:12" ht="30" x14ac:dyDescent="0.25">
      <c r="A1519" s="1" t="s">
        <v>5697</v>
      </c>
      <c r="B1519" s="1" t="s">
        <v>460</v>
      </c>
      <c r="C1519" s="4">
        <v>2022</v>
      </c>
      <c r="D1519" s="1" t="s">
        <v>90</v>
      </c>
      <c r="E1519" s="1" t="s">
        <v>1183</v>
      </c>
      <c r="F1519" s="1" t="s">
        <v>70</v>
      </c>
      <c r="G1519" s="4" t="s">
        <v>2008</v>
      </c>
      <c r="H1519" s="4">
        <v>127</v>
      </c>
      <c r="I1519" s="4" t="s">
        <v>9109</v>
      </c>
      <c r="J1519" s="1" t="s">
        <v>234</v>
      </c>
      <c r="K1519" s="4" t="s">
        <v>9110</v>
      </c>
      <c r="L1519" s="4" t="s">
        <v>9111</v>
      </c>
    </row>
    <row r="1520" spans="1:12" ht="30" x14ac:dyDescent="0.25">
      <c r="A1520" s="1" t="s">
        <v>5697</v>
      </c>
      <c r="B1520" s="1" t="s">
        <v>460</v>
      </c>
      <c r="C1520" s="4">
        <v>2022</v>
      </c>
      <c r="D1520" s="1" t="s">
        <v>90</v>
      </c>
      <c r="E1520" s="1" t="s">
        <v>1183</v>
      </c>
      <c r="F1520" s="1" t="s">
        <v>74</v>
      </c>
      <c r="G1520" s="4" t="s">
        <v>1101</v>
      </c>
      <c r="H1520" s="4">
        <v>7</v>
      </c>
      <c r="I1520" s="4" t="s">
        <v>83</v>
      </c>
      <c r="J1520" s="1"/>
      <c r="K1520" s="4" t="s">
        <v>83</v>
      </c>
      <c r="L1520" s="4" t="s">
        <v>83</v>
      </c>
    </row>
    <row r="1521" spans="1:12" ht="30" x14ac:dyDescent="0.25">
      <c r="A1521" s="1" t="s">
        <v>5697</v>
      </c>
      <c r="B1521" s="1" t="s">
        <v>460</v>
      </c>
      <c r="C1521" s="4">
        <v>2022</v>
      </c>
      <c r="D1521" s="1" t="s">
        <v>90</v>
      </c>
      <c r="E1521" s="1" t="s">
        <v>1183</v>
      </c>
      <c r="F1521" s="1" t="s">
        <v>1102</v>
      </c>
      <c r="G1521" s="4" t="s">
        <v>1208</v>
      </c>
      <c r="H1521" s="4">
        <v>968</v>
      </c>
      <c r="I1521" s="4" t="s">
        <v>9112</v>
      </c>
      <c r="J1521" s="1"/>
      <c r="K1521" s="4" t="s">
        <v>9113</v>
      </c>
      <c r="L1521" s="4" t="s">
        <v>9114</v>
      </c>
    </row>
    <row r="1522" spans="1:12" ht="45" x14ac:dyDescent="0.25">
      <c r="A1522" s="1" t="s">
        <v>5697</v>
      </c>
      <c r="B1522" s="1" t="s">
        <v>460</v>
      </c>
      <c r="C1522" s="4">
        <v>2022</v>
      </c>
      <c r="D1522" s="1" t="s">
        <v>90</v>
      </c>
      <c r="E1522" s="1" t="s">
        <v>1183</v>
      </c>
      <c r="F1522" s="1" t="s">
        <v>84</v>
      </c>
      <c r="G1522" s="4" t="s">
        <v>1101</v>
      </c>
      <c r="H1522" s="4">
        <v>103</v>
      </c>
      <c r="I1522" s="4" t="s">
        <v>83</v>
      </c>
      <c r="J1522" s="1"/>
      <c r="K1522" s="4" t="s">
        <v>83</v>
      </c>
      <c r="L1522" s="4" t="s">
        <v>83</v>
      </c>
    </row>
    <row r="1523" spans="1:12" ht="45" x14ac:dyDescent="0.25">
      <c r="A1523" s="1" t="s">
        <v>5697</v>
      </c>
      <c r="B1523" s="1" t="s">
        <v>460</v>
      </c>
      <c r="C1523" s="4">
        <v>2022</v>
      </c>
      <c r="D1523" s="1" t="s">
        <v>90</v>
      </c>
      <c r="E1523" s="1" t="s">
        <v>1183</v>
      </c>
      <c r="F1523" s="1" t="s">
        <v>85</v>
      </c>
      <c r="G1523" s="4" t="s">
        <v>9115</v>
      </c>
      <c r="H1523" s="4">
        <v>21618</v>
      </c>
      <c r="I1523" s="4" t="s">
        <v>9116</v>
      </c>
      <c r="J1523" s="1"/>
      <c r="K1523" s="4" t="s">
        <v>9117</v>
      </c>
      <c r="L1523" s="4" t="s">
        <v>9118</v>
      </c>
    </row>
    <row r="1524" spans="1:12" ht="30" x14ac:dyDescent="0.25">
      <c r="A1524" s="1" t="s">
        <v>5697</v>
      </c>
      <c r="B1524" s="1" t="s">
        <v>460</v>
      </c>
      <c r="C1524" s="4">
        <v>2022</v>
      </c>
      <c r="D1524" s="1" t="s">
        <v>109</v>
      </c>
      <c r="E1524" s="1" t="s">
        <v>1089</v>
      </c>
      <c r="F1524" s="1" t="s">
        <v>62</v>
      </c>
      <c r="G1524" s="4" t="s">
        <v>1097</v>
      </c>
      <c r="H1524" s="4">
        <v>81850</v>
      </c>
      <c r="I1524" s="4" t="s">
        <v>3548</v>
      </c>
      <c r="J1524" s="1" t="s">
        <v>234</v>
      </c>
      <c r="K1524" s="4" t="s">
        <v>3974</v>
      </c>
      <c r="L1524" s="4" t="s">
        <v>1696</v>
      </c>
    </row>
    <row r="1525" spans="1:12" ht="30" x14ac:dyDescent="0.25">
      <c r="A1525" s="1" t="s">
        <v>5697</v>
      </c>
      <c r="B1525" s="1" t="s">
        <v>460</v>
      </c>
      <c r="C1525" s="4">
        <v>2022</v>
      </c>
      <c r="D1525" s="1" t="s">
        <v>109</v>
      </c>
      <c r="E1525" s="1" t="s">
        <v>1089</v>
      </c>
      <c r="F1525" s="1" t="s">
        <v>66</v>
      </c>
      <c r="G1525" s="4" t="s">
        <v>1101</v>
      </c>
      <c r="H1525" s="4">
        <v>728</v>
      </c>
      <c r="I1525" s="4" t="s">
        <v>83</v>
      </c>
      <c r="J1525" s="1"/>
      <c r="K1525" s="4" t="s">
        <v>83</v>
      </c>
      <c r="L1525" s="4" t="s">
        <v>83</v>
      </c>
    </row>
    <row r="1526" spans="1:12" ht="30" x14ac:dyDescent="0.25">
      <c r="A1526" s="1" t="s">
        <v>5697</v>
      </c>
      <c r="B1526" s="1" t="s">
        <v>460</v>
      </c>
      <c r="C1526" s="4">
        <v>2022</v>
      </c>
      <c r="D1526" s="1" t="s">
        <v>109</v>
      </c>
      <c r="E1526" s="1" t="s">
        <v>1089</v>
      </c>
      <c r="F1526" s="1" t="s">
        <v>70</v>
      </c>
      <c r="G1526" s="4" t="s">
        <v>1101</v>
      </c>
      <c r="H1526" s="4">
        <v>20172</v>
      </c>
      <c r="I1526" s="4" t="s">
        <v>83</v>
      </c>
      <c r="J1526" s="1"/>
      <c r="K1526" s="4" t="s">
        <v>83</v>
      </c>
      <c r="L1526" s="4" t="s">
        <v>83</v>
      </c>
    </row>
    <row r="1527" spans="1:12" ht="30" x14ac:dyDescent="0.25">
      <c r="A1527" s="1" t="s">
        <v>5697</v>
      </c>
      <c r="B1527" s="1" t="s">
        <v>460</v>
      </c>
      <c r="C1527" s="4">
        <v>2022</v>
      </c>
      <c r="D1527" s="1" t="s">
        <v>109</v>
      </c>
      <c r="E1527" s="1" t="s">
        <v>1089</v>
      </c>
      <c r="F1527" s="1" t="s">
        <v>74</v>
      </c>
      <c r="G1527" s="4" t="s">
        <v>1101</v>
      </c>
      <c r="H1527" s="4">
        <v>2086</v>
      </c>
      <c r="I1527" s="4" t="s">
        <v>83</v>
      </c>
      <c r="J1527" s="1"/>
      <c r="K1527" s="4" t="s">
        <v>83</v>
      </c>
      <c r="L1527" s="4" t="s">
        <v>83</v>
      </c>
    </row>
    <row r="1528" spans="1:12" ht="30" x14ac:dyDescent="0.25">
      <c r="A1528" s="1" t="s">
        <v>5697</v>
      </c>
      <c r="B1528" s="1" t="s">
        <v>460</v>
      </c>
      <c r="C1528" s="4">
        <v>2022</v>
      </c>
      <c r="D1528" s="1" t="s">
        <v>109</v>
      </c>
      <c r="E1528" s="1" t="s">
        <v>1089</v>
      </c>
      <c r="F1528" s="1" t="s">
        <v>1102</v>
      </c>
      <c r="G1528" s="4" t="s">
        <v>1101</v>
      </c>
      <c r="H1528" s="4">
        <v>123430</v>
      </c>
      <c r="I1528" s="4" t="s">
        <v>83</v>
      </c>
      <c r="J1528" s="1"/>
      <c r="K1528" s="4" t="s">
        <v>83</v>
      </c>
      <c r="L1528" s="4" t="s">
        <v>83</v>
      </c>
    </row>
    <row r="1529" spans="1:12" ht="45" x14ac:dyDescent="0.25">
      <c r="A1529" s="1" t="s">
        <v>5697</v>
      </c>
      <c r="B1529" s="1" t="s">
        <v>460</v>
      </c>
      <c r="C1529" s="4">
        <v>2022</v>
      </c>
      <c r="D1529" s="1" t="s">
        <v>109</v>
      </c>
      <c r="E1529" s="1" t="s">
        <v>1089</v>
      </c>
      <c r="F1529" s="1" t="s">
        <v>84</v>
      </c>
      <c r="G1529" s="4" t="s">
        <v>1101</v>
      </c>
      <c r="H1529" s="4">
        <v>5440</v>
      </c>
      <c r="I1529" s="4" t="s">
        <v>83</v>
      </c>
      <c r="J1529" s="1"/>
      <c r="K1529" s="4" t="s">
        <v>83</v>
      </c>
      <c r="L1529" s="4" t="s">
        <v>83</v>
      </c>
    </row>
    <row r="1530" spans="1:12" ht="45" x14ac:dyDescent="0.25">
      <c r="A1530" s="1" t="s">
        <v>5697</v>
      </c>
      <c r="B1530" s="1" t="s">
        <v>460</v>
      </c>
      <c r="C1530" s="4">
        <v>2022</v>
      </c>
      <c r="D1530" s="1" t="s">
        <v>109</v>
      </c>
      <c r="E1530" s="1" t="s">
        <v>1089</v>
      </c>
      <c r="F1530" s="1" t="s">
        <v>85</v>
      </c>
      <c r="G1530" s="4" t="s">
        <v>1800</v>
      </c>
      <c r="H1530" s="4">
        <v>250595</v>
      </c>
      <c r="I1530" s="4" t="s">
        <v>520</v>
      </c>
      <c r="J1530" s="1" t="s">
        <v>234</v>
      </c>
      <c r="K1530" s="4" t="s">
        <v>3426</v>
      </c>
      <c r="L1530" s="4" t="s">
        <v>3293</v>
      </c>
    </row>
    <row r="1531" spans="1:12" ht="30" x14ac:dyDescent="0.25">
      <c r="A1531" s="1" t="s">
        <v>5697</v>
      </c>
      <c r="B1531" s="1" t="s">
        <v>460</v>
      </c>
      <c r="C1531" s="4">
        <v>2022</v>
      </c>
      <c r="D1531" s="1" t="s">
        <v>109</v>
      </c>
      <c r="E1531" s="1" t="s">
        <v>1104</v>
      </c>
      <c r="F1531" s="1" t="s">
        <v>62</v>
      </c>
      <c r="G1531" s="4" t="s">
        <v>1101</v>
      </c>
      <c r="H1531" s="4">
        <v>25562</v>
      </c>
      <c r="I1531" s="4" t="s">
        <v>83</v>
      </c>
      <c r="J1531" s="1"/>
      <c r="K1531" s="4" t="s">
        <v>83</v>
      </c>
      <c r="L1531" s="4" t="s">
        <v>83</v>
      </c>
    </row>
    <row r="1532" spans="1:12" ht="30" x14ac:dyDescent="0.25">
      <c r="A1532" s="1" t="s">
        <v>5697</v>
      </c>
      <c r="B1532" s="1" t="s">
        <v>460</v>
      </c>
      <c r="C1532" s="4">
        <v>2022</v>
      </c>
      <c r="D1532" s="1" t="s">
        <v>109</v>
      </c>
      <c r="E1532" s="1" t="s">
        <v>1104</v>
      </c>
      <c r="F1532" s="1" t="s">
        <v>66</v>
      </c>
      <c r="G1532" s="4" t="s">
        <v>1101</v>
      </c>
      <c r="H1532" s="4">
        <v>83</v>
      </c>
      <c r="I1532" s="4" t="s">
        <v>83</v>
      </c>
      <c r="J1532" s="1"/>
      <c r="K1532" s="4" t="s">
        <v>83</v>
      </c>
      <c r="L1532" s="4" t="s">
        <v>83</v>
      </c>
    </row>
    <row r="1533" spans="1:12" ht="30" x14ac:dyDescent="0.25">
      <c r="A1533" s="1" t="s">
        <v>5697</v>
      </c>
      <c r="B1533" s="1" t="s">
        <v>460</v>
      </c>
      <c r="C1533" s="4">
        <v>2022</v>
      </c>
      <c r="D1533" s="1" t="s">
        <v>109</v>
      </c>
      <c r="E1533" s="1" t="s">
        <v>1104</v>
      </c>
      <c r="F1533" s="1" t="s">
        <v>70</v>
      </c>
      <c r="G1533" s="4" t="s">
        <v>1101</v>
      </c>
      <c r="H1533" s="4">
        <v>4432</v>
      </c>
      <c r="I1533" s="4" t="s">
        <v>83</v>
      </c>
      <c r="J1533" s="1"/>
      <c r="K1533" s="4" t="s">
        <v>83</v>
      </c>
      <c r="L1533" s="4" t="s">
        <v>83</v>
      </c>
    </row>
    <row r="1534" spans="1:12" ht="30" x14ac:dyDescent="0.25">
      <c r="A1534" s="1" t="s">
        <v>5697</v>
      </c>
      <c r="B1534" s="1" t="s">
        <v>460</v>
      </c>
      <c r="C1534" s="4">
        <v>2022</v>
      </c>
      <c r="D1534" s="1" t="s">
        <v>109</v>
      </c>
      <c r="E1534" s="1" t="s">
        <v>1104</v>
      </c>
      <c r="F1534" s="1" t="s">
        <v>74</v>
      </c>
      <c r="G1534" s="4" t="s">
        <v>1101</v>
      </c>
      <c r="H1534" s="4">
        <v>302</v>
      </c>
      <c r="I1534" s="4" t="s">
        <v>83</v>
      </c>
      <c r="J1534" s="1"/>
      <c r="K1534" s="4" t="s">
        <v>83</v>
      </c>
      <c r="L1534" s="4" t="s">
        <v>83</v>
      </c>
    </row>
    <row r="1535" spans="1:12" ht="30" x14ac:dyDescent="0.25">
      <c r="A1535" s="1" t="s">
        <v>5697</v>
      </c>
      <c r="B1535" s="1" t="s">
        <v>460</v>
      </c>
      <c r="C1535" s="4">
        <v>2022</v>
      </c>
      <c r="D1535" s="1" t="s">
        <v>109</v>
      </c>
      <c r="E1535" s="1" t="s">
        <v>1104</v>
      </c>
      <c r="F1535" s="1" t="s">
        <v>1102</v>
      </c>
      <c r="G1535" s="4" t="s">
        <v>1112</v>
      </c>
      <c r="H1535" s="4">
        <v>37499</v>
      </c>
      <c r="I1535" s="4" t="s">
        <v>3641</v>
      </c>
      <c r="J1535" s="1" t="s">
        <v>234</v>
      </c>
      <c r="K1535" s="4" t="s">
        <v>3590</v>
      </c>
      <c r="L1535" s="4" t="s">
        <v>8861</v>
      </c>
    </row>
    <row r="1536" spans="1:12" ht="45" x14ac:dyDescent="0.25">
      <c r="A1536" s="1" t="s">
        <v>5697</v>
      </c>
      <c r="B1536" s="1" t="s">
        <v>460</v>
      </c>
      <c r="C1536" s="4">
        <v>2022</v>
      </c>
      <c r="D1536" s="1" t="s">
        <v>109</v>
      </c>
      <c r="E1536" s="1" t="s">
        <v>1104</v>
      </c>
      <c r="F1536" s="1" t="s">
        <v>84</v>
      </c>
      <c r="G1536" s="4" t="s">
        <v>1101</v>
      </c>
      <c r="H1536" s="4">
        <v>1381</v>
      </c>
      <c r="I1536" s="4" t="s">
        <v>83</v>
      </c>
      <c r="J1536" s="1"/>
      <c r="K1536" s="4" t="s">
        <v>83</v>
      </c>
      <c r="L1536" s="4" t="s">
        <v>83</v>
      </c>
    </row>
    <row r="1537" spans="1:12" ht="45" x14ac:dyDescent="0.25">
      <c r="A1537" s="1" t="s">
        <v>5697</v>
      </c>
      <c r="B1537" s="1" t="s">
        <v>460</v>
      </c>
      <c r="C1537" s="4">
        <v>2022</v>
      </c>
      <c r="D1537" s="1" t="s">
        <v>109</v>
      </c>
      <c r="E1537" s="1" t="s">
        <v>1104</v>
      </c>
      <c r="F1537" s="1" t="s">
        <v>85</v>
      </c>
      <c r="G1537" s="4" t="s">
        <v>1350</v>
      </c>
      <c r="H1537" s="4">
        <v>174958</v>
      </c>
      <c r="I1537" s="4" t="s">
        <v>3436</v>
      </c>
      <c r="J1537" s="1" t="s">
        <v>234</v>
      </c>
      <c r="K1537" s="4" t="s">
        <v>4094</v>
      </c>
      <c r="L1537" s="4" t="s">
        <v>610</v>
      </c>
    </row>
    <row r="1538" spans="1:12" ht="30" x14ac:dyDescent="0.25">
      <c r="A1538" s="1" t="s">
        <v>5697</v>
      </c>
      <c r="B1538" s="1" t="s">
        <v>460</v>
      </c>
      <c r="C1538" s="4">
        <v>2022</v>
      </c>
      <c r="D1538" s="1" t="s">
        <v>109</v>
      </c>
      <c r="E1538" s="1" t="s">
        <v>1116</v>
      </c>
      <c r="F1538" s="1" t="s">
        <v>62</v>
      </c>
      <c r="G1538" s="4" t="s">
        <v>1800</v>
      </c>
      <c r="H1538" s="4">
        <v>17465</v>
      </c>
      <c r="I1538" s="4" t="s">
        <v>529</v>
      </c>
      <c r="J1538" s="1" t="s">
        <v>234</v>
      </c>
      <c r="K1538" s="4" t="s">
        <v>3524</v>
      </c>
      <c r="L1538" s="4" t="s">
        <v>7243</v>
      </c>
    </row>
    <row r="1539" spans="1:12" ht="30" x14ac:dyDescent="0.25">
      <c r="A1539" s="1" t="s">
        <v>5697</v>
      </c>
      <c r="B1539" s="1" t="s">
        <v>460</v>
      </c>
      <c r="C1539" s="4">
        <v>2022</v>
      </c>
      <c r="D1539" s="1" t="s">
        <v>109</v>
      </c>
      <c r="E1539" s="1" t="s">
        <v>1116</v>
      </c>
      <c r="F1539" s="1" t="s">
        <v>66</v>
      </c>
      <c r="G1539" s="4" t="s">
        <v>1101</v>
      </c>
      <c r="H1539" s="4">
        <v>40</v>
      </c>
      <c r="I1539" s="4" t="s">
        <v>83</v>
      </c>
      <c r="J1539" s="1"/>
      <c r="K1539" s="4" t="s">
        <v>83</v>
      </c>
      <c r="L1539" s="4" t="s">
        <v>83</v>
      </c>
    </row>
    <row r="1540" spans="1:12" ht="30" x14ac:dyDescent="0.25">
      <c r="A1540" s="1" t="s">
        <v>5697</v>
      </c>
      <c r="B1540" s="1" t="s">
        <v>460</v>
      </c>
      <c r="C1540" s="4">
        <v>2022</v>
      </c>
      <c r="D1540" s="1" t="s">
        <v>109</v>
      </c>
      <c r="E1540" s="1" t="s">
        <v>1116</v>
      </c>
      <c r="F1540" s="1" t="s">
        <v>70</v>
      </c>
      <c r="G1540" s="4" t="s">
        <v>1101</v>
      </c>
      <c r="H1540" s="4">
        <v>2921</v>
      </c>
      <c r="I1540" s="4" t="s">
        <v>83</v>
      </c>
      <c r="J1540" s="1"/>
      <c r="K1540" s="4" t="s">
        <v>83</v>
      </c>
      <c r="L1540" s="4" t="s">
        <v>83</v>
      </c>
    </row>
    <row r="1541" spans="1:12" ht="30" x14ac:dyDescent="0.25">
      <c r="A1541" s="1" t="s">
        <v>5697</v>
      </c>
      <c r="B1541" s="1" t="s">
        <v>460</v>
      </c>
      <c r="C1541" s="4">
        <v>2022</v>
      </c>
      <c r="D1541" s="1" t="s">
        <v>109</v>
      </c>
      <c r="E1541" s="1" t="s">
        <v>1116</v>
      </c>
      <c r="F1541" s="1" t="s">
        <v>74</v>
      </c>
      <c r="G1541" s="4" t="s">
        <v>1101</v>
      </c>
      <c r="H1541" s="4">
        <v>168</v>
      </c>
      <c r="I1541" s="4" t="s">
        <v>83</v>
      </c>
      <c r="J1541" s="1"/>
      <c r="K1541" s="4" t="s">
        <v>83</v>
      </c>
      <c r="L1541" s="4" t="s">
        <v>83</v>
      </c>
    </row>
    <row r="1542" spans="1:12" ht="30" x14ac:dyDescent="0.25">
      <c r="A1542" s="1" t="s">
        <v>5697</v>
      </c>
      <c r="B1542" s="1" t="s">
        <v>460</v>
      </c>
      <c r="C1542" s="4">
        <v>2022</v>
      </c>
      <c r="D1542" s="1" t="s">
        <v>109</v>
      </c>
      <c r="E1542" s="1" t="s">
        <v>1116</v>
      </c>
      <c r="F1542" s="1" t="s">
        <v>1102</v>
      </c>
      <c r="G1542" s="4" t="s">
        <v>1671</v>
      </c>
      <c r="H1542" s="4">
        <v>25964</v>
      </c>
      <c r="I1542" s="4" t="s">
        <v>9119</v>
      </c>
      <c r="J1542" s="1" t="s">
        <v>234</v>
      </c>
      <c r="K1542" s="4" t="s">
        <v>540</v>
      </c>
      <c r="L1542" s="4" t="s">
        <v>9120</v>
      </c>
    </row>
    <row r="1543" spans="1:12" ht="45" x14ac:dyDescent="0.25">
      <c r="A1543" s="1" t="s">
        <v>5697</v>
      </c>
      <c r="B1543" s="1" t="s">
        <v>460</v>
      </c>
      <c r="C1543" s="4">
        <v>2022</v>
      </c>
      <c r="D1543" s="1" t="s">
        <v>109</v>
      </c>
      <c r="E1543" s="1" t="s">
        <v>1116</v>
      </c>
      <c r="F1543" s="1" t="s">
        <v>84</v>
      </c>
      <c r="G1543" s="4" t="s">
        <v>1101</v>
      </c>
      <c r="H1543" s="4">
        <v>890</v>
      </c>
      <c r="I1543" s="4" t="s">
        <v>83</v>
      </c>
      <c r="J1543" s="1"/>
      <c r="K1543" s="4" t="s">
        <v>83</v>
      </c>
      <c r="L1543" s="4" t="s">
        <v>83</v>
      </c>
    </row>
    <row r="1544" spans="1:12" ht="45" x14ac:dyDescent="0.25">
      <c r="A1544" s="1" t="s">
        <v>5697</v>
      </c>
      <c r="B1544" s="1" t="s">
        <v>460</v>
      </c>
      <c r="C1544" s="4">
        <v>2022</v>
      </c>
      <c r="D1544" s="1" t="s">
        <v>109</v>
      </c>
      <c r="E1544" s="1" t="s">
        <v>1116</v>
      </c>
      <c r="F1544" s="1" t="s">
        <v>85</v>
      </c>
      <c r="G1544" s="4" t="s">
        <v>2456</v>
      </c>
      <c r="H1544" s="4">
        <v>235416</v>
      </c>
      <c r="I1544" s="4" t="s">
        <v>3646</v>
      </c>
      <c r="J1544" s="1"/>
      <c r="K1544" s="4" t="s">
        <v>3510</v>
      </c>
      <c r="L1544" s="4" t="s">
        <v>7466</v>
      </c>
    </row>
    <row r="1545" spans="1:12" ht="30" x14ac:dyDescent="0.25">
      <c r="A1545" s="1" t="s">
        <v>5697</v>
      </c>
      <c r="B1545" s="1" t="s">
        <v>460</v>
      </c>
      <c r="C1545" s="4">
        <v>2022</v>
      </c>
      <c r="D1545" s="1" t="s">
        <v>109</v>
      </c>
      <c r="E1545" s="1" t="s">
        <v>1132</v>
      </c>
      <c r="F1545" s="1" t="s">
        <v>62</v>
      </c>
      <c r="G1545" s="4" t="s">
        <v>1743</v>
      </c>
      <c r="H1545" s="4">
        <v>10568</v>
      </c>
      <c r="I1545" s="4" t="s">
        <v>9121</v>
      </c>
      <c r="J1545" s="1" t="s">
        <v>234</v>
      </c>
      <c r="K1545" s="4" t="s">
        <v>3374</v>
      </c>
      <c r="L1545" s="4" t="s">
        <v>4703</v>
      </c>
    </row>
    <row r="1546" spans="1:12" ht="30" x14ac:dyDescent="0.25">
      <c r="A1546" s="1" t="s">
        <v>5697</v>
      </c>
      <c r="B1546" s="1" t="s">
        <v>460</v>
      </c>
      <c r="C1546" s="4">
        <v>2022</v>
      </c>
      <c r="D1546" s="1" t="s">
        <v>109</v>
      </c>
      <c r="E1546" s="1" t="s">
        <v>1132</v>
      </c>
      <c r="F1546" s="1" t="s">
        <v>66</v>
      </c>
      <c r="G1546" s="4" t="s">
        <v>1101</v>
      </c>
      <c r="H1546" s="4">
        <v>18</v>
      </c>
      <c r="I1546" s="4" t="s">
        <v>83</v>
      </c>
      <c r="J1546" s="1"/>
      <c r="K1546" s="4" t="s">
        <v>83</v>
      </c>
      <c r="L1546" s="4" t="s">
        <v>83</v>
      </c>
    </row>
    <row r="1547" spans="1:12" ht="30" x14ac:dyDescent="0.25">
      <c r="A1547" s="1" t="s">
        <v>5697</v>
      </c>
      <c r="B1547" s="1" t="s">
        <v>460</v>
      </c>
      <c r="C1547" s="4">
        <v>2022</v>
      </c>
      <c r="D1547" s="1" t="s">
        <v>109</v>
      </c>
      <c r="E1547" s="1" t="s">
        <v>1132</v>
      </c>
      <c r="F1547" s="1" t="s">
        <v>70</v>
      </c>
      <c r="G1547" s="4" t="s">
        <v>1112</v>
      </c>
      <c r="H1547" s="4">
        <v>1462</v>
      </c>
      <c r="I1547" s="4" t="s">
        <v>9122</v>
      </c>
      <c r="J1547" s="1" t="s">
        <v>234</v>
      </c>
      <c r="K1547" s="4" t="s">
        <v>9123</v>
      </c>
      <c r="L1547" s="4" t="s">
        <v>9124</v>
      </c>
    </row>
    <row r="1548" spans="1:12" ht="30" x14ac:dyDescent="0.25">
      <c r="A1548" s="1" t="s">
        <v>5697</v>
      </c>
      <c r="B1548" s="1" t="s">
        <v>460</v>
      </c>
      <c r="C1548" s="4">
        <v>2022</v>
      </c>
      <c r="D1548" s="1" t="s">
        <v>109</v>
      </c>
      <c r="E1548" s="1" t="s">
        <v>1132</v>
      </c>
      <c r="F1548" s="1" t="s">
        <v>74</v>
      </c>
      <c r="G1548" s="4" t="s">
        <v>1101</v>
      </c>
      <c r="H1548" s="4">
        <v>68</v>
      </c>
      <c r="I1548" s="4" t="s">
        <v>83</v>
      </c>
      <c r="J1548" s="1"/>
      <c r="K1548" s="4" t="s">
        <v>83</v>
      </c>
      <c r="L1548" s="4" t="s">
        <v>83</v>
      </c>
    </row>
    <row r="1549" spans="1:12" ht="30" x14ac:dyDescent="0.25">
      <c r="A1549" s="1" t="s">
        <v>5697</v>
      </c>
      <c r="B1549" s="1" t="s">
        <v>460</v>
      </c>
      <c r="C1549" s="4">
        <v>2022</v>
      </c>
      <c r="D1549" s="1" t="s">
        <v>109</v>
      </c>
      <c r="E1549" s="1" t="s">
        <v>1132</v>
      </c>
      <c r="F1549" s="1" t="s">
        <v>1102</v>
      </c>
      <c r="G1549" s="4" t="s">
        <v>1350</v>
      </c>
      <c r="H1549" s="4">
        <v>12243</v>
      </c>
      <c r="I1549" s="4" t="s">
        <v>9125</v>
      </c>
      <c r="J1549" s="1" t="s">
        <v>234</v>
      </c>
      <c r="K1549" s="4" t="s">
        <v>6106</v>
      </c>
      <c r="L1549" s="4" t="s">
        <v>9126</v>
      </c>
    </row>
    <row r="1550" spans="1:12" ht="45" x14ac:dyDescent="0.25">
      <c r="A1550" s="1" t="s">
        <v>5697</v>
      </c>
      <c r="B1550" s="1" t="s">
        <v>460</v>
      </c>
      <c r="C1550" s="4">
        <v>2022</v>
      </c>
      <c r="D1550" s="1" t="s">
        <v>109</v>
      </c>
      <c r="E1550" s="1" t="s">
        <v>1132</v>
      </c>
      <c r="F1550" s="1" t="s">
        <v>84</v>
      </c>
      <c r="G1550" s="4" t="s">
        <v>1101</v>
      </c>
      <c r="H1550" s="4">
        <v>387</v>
      </c>
      <c r="I1550" s="4" t="s">
        <v>83</v>
      </c>
      <c r="J1550" s="1"/>
      <c r="K1550" s="4" t="s">
        <v>83</v>
      </c>
      <c r="L1550" s="4" t="s">
        <v>83</v>
      </c>
    </row>
    <row r="1551" spans="1:12" ht="45" x14ac:dyDescent="0.25">
      <c r="A1551" s="1" t="s">
        <v>5697</v>
      </c>
      <c r="B1551" s="1" t="s">
        <v>460</v>
      </c>
      <c r="C1551" s="4">
        <v>2022</v>
      </c>
      <c r="D1551" s="1" t="s">
        <v>109</v>
      </c>
      <c r="E1551" s="1" t="s">
        <v>1132</v>
      </c>
      <c r="F1551" s="1" t="s">
        <v>85</v>
      </c>
      <c r="G1551" s="4" t="s">
        <v>1573</v>
      </c>
      <c r="H1551" s="4">
        <v>208470</v>
      </c>
      <c r="I1551" s="4" t="s">
        <v>3763</v>
      </c>
      <c r="J1551" s="1"/>
      <c r="K1551" s="4" t="s">
        <v>5542</v>
      </c>
      <c r="L1551" s="4" t="s">
        <v>2306</v>
      </c>
    </row>
    <row r="1552" spans="1:12" ht="30" x14ac:dyDescent="0.25">
      <c r="A1552" s="1" t="s">
        <v>5697</v>
      </c>
      <c r="B1552" s="1" t="s">
        <v>460</v>
      </c>
      <c r="C1552" s="4">
        <v>2022</v>
      </c>
      <c r="D1552" s="1" t="s">
        <v>109</v>
      </c>
      <c r="E1552" s="1" t="s">
        <v>1147</v>
      </c>
      <c r="F1552" s="1" t="s">
        <v>62</v>
      </c>
      <c r="G1552" s="4" t="s">
        <v>2955</v>
      </c>
      <c r="H1552" s="4">
        <v>5321</v>
      </c>
      <c r="I1552" s="4" t="s">
        <v>9127</v>
      </c>
      <c r="J1552" s="1"/>
      <c r="K1552" s="4" t="s">
        <v>7736</v>
      </c>
      <c r="L1552" s="4" t="s">
        <v>5074</v>
      </c>
    </row>
    <row r="1553" spans="1:12" ht="30" x14ac:dyDescent="0.25">
      <c r="A1553" s="1" t="s">
        <v>5697</v>
      </c>
      <c r="B1553" s="1" t="s">
        <v>460</v>
      </c>
      <c r="C1553" s="4">
        <v>2022</v>
      </c>
      <c r="D1553" s="1" t="s">
        <v>109</v>
      </c>
      <c r="E1553" s="1" t="s">
        <v>1147</v>
      </c>
      <c r="F1553" s="1" t="s">
        <v>66</v>
      </c>
      <c r="G1553" s="4" t="s">
        <v>1101</v>
      </c>
      <c r="H1553" s="4">
        <v>6</v>
      </c>
      <c r="I1553" s="4" t="s">
        <v>83</v>
      </c>
      <c r="J1553" s="1"/>
      <c r="K1553" s="4" t="s">
        <v>83</v>
      </c>
      <c r="L1553" s="4" t="s">
        <v>83</v>
      </c>
    </row>
    <row r="1554" spans="1:12" ht="30" x14ac:dyDescent="0.25">
      <c r="A1554" s="1" t="s">
        <v>5697</v>
      </c>
      <c r="B1554" s="1" t="s">
        <v>460</v>
      </c>
      <c r="C1554" s="4">
        <v>2022</v>
      </c>
      <c r="D1554" s="1" t="s">
        <v>109</v>
      </c>
      <c r="E1554" s="1" t="s">
        <v>1147</v>
      </c>
      <c r="F1554" s="1" t="s">
        <v>70</v>
      </c>
      <c r="G1554" s="4" t="s">
        <v>1097</v>
      </c>
      <c r="H1554" s="4">
        <v>700</v>
      </c>
      <c r="I1554" s="4" t="s">
        <v>9128</v>
      </c>
      <c r="J1554" s="1" t="s">
        <v>234</v>
      </c>
      <c r="K1554" s="4" t="s">
        <v>9129</v>
      </c>
      <c r="L1554" s="4" t="s">
        <v>1135</v>
      </c>
    </row>
    <row r="1555" spans="1:12" ht="30" x14ac:dyDescent="0.25">
      <c r="A1555" s="1" t="s">
        <v>5697</v>
      </c>
      <c r="B1555" s="1" t="s">
        <v>460</v>
      </c>
      <c r="C1555" s="4">
        <v>2022</v>
      </c>
      <c r="D1555" s="1" t="s">
        <v>109</v>
      </c>
      <c r="E1555" s="1" t="s">
        <v>1147</v>
      </c>
      <c r="F1555" s="1" t="s">
        <v>74</v>
      </c>
      <c r="G1555" s="4" t="s">
        <v>1101</v>
      </c>
      <c r="H1555" s="4">
        <v>26</v>
      </c>
      <c r="I1555" s="4" t="s">
        <v>83</v>
      </c>
      <c r="J1555" s="1"/>
      <c r="K1555" s="4" t="s">
        <v>83</v>
      </c>
      <c r="L1555" s="4" t="s">
        <v>83</v>
      </c>
    </row>
    <row r="1556" spans="1:12" ht="30" x14ac:dyDescent="0.25">
      <c r="A1556" s="1" t="s">
        <v>5697</v>
      </c>
      <c r="B1556" s="1" t="s">
        <v>460</v>
      </c>
      <c r="C1556" s="4">
        <v>2022</v>
      </c>
      <c r="D1556" s="1" t="s">
        <v>109</v>
      </c>
      <c r="E1556" s="1" t="s">
        <v>1147</v>
      </c>
      <c r="F1556" s="1" t="s">
        <v>1102</v>
      </c>
      <c r="G1556" s="4" t="s">
        <v>1200</v>
      </c>
      <c r="H1556" s="4">
        <v>5433</v>
      </c>
      <c r="I1556" s="4" t="s">
        <v>945</v>
      </c>
      <c r="J1556" s="1"/>
      <c r="K1556" s="4" t="s">
        <v>581</v>
      </c>
      <c r="L1556" s="4" t="s">
        <v>9130</v>
      </c>
    </row>
    <row r="1557" spans="1:12" ht="45" x14ac:dyDescent="0.25">
      <c r="A1557" s="1" t="s">
        <v>5697</v>
      </c>
      <c r="B1557" s="1" t="s">
        <v>460</v>
      </c>
      <c r="C1557" s="4">
        <v>2022</v>
      </c>
      <c r="D1557" s="1" t="s">
        <v>109</v>
      </c>
      <c r="E1557" s="1" t="s">
        <v>1147</v>
      </c>
      <c r="F1557" s="1" t="s">
        <v>84</v>
      </c>
      <c r="G1557" s="4" t="s">
        <v>1101</v>
      </c>
      <c r="H1557" s="4">
        <v>204</v>
      </c>
      <c r="I1557" s="4" t="s">
        <v>83</v>
      </c>
      <c r="J1557" s="1"/>
      <c r="K1557" s="4" t="s">
        <v>83</v>
      </c>
      <c r="L1557" s="4" t="s">
        <v>83</v>
      </c>
    </row>
    <row r="1558" spans="1:12" ht="45" x14ac:dyDescent="0.25">
      <c r="A1558" s="1" t="s">
        <v>5697</v>
      </c>
      <c r="B1558" s="1" t="s">
        <v>460</v>
      </c>
      <c r="C1558" s="4">
        <v>2022</v>
      </c>
      <c r="D1558" s="1" t="s">
        <v>109</v>
      </c>
      <c r="E1558" s="1" t="s">
        <v>1147</v>
      </c>
      <c r="F1558" s="1" t="s">
        <v>85</v>
      </c>
      <c r="G1558" s="4" t="s">
        <v>4110</v>
      </c>
      <c r="H1558" s="4">
        <v>182921</v>
      </c>
      <c r="I1558" s="4" t="s">
        <v>2048</v>
      </c>
      <c r="J1558" s="1"/>
      <c r="K1558" s="4" t="s">
        <v>9131</v>
      </c>
      <c r="L1558" s="4" t="s">
        <v>2305</v>
      </c>
    </row>
    <row r="1559" spans="1:12" ht="30" x14ac:dyDescent="0.25">
      <c r="A1559" s="1" t="s">
        <v>5697</v>
      </c>
      <c r="B1559" s="1" t="s">
        <v>460</v>
      </c>
      <c r="C1559" s="4">
        <v>2022</v>
      </c>
      <c r="D1559" s="1" t="s">
        <v>109</v>
      </c>
      <c r="E1559" s="1" t="s">
        <v>1162</v>
      </c>
      <c r="F1559" s="1" t="s">
        <v>62</v>
      </c>
      <c r="G1559" s="4" t="s">
        <v>1367</v>
      </c>
      <c r="H1559" s="4">
        <v>2440</v>
      </c>
      <c r="I1559" s="4" t="s">
        <v>7171</v>
      </c>
      <c r="J1559" s="1"/>
      <c r="K1559" s="4" t="s">
        <v>9132</v>
      </c>
      <c r="L1559" s="4" t="s">
        <v>9133</v>
      </c>
    </row>
    <row r="1560" spans="1:12" ht="30" x14ac:dyDescent="0.25">
      <c r="A1560" s="1" t="s">
        <v>5697</v>
      </c>
      <c r="B1560" s="1" t="s">
        <v>460</v>
      </c>
      <c r="C1560" s="4">
        <v>2022</v>
      </c>
      <c r="D1560" s="1" t="s">
        <v>109</v>
      </c>
      <c r="E1560" s="1" t="s">
        <v>1162</v>
      </c>
      <c r="F1560" s="1" t="s">
        <v>66</v>
      </c>
      <c r="G1560" s="4" t="s">
        <v>1101</v>
      </c>
      <c r="H1560" s="4">
        <v>5</v>
      </c>
      <c r="I1560" s="4" t="s">
        <v>83</v>
      </c>
      <c r="J1560" s="1"/>
      <c r="K1560" s="4" t="s">
        <v>83</v>
      </c>
      <c r="L1560" s="4" t="s">
        <v>83</v>
      </c>
    </row>
    <row r="1561" spans="1:12" ht="30" x14ac:dyDescent="0.25">
      <c r="A1561" s="1" t="s">
        <v>5697</v>
      </c>
      <c r="B1561" s="1" t="s">
        <v>460</v>
      </c>
      <c r="C1561" s="4">
        <v>2022</v>
      </c>
      <c r="D1561" s="1" t="s">
        <v>109</v>
      </c>
      <c r="E1561" s="1" t="s">
        <v>1162</v>
      </c>
      <c r="F1561" s="1" t="s">
        <v>70</v>
      </c>
      <c r="G1561" s="4" t="s">
        <v>1371</v>
      </c>
      <c r="H1561" s="4">
        <v>370</v>
      </c>
      <c r="I1561" s="4" t="s">
        <v>6373</v>
      </c>
      <c r="J1561" s="1" t="s">
        <v>234</v>
      </c>
      <c r="K1561" s="4" t="s">
        <v>9134</v>
      </c>
      <c r="L1561" s="4" t="s">
        <v>9135</v>
      </c>
    </row>
    <row r="1562" spans="1:12" ht="30" x14ac:dyDescent="0.25">
      <c r="A1562" s="1" t="s">
        <v>5697</v>
      </c>
      <c r="B1562" s="1" t="s">
        <v>460</v>
      </c>
      <c r="C1562" s="4">
        <v>2022</v>
      </c>
      <c r="D1562" s="1" t="s">
        <v>109</v>
      </c>
      <c r="E1562" s="1" t="s">
        <v>1162</v>
      </c>
      <c r="F1562" s="1" t="s">
        <v>74</v>
      </c>
      <c r="G1562" s="4" t="s">
        <v>1101</v>
      </c>
      <c r="H1562" s="4">
        <v>15</v>
      </c>
      <c r="I1562" s="4" t="s">
        <v>83</v>
      </c>
      <c r="J1562" s="1"/>
      <c r="K1562" s="4" t="s">
        <v>83</v>
      </c>
      <c r="L1562" s="4" t="s">
        <v>83</v>
      </c>
    </row>
    <row r="1563" spans="1:12" ht="30" x14ac:dyDescent="0.25">
      <c r="A1563" s="1" t="s">
        <v>5697</v>
      </c>
      <c r="B1563" s="1" t="s">
        <v>460</v>
      </c>
      <c r="C1563" s="4">
        <v>2022</v>
      </c>
      <c r="D1563" s="1" t="s">
        <v>109</v>
      </c>
      <c r="E1563" s="1" t="s">
        <v>1162</v>
      </c>
      <c r="F1563" s="1" t="s">
        <v>1102</v>
      </c>
      <c r="G1563" s="4" t="s">
        <v>2778</v>
      </c>
      <c r="H1563" s="4">
        <v>2984</v>
      </c>
      <c r="I1563" s="4" t="s">
        <v>9136</v>
      </c>
      <c r="J1563" s="1"/>
      <c r="K1563" s="4" t="s">
        <v>9137</v>
      </c>
      <c r="L1563" s="4" t="s">
        <v>9138</v>
      </c>
    </row>
    <row r="1564" spans="1:12" ht="45" x14ac:dyDescent="0.25">
      <c r="A1564" s="1" t="s">
        <v>5697</v>
      </c>
      <c r="B1564" s="1" t="s">
        <v>460</v>
      </c>
      <c r="C1564" s="4">
        <v>2022</v>
      </c>
      <c r="D1564" s="1" t="s">
        <v>109</v>
      </c>
      <c r="E1564" s="1" t="s">
        <v>1162</v>
      </c>
      <c r="F1564" s="1" t="s">
        <v>84</v>
      </c>
      <c r="G1564" s="4" t="s">
        <v>1101</v>
      </c>
      <c r="H1564" s="4">
        <v>126</v>
      </c>
      <c r="I1564" s="4" t="s">
        <v>83</v>
      </c>
      <c r="J1564" s="1"/>
      <c r="K1564" s="4" t="s">
        <v>83</v>
      </c>
      <c r="L1564" s="4" t="s">
        <v>83</v>
      </c>
    </row>
    <row r="1565" spans="1:12" ht="45" x14ac:dyDescent="0.25">
      <c r="A1565" s="1" t="s">
        <v>5697</v>
      </c>
      <c r="B1565" s="1" t="s">
        <v>460</v>
      </c>
      <c r="C1565" s="4">
        <v>2022</v>
      </c>
      <c r="D1565" s="1" t="s">
        <v>109</v>
      </c>
      <c r="E1565" s="1" t="s">
        <v>1162</v>
      </c>
      <c r="F1565" s="1" t="s">
        <v>85</v>
      </c>
      <c r="G1565" s="4" t="s">
        <v>1727</v>
      </c>
      <c r="H1565" s="4">
        <v>94042</v>
      </c>
      <c r="I1565" s="4" t="s">
        <v>4971</v>
      </c>
      <c r="J1565" s="1"/>
      <c r="K1565" s="4" t="s">
        <v>9139</v>
      </c>
      <c r="L1565" s="4" t="s">
        <v>8044</v>
      </c>
    </row>
    <row r="1566" spans="1:12" ht="30" x14ac:dyDescent="0.25">
      <c r="A1566" s="1" t="s">
        <v>5697</v>
      </c>
      <c r="B1566" s="1" t="s">
        <v>460</v>
      </c>
      <c r="C1566" s="4">
        <v>2022</v>
      </c>
      <c r="D1566" s="1" t="s">
        <v>109</v>
      </c>
      <c r="E1566" s="1" t="s">
        <v>1183</v>
      </c>
      <c r="F1566" s="1" t="s">
        <v>62</v>
      </c>
      <c r="G1566" s="4" t="s">
        <v>1286</v>
      </c>
      <c r="H1566" s="4">
        <v>785</v>
      </c>
      <c r="I1566" s="4" t="s">
        <v>9140</v>
      </c>
      <c r="J1566" s="1"/>
      <c r="K1566" s="4" t="s">
        <v>6988</v>
      </c>
      <c r="L1566" s="4" t="s">
        <v>9141</v>
      </c>
    </row>
    <row r="1567" spans="1:12" ht="30" x14ac:dyDescent="0.25">
      <c r="A1567" s="1" t="s">
        <v>5697</v>
      </c>
      <c r="B1567" s="1" t="s">
        <v>460</v>
      </c>
      <c r="C1567" s="4">
        <v>2022</v>
      </c>
      <c r="D1567" s="1" t="s">
        <v>109</v>
      </c>
      <c r="E1567" s="1" t="s">
        <v>1183</v>
      </c>
      <c r="F1567" s="1" t="s">
        <v>66</v>
      </c>
      <c r="G1567" s="4" t="s">
        <v>1101</v>
      </c>
      <c r="H1567" s="4">
        <v>1</v>
      </c>
      <c r="I1567" s="4" t="s">
        <v>83</v>
      </c>
      <c r="J1567" s="1"/>
      <c r="K1567" s="4" t="s">
        <v>83</v>
      </c>
      <c r="L1567" s="4" t="s">
        <v>83</v>
      </c>
    </row>
    <row r="1568" spans="1:12" ht="30" x14ac:dyDescent="0.25">
      <c r="A1568" s="1" t="s">
        <v>5697</v>
      </c>
      <c r="B1568" s="1" t="s">
        <v>460</v>
      </c>
      <c r="C1568" s="4">
        <v>2022</v>
      </c>
      <c r="D1568" s="1" t="s">
        <v>109</v>
      </c>
      <c r="E1568" s="1" t="s">
        <v>1183</v>
      </c>
      <c r="F1568" s="1" t="s">
        <v>70</v>
      </c>
      <c r="G1568" s="4" t="s">
        <v>1800</v>
      </c>
      <c r="H1568" s="4">
        <v>135</v>
      </c>
      <c r="I1568" s="4" t="s">
        <v>9142</v>
      </c>
      <c r="J1568" s="1" t="s">
        <v>234</v>
      </c>
      <c r="K1568" s="4" t="s">
        <v>9143</v>
      </c>
      <c r="L1568" s="4" t="s">
        <v>9144</v>
      </c>
    </row>
    <row r="1569" spans="1:12" ht="30" x14ac:dyDescent="0.25">
      <c r="A1569" s="1" t="s">
        <v>5697</v>
      </c>
      <c r="B1569" s="1" t="s">
        <v>460</v>
      </c>
      <c r="C1569" s="4">
        <v>2022</v>
      </c>
      <c r="D1569" s="1" t="s">
        <v>109</v>
      </c>
      <c r="E1569" s="1" t="s">
        <v>1183</v>
      </c>
      <c r="F1569" s="1" t="s">
        <v>74</v>
      </c>
      <c r="G1569" s="4" t="s">
        <v>1101</v>
      </c>
      <c r="H1569" s="4">
        <v>5</v>
      </c>
      <c r="I1569" s="4" t="s">
        <v>83</v>
      </c>
      <c r="J1569" s="1"/>
      <c r="K1569" s="4" t="s">
        <v>83</v>
      </c>
      <c r="L1569" s="4" t="s">
        <v>83</v>
      </c>
    </row>
    <row r="1570" spans="1:12" ht="30" x14ac:dyDescent="0.25">
      <c r="A1570" s="1" t="s">
        <v>5697</v>
      </c>
      <c r="B1570" s="1" t="s">
        <v>460</v>
      </c>
      <c r="C1570" s="4">
        <v>2022</v>
      </c>
      <c r="D1570" s="1" t="s">
        <v>109</v>
      </c>
      <c r="E1570" s="1" t="s">
        <v>1183</v>
      </c>
      <c r="F1570" s="1" t="s">
        <v>1102</v>
      </c>
      <c r="G1570" s="4" t="s">
        <v>3754</v>
      </c>
      <c r="H1570" s="4">
        <v>991</v>
      </c>
      <c r="I1570" s="4" t="s">
        <v>9145</v>
      </c>
      <c r="J1570" s="1"/>
      <c r="K1570" s="4" t="s">
        <v>9146</v>
      </c>
      <c r="L1570" s="4" t="s">
        <v>9147</v>
      </c>
    </row>
    <row r="1571" spans="1:12" ht="45" x14ac:dyDescent="0.25">
      <c r="A1571" s="1" t="s">
        <v>5697</v>
      </c>
      <c r="B1571" s="1" t="s">
        <v>460</v>
      </c>
      <c r="C1571" s="4">
        <v>2022</v>
      </c>
      <c r="D1571" s="1" t="s">
        <v>109</v>
      </c>
      <c r="E1571" s="1" t="s">
        <v>1183</v>
      </c>
      <c r="F1571" s="1" t="s">
        <v>84</v>
      </c>
      <c r="G1571" s="4" t="s">
        <v>1101</v>
      </c>
      <c r="H1571" s="4">
        <v>49</v>
      </c>
      <c r="I1571" s="4" t="s">
        <v>83</v>
      </c>
      <c r="J1571" s="1"/>
      <c r="K1571" s="4" t="s">
        <v>83</v>
      </c>
      <c r="L1571" s="4" t="s">
        <v>83</v>
      </c>
    </row>
    <row r="1572" spans="1:12" ht="45" x14ac:dyDescent="0.25">
      <c r="A1572" s="1" t="s">
        <v>5697</v>
      </c>
      <c r="B1572" s="1" t="s">
        <v>460</v>
      </c>
      <c r="C1572" s="4">
        <v>2022</v>
      </c>
      <c r="D1572" s="1" t="s">
        <v>109</v>
      </c>
      <c r="E1572" s="1" t="s">
        <v>1183</v>
      </c>
      <c r="F1572" s="1" t="s">
        <v>85</v>
      </c>
      <c r="G1572" s="4" t="s">
        <v>5093</v>
      </c>
      <c r="H1572" s="4">
        <v>24129</v>
      </c>
      <c r="I1572" s="4" t="s">
        <v>9148</v>
      </c>
      <c r="J1572" s="1"/>
      <c r="K1572" s="4" t="s">
        <v>9149</v>
      </c>
      <c r="L1572" s="4" t="s">
        <v>9150</v>
      </c>
    </row>
    <row r="1573" spans="1:12" ht="30" x14ac:dyDescent="0.25">
      <c r="A1573" s="1" t="s">
        <v>5697</v>
      </c>
      <c r="B1573" s="1" t="s">
        <v>460</v>
      </c>
      <c r="C1573" s="4">
        <v>2022</v>
      </c>
      <c r="D1573" s="1" t="s">
        <v>128</v>
      </c>
      <c r="E1573" s="1" t="s">
        <v>1089</v>
      </c>
      <c r="F1573" s="1" t="s">
        <v>62</v>
      </c>
      <c r="G1573" s="4" t="s">
        <v>1101</v>
      </c>
      <c r="H1573" s="4">
        <v>78563</v>
      </c>
      <c r="I1573" s="4" t="s">
        <v>83</v>
      </c>
      <c r="J1573" s="1"/>
      <c r="K1573" s="4" t="s">
        <v>83</v>
      </c>
      <c r="L1573" s="4" t="s">
        <v>83</v>
      </c>
    </row>
    <row r="1574" spans="1:12" ht="30" x14ac:dyDescent="0.25">
      <c r="A1574" s="1" t="s">
        <v>5697</v>
      </c>
      <c r="B1574" s="1" t="s">
        <v>460</v>
      </c>
      <c r="C1574" s="4">
        <v>2022</v>
      </c>
      <c r="D1574" s="1" t="s">
        <v>128</v>
      </c>
      <c r="E1574" s="1" t="s">
        <v>1089</v>
      </c>
      <c r="F1574" s="1" t="s">
        <v>66</v>
      </c>
      <c r="G1574" s="4" t="s">
        <v>1101</v>
      </c>
      <c r="H1574" s="4">
        <v>444</v>
      </c>
      <c r="I1574" s="4" t="s">
        <v>83</v>
      </c>
      <c r="J1574" s="1"/>
      <c r="K1574" s="4" t="s">
        <v>83</v>
      </c>
      <c r="L1574" s="4" t="s">
        <v>83</v>
      </c>
    </row>
    <row r="1575" spans="1:12" ht="30" x14ac:dyDescent="0.25">
      <c r="A1575" s="1" t="s">
        <v>5697</v>
      </c>
      <c r="B1575" s="1" t="s">
        <v>460</v>
      </c>
      <c r="C1575" s="4">
        <v>2022</v>
      </c>
      <c r="D1575" s="1" t="s">
        <v>128</v>
      </c>
      <c r="E1575" s="1" t="s">
        <v>1089</v>
      </c>
      <c r="F1575" s="1" t="s">
        <v>70</v>
      </c>
      <c r="G1575" s="4" t="s">
        <v>1101</v>
      </c>
      <c r="H1575" s="4">
        <v>18446</v>
      </c>
      <c r="I1575" s="4" t="s">
        <v>83</v>
      </c>
      <c r="J1575" s="1"/>
      <c r="K1575" s="4" t="s">
        <v>83</v>
      </c>
      <c r="L1575" s="4" t="s">
        <v>83</v>
      </c>
    </row>
    <row r="1576" spans="1:12" ht="30" x14ac:dyDescent="0.25">
      <c r="A1576" s="1" t="s">
        <v>5697</v>
      </c>
      <c r="B1576" s="1" t="s">
        <v>460</v>
      </c>
      <c r="C1576" s="4">
        <v>2022</v>
      </c>
      <c r="D1576" s="1" t="s">
        <v>128</v>
      </c>
      <c r="E1576" s="1" t="s">
        <v>1089</v>
      </c>
      <c r="F1576" s="1" t="s">
        <v>74</v>
      </c>
      <c r="G1576" s="4" t="s">
        <v>1101</v>
      </c>
      <c r="H1576" s="4">
        <v>1437</v>
      </c>
      <c r="I1576" s="4" t="s">
        <v>83</v>
      </c>
      <c r="J1576" s="1"/>
      <c r="K1576" s="4" t="s">
        <v>83</v>
      </c>
      <c r="L1576" s="4" t="s">
        <v>83</v>
      </c>
    </row>
    <row r="1577" spans="1:12" ht="30" x14ac:dyDescent="0.25">
      <c r="A1577" s="1" t="s">
        <v>5697</v>
      </c>
      <c r="B1577" s="1" t="s">
        <v>460</v>
      </c>
      <c r="C1577" s="4">
        <v>2022</v>
      </c>
      <c r="D1577" s="1" t="s">
        <v>128</v>
      </c>
      <c r="E1577" s="1" t="s">
        <v>1089</v>
      </c>
      <c r="F1577" s="1" t="s">
        <v>1102</v>
      </c>
      <c r="G1577" s="4" t="s">
        <v>1101</v>
      </c>
      <c r="H1577" s="4">
        <v>116848</v>
      </c>
      <c r="I1577" s="4" t="s">
        <v>83</v>
      </c>
      <c r="J1577" s="1"/>
      <c r="K1577" s="4" t="s">
        <v>83</v>
      </c>
      <c r="L1577" s="4" t="s">
        <v>83</v>
      </c>
    </row>
    <row r="1578" spans="1:12" ht="45" x14ac:dyDescent="0.25">
      <c r="A1578" s="1" t="s">
        <v>5697</v>
      </c>
      <c r="B1578" s="1" t="s">
        <v>460</v>
      </c>
      <c r="C1578" s="4">
        <v>2022</v>
      </c>
      <c r="D1578" s="1" t="s">
        <v>128</v>
      </c>
      <c r="E1578" s="1" t="s">
        <v>1089</v>
      </c>
      <c r="F1578" s="1" t="s">
        <v>84</v>
      </c>
      <c r="G1578" s="4" t="s">
        <v>1101</v>
      </c>
      <c r="H1578" s="4">
        <v>3884</v>
      </c>
      <c r="I1578" s="4" t="s">
        <v>83</v>
      </c>
      <c r="J1578" s="1"/>
      <c r="K1578" s="4" t="s">
        <v>83</v>
      </c>
      <c r="L1578" s="4" t="s">
        <v>83</v>
      </c>
    </row>
    <row r="1579" spans="1:12" ht="45" x14ac:dyDescent="0.25">
      <c r="A1579" s="1" t="s">
        <v>5697</v>
      </c>
      <c r="B1579" s="1" t="s">
        <v>460</v>
      </c>
      <c r="C1579" s="4">
        <v>2022</v>
      </c>
      <c r="D1579" s="1" t="s">
        <v>128</v>
      </c>
      <c r="E1579" s="1" t="s">
        <v>1089</v>
      </c>
      <c r="F1579" s="1" t="s">
        <v>85</v>
      </c>
      <c r="G1579" s="4" t="s">
        <v>1112</v>
      </c>
      <c r="H1579" s="4">
        <v>248621</v>
      </c>
      <c r="I1579" s="4" t="s">
        <v>3419</v>
      </c>
      <c r="J1579" s="1" t="s">
        <v>234</v>
      </c>
      <c r="K1579" s="4" t="s">
        <v>3466</v>
      </c>
      <c r="L1579" s="4" t="s">
        <v>3973</v>
      </c>
    </row>
    <row r="1580" spans="1:12" ht="30" x14ac:dyDescent="0.25">
      <c r="A1580" s="1" t="s">
        <v>5697</v>
      </c>
      <c r="B1580" s="1" t="s">
        <v>460</v>
      </c>
      <c r="C1580" s="4">
        <v>2022</v>
      </c>
      <c r="D1580" s="1" t="s">
        <v>128</v>
      </c>
      <c r="E1580" s="1" t="s">
        <v>1104</v>
      </c>
      <c r="F1580" s="1" t="s">
        <v>62</v>
      </c>
      <c r="G1580" s="4" t="s">
        <v>1101</v>
      </c>
      <c r="H1580" s="4">
        <v>24778</v>
      </c>
      <c r="I1580" s="4" t="s">
        <v>83</v>
      </c>
      <c r="J1580" s="1"/>
      <c r="K1580" s="4" t="s">
        <v>83</v>
      </c>
      <c r="L1580" s="4" t="s">
        <v>83</v>
      </c>
    </row>
    <row r="1581" spans="1:12" ht="30" x14ac:dyDescent="0.25">
      <c r="A1581" s="1" t="s">
        <v>5697</v>
      </c>
      <c r="B1581" s="1" t="s">
        <v>460</v>
      </c>
      <c r="C1581" s="4">
        <v>2022</v>
      </c>
      <c r="D1581" s="1" t="s">
        <v>128</v>
      </c>
      <c r="E1581" s="1" t="s">
        <v>1104</v>
      </c>
      <c r="F1581" s="1" t="s">
        <v>66</v>
      </c>
      <c r="G1581" s="4" t="s">
        <v>1101</v>
      </c>
      <c r="H1581" s="4">
        <v>50</v>
      </c>
      <c r="I1581" s="4" t="s">
        <v>83</v>
      </c>
      <c r="J1581" s="1"/>
      <c r="K1581" s="4" t="s">
        <v>83</v>
      </c>
      <c r="L1581" s="4" t="s">
        <v>83</v>
      </c>
    </row>
    <row r="1582" spans="1:12" ht="30" x14ac:dyDescent="0.25">
      <c r="A1582" s="1" t="s">
        <v>5697</v>
      </c>
      <c r="B1582" s="1" t="s">
        <v>460</v>
      </c>
      <c r="C1582" s="4">
        <v>2022</v>
      </c>
      <c r="D1582" s="1" t="s">
        <v>128</v>
      </c>
      <c r="E1582" s="1" t="s">
        <v>1104</v>
      </c>
      <c r="F1582" s="1" t="s">
        <v>70</v>
      </c>
      <c r="G1582" s="4" t="s">
        <v>1101</v>
      </c>
      <c r="H1582" s="4">
        <v>4115</v>
      </c>
      <c r="I1582" s="4" t="s">
        <v>83</v>
      </c>
      <c r="J1582" s="1"/>
      <c r="K1582" s="4" t="s">
        <v>83</v>
      </c>
      <c r="L1582" s="4" t="s">
        <v>83</v>
      </c>
    </row>
    <row r="1583" spans="1:12" ht="30" x14ac:dyDescent="0.25">
      <c r="A1583" s="1" t="s">
        <v>5697</v>
      </c>
      <c r="B1583" s="1" t="s">
        <v>460</v>
      </c>
      <c r="C1583" s="4">
        <v>2022</v>
      </c>
      <c r="D1583" s="1" t="s">
        <v>128</v>
      </c>
      <c r="E1583" s="1" t="s">
        <v>1104</v>
      </c>
      <c r="F1583" s="1" t="s">
        <v>74</v>
      </c>
      <c r="G1583" s="4" t="s">
        <v>1101</v>
      </c>
      <c r="H1583" s="4">
        <v>184</v>
      </c>
      <c r="I1583" s="4" t="s">
        <v>83</v>
      </c>
      <c r="J1583" s="1"/>
      <c r="K1583" s="4" t="s">
        <v>83</v>
      </c>
      <c r="L1583" s="4" t="s">
        <v>83</v>
      </c>
    </row>
    <row r="1584" spans="1:12" ht="30" x14ac:dyDescent="0.25">
      <c r="A1584" s="1" t="s">
        <v>5697</v>
      </c>
      <c r="B1584" s="1" t="s">
        <v>460</v>
      </c>
      <c r="C1584" s="4">
        <v>2022</v>
      </c>
      <c r="D1584" s="1" t="s">
        <v>128</v>
      </c>
      <c r="E1584" s="1" t="s">
        <v>1104</v>
      </c>
      <c r="F1584" s="1" t="s">
        <v>1102</v>
      </c>
      <c r="G1584" s="4" t="s">
        <v>1101</v>
      </c>
      <c r="H1584" s="4">
        <v>35425</v>
      </c>
      <c r="I1584" s="4" t="s">
        <v>83</v>
      </c>
      <c r="J1584" s="1"/>
      <c r="K1584" s="4" t="s">
        <v>83</v>
      </c>
      <c r="L1584" s="4" t="s">
        <v>83</v>
      </c>
    </row>
    <row r="1585" spans="1:12" ht="45" x14ac:dyDescent="0.25">
      <c r="A1585" s="1" t="s">
        <v>5697</v>
      </c>
      <c r="B1585" s="1" t="s">
        <v>460</v>
      </c>
      <c r="C1585" s="4">
        <v>2022</v>
      </c>
      <c r="D1585" s="1" t="s">
        <v>128</v>
      </c>
      <c r="E1585" s="1" t="s">
        <v>1104</v>
      </c>
      <c r="F1585" s="1" t="s">
        <v>84</v>
      </c>
      <c r="G1585" s="4" t="s">
        <v>1101</v>
      </c>
      <c r="H1585" s="4">
        <v>900</v>
      </c>
      <c r="I1585" s="4" t="s">
        <v>83</v>
      </c>
      <c r="J1585" s="1"/>
      <c r="K1585" s="4" t="s">
        <v>83</v>
      </c>
      <c r="L1585" s="4" t="s">
        <v>83</v>
      </c>
    </row>
    <row r="1586" spans="1:12" ht="45" x14ac:dyDescent="0.25">
      <c r="A1586" s="1" t="s">
        <v>5697</v>
      </c>
      <c r="B1586" s="1" t="s">
        <v>460</v>
      </c>
      <c r="C1586" s="4">
        <v>2022</v>
      </c>
      <c r="D1586" s="1" t="s">
        <v>128</v>
      </c>
      <c r="E1586" s="1" t="s">
        <v>1104</v>
      </c>
      <c r="F1586" s="1" t="s">
        <v>85</v>
      </c>
      <c r="G1586" s="4" t="s">
        <v>1800</v>
      </c>
      <c r="H1586" s="4">
        <v>170599</v>
      </c>
      <c r="I1586" s="4" t="s">
        <v>3362</v>
      </c>
      <c r="J1586" s="1" t="s">
        <v>234</v>
      </c>
      <c r="K1586" s="4" t="s">
        <v>3419</v>
      </c>
      <c r="L1586" s="4" t="s">
        <v>4151</v>
      </c>
    </row>
    <row r="1587" spans="1:12" ht="30" x14ac:dyDescent="0.25">
      <c r="A1587" s="1" t="s">
        <v>5697</v>
      </c>
      <c r="B1587" s="1" t="s">
        <v>460</v>
      </c>
      <c r="C1587" s="4">
        <v>2022</v>
      </c>
      <c r="D1587" s="1" t="s">
        <v>128</v>
      </c>
      <c r="E1587" s="1" t="s">
        <v>1116</v>
      </c>
      <c r="F1587" s="1" t="s">
        <v>62</v>
      </c>
      <c r="G1587" s="4" t="s">
        <v>1101</v>
      </c>
      <c r="H1587" s="4">
        <v>16902</v>
      </c>
      <c r="I1587" s="4" t="s">
        <v>83</v>
      </c>
      <c r="J1587" s="1"/>
      <c r="K1587" s="4" t="s">
        <v>83</v>
      </c>
      <c r="L1587" s="4" t="s">
        <v>83</v>
      </c>
    </row>
    <row r="1588" spans="1:12" ht="30" x14ac:dyDescent="0.25">
      <c r="A1588" s="1" t="s">
        <v>5697</v>
      </c>
      <c r="B1588" s="1" t="s">
        <v>460</v>
      </c>
      <c r="C1588" s="4">
        <v>2022</v>
      </c>
      <c r="D1588" s="1" t="s">
        <v>128</v>
      </c>
      <c r="E1588" s="1" t="s">
        <v>1116</v>
      </c>
      <c r="F1588" s="1" t="s">
        <v>66</v>
      </c>
      <c r="G1588" s="4" t="s">
        <v>1101</v>
      </c>
      <c r="H1588" s="4">
        <v>26</v>
      </c>
      <c r="I1588" s="4" t="s">
        <v>83</v>
      </c>
      <c r="J1588" s="1"/>
      <c r="K1588" s="4" t="s">
        <v>83</v>
      </c>
      <c r="L1588" s="4" t="s">
        <v>83</v>
      </c>
    </row>
    <row r="1589" spans="1:12" ht="30" x14ac:dyDescent="0.25">
      <c r="A1589" s="1" t="s">
        <v>5697</v>
      </c>
      <c r="B1589" s="1" t="s">
        <v>460</v>
      </c>
      <c r="C1589" s="4">
        <v>2022</v>
      </c>
      <c r="D1589" s="1" t="s">
        <v>128</v>
      </c>
      <c r="E1589" s="1" t="s">
        <v>1116</v>
      </c>
      <c r="F1589" s="1" t="s">
        <v>70</v>
      </c>
      <c r="G1589" s="4" t="s">
        <v>1112</v>
      </c>
      <c r="H1589" s="4">
        <v>2718</v>
      </c>
      <c r="I1589" s="4" t="s">
        <v>9151</v>
      </c>
      <c r="J1589" s="1" t="s">
        <v>234</v>
      </c>
      <c r="K1589" s="4" t="s">
        <v>3589</v>
      </c>
      <c r="L1589" s="4" t="s">
        <v>1623</v>
      </c>
    </row>
    <row r="1590" spans="1:12" ht="30" x14ac:dyDescent="0.25">
      <c r="A1590" s="1" t="s">
        <v>5697</v>
      </c>
      <c r="B1590" s="1" t="s">
        <v>460</v>
      </c>
      <c r="C1590" s="4">
        <v>2022</v>
      </c>
      <c r="D1590" s="1" t="s">
        <v>128</v>
      </c>
      <c r="E1590" s="1" t="s">
        <v>1116</v>
      </c>
      <c r="F1590" s="1" t="s">
        <v>74</v>
      </c>
      <c r="G1590" s="4" t="s">
        <v>1101</v>
      </c>
      <c r="H1590" s="4">
        <v>106</v>
      </c>
      <c r="I1590" s="4" t="s">
        <v>83</v>
      </c>
      <c r="J1590" s="1"/>
      <c r="K1590" s="4" t="s">
        <v>83</v>
      </c>
      <c r="L1590" s="4" t="s">
        <v>83</v>
      </c>
    </row>
    <row r="1591" spans="1:12" ht="30" x14ac:dyDescent="0.25">
      <c r="A1591" s="1" t="s">
        <v>5697</v>
      </c>
      <c r="B1591" s="1" t="s">
        <v>460</v>
      </c>
      <c r="C1591" s="4">
        <v>2022</v>
      </c>
      <c r="D1591" s="1" t="s">
        <v>128</v>
      </c>
      <c r="E1591" s="1" t="s">
        <v>1116</v>
      </c>
      <c r="F1591" s="1" t="s">
        <v>1102</v>
      </c>
      <c r="G1591" s="4" t="s">
        <v>1800</v>
      </c>
      <c r="H1591" s="4">
        <v>24534</v>
      </c>
      <c r="I1591" s="4" t="s">
        <v>563</v>
      </c>
      <c r="J1591" s="1" t="s">
        <v>234</v>
      </c>
      <c r="K1591" s="4" t="s">
        <v>3292</v>
      </c>
      <c r="L1591" s="4" t="s">
        <v>1318</v>
      </c>
    </row>
    <row r="1592" spans="1:12" ht="45" x14ac:dyDescent="0.25">
      <c r="A1592" s="1" t="s">
        <v>5697</v>
      </c>
      <c r="B1592" s="1" t="s">
        <v>460</v>
      </c>
      <c r="C1592" s="4">
        <v>2022</v>
      </c>
      <c r="D1592" s="1" t="s">
        <v>128</v>
      </c>
      <c r="E1592" s="1" t="s">
        <v>1116</v>
      </c>
      <c r="F1592" s="1" t="s">
        <v>84</v>
      </c>
      <c r="G1592" s="4" t="s">
        <v>1101</v>
      </c>
      <c r="H1592" s="4">
        <v>601</v>
      </c>
      <c r="I1592" s="4" t="s">
        <v>83</v>
      </c>
      <c r="J1592" s="1"/>
      <c r="K1592" s="4" t="s">
        <v>83</v>
      </c>
      <c r="L1592" s="4" t="s">
        <v>83</v>
      </c>
    </row>
    <row r="1593" spans="1:12" ht="45" x14ac:dyDescent="0.25">
      <c r="A1593" s="1" t="s">
        <v>5697</v>
      </c>
      <c r="B1593" s="1" t="s">
        <v>460</v>
      </c>
      <c r="C1593" s="4">
        <v>2022</v>
      </c>
      <c r="D1593" s="1" t="s">
        <v>128</v>
      </c>
      <c r="E1593" s="1" t="s">
        <v>1116</v>
      </c>
      <c r="F1593" s="1" t="s">
        <v>85</v>
      </c>
      <c r="G1593" s="4" t="s">
        <v>3309</v>
      </c>
      <c r="H1593" s="4">
        <v>228666</v>
      </c>
      <c r="I1593" s="4" t="s">
        <v>2608</v>
      </c>
      <c r="J1593" s="1"/>
      <c r="K1593" s="4" t="s">
        <v>3298</v>
      </c>
      <c r="L1593" s="4" t="s">
        <v>9152</v>
      </c>
    </row>
    <row r="1594" spans="1:12" ht="30" x14ac:dyDescent="0.25">
      <c r="A1594" s="1" t="s">
        <v>5697</v>
      </c>
      <c r="B1594" s="1" t="s">
        <v>460</v>
      </c>
      <c r="C1594" s="4">
        <v>2022</v>
      </c>
      <c r="D1594" s="1" t="s">
        <v>128</v>
      </c>
      <c r="E1594" s="1" t="s">
        <v>1132</v>
      </c>
      <c r="F1594" s="1" t="s">
        <v>62</v>
      </c>
      <c r="G1594" s="4" t="s">
        <v>1109</v>
      </c>
      <c r="H1594" s="4">
        <v>10266</v>
      </c>
      <c r="I1594" s="4" t="s">
        <v>9153</v>
      </c>
      <c r="J1594" s="1" t="s">
        <v>234</v>
      </c>
      <c r="K1594" s="4" t="s">
        <v>3004</v>
      </c>
      <c r="L1594" s="4" t="s">
        <v>9154</v>
      </c>
    </row>
    <row r="1595" spans="1:12" ht="30" x14ac:dyDescent="0.25">
      <c r="A1595" s="1" t="s">
        <v>5697</v>
      </c>
      <c r="B1595" s="1" t="s">
        <v>460</v>
      </c>
      <c r="C1595" s="4">
        <v>2022</v>
      </c>
      <c r="D1595" s="1" t="s">
        <v>128</v>
      </c>
      <c r="E1595" s="1" t="s">
        <v>1132</v>
      </c>
      <c r="F1595" s="1" t="s">
        <v>66</v>
      </c>
      <c r="G1595" s="4" t="s">
        <v>1101</v>
      </c>
      <c r="H1595" s="4">
        <v>10</v>
      </c>
      <c r="I1595" s="4" t="s">
        <v>83</v>
      </c>
      <c r="J1595" s="1"/>
      <c r="K1595" s="4" t="s">
        <v>83</v>
      </c>
      <c r="L1595" s="4" t="s">
        <v>83</v>
      </c>
    </row>
    <row r="1596" spans="1:12" ht="30" x14ac:dyDescent="0.25">
      <c r="A1596" s="1" t="s">
        <v>5697</v>
      </c>
      <c r="B1596" s="1" t="s">
        <v>460</v>
      </c>
      <c r="C1596" s="4">
        <v>2022</v>
      </c>
      <c r="D1596" s="1" t="s">
        <v>128</v>
      </c>
      <c r="E1596" s="1" t="s">
        <v>1132</v>
      </c>
      <c r="F1596" s="1" t="s">
        <v>70</v>
      </c>
      <c r="G1596" s="4" t="s">
        <v>1101</v>
      </c>
      <c r="H1596" s="4">
        <v>1378</v>
      </c>
      <c r="I1596" s="4" t="s">
        <v>83</v>
      </c>
      <c r="J1596" s="1"/>
      <c r="K1596" s="4" t="s">
        <v>83</v>
      </c>
      <c r="L1596" s="4" t="s">
        <v>83</v>
      </c>
    </row>
    <row r="1597" spans="1:12" ht="30" x14ac:dyDescent="0.25">
      <c r="A1597" s="1" t="s">
        <v>5697</v>
      </c>
      <c r="B1597" s="1" t="s">
        <v>460</v>
      </c>
      <c r="C1597" s="4">
        <v>2022</v>
      </c>
      <c r="D1597" s="1" t="s">
        <v>128</v>
      </c>
      <c r="E1597" s="1" t="s">
        <v>1132</v>
      </c>
      <c r="F1597" s="1" t="s">
        <v>74</v>
      </c>
      <c r="G1597" s="4" t="s">
        <v>1101</v>
      </c>
      <c r="H1597" s="4">
        <v>42</v>
      </c>
      <c r="I1597" s="4" t="s">
        <v>83</v>
      </c>
      <c r="J1597" s="1"/>
      <c r="K1597" s="4" t="s">
        <v>83</v>
      </c>
      <c r="L1597" s="4" t="s">
        <v>83</v>
      </c>
    </row>
    <row r="1598" spans="1:12" ht="30" x14ac:dyDescent="0.25">
      <c r="A1598" s="1" t="s">
        <v>5697</v>
      </c>
      <c r="B1598" s="1" t="s">
        <v>460</v>
      </c>
      <c r="C1598" s="4">
        <v>2022</v>
      </c>
      <c r="D1598" s="1" t="s">
        <v>128</v>
      </c>
      <c r="E1598" s="1" t="s">
        <v>1132</v>
      </c>
      <c r="F1598" s="1" t="s">
        <v>1102</v>
      </c>
      <c r="G1598" s="4" t="s">
        <v>1093</v>
      </c>
      <c r="H1598" s="4">
        <v>11646</v>
      </c>
      <c r="I1598" s="4" t="s">
        <v>4051</v>
      </c>
      <c r="J1598" s="1" t="s">
        <v>234</v>
      </c>
      <c r="K1598" s="4" t="s">
        <v>1092</v>
      </c>
      <c r="L1598" s="4" t="s">
        <v>9155</v>
      </c>
    </row>
    <row r="1599" spans="1:12" ht="45" x14ac:dyDescent="0.25">
      <c r="A1599" s="1" t="s">
        <v>5697</v>
      </c>
      <c r="B1599" s="1" t="s">
        <v>460</v>
      </c>
      <c r="C1599" s="4">
        <v>2022</v>
      </c>
      <c r="D1599" s="1" t="s">
        <v>128</v>
      </c>
      <c r="E1599" s="1" t="s">
        <v>1132</v>
      </c>
      <c r="F1599" s="1" t="s">
        <v>84</v>
      </c>
      <c r="G1599" s="4" t="s">
        <v>1101</v>
      </c>
      <c r="H1599" s="4">
        <v>254</v>
      </c>
      <c r="I1599" s="4" t="s">
        <v>83</v>
      </c>
      <c r="J1599" s="1"/>
      <c r="K1599" s="4" t="s">
        <v>83</v>
      </c>
      <c r="L1599" s="4" t="s">
        <v>83</v>
      </c>
    </row>
    <row r="1600" spans="1:12" ht="45" x14ac:dyDescent="0.25">
      <c r="A1600" s="1" t="s">
        <v>5697</v>
      </c>
      <c r="B1600" s="1" t="s">
        <v>460</v>
      </c>
      <c r="C1600" s="4">
        <v>2022</v>
      </c>
      <c r="D1600" s="1" t="s">
        <v>128</v>
      </c>
      <c r="E1600" s="1" t="s">
        <v>1132</v>
      </c>
      <c r="F1600" s="1" t="s">
        <v>85</v>
      </c>
      <c r="G1600" s="4" t="s">
        <v>707</v>
      </c>
      <c r="H1600" s="4">
        <v>202608</v>
      </c>
      <c r="I1600" s="4" t="s">
        <v>2873</v>
      </c>
      <c r="J1600" s="1"/>
      <c r="K1600" s="4" t="s">
        <v>1437</v>
      </c>
      <c r="L1600" s="4" t="s">
        <v>9156</v>
      </c>
    </row>
    <row r="1601" spans="1:12" ht="30" x14ac:dyDescent="0.25">
      <c r="A1601" s="1" t="s">
        <v>5697</v>
      </c>
      <c r="B1601" s="1" t="s">
        <v>460</v>
      </c>
      <c r="C1601" s="4">
        <v>2022</v>
      </c>
      <c r="D1601" s="1" t="s">
        <v>128</v>
      </c>
      <c r="E1601" s="1" t="s">
        <v>1147</v>
      </c>
      <c r="F1601" s="1" t="s">
        <v>62</v>
      </c>
      <c r="G1601" s="4" t="s">
        <v>2016</v>
      </c>
      <c r="H1601" s="4">
        <v>5165</v>
      </c>
      <c r="I1601" s="4" t="s">
        <v>2522</v>
      </c>
      <c r="J1601" s="1"/>
      <c r="K1601" s="4" t="s">
        <v>2905</v>
      </c>
      <c r="L1601" s="4" t="s">
        <v>9157</v>
      </c>
    </row>
    <row r="1602" spans="1:12" ht="30" x14ac:dyDescent="0.25">
      <c r="A1602" s="1" t="s">
        <v>5697</v>
      </c>
      <c r="B1602" s="1" t="s">
        <v>460</v>
      </c>
      <c r="C1602" s="4">
        <v>2022</v>
      </c>
      <c r="D1602" s="1" t="s">
        <v>128</v>
      </c>
      <c r="E1602" s="1" t="s">
        <v>1147</v>
      </c>
      <c r="F1602" s="1" t="s">
        <v>66</v>
      </c>
      <c r="G1602" s="4" t="s">
        <v>1101</v>
      </c>
      <c r="H1602" s="4">
        <v>6</v>
      </c>
      <c r="I1602" s="4" t="s">
        <v>83</v>
      </c>
      <c r="J1602" s="1"/>
      <c r="K1602" s="4" t="s">
        <v>83</v>
      </c>
      <c r="L1602" s="4" t="s">
        <v>83</v>
      </c>
    </row>
    <row r="1603" spans="1:12" ht="30" x14ac:dyDescent="0.25">
      <c r="A1603" s="1" t="s">
        <v>5697</v>
      </c>
      <c r="B1603" s="1" t="s">
        <v>460</v>
      </c>
      <c r="C1603" s="4">
        <v>2022</v>
      </c>
      <c r="D1603" s="1" t="s">
        <v>128</v>
      </c>
      <c r="E1603" s="1" t="s">
        <v>1147</v>
      </c>
      <c r="F1603" s="1" t="s">
        <v>70</v>
      </c>
      <c r="G1603" s="4" t="s">
        <v>1800</v>
      </c>
      <c r="H1603" s="4">
        <v>660</v>
      </c>
      <c r="I1603" s="4" t="s">
        <v>9158</v>
      </c>
      <c r="J1603" s="1" t="s">
        <v>234</v>
      </c>
      <c r="K1603" s="4" t="s">
        <v>9159</v>
      </c>
      <c r="L1603" s="4" t="s">
        <v>9160</v>
      </c>
    </row>
    <row r="1604" spans="1:12" ht="30" x14ac:dyDescent="0.25">
      <c r="A1604" s="1" t="s">
        <v>5697</v>
      </c>
      <c r="B1604" s="1" t="s">
        <v>460</v>
      </c>
      <c r="C1604" s="4">
        <v>2022</v>
      </c>
      <c r="D1604" s="1" t="s">
        <v>128</v>
      </c>
      <c r="E1604" s="1" t="s">
        <v>1147</v>
      </c>
      <c r="F1604" s="1" t="s">
        <v>74</v>
      </c>
      <c r="G1604" s="4" t="s">
        <v>1101</v>
      </c>
      <c r="H1604" s="4">
        <v>17</v>
      </c>
      <c r="I1604" s="4" t="s">
        <v>83</v>
      </c>
      <c r="J1604" s="1"/>
      <c r="K1604" s="4" t="s">
        <v>83</v>
      </c>
      <c r="L1604" s="4" t="s">
        <v>83</v>
      </c>
    </row>
    <row r="1605" spans="1:12" ht="30" x14ac:dyDescent="0.25">
      <c r="A1605" s="1" t="s">
        <v>5697</v>
      </c>
      <c r="B1605" s="1" t="s">
        <v>460</v>
      </c>
      <c r="C1605" s="4">
        <v>2022</v>
      </c>
      <c r="D1605" s="1" t="s">
        <v>128</v>
      </c>
      <c r="E1605" s="1" t="s">
        <v>1147</v>
      </c>
      <c r="F1605" s="1" t="s">
        <v>1102</v>
      </c>
      <c r="G1605" s="4" t="s">
        <v>2321</v>
      </c>
      <c r="H1605" s="4">
        <v>5036</v>
      </c>
      <c r="I1605" s="4" t="s">
        <v>5777</v>
      </c>
      <c r="J1605" s="1"/>
      <c r="K1605" s="4" t="s">
        <v>5745</v>
      </c>
      <c r="L1605" s="4" t="s">
        <v>9161</v>
      </c>
    </row>
    <row r="1606" spans="1:12" ht="45" x14ac:dyDescent="0.25">
      <c r="A1606" s="1" t="s">
        <v>5697</v>
      </c>
      <c r="B1606" s="1" t="s">
        <v>460</v>
      </c>
      <c r="C1606" s="4">
        <v>2022</v>
      </c>
      <c r="D1606" s="1" t="s">
        <v>128</v>
      </c>
      <c r="E1606" s="1" t="s">
        <v>1147</v>
      </c>
      <c r="F1606" s="1" t="s">
        <v>84</v>
      </c>
      <c r="G1606" s="4" t="s">
        <v>1101</v>
      </c>
      <c r="H1606" s="4">
        <v>176</v>
      </c>
      <c r="I1606" s="4" t="s">
        <v>83</v>
      </c>
      <c r="J1606" s="1"/>
      <c r="K1606" s="4" t="s">
        <v>83</v>
      </c>
      <c r="L1606" s="4" t="s">
        <v>83</v>
      </c>
    </row>
    <row r="1607" spans="1:12" ht="45" x14ac:dyDescent="0.25">
      <c r="A1607" s="1" t="s">
        <v>5697</v>
      </c>
      <c r="B1607" s="1" t="s">
        <v>460</v>
      </c>
      <c r="C1607" s="4">
        <v>2022</v>
      </c>
      <c r="D1607" s="1" t="s">
        <v>128</v>
      </c>
      <c r="E1607" s="1" t="s">
        <v>1147</v>
      </c>
      <c r="F1607" s="1" t="s">
        <v>85</v>
      </c>
      <c r="G1607" s="4" t="s">
        <v>9162</v>
      </c>
      <c r="H1607" s="4">
        <v>177535</v>
      </c>
      <c r="I1607" s="4" t="s">
        <v>6828</v>
      </c>
      <c r="J1607" s="1"/>
      <c r="K1607" s="4" t="s">
        <v>9163</v>
      </c>
      <c r="L1607" s="4" t="s">
        <v>7552</v>
      </c>
    </row>
    <row r="1608" spans="1:12" ht="30" x14ac:dyDescent="0.25">
      <c r="A1608" s="1" t="s">
        <v>5697</v>
      </c>
      <c r="B1608" s="1" t="s">
        <v>460</v>
      </c>
      <c r="C1608" s="4">
        <v>2022</v>
      </c>
      <c r="D1608" s="1" t="s">
        <v>128</v>
      </c>
      <c r="E1608" s="1" t="s">
        <v>1162</v>
      </c>
      <c r="F1608" s="1" t="s">
        <v>62</v>
      </c>
      <c r="G1608" s="4" t="s">
        <v>2321</v>
      </c>
      <c r="H1608" s="4">
        <v>2351</v>
      </c>
      <c r="I1608" s="4" t="s">
        <v>9164</v>
      </c>
      <c r="J1608" s="1"/>
      <c r="K1608" s="4" t="s">
        <v>9165</v>
      </c>
      <c r="L1608" s="4" t="s">
        <v>9166</v>
      </c>
    </row>
    <row r="1609" spans="1:12" ht="30" x14ac:dyDescent="0.25">
      <c r="A1609" s="1" t="s">
        <v>5697</v>
      </c>
      <c r="B1609" s="1" t="s">
        <v>460</v>
      </c>
      <c r="C1609" s="4">
        <v>2022</v>
      </c>
      <c r="D1609" s="1" t="s">
        <v>128</v>
      </c>
      <c r="E1609" s="1" t="s">
        <v>1162</v>
      </c>
      <c r="F1609" s="1" t="s">
        <v>66</v>
      </c>
      <c r="G1609" s="4" t="s">
        <v>1101</v>
      </c>
      <c r="H1609" s="4">
        <v>5</v>
      </c>
      <c r="I1609" s="4" t="s">
        <v>83</v>
      </c>
      <c r="J1609" s="1"/>
      <c r="K1609" s="4" t="s">
        <v>83</v>
      </c>
      <c r="L1609" s="4" t="s">
        <v>83</v>
      </c>
    </row>
    <row r="1610" spans="1:12" ht="30" x14ac:dyDescent="0.25">
      <c r="A1610" s="1" t="s">
        <v>5697</v>
      </c>
      <c r="B1610" s="1" t="s">
        <v>460</v>
      </c>
      <c r="C1610" s="4">
        <v>2022</v>
      </c>
      <c r="D1610" s="1" t="s">
        <v>128</v>
      </c>
      <c r="E1610" s="1" t="s">
        <v>1162</v>
      </c>
      <c r="F1610" s="1" t="s">
        <v>70</v>
      </c>
      <c r="G1610" s="4" t="s">
        <v>1097</v>
      </c>
      <c r="H1610" s="4">
        <v>346</v>
      </c>
      <c r="I1610" s="4" t="s">
        <v>9167</v>
      </c>
      <c r="J1610" s="1" t="s">
        <v>234</v>
      </c>
      <c r="K1610" s="4" t="s">
        <v>8724</v>
      </c>
      <c r="L1610" s="4" t="s">
        <v>9168</v>
      </c>
    </row>
    <row r="1611" spans="1:12" ht="30" x14ac:dyDescent="0.25">
      <c r="A1611" s="1" t="s">
        <v>5697</v>
      </c>
      <c r="B1611" s="1" t="s">
        <v>460</v>
      </c>
      <c r="C1611" s="4">
        <v>2022</v>
      </c>
      <c r="D1611" s="1" t="s">
        <v>128</v>
      </c>
      <c r="E1611" s="1" t="s">
        <v>1162</v>
      </c>
      <c r="F1611" s="1" t="s">
        <v>74</v>
      </c>
      <c r="G1611" s="4" t="s">
        <v>1101</v>
      </c>
      <c r="H1611" s="4">
        <v>10</v>
      </c>
      <c r="I1611" s="4" t="s">
        <v>83</v>
      </c>
      <c r="J1611" s="1"/>
      <c r="K1611" s="4" t="s">
        <v>83</v>
      </c>
      <c r="L1611" s="4" t="s">
        <v>83</v>
      </c>
    </row>
    <row r="1612" spans="1:12" ht="30" x14ac:dyDescent="0.25">
      <c r="A1612" s="1" t="s">
        <v>5697</v>
      </c>
      <c r="B1612" s="1" t="s">
        <v>460</v>
      </c>
      <c r="C1612" s="4">
        <v>2022</v>
      </c>
      <c r="D1612" s="1" t="s">
        <v>128</v>
      </c>
      <c r="E1612" s="1" t="s">
        <v>1162</v>
      </c>
      <c r="F1612" s="1" t="s">
        <v>1102</v>
      </c>
      <c r="G1612" s="4" t="s">
        <v>3344</v>
      </c>
      <c r="H1612" s="4">
        <v>2665</v>
      </c>
      <c r="I1612" s="4" t="s">
        <v>9169</v>
      </c>
      <c r="J1612" s="1"/>
      <c r="K1612" s="4" t="s">
        <v>3711</v>
      </c>
      <c r="L1612" s="4" t="s">
        <v>9170</v>
      </c>
    </row>
    <row r="1613" spans="1:12" ht="45" x14ac:dyDescent="0.25">
      <c r="A1613" s="1" t="s">
        <v>5697</v>
      </c>
      <c r="B1613" s="1" t="s">
        <v>460</v>
      </c>
      <c r="C1613" s="4">
        <v>2022</v>
      </c>
      <c r="D1613" s="1" t="s">
        <v>128</v>
      </c>
      <c r="E1613" s="1" t="s">
        <v>1162</v>
      </c>
      <c r="F1613" s="1" t="s">
        <v>84</v>
      </c>
      <c r="G1613" s="4" t="s">
        <v>1101</v>
      </c>
      <c r="H1613" s="4">
        <v>157</v>
      </c>
      <c r="I1613" s="4" t="s">
        <v>83</v>
      </c>
      <c r="J1613" s="1"/>
      <c r="K1613" s="4" t="s">
        <v>83</v>
      </c>
      <c r="L1613" s="4" t="s">
        <v>83</v>
      </c>
    </row>
    <row r="1614" spans="1:12" ht="45" x14ac:dyDescent="0.25">
      <c r="A1614" s="1" t="s">
        <v>5697</v>
      </c>
      <c r="B1614" s="1" t="s">
        <v>460</v>
      </c>
      <c r="C1614" s="4">
        <v>2022</v>
      </c>
      <c r="D1614" s="1" t="s">
        <v>128</v>
      </c>
      <c r="E1614" s="1" t="s">
        <v>1162</v>
      </c>
      <c r="F1614" s="1" t="s">
        <v>85</v>
      </c>
      <c r="G1614" s="4" t="s">
        <v>2270</v>
      </c>
      <c r="H1614" s="4">
        <v>91375</v>
      </c>
      <c r="I1614" s="4" t="s">
        <v>8070</v>
      </c>
      <c r="J1614" s="1"/>
      <c r="K1614" s="4" t="s">
        <v>7558</v>
      </c>
      <c r="L1614" s="4" t="s">
        <v>9171</v>
      </c>
    </row>
    <row r="1615" spans="1:12" ht="30" x14ac:dyDescent="0.25">
      <c r="A1615" s="1" t="s">
        <v>5697</v>
      </c>
      <c r="B1615" s="1" t="s">
        <v>460</v>
      </c>
      <c r="C1615" s="4">
        <v>2022</v>
      </c>
      <c r="D1615" s="1" t="s">
        <v>128</v>
      </c>
      <c r="E1615" s="1" t="s">
        <v>1183</v>
      </c>
      <c r="F1615" s="1" t="s">
        <v>62</v>
      </c>
      <c r="G1615" s="4" t="s">
        <v>1211</v>
      </c>
      <c r="H1615" s="4">
        <v>756</v>
      </c>
      <c r="I1615" s="4" t="s">
        <v>9172</v>
      </c>
      <c r="J1615" s="1"/>
      <c r="K1615" s="4" t="s">
        <v>9173</v>
      </c>
      <c r="L1615" s="4" t="s">
        <v>9174</v>
      </c>
    </row>
    <row r="1616" spans="1:12" ht="30" x14ac:dyDescent="0.25">
      <c r="A1616" s="1" t="s">
        <v>5697</v>
      </c>
      <c r="B1616" s="1" t="s">
        <v>460</v>
      </c>
      <c r="C1616" s="4">
        <v>2022</v>
      </c>
      <c r="D1616" s="1" t="s">
        <v>128</v>
      </c>
      <c r="E1616" s="1" t="s">
        <v>1183</v>
      </c>
      <c r="F1616" s="1" t="s">
        <v>66</v>
      </c>
      <c r="G1616" s="4" t="s">
        <v>1101</v>
      </c>
      <c r="H1616" s="4">
        <v>1</v>
      </c>
      <c r="I1616" s="4" t="s">
        <v>83</v>
      </c>
      <c r="J1616" s="1"/>
      <c r="K1616" s="4" t="s">
        <v>83</v>
      </c>
      <c r="L1616" s="4" t="s">
        <v>83</v>
      </c>
    </row>
    <row r="1617" spans="1:12" ht="30" x14ac:dyDescent="0.25">
      <c r="A1617" s="1" t="s">
        <v>5697</v>
      </c>
      <c r="B1617" s="1" t="s">
        <v>460</v>
      </c>
      <c r="C1617" s="4">
        <v>2022</v>
      </c>
      <c r="D1617" s="1" t="s">
        <v>128</v>
      </c>
      <c r="E1617" s="1" t="s">
        <v>1183</v>
      </c>
      <c r="F1617" s="1" t="s">
        <v>70</v>
      </c>
      <c r="G1617" s="4" t="s">
        <v>2008</v>
      </c>
      <c r="H1617" s="4">
        <v>123</v>
      </c>
      <c r="I1617" s="4" t="s">
        <v>9175</v>
      </c>
      <c r="J1617" s="1" t="s">
        <v>234</v>
      </c>
      <c r="K1617" s="4" t="s">
        <v>9176</v>
      </c>
      <c r="L1617" s="4" t="s">
        <v>9177</v>
      </c>
    </row>
    <row r="1618" spans="1:12" ht="30" x14ac:dyDescent="0.25">
      <c r="A1618" s="1" t="s">
        <v>5697</v>
      </c>
      <c r="B1618" s="1" t="s">
        <v>460</v>
      </c>
      <c r="C1618" s="4">
        <v>2022</v>
      </c>
      <c r="D1618" s="1" t="s">
        <v>128</v>
      </c>
      <c r="E1618" s="1" t="s">
        <v>1183</v>
      </c>
      <c r="F1618" s="1" t="s">
        <v>74</v>
      </c>
      <c r="G1618" s="4" t="s">
        <v>1101</v>
      </c>
      <c r="H1618" s="4">
        <v>5</v>
      </c>
      <c r="I1618" s="4" t="s">
        <v>83</v>
      </c>
      <c r="J1618" s="1"/>
      <c r="K1618" s="4" t="s">
        <v>83</v>
      </c>
      <c r="L1618" s="4" t="s">
        <v>83</v>
      </c>
    </row>
    <row r="1619" spans="1:12" ht="30" x14ac:dyDescent="0.25">
      <c r="A1619" s="1" t="s">
        <v>5697</v>
      </c>
      <c r="B1619" s="1" t="s">
        <v>460</v>
      </c>
      <c r="C1619" s="4">
        <v>2022</v>
      </c>
      <c r="D1619" s="1" t="s">
        <v>128</v>
      </c>
      <c r="E1619" s="1" t="s">
        <v>1183</v>
      </c>
      <c r="F1619" s="1" t="s">
        <v>1102</v>
      </c>
      <c r="G1619" s="4" t="s">
        <v>2751</v>
      </c>
      <c r="H1619" s="4">
        <v>865</v>
      </c>
      <c r="I1619" s="4" t="s">
        <v>9178</v>
      </c>
      <c r="J1619" s="1"/>
      <c r="K1619" s="4" t="s">
        <v>9179</v>
      </c>
      <c r="L1619" s="4" t="s">
        <v>9180</v>
      </c>
    </row>
    <row r="1620" spans="1:12" ht="45" x14ac:dyDescent="0.25">
      <c r="A1620" s="1" t="s">
        <v>5697</v>
      </c>
      <c r="B1620" s="1" t="s">
        <v>460</v>
      </c>
      <c r="C1620" s="4">
        <v>2022</v>
      </c>
      <c r="D1620" s="1" t="s">
        <v>128</v>
      </c>
      <c r="E1620" s="1" t="s">
        <v>1183</v>
      </c>
      <c r="F1620" s="1" t="s">
        <v>84</v>
      </c>
      <c r="G1620" s="4" t="s">
        <v>1101</v>
      </c>
      <c r="H1620" s="4">
        <v>67</v>
      </c>
      <c r="I1620" s="4" t="s">
        <v>83</v>
      </c>
      <c r="J1620" s="1"/>
      <c r="K1620" s="4" t="s">
        <v>83</v>
      </c>
      <c r="L1620" s="4" t="s">
        <v>83</v>
      </c>
    </row>
    <row r="1621" spans="1:12" ht="45" x14ac:dyDescent="0.25">
      <c r="A1621" s="1" t="s">
        <v>5697</v>
      </c>
      <c r="B1621" s="1" t="s">
        <v>460</v>
      </c>
      <c r="C1621" s="4">
        <v>2022</v>
      </c>
      <c r="D1621" s="1" t="s">
        <v>128</v>
      </c>
      <c r="E1621" s="1" t="s">
        <v>1183</v>
      </c>
      <c r="F1621" s="1" t="s">
        <v>85</v>
      </c>
      <c r="G1621" s="4" t="s">
        <v>4578</v>
      </c>
      <c r="H1621" s="4">
        <v>23487</v>
      </c>
      <c r="I1621" s="4" t="s">
        <v>9181</v>
      </c>
      <c r="J1621" s="1"/>
      <c r="K1621" s="4" t="s">
        <v>9182</v>
      </c>
      <c r="L1621" s="4" t="s">
        <v>9183</v>
      </c>
    </row>
    <row r="1622" spans="1:12" ht="30" x14ac:dyDescent="0.25">
      <c r="A1622" s="1" t="s">
        <v>5697</v>
      </c>
      <c r="B1622" s="1" t="s">
        <v>460</v>
      </c>
      <c r="C1622" s="4">
        <v>2022</v>
      </c>
      <c r="D1622" s="1" t="s">
        <v>147</v>
      </c>
      <c r="E1622" s="1" t="s">
        <v>1089</v>
      </c>
      <c r="F1622" s="1" t="s">
        <v>62</v>
      </c>
      <c r="G1622" s="4" t="s">
        <v>1101</v>
      </c>
      <c r="H1622" s="4">
        <v>80714</v>
      </c>
      <c r="I1622" s="4" t="s">
        <v>83</v>
      </c>
      <c r="J1622" s="1"/>
      <c r="K1622" s="4" t="s">
        <v>83</v>
      </c>
      <c r="L1622" s="4" t="s">
        <v>83</v>
      </c>
    </row>
    <row r="1623" spans="1:12" ht="30" x14ac:dyDescent="0.25">
      <c r="A1623" s="1" t="s">
        <v>5697</v>
      </c>
      <c r="B1623" s="1" t="s">
        <v>460</v>
      </c>
      <c r="C1623" s="4">
        <v>2022</v>
      </c>
      <c r="D1623" s="1" t="s">
        <v>147</v>
      </c>
      <c r="E1623" s="1" t="s">
        <v>1089</v>
      </c>
      <c r="F1623" s="1" t="s">
        <v>66</v>
      </c>
      <c r="G1623" s="4" t="s">
        <v>1101</v>
      </c>
      <c r="H1623" s="4">
        <v>363</v>
      </c>
      <c r="I1623" s="4" t="s">
        <v>83</v>
      </c>
      <c r="J1623" s="1"/>
      <c r="K1623" s="4" t="s">
        <v>83</v>
      </c>
      <c r="L1623" s="4" t="s">
        <v>83</v>
      </c>
    </row>
    <row r="1624" spans="1:12" ht="30" x14ac:dyDescent="0.25">
      <c r="A1624" s="1" t="s">
        <v>5697</v>
      </c>
      <c r="B1624" s="1" t="s">
        <v>460</v>
      </c>
      <c r="C1624" s="4">
        <v>2022</v>
      </c>
      <c r="D1624" s="1" t="s">
        <v>147</v>
      </c>
      <c r="E1624" s="1" t="s">
        <v>1089</v>
      </c>
      <c r="F1624" s="1" t="s">
        <v>70</v>
      </c>
      <c r="G1624" s="4" t="s">
        <v>1101</v>
      </c>
      <c r="H1624" s="4">
        <v>18246</v>
      </c>
      <c r="I1624" s="4" t="s">
        <v>83</v>
      </c>
      <c r="J1624" s="1"/>
      <c r="K1624" s="4" t="s">
        <v>83</v>
      </c>
      <c r="L1624" s="4" t="s">
        <v>83</v>
      </c>
    </row>
    <row r="1625" spans="1:12" ht="30" x14ac:dyDescent="0.25">
      <c r="A1625" s="1" t="s">
        <v>5697</v>
      </c>
      <c r="B1625" s="1" t="s">
        <v>460</v>
      </c>
      <c r="C1625" s="4">
        <v>2022</v>
      </c>
      <c r="D1625" s="1" t="s">
        <v>147</v>
      </c>
      <c r="E1625" s="1" t="s">
        <v>1089</v>
      </c>
      <c r="F1625" s="1" t="s">
        <v>74</v>
      </c>
      <c r="G1625" s="4" t="s">
        <v>1101</v>
      </c>
      <c r="H1625" s="4">
        <v>1127</v>
      </c>
      <c r="I1625" s="4" t="s">
        <v>83</v>
      </c>
      <c r="J1625" s="1"/>
      <c r="K1625" s="4" t="s">
        <v>83</v>
      </c>
      <c r="L1625" s="4" t="s">
        <v>83</v>
      </c>
    </row>
    <row r="1626" spans="1:12" ht="30" x14ac:dyDescent="0.25">
      <c r="A1626" s="1" t="s">
        <v>5697</v>
      </c>
      <c r="B1626" s="1" t="s">
        <v>460</v>
      </c>
      <c r="C1626" s="4">
        <v>2022</v>
      </c>
      <c r="D1626" s="1" t="s">
        <v>147</v>
      </c>
      <c r="E1626" s="1" t="s">
        <v>1089</v>
      </c>
      <c r="F1626" s="1" t="s">
        <v>1102</v>
      </c>
      <c r="G1626" s="4" t="s">
        <v>1101</v>
      </c>
      <c r="H1626" s="4">
        <v>117426</v>
      </c>
      <c r="I1626" s="4" t="s">
        <v>83</v>
      </c>
      <c r="J1626" s="1"/>
      <c r="K1626" s="4" t="s">
        <v>83</v>
      </c>
      <c r="L1626" s="4" t="s">
        <v>83</v>
      </c>
    </row>
    <row r="1627" spans="1:12" ht="45" x14ac:dyDescent="0.25">
      <c r="A1627" s="1" t="s">
        <v>5697</v>
      </c>
      <c r="B1627" s="1" t="s">
        <v>460</v>
      </c>
      <c r="C1627" s="4">
        <v>2022</v>
      </c>
      <c r="D1627" s="1" t="s">
        <v>147</v>
      </c>
      <c r="E1627" s="1" t="s">
        <v>1089</v>
      </c>
      <c r="F1627" s="1" t="s">
        <v>84</v>
      </c>
      <c r="G1627" s="4" t="s">
        <v>1101</v>
      </c>
      <c r="H1627" s="4">
        <v>3958</v>
      </c>
      <c r="I1627" s="4" t="s">
        <v>83</v>
      </c>
      <c r="J1627" s="1"/>
      <c r="K1627" s="4" t="s">
        <v>83</v>
      </c>
      <c r="L1627" s="4" t="s">
        <v>83</v>
      </c>
    </row>
    <row r="1628" spans="1:12" ht="45" x14ac:dyDescent="0.25">
      <c r="A1628" s="1" t="s">
        <v>5697</v>
      </c>
      <c r="B1628" s="1" t="s">
        <v>460</v>
      </c>
      <c r="C1628" s="4">
        <v>2022</v>
      </c>
      <c r="D1628" s="1" t="s">
        <v>147</v>
      </c>
      <c r="E1628" s="1" t="s">
        <v>1089</v>
      </c>
      <c r="F1628" s="1" t="s">
        <v>85</v>
      </c>
      <c r="G1628" s="4" t="s">
        <v>1101</v>
      </c>
      <c r="H1628" s="4">
        <v>261701</v>
      </c>
      <c r="I1628" s="4" t="s">
        <v>83</v>
      </c>
      <c r="J1628" s="1"/>
      <c r="K1628" s="4" t="s">
        <v>83</v>
      </c>
      <c r="L1628" s="4" t="s">
        <v>83</v>
      </c>
    </row>
    <row r="1629" spans="1:12" ht="30" x14ac:dyDescent="0.25">
      <c r="A1629" s="1" t="s">
        <v>5697</v>
      </c>
      <c r="B1629" s="1" t="s">
        <v>460</v>
      </c>
      <c r="C1629" s="4">
        <v>2022</v>
      </c>
      <c r="D1629" s="1" t="s">
        <v>147</v>
      </c>
      <c r="E1629" s="1" t="s">
        <v>1104</v>
      </c>
      <c r="F1629" s="1" t="s">
        <v>62</v>
      </c>
      <c r="G1629" s="4" t="s">
        <v>1101</v>
      </c>
      <c r="H1629" s="4">
        <v>25639</v>
      </c>
      <c r="I1629" s="4" t="s">
        <v>83</v>
      </c>
      <c r="J1629" s="1"/>
      <c r="K1629" s="4" t="s">
        <v>83</v>
      </c>
      <c r="L1629" s="4" t="s">
        <v>83</v>
      </c>
    </row>
    <row r="1630" spans="1:12" ht="30" x14ac:dyDescent="0.25">
      <c r="A1630" s="1" t="s">
        <v>5697</v>
      </c>
      <c r="B1630" s="1" t="s">
        <v>460</v>
      </c>
      <c r="C1630" s="4">
        <v>2022</v>
      </c>
      <c r="D1630" s="1" t="s">
        <v>147</v>
      </c>
      <c r="E1630" s="1" t="s">
        <v>1104</v>
      </c>
      <c r="F1630" s="1" t="s">
        <v>66</v>
      </c>
      <c r="G1630" s="4" t="s">
        <v>1101</v>
      </c>
      <c r="H1630" s="4">
        <v>43</v>
      </c>
      <c r="I1630" s="4" t="s">
        <v>83</v>
      </c>
      <c r="J1630" s="1"/>
      <c r="K1630" s="4" t="s">
        <v>83</v>
      </c>
      <c r="L1630" s="4" t="s">
        <v>83</v>
      </c>
    </row>
    <row r="1631" spans="1:12" ht="30" x14ac:dyDescent="0.25">
      <c r="A1631" s="1" t="s">
        <v>5697</v>
      </c>
      <c r="B1631" s="1" t="s">
        <v>460</v>
      </c>
      <c r="C1631" s="4">
        <v>2022</v>
      </c>
      <c r="D1631" s="1" t="s">
        <v>147</v>
      </c>
      <c r="E1631" s="1" t="s">
        <v>1104</v>
      </c>
      <c r="F1631" s="1" t="s">
        <v>70</v>
      </c>
      <c r="G1631" s="4" t="s">
        <v>1101</v>
      </c>
      <c r="H1631" s="4">
        <v>4155</v>
      </c>
      <c r="I1631" s="4" t="s">
        <v>83</v>
      </c>
      <c r="J1631" s="1"/>
      <c r="K1631" s="4" t="s">
        <v>83</v>
      </c>
      <c r="L1631" s="4" t="s">
        <v>83</v>
      </c>
    </row>
    <row r="1632" spans="1:12" ht="30" x14ac:dyDescent="0.25">
      <c r="A1632" s="1" t="s">
        <v>5697</v>
      </c>
      <c r="B1632" s="1" t="s">
        <v>460</v>
      </c>
      <c r="C1632" s="4">
        <v>2022</v>
      </c>
      <c r="D1632" s="1" t="s">
        <v>147</v>
      </c>
      <c r="E1632" s="1" t="s">
        <v>1104</v>
      </c>
      <c r="F1632" s="1" t="s">
        <v>74</v>
      </c>
      <c r="G1632" s="4" t="s">
        <v>1101</v>
      </c>
      <c r="H1632" s="4">
        <v>124</v>
      </c>
      <c r="I1632" s="4" t="s">
        <v>83</v>
      </c>
      <c r="J1632" s="1"/>
      <c r="K1632" s="4" t="s">
        <v>83</v>
      </c>
      <c r="L1632" s="4" t="s">
        <v>83</v>
      </c>
    </row>
    <row r="1633" spans="1:12" ht="30" x14ac:dyDescent="0.25">
      <c r="A1633" s="1" t="s">
        <v>5697</v>
      </c>
      <c r="B1633" s="1" t="s">
        <v>460</v>
      </c>
      <c r="C1633" s="4">
        <v>2022</v>
      </c>
      <c r="D1633" s="1" t="s">
        <v>147</v>
      </c>
      <c r="E1633" s="1" t="s">
        <v>1104</v>
      </c>
      <c r="F1633" s="1" t="s">
        <v>1102</v>
      </c>
      <c r="G1633" s="4" t="s">
        <v>1101</v>
      </c>
      <c r="H1633" s="4">
        <v>35779</v>
      </c>
      <c r="I1633" s="4" t="s">
        <v>83</v>
      </c>
      <c r="J1633" s="1"/>
      <c r="K1633" s="4" t="s">
        <v>83</v>
      </c>
      <c r="L1633" s="4" t="s">
        <v>83</v>
      </c>
    </row>
    <row r="1634" spans="1:12" ht="45" x14ac:dyDescent="0.25">
      <c r="A1634" s="1" t="s">
        <v>5697</v>
      </c>
      <c r="B1634" s="1" t="s">
        <v>460</v>
      </c>
      <c r="C1634" s="4">
        <v>2022</v>
      </c>
      <c r="D1634" s="1" t="s">
        <v>147</v>
      </c>
      <c r="E1634" s="1" t="s">
        <v>1104</v>
      </c>
      <c r="F1634" s="1" t="s">
        <v>84</v>
      </c>
      <c r="G1634" s="4" t="s">
        <v>1101</v>
      </c>
      <c r="H1634" s="4">
        <v>802</v>
      </c>
      <c r="I1634" s="4" t="s">
        <v>83</v>
      </c>
      <c r="J1634" s="1"/>
      <c r="K1634" s="4" t="s">
        <v>83</v>
      </c>
      <c r="L1634" s="4" t="s">
        <v>83</v>
      </c>
    </row>
    <row r="1635" spans="1:12" ht="45" x14ac:dyDescent="0.25">
      <c r="A1635" s="1" t="s">
        <v>5697</v>
      </c>
      <c r="B1635" s="1" t="s">
        <v>460</v>
      </c>
      <c r="C1635" s="4">
        <v>2022</v>
      </c>
      <c r="D1635" s="1" t="s">
        <v>147</v>
      </c>
      <c r="E1635" s="1" t="s">
        <v>1104</v>
      </c>
      <c r="F1635" s="1" t="s">
        <v>85</v>
      </c>
      <c r="G1635" s="4" t="s">
        <v>1101</v>
      </c>
      <c r="H1635" s="4">
        <v>177141</v>
      </c>
      <c r="I1635" s="4" t="s">
        <v>83</v>
      </c>
      <c r="J1635" s="1"/>
      <c r="K1635" s="4" t="s">
        <v>83</v>
      </c>
      <c r="L1635" s="4" t="s">
        <v>83</v>
      </c>
    </row>
    <row r="1636" spans="1:12" ht="30" x14ac:dyDescent="0.25">
      <c r="A1636" s="1" t="s">
        <v>5697</v>
      </c>
      <c r="B1636" s="1" t="s">
        <v>460</v>
      </c>
      <c r="C1636" s="4">
        <v>2022</v>
      </c>
      <c r="D1636" s="1" t="s">
        <v>147</v>
      </c>
      <c r="E1636" s="1" t="s">
        <v>1116</v>
      </c>
      <c r="F1636" s="1" t="s">
        <v>62</v>
      </c>
      <c r="G1636" s="4" t="s">
        <v>1112</v>
      </c>
      <c r="H1636" s="4">
        <v>17482</v>
      </c>
      <c r="I1636" s="4" t="s">
        <v>3215</v>
      </c>
      <c r="J1636" s="1" t="s">
        <v>234</v>
      </c>
      <c r="K1636" s="4" t="s">
        <v>3362</v>
      </c>
      <c r="L1636" s="4" t="s">
        <v>7942</v>
      </c>
    </row>
    <row r="1637" spans="1:12" ht="30" x14ac:dyDescent="0.25">
      <c r="A1637" s="1" t="s">
        <v>5697</v>
      </c>
      <c r="B1637" s="1" t="s">
        <v>460</v>
      </c>
      <c r="C1637" s="4">
        <v>2022</v>
      </c>
      <c r="D1637" s="1" t="s">
        <v>147</v>
      </c>
      <c r="E1637" s="1" t="s">
        <v>1116</v>
      </c>
      <c r="F1637" s="1" t="s">
        <v>66</v>
      </c>
      <c r="G1637" s="4" t="s">
        <v>1101</v>
      </c>
      <c r="H1637" s="4">
        <v>20</v>
      </c>
      <c r="I1637" s="4" t="s">
        <v>83</v>
      </c>
      <c r="J1637" s="1"/>
      <c r="K1637" s="4" t="s">
        <v>83</v>
      </c>
      <c r="L1637" s="4" t="s">
        <v>83</v>
      </c>
    </row>
    <row r="1638" spans="1:12" ht="30" x14ac:dyDescent="0.25">
      <c r="A1638" s="1" t="s">
        <v>5697</v>
      </c>
      <c r="B1638" s="1" t="s">
        <v>460</v>
      </c>
      <c r="C1638" s="4">
        <v>2022</v>
      </c>
      <c r="D1638" s="1" t="s">
        <v>147</v>
      </c>
      <c r="E1638" s="1" t="s">
        <v>1116</v>
      </c>
      <c r="F1638" s="1" t="s">
        <v>70</v>
      </c>
      <c r="G1638" s="4" t="s">
        <v>1101</v>
      </c>
      <c r="H1638" s="4">
        <v>2757</v>
      </c>
      <c r="I1638" s="4" t="s">
        <v>83</v>
      </c>
      <c r="J1638" s="1"/>
      <c r="K1638" s="4" t="s">
        <v>83</v>
      </c>
      <c r="L1638" s="4" t="s">
        <v>83</v>
      </c>
    </row>
    <row r="1639" spans="1:12" ht="30" x14ac:dyDescent="0.25">
      <c r="A1639" s="1" t="s">
        <v>5697</v>
      </c>
      <c r="B1639" s="1" t="s">
        <v>460</v>
      </c>
      <c r="C1639" s="4">
        <v>2022</v>
      </c>
      <c r="D1639" s="1" t="s">
        <v>147</v>
      </c>
      <c r="E1639" s="1" t="s">
        <v>1116</v>
      </c>
      <c r="F1639" s="1" t="s">
        <v>74</v>
      </c>
      <c r="G1639" s="4" t="s">
        <v>1101</v>
      </c>
      <c r="H1639" s="4">
        <v>62</v>
      </c>
      <c r="I1639" s="4" t="s">
        <v>83</v>
      </c>
      <c r="J1639" s="1"/>
      <c r="K1639" s="4" t="s">
        <v>83</v>
      </c>
      <c r="L1639" s="4" t="s">
        <v>83</v>
      </c>
    </row>
    <row r="1640" spans="1:12" ht="30" x14ac:dyDescent="0.25">
      <c r="A1640" s="1" t="s">
        <v>5697</v>
      </c>
      <c r="B1640" s="1" t="s">
        <v>460</v>
      </c>
      <c r="C1640" s="4">
        <v>2022</v>
      </c>
      <c r="D1640" s="1" t="s">
        <v>147</v>
      </c>
      <c r="E1640" s="1" t="s">
        <v>1116</v>
      </c>
      <c r="F1640" s="1" t="s">
        <v>1102</v>
      </c>
      <c r="G1640" s="4" t="s">
        <v>1101</v>
      </c>
      <c r="H1640" s="4">
        <v>24806</v>
      </c>
      <c r="I1640" s="4" t="s">
        <v>83</v>
      </c>
      <c r="J1640" s="1"/>
      <c r="K1640" s="4" t="s">
        <v>83</v>
      </c>
      <c r="L1640" s="4" t="s">
        <v>83</v>
      </c>
    </row>
    <row r="1641" spans="1:12" ht="45" x14ac:dyDescent="0.25">
      <c r="A1641" s="1" t="s">
        <v>5697</v>
      </c>
      <c r="B1641" s="1" t="s">
        <v>460</v>
      </c>
      <c r="C1641" s="4">
        <v>2022</v>
      </c>
      <c r="D1641" s="1" t="s">
        <v>147</v>
      </c>
      <c r="E1641" s="1" t="s">
        <v>1116</v>
      </c>
      <c r="F1641" s="1" t="s">
        <v>84</v>
      </c>
      <c r="G1641" s="4" t="s">
        <v>1101</v>
      </c>
      <c r="H1641" s="4">
        <v>518</v>
      </c>
      <c r="I1641" s="4" t="s">
        <v>83</v>
      </c>
      <c r="J1641" s="1"/>
      <c r="K1641" s="4" t="s">
        <v>83</v>
      </c>
      <c r="L1641" s="4" t="s">
        <v>83</v>
      </c>
    </row>
    <row r="1642" spans="1:12" ht="45" x14ac:dyDescent="0.25">
      <c r="A1642" s="1" t="s">
        <v>5697</v>
      </c>
      <c r="B1642" s="1" t="s">
        <v>460</v>
      </c>
      <c r="C1642" s="4">
        <v>2022</v>
      </c>
      <c r="D1642" s="1" t="s">
        <v>147</v>
      </c>
      <c r="E1642" s="1" t="s">
        <v>1116</v>
      </c>
      <c r="F1642" s="1" t="s">
        <v>85</v>
      </c>
      <c r="G1642" s="4" t="s">
        <v>1093</v>
      </c>
      <c r="H1642" s="4">
        <v>236850</v>
      </c>
      <c r="I1642" s="4" t="s">
        <v>541</v>
      </c>
      <c r="J1642" s="1" t="s">
        <v>234</v>
      </c>
      <c r="K1642" s="4" t="s">
        <v>3467</v>
      </c>
      <c r="L1642" s="4" t="s">
        <v>3471</v>
      </c>
    </row>
    <row r="1643" spans="1:12" ht="30" x14ac:dyDescent="0.25">
      <c r="A1643" s="1" t="s">
        <v>5697</v>
      </c>
      <c r="B1643" s="1" t="s">
        <v>460</v>
      </c>
      <c r="C1643" s="4">
        <v>2022</v>
      </c>
      <c r="D1643" s="1" t="s">
        <v>147</v>
      </c>
      <c r="E1643" s="1" t="s">
        <v>1132</v>
      </c>
      <c r="F1643" s="1" t="s">
        <v>62</v>
      </c>
      <c r="G1643" s="4" t="s">
        <v>1097</v>
      </c>
      <c r="H1643" s="4">
        <v>10648</v>
      </c>
      <c r="I1643" s="4" t="s">
        <v>1562</v>
      </c>
      <c r="J1643" s="1" t="s">
        <v>234</v>
      </c>
      <c r="K1643" s="4" t="s">
        <v>3695</v>
      </c>
      <c r="L1643" s="4" t="s">
        <v>9184</v>
      </c>
    </row>
    <row r="1644" spans="1:12" ht="30" x14ac:dyDescent="0.25">
      <c r="A1644" s="1" t="s">
        <v>5697</v>
      </c>
      <c r="B1644" s="1" t="s">
        <v>460</v>
      </c>
      <c r="C1644" s="4">
        <v>2022</v>
      </c>
      <c r="D1644" s="1" t="s">
        <v>147</v>
      </c>
      <c r="E1644" s="1" t="s">
        <v>1132</v>
      </c>
      <c r="F1644" s="1" t="s">
        <v>66</v>
      </c>
      <c r="G1644" s="4" t="s">
        <v>1101</v>
      </c>
      <c r="H1644" s="4">
        <v>8</v>
      </c>
      <c r="I1644" s="4" t="s">
        <v>83</v>
      </c>
      <c r="J1644" s="1"/>
      <c r="K1644" s="4" t="s">
        <v>83</v>
      </c>
      <c r="L1644" s="4" t="s">
        <v>83</v>
      </c>
    </row>
    <row r="1645" spans="1:12" ht="30" x14ac:dyDescent="0.25">
      <c r="A1645" s="1" t="s">
        <v>5697</v>
      </c>
      <c r="B1645" s="1" t="s">
        <v>460</v>
      </c>
      <c r="C1645" s="4">
        <v>2022</v>
      </c>
      <c r="D1645" s="1" t="s">
        <v>147</v>
      </c>
      <c r="E1645" s="1" t="s">
        <v>1132</v>
      </c>
      <c r="F1645" s="1" t="s">
        <v>70</v>
      </c>
      <c r="G1645" s="4" t="s">
        <v>1112</v>
      </c>
      <c r="H1645" s="4">
        <v>1406</v>
      </c>
      <c r="I1645" s="4" t="s">
        <v>1595</v>
      </c>
      <c r="J1645" s="1" t="s">
        <v>234</v>
      </c>
      <c r="K1645" s="4" t="s">
        <v>6107</v>
      </c>
      <c r="L1645" s="4" t="s">
        <v>9185</v>
      </c>
    </row>
    <row r="1646" spans="1:12" ht="30" x14ac:dyDescent="0.25">
      <c r="A1646" s="1" t="s">
        <v>5697</v>
      </c>
      <c r="B1646" s="1" t="s">
        <v>460</v>
      </c>
      <c r="C1646" s="4">
        <v>2022</v>
      </c>
      <c r="D1646" s="1" t="s">
        <v>147</v>
      </c>
      <c r="E1646" s="1" t="s">
        <v>1132</v>
      </c>
      <c r="F1646" s="1" t="s">
        <v>74</v>
      </c>
      <c r="G1646" s="4" t="s">
        <v>1101</v>
      </c>
      <c r="H1646" s="4">
        <v>26</v>
      </c>
      <c r="I1646" s="4" t="s">
        <v>83</v>
      </c>
      <c r="J1646" s="1"/>
      <c r="K1646" s="4" t="s">
        <v>83</v>
      </c>
      <c r="L1646" s="4" t="s">
        <v>83</v>
      </c>
    </row>
    <row r="1647" spans="1:12" ht="30" x14ac:dyDescent="0.25">
      <c r="A1647" s="1" t="s">
        <v>5697</v>
      </c>
      <c r="B1647" s="1" t="s">
        <v>460</v>
      </c>
      <c r="C1647" s="4">
        <v>2022</v>
      </c>
      <c r="D1647" s="1" t="s">
        <v>147</v>
      </c>
      <c r="E1647" s="1" t="s">
        <v>1132</v>
      </c>
      <c r="F1647" s="1" t="s">
        <v>1102</v>
      </c>
      <c r="G1647" s="4" t="s">
        <v>1112</v>
      </c>
      <c r="H1647" s="4">
        <v>11860</v>
      </c>
      <c r="I1647" s="4" t="s">
        <v>2752</v>
      </c>
      <c r="J1647" s="1" t="s">
        <v>234</v>
      </c>
      <c r="K1647" s="4" t="s">
        <v>523</v>
      </c>
      <c r="L1647" s="4" t="s">
        <v>3553</v>
      </c>
    </row>
    <row r="1648" spans="1:12" ht="45" x14ac:dyDescent="0.25">
      <c r="A1648" s="1" t="s">
        <v>5697</v>
      </c>
      <c r="B1648" s="1" t="s">
        <v>460</v>
      </c>
      <c r="C1648" s="4">
        <v>2022</v>
      </c>
      <c r="D1648" s="1" t="s">
        <v>147</v>
      </c>
      <c r="E1648" s="1" t="s">
        <v>1132</v>
      </c>
      <c r="F1648" s="1" t="s">
        <v>84</v>
      </c>
      <c r="G1648" s="4" t="s">
        <v>1101</v>
      </c>
      <c r="H1648" s="4">
        <v>210</v>
      </c>
      <c r="I1648" s="4" t="s">
        <v>83</v>
      </c>
      <c r="J1648" s="1"/>
      <c r="K1648" s="4" t="s">
        <v>83</v>
      </c>
      <c r="L1648" s="4" t="s">
        <v>83</v>
      </c>
    </row>
    <row r="1649" spans="1:12" ht="45" x14ac:dyDescent="0.25">
      <c r="A1649" s="1" t="s">
        <v>5697</v>
      </c>
      <c r="B1649" s="1" t="s">
        <v>460</v>
      </c>
      <c r="C1649" s="4">
        <v>2022</v>
      </c>
      <c r="D1649" s="1" t="s">
        <v>147</v>
      </c>
      <c r="E1649" s="1" t="s">
        <v>1132</v>
      </c>
      <c r="F1649" s="1" t="s">
        <v>85</v>
      </c>
      <c r="G1649" s="4" t="s">
        <v>3309</v>
      </c>
      <c r="H1649" s="4">
        <v>210005</v>
      </c>
      <c r="I1649" s="4" t="s">
        <v>7466</v>
      </c>
      <c r="J1649" s="1"/>
      <c r="K1649" s="4" t="s">
        <v>3596</v>
      </c>
      <c r="L1649" s="4" t="s">
        <v>3366</v>
      </c>
    </row>
    <row r="1650" spans="1:12" ht="30" x14ac:dyDescent="0.25">
      <c r="A1650" s="1" t="s">
        <v>5697</v>
      </c>
      <c r="B1650" s="1" t="s">
        <v>460</v>
      </c>
      <c r="C1650" s="4">
        <v>2022</v>
      </c>
      <c r="D1650" s="1" t="s">
        <v>147</v>
      </c>
      <c r="E1650" s="1" t="s">
        <v>1147</v>
      </c>
      <c r="F1650" s="1" t="s">
        <v>62</v>
      </c>
      <c r="G1650" s="4" t="s">
        <v>1800</v>
      </c>
      <c r="H1650" s="4">
        <v>5353</v>
      </c>
      <c r="I1650" s="4" t="s">
        <v>2326</v>
      </c>
      <c r="J1650" s="1" t="s">
        <v>234</v>
      </c>
      <c r="K1650" s="4" t="s">
        <v>573</v>
      </c>
      <c r="L1650" s="4" t="s">
        <v>9186</v>
      </c>
    </row>
    <row r="1651" spans="1:12" ht="30" x14ac:dyDescent="0.25">
      <c r="A1651" s="1" t="s">
        <v>5697</v>
      </c>
      <c r="B1651" s="1" t="s">
        <v>460</v>
      </c>
      <c r="C1651" s="4">
        <v>2022</v>
      </c>
      <c r="D1651" s="1" t="s">
        <v>147</v>
      </c>
      <c r="E1651" s="1" t="s">
        <v>1147</v>
      </c>
      <c r="F1651" s="1" t="s">
        <v>66</v>
      </c>
      <c r="G1651" s="4" t="s">
        <v>1101</v>
      </c>
      <c r="H1651" s="4">
        <v>6</v>
      </c>
      <c r="I1651" s="4" t="s">
        <v>83</v>
      </c>
      <c r="J1651" s="1"/>
      <c r="K1651" s="4" t="s">
        <v>83</v>
      </c>
      <c r="L1651" s="4" t="s">
        <v>83</v>
      </c>
    </row>
    <row r="1652" spans="1:12" ht="30" x14ac:dyDescent="0.25">
      <c r="A1652" s="1" t="s">
        <v>5697</v>
      </c>
      <c r="B1652" s="1" t="s">
        <v>460</v>
      </c>
      <c r="C1652" s="4">
        <v>2022</v>
      </c>
      <c r="D1652" s="1" t="s">
        <v>147</v>
      </c>
      <c r="E1652" s="1" t="s">
        <v>1147</v>
      </c>
      <c r="F1652" s="1" t="s">
        <v>70</v>
      </c>
      <c r="G1652" s="4" t="s">
        <v>1101</v>
      </c>
      <c r="H1652" s="4">
        <v>675</v>
      </c>
      <c r="I1652" s="4" t="s">
        <v>83</v>
      </c>
      <c r="J1652" s="1"/>
      <c r="K1652" s="4" t="s">
        <v>83</v>
      </c>
      <c r="L1652" s="4" t="s">
        <v>83</v>
      </c>
    </row>
    <row r="1653" spans="1:12" ht="30" x14ac:dyDescent="0.25">
      <c r="A1653" s="1" t="s">
        <v>5697</v>
      </c>
      <c r="B1653" s="1" t="s">
        <v>460</v>
      </c>
      <c r="C1653" s="4">
        <v>2022</v>
      </c>
      <c r="D1653" s="1" t="s">
        <v>147</v>
      </c>
      <c r="E1653" s="1" t="s">
        <v>1147</v>
      </c>
      <c r="F1653" s="1" t="s">
        <v>74</v>
      </c>
      <c r="G1653" s="4" t="s">
        <v>1101</v>
      </c>
      <c r="H1653" s="4">
        <v>12</v>
      </c>
      <c r="I1653" s="4" t="s">
        <v>83</v>
      </c>
      <c r="J1653" s="1"/>
      <c r="K1653" s="4" t="s">
        <v>83</v>
      </c>
      <c r="L1653" s="4" t="s">
        <v>83</v>
      </c>
    </row>
    <row r="1654" spans="1:12" ht="30" x14ac:dyDescent="0.25">
      <c r="A1654" s="1" t="s">
        <v>5697</v>
      </c>
      <c r="B1654" s="1" t="s">
        <v>460</v>
      </c>
      <c r="C1654" s="4">
        <v>2022</v>
      </c>
      <c r="D1654" s="1" t="s">
        <v>147</v>
      </c>
      <c r="E1654" s="1" t="s">
        <v>1147</v>
      </c>
      <c r="F1654" s="1" t="s">
        <v>1102</v>
      </c>
      <c r="G1654" s="4" t="s">
        <v>1981</v>
      </c>
      <c r="H1654" s="4">
        <v>5012</v>
      </c>
      <c r="I1654" s="4" t="s">
        <v>9187</v>
      </c>
      <c r="J1654" s="1" t="s">
        <v>234</v>
      </c>
      <c r="K1654" s="4" t="s">
        <v>2305</v>
      </c>
      <c r="L1654" s="4" t="s">
        <v>9188</v>
      </c>
    </row>
    <row r="1655" spans="1:12" ht="45" x14ac:dyDescent="0.25">
      <c r="A1655" s="1" t="s">
        <v>5697</v>
      </c>
      <c r="B1655" s="1" t="s">
        <v>460</v>
      </c>
      <c r="C1655" s="4">
        <v>2022</v>
      </c>
      <c r="D1655" s="1" t="s">
        <v>147</v>
      </c>
      <c r="E1655" s="1" t="s">
        <v>1147</v>
      </c>
      <c r="F1655" s="1" t="s">
        <v>84</v>
      </c>
      <c r="G1655" s="4" t="s">
        <v>1101</v>
      </c>
      <c r="H1655" s="4">
        <v>151</v>
      </c>
      <c r="I1655" s="4" t="s">
        <v>83</v>
      </c>
      <c r="J1655" s="1"/>
      <c r="K1655" s="4" t="s">
        <v>83</v>
      </c>
      <c r="L1655" s="4" t="s">
        <v>83</v>
      </c>
    </row>
    <row r="1656" spans="1:12" ht="45" x14ac:dyDescent="0.25">
      <c r="A1656" s="1" t="s">
        <v>5697</v>
      </c>
      <c r="B1656" s="1" t="s">
        <v>460</v>
      </c>
      <c r="C1656" s="4">
        <v>2022</v>
      </c>
      <c r="D1656" s="1" t="s">
        <v>147</v>
      </c>
      <c r="E1656" s="1" t="s">
        <v>1147</v>
      </c>
      <c r="F1656" s="1" t="s">
        <v>85</v>
      </c>
      <c r="G1656" s="4" t="s">
        <v>1698</v>
      </c>
      <c r="H1656" s="4">
        <v>183924</v>
      </c>
      <c r="I1656" s="4" t="s">
        <v>3752</v>
      </c>
      <c r="J1656" s="1"/>
      <c r="K1656" s="4" t="s">
        <v>1574</v>
      </c>
      <c r="L1656" s="4" t="s">
        <v>3553</v>
      </c>
    </row>
    <row r="1657" spans="1:12" ht="30" x14ac:dyDescent="0.25">
      <c r="A1657" s="1" t="s">
        <v>5697</v>
      </c>
      <c r="B1657" s="1" t="s">
        <v>460</v>
      </c>
      <c r="C1657" s="4">
        <v>2022</v>
      </c>
      <c r="D1657" s="1" t="s">
        <v>147</v>
      </c>
      <c r="E1657" s="1" t="s">
        <v>1162</v>
      </c>
      <c r="F1657" s="1" t="s">
        <v>62</v>
      </c>
      <c r="G1657" s="4" t="s">
        <v>527</v>
      </c>
      <c r="H1657" s="4">
        <v>2421</v>
      </c>
      <c r="I1657" s="4" t="s">
        <v>9189</v>
      </c>
      <c r="J1657" s="1" t="s">
        <v>234</v>
      </c>
      <c r="K1657" s="4" t="s">
        <v>9190</v>
      </c>
      <c r="L1657" s="4" t="s">
        <v>9191</v>
      </c>
    </row>
    <row r="1658" spans="1:12" ht="30" x14ac:dyDescent="0.25">
      <c r="A1658" s="1" t="s">
        <v>5697</v>
      </c>
      <c r="B1658" s="1" t="s">
        <v>460</v>
      </c>
      <c r="C1658" s="4">
        <v>2022</v>
      </c>
      <c r="D1658" s="1" t="s">
        <v>147</v>
      </c>
      <c r="E1658" s="1" t="s">
        <v>1162</v>
      </c>
      <c r="F1658" s="1" t="s">
        <v>66</v>
      </c>
      <c r="G1658" s="4" t="s">
        <v>1101</v>
      </c>
      <c r="H1658" s="4">
        <v>5</v>
      </c>
      <c r="I1658" s="4" t="s">
        <v>83</v>
      </c>
      <c r="J1658" s="1"/>
      <c r="K1658" s="4" t="s">
        <v>83</v>
      </c>
      <c r="L1658" s="4" t="s">
        <v>83</v>
      </c>
    </row>
    <row r="1659" spans="1:12" ht="30" x14ac:dyDescent="0.25">
      <c r="A1659" s="1" t="s">
        <v>5697</v>
      </c>
      <c r="B1659" s="1" t="s">
        <v>460</v>
      </c>
      <c r="C1659" s="4">
        <v>2022</v>
      </c>
      <c r="D1659" s="1" t="s">
        <v>147</v>
      </c>
      <c r="E1659" s="1" t="s">
        <v>1162</v>
      </c>
      <c r="F1659" s="1" t="s">
        <v>70</v>
      </c>
      <c r="G1659" s="4" t="s">
        <v>1097</v>
      </c>
      <c r="H1659" s="4">
        <v>347</v>
      </c>
      <c r="I1659" s="4" t="s">
        <v>9192</v>
      </c>
      <c r="J1659" s="1" t="s">
        <v>234</v>
      </c>
      <c r="K1659" s="4" t="s">
        <v>9193</v>
      </c>
      <c r="L1659" s="4" t="s">
        <v>9194</v>
      </c>
    </row>
    <row r="1660" spans="1:12" ht="30" x14ac:dyDescent="0.25">
      <c r="A1660" s="1" t="s">
        <v>5697</v>
      </c>
      <c r="B1660" s="1" t="s">
        <v>460</v>
      </c>
      <c r="C1660" s="4">
        <v>2022</v>
      </c>
      <c r="D1660" s="1" t="s">
        <v>147</v>
      </c>
      <c r="E1660" s="1" t="s">
        <v>1162</v>
      </c>
      <c r="F1660" s="1" t="s">
        <v>74</v>
      </c>
      <c r="G1660" s="4" t="s">
        <v>1101</v>
      </c>
      <c r="H1660" s="4">
        <v>11</v>
      </c>
      <c r="I1660" s="4" t="s">
        <v>83</v>
      </c>
      <c r="J1660" s="1"/>
      <c r="K1660" s="4" t="s">
        <v>83</v>
      </c>
      <c r="L1660" s="4" t="s">
        <v>83</v>
      </c>
    </row>
    <row r="1661" spans="1:12" ht="30" x14ac:dyDescent="0.25">
      <c r="A1661" s="1" t="s">
        <v>5697</v>
      </c>
      <c r="B1661" s="1" t="s">
        <v>460</v>
      </c>
      <c r="C1661" s="4">
        <v>2022</v>
      </c>
      <c r="D1661" s="1" t="s">
        <v>147</v>
      </c>
      <c r="E1661" s="1" t="s">
        <v>1162</v>
      </c>
      <c r="F1661" s="1" t="s">
        <v>1102</v>
      </c>
      <c r="G1661" s="4" t="s">
        <v>2156</v>
      </c>
      <c r="H1661" s="4">
        <v>2502</v>
      </c>
      <c r="I1661" s="4" t="s">
        <v>9195</v>
      </c>
      <c r="J1661" s="1"/>
      <c r="K1661" s="4" t="s">
        <v>9196</v>
      </c>
      <c r="L1661" s="4" t="s">
        <v>9197</v>
      </c>
    </row>
    <row r="1662" spans="1:12" ht="45" x14ac:dyDescent="0.25">
      <c r="A1662" s="1" t="s">
        <v>5697</v>
      </c>
      <c r="B1662" s="1" t="s">
        <v>460</v>
      </c>
      <c r="C1662" s="4">
        <v>2022</v>
      </c>
      <c r="D1662" s="1" t="s">
        <v>147</v>
      </c>
      <c r="E1662" s="1" t="s">
        <v>1162</v>
      </c>
      <c r="F1662" s="1" t="s">
        <v>84</v>
      </c>
      <c r="G1662" s="4" t="s">
        <v>1101</v>
      </c>
      <c r="H1662" s="4">
        <v>173</v>
      </c>
      <c r="I1662" s="4" t="s">
        <v>83</v>
      </c>
      <c r="J1662" s="1"/>
      <c r="K1662" s="4" t="s">
        <v>83</v>
      </c>
      <c r="L1662" s="4" t="s">
        <v>83</v>
      </c>
    </row>
    <row r="1663" spans="1:12" ht="45" x14ac:dyDescent="0.25">
      <c r="A1663" s="1" t="s">
        <v>5697</v>
      </c>
      <c r="B1663" s="1" t="s">
        <v>460</v>
      </c>
      <c r="C1663" s="4">
        <v>2022</v>
      </c>
      <c r="D1663" s="1" t="s">
        <v>147</v>
      </c>
      <c r="E1663" s="1" t="s">
        <v>1162</v>
      </c>
      <c r="F1663" s="1" t="s">
        <v>85</v>
      </c>
      <c r="G1663" s="4" t="s">
        <v>4533</v>
      </c>
      <c r="H1663" s="4">
        <v>94878</v>
      </c>
      <c r="I1663" s="4" t="s">
        <v>710</v>
      </c>
      <c r="J1663" s="1"/>
      <c r="K1663" s="4" t="s">
        <v>9198</v>
      </c>
      <c r="L1663" s="4" t="s">
        <v>9199</v>
      </c>
    </row>
    <row r="1664" spans="1:12" ht="30" x14ac:dyDescent="0.25">
      <c r="A1664" s="1" t="s">
        <v>5697</v>
      </c>
      <c r="B1664" s="1" t="s">
        <v>460</v>
      </c>
      <c r="C1664" s="4">
        <v>2022</v>
      </c>
      <c r="D1664" s="1" t="s">
        <v>147</v>
      </c>
      <c r="E1664" s="1" t="s">
        <v>1183</v>
      </c>
      <c r="F1664" s="1" t="s">
        <v>62</v>
      </c>
      <c r="G1664" s="4" t="s">
        <v>1371</v>
      </c>
      <c r="H1664" s="4">
        <v>778</v>
      </c>
      <c r="I1664" s="4" t="s">
        <v>9200</v>
      </c>
      <c r="J1664" s="1" t="s">
        <v>234</v>
      </c>
      <c r="K1664" s="4" t="s">
        <v>9201</v>
      </c>
      <c r="L1664" s="4" t="s">
        <v>9202</v>
      </c>
    </row>
    <row r="1665" spans="1:12" ht="30" x14ac:dyDescent="0.25">
      <c r="A1665" s="1" t="s">
        <v>5697</v>
      </c>
      <c r="B1665" s="1" t="s">
        <v>460</v>
      </c>
      <c r="C1665" s="4">
        <v>2022</v>
      </c>
      <c r="D1665" s="1" t="s">
        <v>147</v>
      </c>
      <c r="E1665" s="1" t="s">
        <v>1183</v>
      </c>
      <c r="F1665" s="1" t="s">
        <v>66</v>
      </c>
      <c r="G1665" s="4" t="s">
        <v>1101</v>
      </c>
      <c r="H1665" s="4">
        <v>3</v>
      </c>
      <c r="I1665" s="4" t="s">
        <v>83</v>
      </c>
      <c r="J1665" s="1"/>
      <c r="K1665" s="4" t="s">
        <v>83</v>
      </c>
      <c r="L1665" s="4" t="s">
        <v>83</v>
      </c>
    </row>
    <row r="1666" spans="1:12" ht="30" x14ac:dyDescent="0.25">
      <c r="A1666" s="1" t="s">
        <v>5697</v>
      </c>
      <c r="B1666" s="1" t="s">
        <v>460</v>
      </c>
      <c r="C1666" s="4">
        <v>2022</v>
      </c>
      <c r="D1666" s="1" t="s">
        <v>147</v>
      </c>
      <c r="E1666" s="1" t="s">
        <v>1183</v>
      </c>
      <c r="F1666" s="1" t="s">
        <v>70</v>
      </c>
      <c r="G1666" s="4" t="s">
        <v>1101</v>
      </c>
      <c r="H1666" s="4">
        <v>120</v>
      </c>
      <c r="I1666" s="4" t="s">
        <v>83</v>
      </c>
      <c r="J1666" s="1"/>
      <c r="K1666" s="4" t="s">
        <v>83</v>
      </c>
      <c r="L1666" s="4" t="s">
        <v>83</v>
      </c>
    </row>
    <row r="1667" spans="1:12" ht="30" x14ac:dyDescent="0.25">
      <c r="A1667" s="1" t="s">
        <v>5697</v>
      </c>
      <c r="B1667" s="1" t="s">
        <v>460</v>
      </c>
      <c r="C1667" s="4">
        <v>2022</v>
      </c>
      <c r="D1667" s="1" t="s">
        <v>147</v>
      </c>
      <c r="E1667" s="1" t="s">
        <v>1183</v>
      </c>
      <c r="F1667" s="1" t="s">
        <v>74</v>
      </c>
      <c r="G1667" s="4" t="s">
        <v>1101</v>
      </c>
      <c r="H1667" s="4">
        <v>6</v>
      </c>
      <c r="I1667" s="4" t="s">
        <v>83</v>
      </c>
      <c r="J1667" s="1"/>
      <c r="K1667" s="4" t="s">
        <v>83</v>
      </c>
      <c r="L1667" s="4" t="s">
        <v>83</v>
      </c>
    </row>
    <row r="1668" spans="1:12" ht="30" x14ac:dyDescent="0.25">
      <c r="A1668" s="1" t="s">
        <v>5697</v>
      </c>
      <c r="B1668" s="1" t="s">
        <v>460</v>
      </c>
      <c r="C1668" s="4">
        <v>2022</v>
      </c>
      <c r="D1668" s="1" t="s">
        <v>147</v>
      </c>
      <c r="E1668" s="1" t="s">
        <v>1183</v>
      </c>
      <c r="F1668" s="1" t="s">
        <v>1102</v>
      </c>
      <c r="G1668" s="4" t="s">
        <v>1093</v>
      </c>
      <c r="H1668" s="4">
        <v>763</v>
      </c>
      <c r="I1668" s="4" t="s">
        <v>9203</v>
      </c>
      <c r="J1668" s="1" t="s">
        <v>234</v>
      </c>
      <c r="K1668" s="4" t="s">
        <v>5555</v>
      </c>
      <c r="L1668" s="4" t="s">
        <v>9204</v>
      </c>
    </row>
    <row r="1669" spans="1:12" ht="45" x14ac:dyDescent="0.25">
      <c r="A1669" s="1" t="s">
        <v>5697</v>
      </c>
      <c r="B1669" s="1" t="s">
        <v>460</v>
      </c>
      <c r="C1669" s="4">
        <v>2022</v>
      </c>
      <c r="D1669" s="1" t="s">
        <v>147</v>
      </c>
      <c r="E1669" s="1" t="s">
        <v>1183</v>
      </c>
      <c r="F1669" s="1" t="s">
        <v>84</v>
      </c>
      <c r="G1669" s="4" t="s">
        <v>1101</v>
      </c>
      <c r="H1669" s="4">
        <v>92</v>
      </c>
      <c r="I1669" s="4" t="s">
        <v>83</v>
      </c>
      <c r="J1669" s="1"/>
      <c r="K1669" s="4" t="s">
        <v>83</v>
      </c>
      <c r="L1669" s="4" t="s">
        <v>83</v>
      </c>
    </row>
    <row r="1670" spans="1:12" ht="45" x14ac:dyDescent="0.25">
      <c r="A1670" s="1" t="s">
        <v>5697</v>
      </c>
      <c r="B1670" s="1" t="s">
        <v>460</v>
      </c>
      <c r="C1670" s="4">
        <v>2022</v>
      </c>
      <c r="D1670" s="1" t="s">
        <v>147</v>
      </c>
      <c r="E1670" s="1" t="s">
        <v>1183</v>
      </c>
      <c r="F1670" s="1" t="s">
        <v>85</v>
      </c>
      <c r="G1670" s="4" t="s">
        <v>2709</v>
      </c>
      <c r="H1670" s="4">
        <v>24459</v>
      </c>
      <c r="I1670" s="4" t="s">
        <v>9205</v>
      </c>
      <c r="J1670" s="1"/>
      <c r="K1670" s="4" t="s">
        <v>9206</v>
      </c>
      <c r="L1670" s="4" t="s">
        <v>9207</v>
      </c>
    </row>
    <row r="1671" spans="1:12" x14ac:dyDescent="0.25">
      <c r="A1671" s="1" t="s">
        <v>6457</v>
      </c>
      <c r="B1671" s="1" t="s">
        <v>60</v>
      </c>
      <c r="C1671" s="4">
        <v>2021</v>
      </c>
      <c r="D1671" s="1" t="s">
        <v>61</v>
      </c>
      <c r="E1671" s="1" t="s">
        <v>1089</v>
      </c>
      <c r="F1671" s="1" t="s">
        <v>62</v>
      </c>
      <c r="G1671" s="4" t="s">
        <v>9208</v>
      </c>
      <c r="H1671" s="4">
        <v>454526</v>
      </c>
      <c r="I1671" s="4" t="s">
        <v>2637</v>
      </c>
      <c r="J1671" s="1"/>
      <c r="K1671" s="4" t="s">
        <v>8042</v>
      </c>
      <c r="L1671" s="4" t="s">
        <v>9209</v>
      </c>
    </row>
    <row r="1672" spans="1:12" ht="30" x14ac:dyDescent="0.25">
      <c r="A1672" s="1" t="s">
        <v>6457</v>
      </c>
      <c r="B1672" s="1" t="s">
        <v>60</v>
      </c>
      <c r="C1672" s="4">
        <v>2021</v>
      </c>
      <c r="D1672" s="1" t="s">
        <v>61</v>
      </c>
      <c r="E1672" s="1" t="s">
        <v>1089</v>
      </c>
      <c r="F1672" s="1" t="s">
        <v>66</v>
      </c>
      <c r="G1672" s="4" t="s">
        <v>1671</v>
      </c>
      <c r="H1672" s="4">
        <v>6481</v>
      </c>
      <c r="I1672" s="4" t="s">
        <v>3308</v>
      </c>
      <c r="J1672" s="1" t="s">
        <v>234</v>
      </c>
      <c r="K1672" s="4" t="s">
        <v>564</v>
      </c>
      <c r="L1672" s="4" t="s">
        <v>9210</v>
      </c>
    </row>
    <row r="1673" spans="1:12" ht="30" x14ac:dyDescent="0.25">
      <c r="A1673" s="1" t="s">
        <v>6457</v>
      </c>
      <c r="B1673" s="1" t="s">
        <v>60</v>
      </c>
      <c r="C1673" s="4">
        <v>2021</v>
      </c>
      <c r="D1673" s="1" t="s">
        <v>61</v>
      </c>
      <c r="E1673" s="1" t="s">
        <v>1089</v>
      </c>
      <c r="F1673" s="1" t="s">
        <v>70</v>
      </c>
      <c r="G1673" s="4" t="s">
        <v>1101</v>
      </c>
      <c r="H1673" s="4">
        <v>1151</v>
      </c>
      <c r="I1673" s="4" t="s">
        <v>83</v>
      </c>
      <c r="J1673" s="1"/>
      <c r="K1673" s="4" t="s">
        <v>83</v>
      </c>
      <c r="L1673" s="4" t="s">
        <v>83</v>
      </c>
    </row>
    <row r="1674" spans="1:12" ht="30" x14ac:dyDescent="0.25">
      <c r="A1674" s="1" t="s">
        <v>6457</v>
      </c>
      <c r="B1674" s="1" t="s">
        <v>60</v>
      </c>
      <c r="C1674" s="4">
        <v>2021</v>
      </c>
      <c r="D1674" s="1" t="s">
        <v>61</v>
      </c>
      <c r="E1674" s="1" t="s">
        <v>1089</v>
      </c>
      <c r="F1674" s="1" t="s">
        <v>74</v>
      </c>
      <c r="G1674" s="4" t="s">
        <v>1101</v>
      </c>
      <c r="H1674" s="4">
        <v>349</v>
      </c>
      <c r="I1674" s="4" t="s">
        <v>83</v>
      </c>
      <c r="J1674" s="1"/>
      <c r="K1674" s="4" t="s">
        <v>83</v>
      </c>
      <c r="L1674" s="4" t="s">
        <v>83</v>
      </c>
    </row>
    <row r="1675" spans="1:12" ht="30" x14ac:dyDescent="0.25">
      <c r="A1675" s="1" t="s">
        <v>6457</v>
      </c>
      <c r="B1675" s="1" t="s">
        <v>60</v>
      </c>
      <c r="C1675" s="4">
        <v>2021</v>
      </c>
      <c r="D1675" s="1" t="s">
        <v>61</v>
      </c>
      <c r="E1675" s="1" t="s">
        <v>1089</v>
      </c>
      <c r="F1675" s="1" t="s">
        <v>1102</v>
      </c>
      <c r="G1675" s="4" t="s">
        <v>1101</v>
      </c>
      <c r="H1675" s="4">
        <v>65</v>
      </c>
      <c r="I1675" s="4" t="s">
        <v>83</v>
      </c>
      <c r="J1675" s="1"/>
      <c r="K1675" s="4" t="s">
        <v>83</v>
      </c>
      <c r="L1675" s="4" t="s">
        <v>83</v>
      </c>
    </row>
    <row r="1676" spans="1:12" ht="45" x14ac:dyDescent="0.25">
      <c r="A1676" s="1" t="s">
        <v>6457</v>
      </c>
      <c r="B1676" s="1" t="s">
        <v>60</v>
      </c>
      <c r="C1676" s="4">
        <v>2021</v>
      </c>
      <c r="D1676" s="1" t="s">
        <v>61</v>
      </c>
      <c r="E1676" s="1" t="s">
        <v>1089</v>
      </c>
      <c r="F1676" s="1" t="s">
        <v>84</v>
      </c>
      <c r="G1676" s="4" t="s">
        <v>1103</v>
      </c>
      <c r="H1676" s="4">
        <v>0</v>
      </c>
      <c r="I1676" s="4" t="s">
        <v>83</v>
      </c>
      <c r="J1676" s="1"/>
      <c r="K1676" s="4" t="s">
        <v>83</v>
      </c>
      <c r="L1676" s="4" t="s">
        <v>83</v>
      </c>
    </row>
    <row r="1677" spans="1:12" ht="45" x14ac:dyDescent="0.25">
      <c r="A1677" s="1" t="s">
        <v>6457</v>
      </c>
      <c r="B1677" s="1" t="s">
        <v>60</v>
      </c>
      <c r="C1677" s="4">
        <v>2021</v>
      </c>
      <c r="D1677" s="1" t="s">
        <v>61</v>
      </c>
      <c r="E1677" s="1" t="s">
        <v>1089</v>
      </c>
      <c r="F1677" s="1" t="s">
        <v>85</v>
      </c>
      <c r="G1677" s="4" t="s">
        <v>1103</v>
      </c>
      <c r="H1677" s="4">
        <v>0</v>
      </c>
      <c r="I1677" s="4" t="s">
        <v>83</v>
      </c>
      <c r="J1677" s="1"/>
      <c r="K1677" s="4" t="s">
        <v>83</v>
      </c>
      <c r="L1677" s="4" t="s">
        <v>83</v>
      </c>
    </row>
    <row r="1678" spans="1:12" x14ac:dyDescent="0.25">
      <c r="A1678" s="1" t="s">
        <v>6457</v>
      </c>
      <c r="B1678" s="1" t="s">
        <v>60</v>
      </c>
      <c r="C1678" s="4">
        <v>2021</v>
      </c>
      <c r="D1678" s="1" t="s">
        <v>61</v>
      </c>
      <c r="E1678" s="1" t="s">
        <v>1104</v>
      </c>
      <c r="F1678" s="1" t="s">
        <v>62</v>
      </c>
      <c r="G1678" s="4" t="s">
        <v>3669</v>
      </c>
      <c r="H1678" s="4">
        <v>217581</v>
      </c>
      <c r="I1678" s="4" t="s">
        <v>9211</v>
      </c>
      <c r="J1678" s="1"/>
      <c r="K1678" s="4" t="s">
        <v>5270</v>
      </c>
      <c r="L1678" s="4" t="s">
        <v>9212</v>
      </c>
    </row>
    <row r="1679" spans="1:12" ht="30" x14ac:dyDescent="0.25">
      <c r="A1679" s="1" t="s">
        <v>6457</v>
      </c>
      <c r="B1679" s="1" t="s">
        <v>60</v>
      </c>
      <c r="C1679" s="4">
        <v>2021</v>
      </c>
      <c r="D1679" s="1" t="s">
        <v>61</v>
      </c>
      <c r="E1679" s="1" t="s">
        <v>1104</v>
      </c>
      <c r="F1679" s="1" t="s">
        <v>66</v>
      </c>
      <c r="G1679" s="4" t="s">
        <v>1743</v>
      </c>
      <c r="H1679" s="4">
        <v>4568</v>
      </c>
      <c r="I1679" s="4" t="s">
        <v>9213</v>
      </c>
      <c r="J1679" s="1" t="s">
        <v>234</v>
      </c>
      <c r="K1679" s="4" t="s">
        <v>1110</v>
      </c>
      <c r="L1679" s="4" t="s">
        <v>9214</v>
      </c>
    </row>
    <row r="1680" spans="1:12" ht="30" x14ac:dyDescent="0.25">
      <c r="A1680" s="1" t="s">
        <v>6457</v>
      </c>
      <c r="B1680" s="1" t="s">
        <v>60</v>
      </c>
      <c r="C1680" s="4">
        <v>2021</v>
      </c>
      <c r="D1680" s="1" t="s">
        <v>61</v>
      </c>
      <c r="E1680" s="1" t="s">
        <v>1104</v>
      </c>
      <c r="F1680" s="1" t="s">
        <v>70</v>
      </c>
      <c r="G1680" s="4" t="s">
        <v>1101</v>
      </c>
      <c r="H1680" s="4">
        <v>918</v>
      </c>
      <c r="I1680" s="4" t="s">
        <v>83</v>
      </c>
      <c r="J1680" s="1"/>
      <c r="K1680" s="4" t="s">
        <v>83</v>
      </c>
      <c r="L1680" s="4" t="s">
        <v>83</v>
      </c>
    </row>
    <row r="1681" spans="1:12" ht="30" x14ac:dyDescent="0.25">
      <c r="A1681" s="1" t="s">
        <v>6457</v>
      </c>
      <c r="B1681" s="1" t="s">
        <v>60</v>
      </c>
      <c r="C1681" s="4">
        <v>2021</v>
      </c>
      <c r="D1681" s="1" t="s">
        <v>61</v>
      </c>
      <c r="E1681" s="1" t="s">
        <v>1104</v>
      </c>
      <c r="F1681" s="1" t="s">
        <v>74</v>
      </c>
      <c r="G1681" s="4" t="s">
        <v>1101</v>
      </c>
      <c r="H1681" s="4">
        <v>351</v>
      </c>
      <c r="I1681" s="4" t="s">
        <v>83</v>
      </c>
      <c r="J1681" s="1"/>
      <c r="K1681" s="4" t="s">
        <v>83</v>
      </c>
      <c r="L1681" s="4" t="s">
        <v>83</v>
      </c>
    </row>
    <row r="1682" spans="1:12" ht="30" x14ac:dyDescent="0.25">
      <c r="A1682" s="1" t="s">
        <v>6457</v>
      </c>
      <c r="B1682" s="1" t="s">
        <v>60</v>
      </c>
      <c r="C1682" s="4">
        <v>2021</v>
      </c>
      <c r="D1682" s="1" t="s">
        <v>61</v>
      </c>
      <c r="E1682" s="1" t="s">
        <v>1104</v>
      </c>
      <c r="F1682" s="1" t="s">
        <v>1102</v>
      </c>
      <c r="G1682" s="4" t="s">
        <v>1101</v>
      </c>
      <c r="H1682" s="4">
        <v>65</v>
      </c>
      <c r="I1682" s="4" t="s">
        <v>83</v>
      </c>
      <c r="J1682" s="1"/>
      <c r="K1682" s="4" t="s">
        <v>83</v>
      </c>
      <c r="L1682" s="4" t="s">
        <v>83</v>
      </c>
    </row>
    <row r="1683" spans="1:12" ht="45" x14ac:dyDescent="0.25">
      <c r="A1683" s="1" t="s">
        <v>6457</v>
      </c>
      <c r="B1683" s="1" t="s">
        <v>60</v>
      </c>
      <c r="C1683" s="4">
        <v>2021</v>
      </c>
      <c r="D1683" s="1" t="s">
        <v>61</v>
      </c>
      <c r="E1683" s="1" t="s">
        <v>1104</v>
      </c>
      <c r="F1683" s="1" t="s">
        <v>84</v>
      </c>
      <c r="G1683" s="4" t="s">
        <v>1103</v>
      </c>
      <c r="H1683" s="4">
        <v>0</v>
      </c>
      <c r="I1683" s="4" t="s">
        <v>83</v>
      </c>
      <c r="J1683" s="1"/>
      <c r="K1683" s="4" t="s">
        <v>83</v>
      </c>
      <c r="L1683" s="4" t="s">
        <v>83</v>
      </c>
    </row>
    <row r="1684" spans="1:12" ht="45" x14ac:dyDescent="0.25">
      <c r="A1684" s="1" t="s">
        <v>6457</v>
      </c>
      <c r="B1684" s="1" t="s">
        <v>60</v>
      </c>
      <c r="C1684" s="4">
        <v>2021</v>
      </c>
      <c r="D1684" s="1" t="s">
        <v>61</v>
      </c>
      <c r="E1684" s="1" t="s">
        <v>1104</v>
      </c>
      <c r="F1684" s="1" t="s">
        <v>85</v>
      </c>
      <c r="G1684" s="4" t="s">
        <v>1103</v>
      </c>
      <c r="H1684" s="4">
        <v>0</v>
      </c>
      <c r="I1684" s="4" t="s">
        <v>83</v>
      </c>
      <c r="J1684" s="1"/>
      <c r="K1684" s="4" t="s">
        <v>83</v>
      </c>
      <c r="L1684" s="4" t="s">
        <v>83</v>
      </c>
    </row>
    <row r="1685" spans="1:12" x14ac:dyDescent="0.25">
      <c r="A1685" s="1" t="s">
        <v>6457</v>
      </c>
      <c r="B1685" s="1" t="s">
        <v>60</v>
      </c>
      <c r="C1685" s="4">
        <v>2021</v>
      </c>
      <c r="D1685" s="1" t="s">
        <v>61</v>
      </c>
      <c r="E1685" s="1" t="s">
        <v>1116</v>
      </c>
      <c r="F1685" s="1" t="s">
        <v>62</v>
      </c>
      <c r="G1685" s="4" t="s">
        <v>9215</v>
      </c>
      <c r="H1685" s="4">
        <v>254820</v>
      </c>
      <c r="I1685" s="4" t="s">
        <v>9216</v>
      </c>
      <c r="J1685" s="1"/>
      <c r="K1685" s="4" t="s">
        <v>9217</v>
      </c>
      <c r="L1685" s="4" t="s">
        <v>9218</v>
      </c>
    </row>
    <row r="1686" spans="1:12" ht="30" x14ac:dyDescent="0.25">
      <c r="A1686" s="1" t="s">
        <v>6457</v>
      </c>
      <c r="B1686" s="1" t="s">
        <v>60</v>
      </c>
      <c r="C1686" s="4">
        <v>2021</v>
      </c>
      <c r="D1686" s="1" t="s">
        <v>61</v>
      </c>
      <c r="E1686" s="1" t="s">
        <v>1116</v>
      </c>
      <c r="F1686" s="1" t="s">
        <v>66</v>
      </c>
      <c r="G1686" s="4" t="s">
        <v>1211</v>
      </c>
      <c r="H1686" s="4">
        <v>5997</v>
      </c>
      <c r="I1686" s="4" t="s">
        <v>3915</v>
      </c>
      <c r="J1686" s="1"/>
      <c r="K1686" s="4" t="s">
        <v>2086</v>
      </c>
      <c r="L1686" s="4" t="s">
        <v>9219</v>
      </c>
    </row>
    <row r="1687" spans="1:12" ht="30" x14ac:dyDescent="0.25">
      <c r="A1687" s="1" t="s">
        <v>6457</v>
      </c>
      <c r="B1687" s="1" t="s">
        <v>60</v>
      </c>
      <c r="C1687" s="4">
        <v>2021</v>
      </c>
      <c r="D1687" s="1" t="s">
        <v>61</v>
      </c>
      <c r="E1687" s="1" t="s">
        <v>1116</v>
      </c>
      <c r="F1687" s="1" t="s">
        <v>70</v>
      </c>
      <c r="G1687" s="4" t="s">
        <v>2008</v>
      </c>
      <c r="H1687" s="4">
        <v>1099</v>
      </c>
      <c r="I1687" s="4" t="s">
        <v>9220</v>
      </c>
      <c r="J1687" s="1" t="s">
        <v>234</v>
      </c>
      <c r="K1687" s="4" t="s">
        <v>3706</v>
      </c>
      <c r="L1687" s="4" t="s">
        <v>9221</v>
      </c>
    </row>
    <row r="1688" spans="1:12" ht="30" x14ac:dyDescent="0.25">
      <c r="A1688" s="1" t="s">
        <v>6457</v>
      </c>
      <c r="B1688" s="1" t="s">
        <v>60</v>
      </c>
      <c r="C1688" s="4">
        <v>2021</v>
      </c>
      <c r="D1688" s="1" t="s">
        <v>61</v>
      </c>
      <c r="E1688" s="1" t="s">
        <v>1116</v>
      </c>
      <c r="F1688" s="1" t="s">
        <v>74</v>
      </c>
      <c r="G1688" s="4" t="s">
        <v>1101</v>
      </c>
      <c r="H1688" s="4">
        <v>422</v>
      </c>
      <c r="I1688" s="4" t="s">
        <v>83</v>
      </c>
      <c r="J1688" s="1"/>
      <c r="K1688" s="4" t="s">
        <v>83</v>
      </c>
      <c r="L1688" s="4" t="s">
        <v>83</v>
      </c>
    </row>
    <row r="1689" spans="1:12" ht="30" x14ac:dyDescent="0.25">
      <c r="A1689" s="1" t="s">
        <v>6457</v>
      </c>
      <c r="B1689" s="1" t="s">
        <v>60</v>
      </c>
      <c r="C1689" s="4">
        <v>2021</v>
      </c>
      <c r="D1689" s="1" t="s">
        <v>61</v>
      </c>
      <c r="E1689" s="1" t="s">
        <v>1116</v>
      </c>
      <c r="F1689" s="1" t="s">
        <v>1102</v>
      </c>
      <c r="G1689" s="4" t="s">
        <v>1101</v>
      </c>
      <c r="H1689" s="4">
        <v>78</v>
      </c>
      <c r="I1689" s="4" t="s">
        <v>83</v>
      </c>
      <c r="J1689" s="1"/>
      <c r="K1689" s="4" t="s">
        <v>83</v>
      </c>
      <c r="L1689" s="4" t="s">
        <v>83</v>
      </c>
    </row>
    <row r="1690" spans="1:12" ht="45" x14ac:dyDescent="0.25">
      <c r="A1690" s="1" t="s">
        <v>6457</v>
      </c>
      <c r="B1690" s="1" t="s">
        <v>60</v>
      </c>
      <c r="C1690" s="4">
        <v>2021</v>
      </c>
      <c r="D1690" s="1" t="s">
        <v>61</v>
      </c>
      <c r="E1690" s="1" t="s">
        <v>1116</v>
      </c>
      <c r="F1690" s="1" t="s">
        <v>84</v>
      </c>
      <c r="G1690" s="4" t="s">
        <v>1103</v>
      </c>
      <c r="H1690" s="4">
        <v>0</v>
      </c>
      <c r="I1690" s="4" t="s">
        <v>83</v>
      </c>
      <c r="J1690" s="1"/>
      <c r="K1690" s="4" t="s">
        <v>83</v>
      </c>
      <c r="L1690" s="4" t="s">
        <v>83</v>
      </c>
    </row>
    <row r="1691" spans="1:12" ht="45" x14ac:dyDescent="0.25">
      <c r="A1691" s="1" t="s">
        <v>6457</v>
      </c>
      <c r="B1691" s="1" t="s">
        <v>60</v>
      </c>
      <c r="C1691" s="4">
        <v>2021</v>
      </c>
      <c r="D1691" s="1" t="s">
        <v>61</v>
      </c>
      <c r="E1691" s="1" t="s">
        <v>1116</v>
      </c>
      <c r="F1691" s="1" t="s">
        <v>85</v>
      </c>
      <c r="G1691" s="4" t="s">
        <v>1103</v>
      </c>
      <c r="H1691" s="4">
        <v>0</v>
      </c>
      <c r="I1691" s="4" t="s">
        <v>83</v>
      </c>
      <c r="J1691" s="1"/>
      <c r="K1691" s="4" t="s">
        <v>83</v>
      </c>
      <c r="L1691" s="4" t="s">
        <v>83</v>
      </c>
    </row>
    <row r="1692" spans="1:12" x14ac:dyDescent="0.25">
      <c r="A1692" s="1" t="s">
        <v>6457</v>
      </c>
      <c r="B1692" s="1" t="s">
        <v>60</v>
      </c>
      <c r="C1692" s="4">
        <v>2021</v>
      </c>
      <c r="D1692" s="1" t="s">
        <v>61</v>
      </c>
      <c r="E1692" s="1" t="s">
        <v>1132</v>
      </c>
      <c r="F1692" s="1" t="s">
        <v>62</v>
      </c>
      <c r="G1692" s="4" t="s">
        <v>9222</v>
      </c>
      <c r="H1692" s="4">
        <v>209412</v>
      </c>
      <c r="I1692" s="4" t="s">
        <v>9223</v>
      </c>
      <c r="J1692" s="1"/>
      <c r="K1692" s="4" t="s">
        <v>9224</v>
      </c>
      <c r="L1692" s="4" t="s">
        <v>9225</v>
      </c>
    </row>
    <row r="1693" spans="1:12" ht="30" x14ac:dyDescent="0.25">
      <c r="A1693" s="1" t="s">
        <v>6457</v>
      </c>
      <c r="B1693" s="1" t="s">
        <v>60</v>
      </c>
      <c r="C1693" s="4">
        <v>2021</v>
      </c>
      <c r="D1693" s="1" t="s">
        <v>61</v>
      </c>
      <c r="E1693" s="1" t="s">
        <v>1132</v>
      </c>
      <c r="F1693" s="1" t="s">
        <v>66</v>
      </c>
      <c r="G1693" s="4" t="s">
        <v>2657</v>
      </c>
      <c r="H1693" s="4">
        <v>5101</v>
      </c>
      <c r="I1693" s="4" t="s">
        <v>9110</v>
      </c>
      <c r="J1693" s="1"/>
      <c r="K1693" s="4" t="s">
        <v>9226</v>
      </c>
      <c r="L1693" s="4" t="s">
        <v>9227</v>
      </c>
    </row>
    <row r="1694" spans="1:12" ht="30" x14ac:dyDescent="0.25">
      <c r="A1694" s="1" t="s">
        <v>6457</v>
      </c>
      <c r="B1694" s="1" t="s">
        <v>60</v>
      </c>
      <c r="C1694" s="4">
        <v>2021</v>
      </c>
      <c r="D1694" s="1" t="s">
        <v>61</v>
      </c>
      <c r="E1694" s="1" t="s">
        <v>1132</v>
      </c>
      <c r="F1694" s="1" t="s">
        <v>70</v>
      </c>
      <c r="G1694" s="4" t="s">
        <v>1125</v>
      </c>
      <c r="H1694" s="4">
        <v>713</v>
      </c>
      <c r="I1694" s="4" t="s">
        <v>9228</v>
      </c>
      <c r="J1694" s="1" t="s">
        <v>234</v>
      </c>
      <c r="K1694" s="4" t="s">
        <v>9229</v>
      </c>
      <c r="L1694" s="4" t="s">
        <v>9230</v>
      </c>
    </row>
    <row r="1695" spans="1:12" ht="30" x14ac:dyDescent="0.25">
      <c r="A1695" s="1" t="s">
        <v>6457</v>
      </c>
      <c r="B1695" s="1" t="s">
        <v>60</v>
      </c>
      <c r="C1695" s="4">
        <v>2021</v>
      </c>
      <c r="D1695" s="1" t="s">
        <v>61</v>
      </c>
      <c r="E1695" s="1" t="s">
        <v>1132</v>
      </c>
      <c r="F1695" s="1" t="s">
        <v>74</v>
      </c>
      <c r="G1695" s="4" t="s">
        <v>1101</v>
      </c>
      <c r="H1695" s="4">
        <v>269</v>
      </c>
      <c r="I1695" s="4" t="s">
        <v>83</v>
      </c>
      <c r="J1695" s="1"/>
      <c r="K1695" s="4" t="s">
        <v>83</v>
      </c>
      <c r="L1695" s="4" t="s">
        <v>83</v>
      </c>
    </row>
    <row r="1696" spans="1:12" ht="30" x14ac:dyDescent="0.25">
      <c r="A1696" s="1" t="s">
        <v>6457</v>
      </c>
      <c r="B1696" s="1" t="s">
        <v>60</v>
      </c>
      <c r="C1696" s="4">
        <v>2021</v>
      </c>
      <c r="D1696" s="1" t="s">
        <v>61</v>
      </c>
      <c r="E1696" s="1" t="s">
        <v>1132</v>
      </c>
      <c r="F1696" s="1" t="s">
        <v>1102</v>
      </c>
      <c r="G1696" s="4" t="s">
        <v>1101</v>
      </c>
      <c r="H1696" s="4">
        <v>48</v>
      </c>
      <c r="I1696" s="4" t="s">
        <v>83</v>
      </c>
      <c r="J1696" s="1"/>
      <c r="K1696" s="4" t="s">
        <v>83</v>
      </c>
      <c r="L1696" s="4" t="s">
        <v>83</v>
      </c>
    </row>
    <row r="1697" spans="1:12" ht="45" x14ac:dyDescent="0.25">
      <c r="A1697" s="1" t="s">
        <v>6457</v>
      </c>
      <c r="B1697" s="1" t="s">
        <v>60</v>
      </c>
      <c r="C1697" s="4">
        <v>2021</v>
      </c>
      <c r="D1697" s="1" t="s">
        <v>61</v>
      </c>
      <c r="E1697" s="1" t="s">
        <v>1132</v>
      </c>
      <c r="F1697" s="1" t="s">
        <v>84</v>
      </c>
      <c r="G1697" s="4" t="s">
        <v>1103</v>
      </c>
      <c r="H1697" s="4">
        <v>0</v>
      </c>
      <c r="I1697" s="4" t="s">
        <v>83</v>
      </c>
      <c r="J1697" s="1"/>
      <c r="K1697" s="4" t="s">
        <v>83</v>
      </c>
      <c r="L1697" s="4" t="s">
        <v>83</v>
      </c>
    </row>
    <row r="1698" spans="1:12" ht="45" x14ac:dyDescent="0.25">
      <c r="A1698" s="1" t="s">
        <v>6457</v>
      </c>
      <c r="B1698" s="1" t="s">
        <v>60</v>
      </c>
      <c r="C1698" s="4">
        <v>2021</v>
      </c>
      <c r="D1698" s="1" t="s">
        <v>61</v>
      </c>
      <c r="E1698" s="1" t="s">
        <v>1132</v>
      </c>
      <c r="F1698" s="1" t="s">
        <v>85</v>
      </c>
      <c r="G1698" s="4" t="s">
        <v>1103</v>
      </c>
      <c r="H1698" s="4">
        <v>0</v>
      </c>
      <c r="I1698" s="4" t="s">
        <v>83</v>
      </c>
      <c r="J1698" s="1"/>
      <c r="K1698" s="4" t="s">
        <v>83</v>
      </c>
      <c r="L1698" s="4" t="s">
        <v>83</v>
      </c>
    </row>
    <row r="1699" spans="1:12" x14ac:dyDescent="0.25">
      <c r="A1699" s="1" t="s">
        <v>6457</v>
      </c>
      <c r="B1699" s="1" t="s">
        <v>60</v>
      </c>
      <c r="C1699" s="4">
        <v>2021</v>
      </c>
      <c r="D1699" s="1" t="s">
        <v>61</v>
      </c>
      <c r="E1699" s="1" t="s">
        <v>1147</v>
      </c>
      <c r="F1699" s="1" t="s">
        <v>62</v>
      </c>
      <c r="G1699" s="4" t="s">
        <v>9231</v>
      </c>
      <c r="H1699" s="4">
        <v>143895</v>
      </c>
      <c r="I1699" s="4" t="s">
        <v>9232</v>
      </c>
      <c r="J1699" s="1"/>
      <c r="K1699" s="4" t="s">
        <v>9233</v>
      </c>
      <c r="L1699" s="4" t="s">
        <v>9234</v>
      </c>
    </row>
    <row r="1700" spans="1:12" ht="30" x14ac:dyDescent="0.25">
      <c r="A1700" s="1" t="s">
        <v>6457</v>
      </c>
      <c r="B1700" s="1" t="s">
        <v>60</v>
      </c>
      <c r="C1700" s="4">
        <v>2021</v>
      </c>
      <c r="D1700" s="1" t="s">
        <v>61</v>
      </c>
      <c r="E1700" s="1" t="s">
        <v>1147</v>
      </c>
      <c r="F1700" s="1" t="s">
        <v>66</v>
      </c>
      <c r="G1700" s="4" t="s">
        <v>3669</v>
      </c>
      <c r="H1700" s="4">
        <v>25259</v>
      </c>
      <c r="I1700" s="4" t="s">
        <v>9235</v>
      </c>
      <c r="J1700" s="1"/>
      <c r="K1700" s="4" t="s">
        <v>9236</v>
      </c>
      <c r="L1700" s="4" t="s">
        <v>9237</v>
      </c>
    </row>
    <row r="1701" spans="1:12" ht="30" x14ac:dyDescent="0.25">
      <c r="A1701" s="1" t="s">
        <v>6457</v>
      </c>
      <c r="B1701" s="1" t="s">
        <v>60</v>
      </c>
      <c r="C1701" s="4">
        <v>2021</v>
      </c>
      <c r="D1701" s="1" t="s">
        <v>61</v>
      </c>
      <c r="E1701" s="1" t="s">
        <v>1147</v>
      </c>
      <c r="F1701" s="1" t="s">
        <v>70</v>
      </c>
      <c r="G1701" s="4" t="s">
        <v>2811</v>
      </c>
      <c r="H1701" s="4">
        <v>949</v>
      </c>
      <c r="I1701" s="4" t="s">
        <v>9238</v>
      </c>
      <c r="J1701" s="1"/>
      <c r="K1701" s="4" t="s">
        <v>9239</v>
      </c>
      <c r="L1701" s="4" t="s">
        <v>9240</v>
      </c>
    </row>
    <row r="1702" spans="1:12" ht="30" x14ac:dyDescent="0.25">
      <c r="A1702" s="1" t="s">
        <v>6457</v>
      </c>
      <c r="B1702" s="1" t="s">
        <v>60</v>
      </c>
      <c r="C1702" s="4">
        <v>2021</v>
      </c>
      <c r="D1702" s="1" t="s">
        <v>61</v>
      </c>
      <c r="E1702" s="1" t="s">
        <v>1147</v>
      </c>
      <c r="F1702" s="1" t="s">
        <v>74</v>
      </c>
      <c r="G1702" s="4" t="s">
        <v>1101</v>
      </c>
      <c r="H1702" s="4">
        <v>256</v>
      </c>
      <c r="I1702" s="4" t="s">
        <v>83</v>
      </c>
      <c r="J1702" s="1"/>
      <c r="K1702" s="4" t="s">
        <v>83</v>
      </c>
      <c r="L1702" s="4" t="s">
        <v>83</v>
      </c>
    </row>
    <row r="1703" spans="1:12" ht="30" x14ac:dyDescent="0.25">
      <c r="A1703" s="1" t="s">
        <v>6457</v>
      </c>
      <c r="B1703" s="1" t="s">
        <v>60</v>
      </c>
      <c r="C1703" s="4">
        <v>2021</v>
      </c>
      <c r="D1703" s="1" t="s">
        <v>61</v>
      </c>
      <c r="E1703" s="1" t="s">
        <v>1147</v>
      </c>
      <c r="F1703" s="1" t="s">
        <v>1102</v>
      </c>
      <c r="G1703" s="4" t="s">
        <v>1101</v>
      </c>
      <c r="H1703" s="4">
        <v>30</v>
      </c>
      <c r="I1703" s="4" t="s">
        <v>83</v>
      </c>
      <c r="J1703" s="1"/>
      <c r="K1703" s="4" t="s">
        <v>83</v>
      </c>
      <c r="L1703" s="4" t="s">
        <v>83</v>
      </c>
    </row>
    <row r="1704" spans="1:12" ht="45" x14ac:dyDescent="0.25">
      <c r="A1704" s="1" t="s">
        <v>6457</v>
      </c>
      <c r="B1704" s="1" t="s">
        <v>60</v>
      </c>
      <c r="C1704" s="4">
        <v>2021</v>
      </c>
      <c r="D1704" s="1" t="s">
        <v>61</v>
      </c>
      <c r="E1704" s="1" t="s">
        <v>1147</v>
      </c>
      <c r="F1704" s="1" t="s">
        <v>84</v>
      </c>
      <c r="G1704" s="4" t="s">
        <v>1103</v>
      </c>
      <c r="H1704" s="4">
        <v>0</v>
      </c>
      <c r="I1704" s="4" t="s">
        <v>83</v>
      </c>
      <c r="J1704" s="1"/>
      <c r="K1704" s="4" t="s">
        <v>83</v>
      </c>
      <c r="L1704" s="4" t="s">
        <v>83</v>
      </c>
    </row>
    <row r="1705" spans="1:12" ht="45" x14ac:dyDescent="0.25">
      <c r="A1705" s="1" t="s">
        <v>6457</v>
      </c>
      <c r="B1705" s="1" t="s">
        <v>60</v>
      </c>
      <c r="C1705" s="4">
        <v>2021</v>
      </c>
      <c r="D1705" s="1" t="s">
        <v>61</v>
      </c>
      <c r="E1705" s="1" t="s">
        <v>1147</v>
      </c>
      <c r="F1705" s="1" t="s">
        <v>85</v>
      </c>
      <c r="G1705" s="4" t="s">
        <v>1103</v>
      </c>
      <c r="H1705" s="4">
        <v>0</v>
      </c>
      <c r="I1705" s="4" t="s">
        <v>83</v>
      </c>
      <c r="J1705" s="1"/>
      <c r="K1705" s="4" t="s">
        <v>83</v>
      </c>
      <c r="L1705" s="4" t="s">
        <v>83</v>
      </c>
    </row>
    <row r="1706" spans="1:12" x14ac:dyDescent="0.25">
      <c r="A1706" s="1" t="s">
        <v>6457</v>
      </c>
      <c r="B1706" s="1" t="s">
        <v>60</v>
      </c>
      <c r="C1706" s="4">
        <v>2021</v>
      </c>
      <c r="D1706" s="1" t="s">
        <v>61</v>
      </c>
      <c r="E1706" s="1" t="s">
        <v>1162</v>
      </c>
      <c r="F1706" s="1" t="s">
        <v>62</v>
      </c>
      <c r="G1706" s="4" t="s">
        <v>9241</v>
      </c>
      <c r="H1706" s="4">
        <v>29993</v>
      </c>
      <c r="I1706" s="4" t="s">
        <v>9242</v>
      </c>
      <c r="J1706" s="1"/>
      <c r="K1706" s="4" t="s">
        <v>9243</v>
      </c>
      <c r="L1706" s="4" t="s">
        <v>9244</v>
      </c>
    </row>
    <row r="1707" spans="1:12" ht="30" x14ac:dyDescent="0.25">
      <c r="A1707" s="1" t="s">
        <v>6457</v>
      </c>
      <c r="B1707" s="1" t="s">
        <v>60</v>
      </c>
      <c r="C1707" s="4">
        <v>2021</v>
      </c>
      <c r="D1707" s="1" t="s">
        <v>61</v>
      </c>
      <c r="E1707" s="1" t="s">
        <v>1162</v>
      </c>
      <c r="F1707" s="1" t="s">
        <v>66</v>
      </c>
      <c r="G1707" s="4" t="s">
        <v>9245</v>
      </c>
      <c r="H1707" s="4">
        <v>29016</v>
      </c>
      <c r="I1707" s="4" t="s">
        <v>9246</v>
      </c>
      <c r="J1707" s="1"/>
      <c r="K1707" s="4" t="s">
        <v>9247</v>
      </c>
      <c r="L1707" s="4" t="s">
        <v>9248</v>
      </c>
    </row>
    <row r="1708" spans="1:12" ht="30" x14ac:dyDescent="0.25">
      <c r="A1708" s="1" t="s">
        <v>6457</v>
      </c>
      <c r="B1708" s="1" t="s">
        <v>60</v>
      </c>
      <c r="C1708" s="4">
        <v>2021</v>
      </c>
      <c r="D1708" s="1" t="s">
        <v>61</v>
      </c>
      <c r="E1708" s="1" t="s">
        <v>1162</v>
      </c>
      <c r="F1708" s="1" t="s">
        <v>70</v>
      </c>
      <c r="G1708" s="4" t="s">
        <v>9249</v>
      </c>
      <c r="H1708" s="4">
        <v>6760</v>
      </c>
      <c r="I1708" s="4" t="s">
        <v>9250</v>
      </c>
      <c r="J1708" s="1"/>
      <c r="K1708" s="4" t="s">
        <v>9251</v>
      </c>
      <c r="L1708" s="4" t="s">
        <v>9252</v>
      </c>
    </row>
    <row r="1709" spans="1:12" ht="30" x14ac:dyDescent="0.25">
      <c r="A1709" s="1" t="s">
        <v>6457</v>
      </c>
      <c r="B1709" s="1" t="s">
        <v>60</v>
      </c>
      <c r="C1709" s="4">
        <v>2021</v>
      </c>
      <c r="D1709" s="1" t="s">
        <v>61</v>
      </c>
      <c r="E1709" s="1" t="s">
        <v>1162</v>
      </c>
      <c r="F1709" s="1" t="s">
        <v>74</v>
      </c>
      <c r="G1709" s="4" t="s">
        <v>1439</v>
      </c>
      <c r="H1709" s="4">
        <v>7089</v>
      </c>
      <c r="I1709" s="4" t="s">
        <v>9253</v>
      </c>
      <c r="J1709" s="1"/>
      <c r="K1709" s="4" t="s">
        <v>9254</v>
      </c>
      <c r="L1709" s="4" t="s">
        <v>9255</v>
      </c>
    </row>
    <row r="1710" spans="1:12" ht="30" x14ac:dyDescent="0.25">
      <c r="A1710" s="1" t="s">
        <v>6457</v>
      </c>
      <c r="B1710" s="1" t="s">
        <v>60</v>
      </c>
      <c r="C1710" s="4">
        <v>2021</v>
      </c>
      <c r="D1710" s="1" t="s">
        <v>61</v>
      </c>
      <c r="E1710" s="1" t="s">
        <v>1162</v>
      </c>
      <c r="F1710" s="1" t="s">
        <v>1102</v>
      </c>
      <c r="G1710" s="4" t="s">
        <v>1211</v>
      </c>
      <c r="H1710" s="4">
        <v>1232</v>
      </c>
      <c r="I1710" s="4" t="s">
        <v>9256</v>
      </c>
      <c r="J1710" s="1"/>
      <c r="K1710" s="4" t="s">
        <v>9257</v>
      </c>
      <c r="L1710" s="4" t="s">
        <v>9258</v>
      </c>
    </row>
    <row r="1711" spans="1:12" ht="45" x14ac:dyDescent="0.25">
      <c r="A1711" s="1" t="s">
        <v>6457</v>
      </c>
      <c r="B1711" s="1" t="s">
        <v>60</v>
      </c>
      <c r="C1711" s="4">
        <v>2021</v>
      </c>
      <c r="D1711" s="1" t="s">
        <v>61</v>
      </c>
      <c r="E1711" s="1" t="s">
        <v>1162</v>
      </c>
      <c r="F1711" s="1" t="s">
        <v>84</v>
      </c>
      <c r="G1711" s="4" t="s">
        <v>1103</v>
      </c>
      <c r="H1711" s="4">
        <v>0</v>
      </c>
      <c r="I1711" s="4" t="s">
        <v>83</v>
      </c>
      <c r="J1711" s="1"/>
      <c r="K1711" s="4" t="s">
        <v>83</v>
      </c>
      <c r="L1711" s="4" t="s">
        <v>83</v>
      </c>
    </row>
    <row r="1712" spans="1:12" ht="45" x14ac:dyDescent="0.25">
      <c r="A1712" s="1" t="s">
        <v>6457</v>
      </c>
      <c r="B1712" s="1" t="s">
        <v>60</v>
      </c>
      <c r="C1712" s="4">
        <v>2021</v>
      </c>
      <c r="D1712" s="1" t="s">
        <v>61</v>
      </c>
      <c r="E1712" s="1" t="s">
        <v>1162</v>
      </c>
      <c r="F1712" s="1" t="s">
        <v>85</v>
      </c>
      <c r="G1712" s="4" t="s">
        <v>1103</v>
      </c>
      <c r="H1712" s="4">
        <v>0</v>
      </c>
      <c r="I1712" s="4" t="s">
        <v>83</v>
      </c>
      <c r="J1712" s="1"/>
      <c r="K1712" s="4" t="s">
        <v>83</v>
      </c>
      <c r="L1712" s="4" t="s">
        <v>83</v>
      </c>
    </row>
    <row r="1713" spans="1:12" x14ac:dyDescent="0.25">
      <c r="A1713" s="1" t="s">
        <v>6457</v>
      </c>
      <c r="B1713" s="1" t="s">
        <v>60</v>
      </c>
      <c r="C1713" s="4">
        <v>2021</v>
      </c>
      <c r="D1713" s="1" t="s">
        <v>61</v>
      </c>
      <c r="E1713" s="1" t="s">
        <v>1183</v>
      </c>
      <c r="F1713" s="1" t="s">
        <v>62</v>
      </c>
      <c r="G1713" s="4" t="s">
        <v>9259</v>
      </c>
      <c r="H1713" s="4">
        <v>5630</v>
      </c>
      <c r="I1713" s="4" t="s">
        <v>9260</v>
      </c>
      <c r="J1713" s="1"/>
      <c r="K1713" s="4" t="s">
        <v>9261</v>
      </c>
      <c r="L1713" s="4" t="s">
        <v>9262</v>
      </c>
    </row>
    <row r="1714" spans="1:12" ht="30" x14ac:dyDescent="0.25">
      <c r="A1714" s="1" t="s">
        <v>6457</v>
      </c>
      <c r="B1714" s="1" t="s">
        <v>60</v>
      </c>
      <c r="C1714" s="4">
        <v>2021</v>
      </c>
      <c r="D1714" s="1" t="s">
        <v>61</v>
      </c>
      <c r="E1714" s="1" t="s">
        <v>1183</v>
      </c>
      <c r="F1714" s="1" t="s">
        <v>66</v>
      </c>
      <c r="G1714" s="4" t="s">
        <v>9263</v>
      </c>
      <c r="H1714" s="4">
        <v>4449</v>
      </c>
      <c r="I1714" s="4" t="s">
        <v>9264</v>
      </c>
      <c r="J1714" s="1"/>
      <c r="K1714" s="4" t="s">
        <v>9265</v>
      </c>
      <c r="L1714" s="4" t="s">
        <v>9266</v>
      </c>
    </row>
    <row r="1715" spans="1:12" ht="30" x14ac:dyDescent="0.25">
      <c r="A1715" s="1" t="s">
        <v>6457</v>
      </c>
      <c r="B1715" s="1" t="s">
        <v>60</v>
      </c>
      <c r="C1715" s="4">
        <v>2021</v>
      </c>
      <c r="D1715" s="1" t="s">
        <v>61</v>
      </c>
      <c r="E1715" s="1" t="s">
        <v>1183</v>
      </c>
      <c r="F1715" s="1" t="s">
        <v>70</v>
      </c>
      <c r="G1715" s="4" t="s">
        <v>9267</v>
      </c>
      <c r="H1715" s="4">
        <v>1043</v>
      </c>
      <c r="I1715" s="4" t="s">
        <v>9268</v>
      </c>
      <c r="J1715" s="1"/>
      <c r="K1715" s="4" t="s">
        <v>9269</v>
      </c>
      <c r="L1715" s="4" t="s">
        <v>9270</v>
      </c>
    </row>
    <row r="1716" spans="1:12" ht="30" x14ac:dyDescent="0.25">
      <c r="A1716" s="1" t="s">
        <v>6457</v>
      </c>
      <c r="B1716" s="1" t="s">
        <v>60</v>
      </c>
      <c r="C1716" s="4">
        <v>2021</v>
      </c>
      <c r="D1716" s="1" t="s">
        <v>61</v>
      </c>
      <c r="E1716" s="1" t="s">
        <v>1183</v>
      </c>
      <c r="F1716" s="1" t="s">
        <v>74</v>
      </c>
      <c r="G1716" s="4" t="s">
        <v>8282</v>
      </c>
      <c r="H1716" s="4">
        <v>1017</v>
      </c>
      <c r="I1716" s="4" t="s">
        <v>9271</v>
      </c>
      <c r="J1716" s="1"/>
      <c r="K1716" s="4" t="s">
        <v>9272</v>
      </c>
      <c r="L1716" s="4" t="s">
        <v>9273</v>
      </c>
    </row>
    <row r="1717" spans="1:12" ht="30" x14ac:dyDescent="0.25">
      <c r="A1717" s="1" t="s">
        <v>6457</v>
      </c>
      <c r="B1717" s="1" t="s">
        <v>60</v>
      </c>
      <c r="C1717" s="4">
        <v>2021</v>
      </c>
      <c r="D1717" s="1" t="s">
        <v>61</v>
      </c>
      <c r="E1717" s="1" t="s">
        <v>1183</v>
      </c>
      <c r="F1717" s="1" t="s">
        <v>1102</v>
      </c>
      <c r="G1717" s="4" t="s">
        <v>1093</v>
      </c>
      <c r="H1717" s="4">
        <v>180</v>
      </c>
      <c r="I1717" s="4" t="s">
        <v>9274</v>
      </c>
      <c r="J1717" s="1" t="s">
        <v>234</v>
      </c>
      <c r="K1717" s="4" t="s">
        <v>9275</v>
      </c>
      <c r="L1717" s="4" t="s">
        <v>9276</v>
      </c>
    </row>
    <row r="1718" spans="1:12" ht="45" x14ac:dyDescent="0.25">
      <c r="A1718" s="1" t="s">
        <v>6457</v>
      </c>
      <c r="B1718" s="1" t="s">
        <v>60</v>
      </c>
      <c r="C1718" s="4">
        <v>2021</v>
      </c>
      <c r="D1718" s="1" t="s">
        <v>61</v>
      </c>
      <c r="E1718" s="1" t="s">
        <v>1183</v>
      </c>
      <c r="F1718" s="1" t="s">
        <v>84</v>
      </c>
      <c r="G1718" s="4" t="s">
        <v>1103</v>
      </c>
      <c r="H1718" s="4">
        <v>0</v>
      </c>
      <c r="I1718" s="4" t="s">
        <v>83</v>
      </c>
      <c r="J1718" s="1"/>
      <c r="K1718" s="4" t="s">
        <v>83</v>
      </c>
      <c r="L1718" s="4" t="s">
        <v>83</v>
      </c>
    </row>
    <row r="1719" spans="1:12" ht="45" x14ac:dyDescent="0.25">
      <c r="A1719" s="1" t="s">
        <v>6457</v>
      </c>
      <c r="B1719" s="1" t="s">
        <v>60</v>
      </c>
      <c r="C1719" s="4">
        <v>2021</v>
      </c>
      <c r="D1719" s="1" t="s">
        <v>61</v>
      </c>
      <c r="E1719" s="1" t="s">
        <v>1183</v>
      </c>
      <c r="F1719" s="1" t="s">
        <v>85</v>
      </c>
      <c r="G1719" s="4" t="s">
        <v>1103</v>
      </c>
      <c r="H1719" s="4">
        <v>0</v>
      </c>
      <c r="I1719" s="4" t="s">
        <v>83</v>
      </c>
      <c r="J1719" s="1"/>
      <c r="K1719" s="4" t="s">
        <v>83</v>
      </c>
      <c r="L1719" s="4" t="s">
        <v>83</v>
      </c>
    </row>
    <row r="1720" spans="1:12" x14ac:dyDescent="0.25">
      <c r="A1720" s="1" t="s">
        <v>6457</v>
      </c>
      <c r="B1720" s="1" t="s">
        <v>60</v>
      </c>
      <c r="C1720" s="4">
        <v>2021</v>
      </c>
      <c r="D1720" s="1" t="s">
        <v>90</v>
      </c>
      <c r="E1720" s="1" t="s">
        <v>1089</v>
      </c>
      <c r="F1720" s="1" t="s">
        <v>62</v>
      </c>
      <c r="G1720" s="4" t="s">
        <v>4236</v>
      </c>
      <c r="H1720" s="4">
        <v>393338</v>
      </c>
      <c r="I1720" s="4" t="s">
        <v>2476</v>
      </c>
      <c r="J1720" s="1"/>
      <c r="K1720" s="4" t="s">
        <v>9277</v>
      </c>
      <c r="L1720" s="4" t="s">
        <v>9278</v>
      </c>
    </row>
    <row r="1721" spans="1:12" ht="30" x14ac:dyDescent="0.25">
      <c r="A1721" s="1" t="s">
        <v>6457</v>
      </c>
      <c r="B1721" s="1" t="s">
        <v>60</v>
      </c>
      <c r="C1721" s="4">
        <v>2021</v>
      </c>
      <c r="D1721" s="1" t="s">
        <v>90</v>
      </c>
      <c r="E1721" s="1" t="s">
        <v>1089</v>
      </c>
      <c r="F1721" s="1" t="s">
        <v>66</v>
      </c>
      <c r="G1721" s="4" t="s">
        <v>1367</v>
      </c>
      <c r="H1721" s="4">
        <v>13056</v>
      </c>
      <c r="I1721" s="4" t="s">
        <v>9279</v>
      </c>
      <c r="J1721" s="1"/>
      <c r="K1721" s="4" t="s">
        <v>2479</v>
      </c>
      <c r="L1721" s="4" t="s">
        <v>9280</v>
      </c>
    </row>
    <row r="1722" spans="1:12" ht="30" x14ac:dyDescent="0.25">
      <c r="A1722" s="1" t="s">
        <v>6457</v>
      </c>
      <c r="B1722" s="1" t="s">
        <v>60</v>
      </c>
      <c r="C1722" s="4">
        <v>2021</v>
      </c>
      <c r="D1722" s="1" t="s">
        <v>90</v>
      </c>
      <c r="E1722" s="1" t="s">
        <v>1089</v>
      </c>
      <c r="F1722" s="1" t="s">
        <v>70</v>
      </c>
      <c r="G1722" s="4" t="s">
        <v>1109</v>
      </c>
      <c r="H1722" s="4">
        <v>10607</v>
      </c>
      <c r="I1722" s="4" t="s">
        <v>9281</v>
      </c>
      <c r="J1722" s="1" t="s">
        <v>234</v>
      </c>
      <c r="K1722" s="4" t="s">
        <v>1323</v>
      </c>
      <c r="L1722" s="4" t="s">
        <v>6907</v>
      </c>
    </row>
    <row r="1723" spans="1:12" ht="30" x14ac:dyDescent="0.25">
      <c r="A1723" s="1" t="s">
        <v>6457</v>
      </c>
      <c r="B1723" s="1" t="s">
        <v>60</v>
      </c>
      <c r="C1723" s="4">
        <v>2021</v>
      </c>
      <c r="D1723" s="1" t="s">
        <v>90</v>
      </c>
      <c r="E1723" s="1" t="s">
        <v>1089</v>
      </c>
      <c r="F1723" s="1" t="s">
        <v>74</v>
      </c>
      <c r="G1723" s="4" t="s">
        <v>1101</v>
      </c>
      <c r="H1723" s="4">
        <v>199</v>
      </c>
      <c r="I1723" s="4" t="s">
        <v>83</v>
      </c>
      <c r="J1723" s="1"/>
      <c r="K1723" s="4" t="s">
        <v>83</v>
      </c>
      <c r="L1723" s="4" t="s">
        <v>83</v>
      </c>
    </row>
    <row r="1724" spans="1:12" ht="30" x14ac:dyDescent="0.25">
      <c r="A1724" s="1" t="s">
        <v>6457</v>
      </c>
      <c r="B1724" s="1" t="s">
        <v>60</v>
      </c>
      <c r="C1724" s="4">
        <v>2021</v>
      </c>
      <c r="D1724" s="1" t="s">
        <v>90</v>
      </c>
      <c r="E1724" s="1" t="s">
        <v>1089</v>
      </c>
      <c r="F1724" s="1" t="s">
        <v>1102</v>
      </c>
      <c r="G1724" s="4" t="s">
        <v>1101</v>
      </c>
      <c r="H1724" s="4">
        <v>485</v>
      </c>
      <c r="I1724" s="4" t="s">
        <v>83</v>
      </c>
      <c r="J1724" s="1"/>
      <c r="K1724" s="4" t="s">
        <v>83</v>
      </c>
      <c r="L1724" s="4" t="s">
        <v>83</v>
      </c>
    </row>
    <row r="1725" spans="1:12" ht="45" x14ac:dyDescent="0.25">
      <c r="A1725" s="1" t="s">
        <v>6457</v>
      </c>
      <c r="B1725" s="1" t="s">
        <v>60</v>
      </c>
      <c r="C1725" s="4">
        <v>2021</v>
      </c>
      <c r="D1725" s="1" t="s">
        <v>90</v>
      </c>
      <c r="E1725" s="1" t="s">
        <v>1089</v>
      </c>
      <c r="F1725" s="1" t="s">
        <v>84</v>
      </c>
      <c r="G1725" s="4" t="s">
        <v>1103</v>
      </c>
      <c r="H1725" s="4">
        <v>0</v>
      </c>
      <c r="I1725" s="4" t="s">
        <v>83</v>
      </c>
      <c r="J1725" s="1"/>
      <c r="K1725" s="4" t="s">
        <v>83</v>
      </c>
      <c r="L1725" s="4" t="s">
        <v>83</v>
      </c>
    </row>
    <row r="1726" spans="1:12" ht="45" x14ac:dyDescent="0.25">
      <c r="A1726" s="1" t="s">
        <v>6457</v>
      </c>
      <c r="B1726" s="1" t="s">
        <v>60</v>
      </c>
      <c r="C1726" s="4">
        <v>2021</v>
      </c>
      <c r="D1726" s="1" t="s">
        <v>90</v>
      </c>
      <c r="E1726" s="1" t="s">
        <v>1089</v>
      </c>
      <c r="F1726" s="1" t="s">
        <v>85</v>
      </c>
      <c r="G1726" s="4" t="s">
        <v>1103</v>
      </c>
      <c r="H1726" s="4">
        <v>0</v>
      </c>
      <c r="I1726" s="4" t="s">
        <v>83</v>
      </c>
      <c r="J1726" s="1"/>
      <c r="K1726" s="4" t="s">
        <v>83</v>
      </c>
      <c r="L1726" s="4" t="s">
        <v>83</v>
      </c>
    </row>
    <row r="1727" spans="1:12" x14ac:dyDescent="0.25">
      <c r="A1727" s="1" t="s">
        <v>6457</v>
      </c>
      <c r="B1727" s="1" t="s">
        <v>60</v>
      </c>
      <c r="C1727" s="4">
        <v>2021</v>
      </c>
      <c r="D1727" s="1" t="s">
        <v>90</v>
      </c>
      <c r="E1727" s="1" t="s">
        <v>1104</v>
      </c>
      <c r="F1727" s="1" t="s">
        <v>62</v>
      </c>
      <c r="G1727" s="4" t="s">
        <v>1397</v>
      </c>
      <c r="H1727" s="4">
        <v>182511</v>
      </c>
      <c r="I1727" s="4" t="s">
        <v>9282</v>
      </c>
      <c r="J1727" s="1"/>
      <c r="K1727" s="4" t="s">
        <v>9283</v>
      </c>
      <c r="L1727" s="4" t="s">
        <v>6152</v>
      </c>
    </row>
    <row r="1728" spans="1:12" ht="30" x14ac:dyDescent="0.25">
      <c r="A1728" s="1" t="s">
        <v>6457</v>
      </c>
      <c r="B1728" s="1" t="s">
        <v>60</v>
      </c>
      <c r="C1728" s="4">
        <v>2021</v>
      </c>
      <c r="D1728" s="1" t="s">
        <v>90</v>
      </c>
      <c r="E1728" s="1" t="s">
        <v>1104</v>
      </c>
      <c r="F1728" s="1" t="s">
        <v>66</v>
      </c>
      <c r="G1728" s="4" t="s">
        <v>3818</v>
      </c>
      <c r="H1728" s="4">
        <v>10786</v>
      </c>
      <c r="I1728" s="4" t="s">
        <v>7912</v>
      </c>
      <c r="J1728" s="1"/>
      <c r="K1728" s="4" t="s">
        <v>9284</v>
      </c>
      <c r="L1728" s="4" t="s">
        <v>8172</v>
      </c>
    </row>
    <row r="1729" spans="1:12" ht="30" x14ac:dyDescent="0.25">
      <c r="A1729" s="1" t="s">
        <v>6457</v>
      </c>
      <c r="B1729" s="1" t="s">
        <v>60</v>
      </c>
      <c r="C1729" s="4">
        <v>2021</v>
      </c>
      <c r="D1729" s="1" t="s">
        <v>90</v>
      </c>
      <c r="E1729" s="1" t="s">
        <v>1104</v>
      </c>
      <c r="F1729" s="1" t="s">
        <v>70</v>
      </c>
      <c r="G1729" s="4" t="s">
        <v>1613</v>
      </c>
      <c r="H1729" s="4">
        <v>7497</v>
      </c>
      <c r="I1729" s="4" t="s">
        <v>9285</v>
      </c>
      <c r="J1729" s="1" t="s">
        <v>234</v>
      </c>
      <c r="K1729" s="4" t="s">
        <v>9286</v>
      </c>
      <c r="L1729" s="4" t="s">
        <v>9287</v>
      </c>
    </row>
    <row r="1730" spans="1:12" ht="30" x14ac:dyDescent="0.25">
      <c r="A1730" s="1" t="s">
        <v>6457</v>
      </c>
      <c r="B1730" s="1" t="s">
        <v>60</v>
      </c>
      <c r="C1730" s="4">
        <v>2021</v>
      </c>
      <c r="D1730" s="1" t="s">
        <v>90</v>
      </c>
      <c r="E1730" s="1" t="s">
        <v>1104</v>
      </c>
      <c r="F1730" s="1" t="s">
        <v>74</v>
      </c>
      <c r="G1730" s="4" t="s">
        <v>1101</v>
      </c>
      <c r="H1730" s="4">
        <v>172</v>
      </c>
      <c r="I1730" s="4" t="s">
        <v>83</v>
      </c>
      <c r="J1730" s="1"/>
      <c r="K1730" s="4" t="s">
        <v>83</v>
      </c>
      <c r="L1730" s="4" t="s">
        <v>83</v>
      </c>
    </row>
    <row r="1731" spans="1:12" ht="30" x14ac:dyDescent="0.25">
      <c r="A1731" s="1" t="s">
        <v>6457</v>
      </c>
      <c r="B1731" s="1" t="s">
        <v>60</v>
      </c>
      <c r="C1731" s="4">
        <v>2021</v>
      </c>
      <c r="D1731" s="1" t="s">
        <v>90</v>
      </c>
      <c r="E1731" s="1" t="s">
        <v>1104</v>
      </c>
      <c r="F1731" s="1" t="s">
        <v>1102</v>
      </c>
      <c r="G1731" s="4" t="s">
        <v>1101</v>
      </c>
      <c r="H1731" s="4">
        <v>490</v>
      </c>
      <c r="I1731" s="4" t="s">
        <v>83</v>
      </c>
      <c r="J1731" s="1"/>
      <c r="K1731" s="4" t="s">
        <v>83</v>
      </c>
      <c r="L1731" s="4" t="s">
        <v>83</v>
      </c>
    </row>
    <row r="1732" spans="1:12" ht="45" x14ac:dyDescent="0.25">
      <c r="A1732" s="1" t="s">
        <v>6457</v>
      </c>
      <c r="B1732" s="1" t="s">
        <v>60</v>
      </c>
      <c r="C1732" s="4">
        <v>2021</v>
      </c>
      <c r="D1732" s="1" t="s">
        <v>90</v>
      </c>
      <c r="E1732" s="1" t="s">
        <v>1104</v>
      </c>
      <c r="F1732" s="1" t="s">
        <v>84</v>
      </c>
      <c r="G1732" s="4" t="s">
        <v>1103</v>
      </c>
      <c r="H1732" s="4">
        <v>0</v>
      </c>
      <c r="I1732" s="4" t="s">
        <v>83</v>
      </c>
      <c r="J1732" s="1"/>
      <c r="K1732" s="4" t="s">
        <v>83</v>
      </c>
      <c r="L1732" s="4" t="s">
        <v>83</v>
      </c>
    </row>
    <row r="1733" spans="1:12" ht="45" x14ac:dyDescent="0.25">
      <c r="A1733" s="1" t="s">
        <v>6457</v>
      </c>
      <c r="B1733" s="1" t="s">
        <v>60</v>
      </c>
      <c r="C1733" s="4">
        <v>2021</v>
      </c>
      <c r="D1733" s="1" t="s">
        <v>90</v>
      </c>
      <c r="E1733" s="1" t="s">
        <v>1104</v>
      </c>
      <c r="F1733" s="1" t="s">
        <v>85</v>
      </c>
      <c r="G1733" s="4" t="s">
        <v>1103</v>
      </c>
      <c r="H1733" s="4">
        <v>0</v>
      </c>
      <c r="I1733" s="4" t="s">
        <v>83</v>
      </c>
      <c r="J1733" s="1"/>
      <c r="K1733" s="4" t="s">
        <v>83</v>
      </c>
      <c r="L1733" s="4" t="s">
        <v>83</v>
      </c>
    </row>
    <row r="1734" spans="1:12" x14ac:dyDescent="0.25">
      <c r="A1734" s="1" t="s">
        <v>6457</v>
      </c>
      <c r="B1734" s="1" t="s">
        <v>60</v>
      </c>
      <c r="C1734" s="4">
        <v>2021</v>
      </c>
      <c r="D1734" s="1" t="s">
        <v>90</v>
      </c>
      <c r="E1734" s="1" t="s">
        <v>1116</v>
      </c>
      <c r="F1734" s="1" t="s">
        <v>62</v>
      </c>
      <c r="G1734" s="4" t="s">
        <v>9288</v>
      </c>
      <c r="H1734" s="4">
        <v>204460</v>
      </c>
      <c r="I1734" s="4" t="s">
        <v>9289</v>
      </c>
      <c r="J1734" s="1"/>
      <c r="K1734" s="4" t="s">
        <v>9290</v>
      </c>
      <c r="L1734" s="4" t="s">
        <v>9291</v>
      </c>
    </row>
    <row r="1735" spans="1:12" ht="30" x14ac:dyDescent="0.25">
      <c r="A1735" s="1" t="s">
        <v>6457</v>
      </c>
      <c r="B1735" s="1" t="s">
        <v>60</v>
      </c>
      <c r="C1735" s="4">
        <v>2021</v>
      </c>
      <c r="D1735" s="1" t="s">
        <v>90</v>
      </c>
      <c r="E1735" s="1" t="s">
        <v>1116</v>
      </c>
      <c r="F1735" s="1" t="s">
        <v>66</v>
      </c>
      <c r="G1735" s="4" t="s">
        <v>2467</v>
      </c>
      <c r="H1735" s="4">
        <v>21431</v>
      </c>
      <c r="I1735" s="4" t="s">
        <v>9292</v>
      </c>
      <c r="J1735" s="1"/>
      <c r="K1735" s="4" t="s">
        <v>9293</v>
      </c>
      <c r="L1735" s="4" t="s">
        <v>9294</v>
      </c>
    </row>
    <row r="1736" spans="1:12" ht="30" x14ac:dyDescent="0.25">
      <c r="A1736" s="1" t="s">
        <v>6457</v>
      </c>
      <c r="B1736" s="1" t="s">
        <v>60</v>
      </c>
      <c r="C1736" s="4">
        <v>2021</v>
      </c>
      <c r="D1736" s="1" t="s">
        <v>90</v>
      </c>
      <c r="E1736" s="1" t="s">
        <v>1116</v>
      </c>
      <c r="F1736" s="1" t="s">
        <v>70</v>
      </c>
      <c r="G1736" s="4" t="s">
        <v>2632</v>
      </c>
      <c r="H1736" s="4">
        <v>10253</v>
      </c>
      <c r="I1736" s="4" t="s">
        <v>9295</v>
      </c>
      <c r="J1736" s="1"/>
      <c r="K1736" s="4" t="s">
        <v>9296</v>
      </c>
      <c r="L1736" s="4" t="s">
        <v>9297</v>
      </c>
    </row>
    <row r="1737" spans="1:12" ht="30" x14ac:dyDescent="0.25">
      <c r="A1737" s="1" t="s">
        <v>6457</v>
      </c>
      <c r="B1737" s="1" t="s">
        <v>60</v>
      </c>
      <c r="C1737" s="4">
        <v>2021</v>
      </c>
      <c r="D1737" s="1" t="s">
        <v>90</v>
      </c>
      <c r="E1737" s="1" t="s">
        <v>1116</v>
      </c>
      <c r="F1737" s="1" t="s">
        <v>74</v>
      </c>
      <c r="G1737" s="4" t="s">
        <v>1101</v>
      </c>
      <c r="H1737" s="4">
        <v>222</v>
      </c>
      <c r="I1737" s="4" t="s">
        <v>83</v>
      </c>
      <c r="J1737" s="1"/>
      <c r="K1737" s="4" t="s">
        <v>83</v>
      </c>
      <c r="L1737" s="4" t="s">
        <v>83</v>
      </c>
    </row>
    <row r="1738" spans="1:12" ht="30" x14ac:dyDescent="0.25">
      <c r="A1738" s="1" t="s">
        <v>6457</v>
      </c>
      <c r="B1738" s="1" t="s">
        <v>60</v>
      </c>
      <c r="C1738" s="4">
        <v>2021</v>
      </c>
      <c r="D1738" s="1" t="s">
        <v>90</v>
      </c>
      <c r="E1738" s="1" t="s">
        <v>1116</v>
      </c>
      <c r="F1738" s="1" t="s">
        <v>1102</v>
      </c>
      <c r="G1738" s="4" t="s">
        <v>1101</v>
      </c>
      <c r="H1738" s="4">
        <v>589</v>
      </c>
      <c r="I1738" s="4" t="s">
        <v>83</v>
      </c>
      <c r="J1738" s="1"/>
      <c r="K1738" s="4" t="s">
        <v>83</v>
      </c>
      <c r="L1738" s="4" t="s">
        <v>83</v>
      </c>
    </row>
    <row r="1739" spans="1:12" ht="45" x14ac:dyDescent="0.25">
      <c r="A1739" s="1" t="s">
        <v>6457</v>
      </c>
      <c r="B1739" s="1" t="s">
        <v>60</v>
      </c>
      <c r="C1739" s="4">
        <v>2021</v>
      </c>
      <c r="D1739" s="1" t="s">
        <v>90</v>
      </c>
      <c r="E1739" s="1" t="s">
        <v>1116</v>
      </c>
      <c r="F1739" s="1" t="s">
        <v>84</v>
      </c>
      <c r="G1739" s="4" t="s">
        <v>1103</v>
      </c>
      <c r="H1739" s="4">
        <v>0</v>
      </c>
      <c r="I1739" s="4" t="s">
        <v>83</v>
      </c>
      <c r="J1739" s="1"/>
      <c r="K1739" s="4" t="s">
        <v>83</v>
      </c>
      <c r="L1739" s="4" t="s">
        <v>83</v>
      </c>
    </row>
    <row r="1740" spans="1:12" ht="45" x14ac:dyDescent="0.25">
      <c r="A1740" s="1" t="s">
        <v>6457</v>
      </c>
      <c r="B1740" s="1" t="s">
        <v>60</v>
      </c>
      <c r="C1740" s="4">
        <v>2021</v>
      </c>
      <c r="D1740" s="1" t="s">
        <v>90</v>
      </c>
      <c r="E1740" s="1" t="s">
        <v>1116</v>
      </c>
      <c r="F1740" s="1" t="s">
        <v>85</v>
      </c>
      <c r="G1740" s="4" t="s">
        <v>1103</v>
      </c>
      <c r="H1740" s="4">
        <v>0</v>
      </c>
      <c r="I1740" s="4" t="s">
        <v>83</v>
      </c>
      <c r="J1740" s="1"/>
      <c r="K1740" s="4" t="s">
        <v>83</v>
      </c>
      <c r="L1740" s="4" t="s">
        <v>83</v>
      </c>
    </row>
    <row r="1741" spans="1:12" x14ac:dyDescent="0.25">
      <c r="A1741" s="1" t="s">
        <v>6457</v>
      </c>
      <c r="B1741" s="1" t="s">
        <v>60</v>
      </c>
      <c r="C1741" s="4">
        <v>2021</v>
      </c>
      <c r="D1741" s="1" t="s">
        <v>90</v>
      </c>
      <c r="E1741" s="1" t="s">
        <v>1132</v>
      </c>
      <c r="F1741" s="1" t="s">
        <v>62</v>
      </c>
      <c r="G1741" s="4" t="s">
        <v>9298</v>
      </c>
      <c r="H1741" s="4">
        <v>126256</v>
      </c>
      <c r="I1741" s="4" t="s">
        <v>9299</v>
      </c>
      <c r="J1741" s="1"/>
      <c r="K1741" s="4" t="s">
        <v>9300</v>
      </c>
      <c r="L1741" s="4" t="s">
        <v>9301</v>
      </c>
    </row>
    <row r="1742" spans="1:12" ht="30" x14ac:dyDescent="0.25">
      <c r="A1742" s="1" t="s">
        <v>6457</v>
      </c>
      <c r="B1742" s="1" t="s">
        <v>60</v>
      </c>
      <c r="C1742" s="4">
        <v>2021</v>
      </c>
      <c r="D1742" s="1" t="s">
        <v>90</v>
      </c>
      <c r="E1742" s="1" t="s">
        <v>1132</v>
      </c>
      <c r="F1742" s="1" t="s">
        <v>66</v>
      </c>
      <c r="G1742" s="4" t="s">
        <v>3030</v>
      </c>
      <c r="H1742" s="4">
        <v>57553</v>
      </c>
      <c r="I1742" s="4" t="s">
        <v>9302</v>
      </c>
      <c r="J1742" s="1"/>
      <c r="K1742" s="4" t="s">
        <v>9303</v>
      </c>
      <c r="L1742" s="4" t="s">
        <v>9304</v>
      </c>
    </row>
    <row r="1743" spans="1:12" ht="30" x14ac:dyDescent="0.25">
      <c r="A1743" s="1" t="s">
        <v>6457</v>
      </c>
      <c r="B1743" s="1" t="s">
        <v>60</v>
      </c>
      <c r="C1743" s="4">
        <v>2021</v>
      </c>
      <c r="D1743" s="1" t="s">
        <v>90</v>
      </c>
      <c r="E1743" s="1" t="s">
        <v>1132</v>
      </c>
      <c r="F1743" s="1" t="s">
        <v>70</v>
      </c>
      <c r="G1743" s="4" t="s">
        <v>3661</v>
      </c>
      <c r="H1743" s="4">
        <v>10546</v>
      </c>
      <c r="I1743" s="4" t="s">
        <v>9305</v>
      </c>
      <c r="J1743" s="1"/>
      <c r="K1743" s="4" t="s">
        <v>9306</v>
      </c>
      <c r="L1743" s="4" t="s">
        <v>9307</v>
      </c>
    </row>
    <row r="1744" spans="1:12" ht="30" x14ac:dyDescent="0.25">
      <c r="A1744" s="1" t="s">
        <v>6457</v>
      </c>
      <c r="B1744" s="1" t="s">
        <v>60</v>
      </c>
      <c r="C1744" s="4">
        <v>2021</v>
      </c>
      <c r="D1744" s="1" t="s">
        <v>90</v>
      </c>
      <c r="E1744" s="1" t="s">
        <v>1132</v>
      </c>
      <c r="F1744" s="1" t="s">
        <v>74</v>
      </c>
      <c r="G1744" s="4" t="s">
        <v>1101</v>
      </c>
      <c r="H1744" s="4">
        <v>160</v>
      </c>
      <c r="I1744" s="4" t="s">
        <v>83</v>
      </c>
      <c r="J1744" s="1"/>
      <c r="K1744" s="4" t="s">
        <v>83</v>
      </c>
      <c r="L1744" s="4" t="s">
        <v>83</v>
      </c>
    </row>
    <row r="1745" spans="1:12" ht="30" x14ac:dyDescent="0.25">
      <c r="A1745" s="1" t="s">
        <v>6457</v>
      </c>
      <c r="B1745" s="1" t="s">
        <v>60</v>
      </c>
      <c r="C1745" s="4">
        <v>2021</v>
      </c>
      <c r="D1745" s="1" t="s">
        <v>90</v>
      </c>
      <c r="E1745" s="1" t="s">
        <v>1132</v>
      </c>
      <c r="F1745" s="1" t="s">
        <v>1102</v>
      </c>
      <c r="G1745" s="4" t="s">
        <v>1101</v>
      </c>
      <c r="H1745" s="4">
        <v>381</v>
      </c>
      <c r="I1745" s="4" t="s">
        <v>83</v>
      </c>
      <c r="J1745" s="1"/>
      <c r="K1745" s="4" t="s">
        <v>83</v>
      </c>
      <c r="L1745" s="4" t="s">
        <v>83</v>
      </c>
    </row>
    <row r="1746" spans="1:12" ht="45" x14ac:dyDescent="0.25">
      <c r="A1746" s="1" t="s">
        <v>6457</v>
      </c>
      <c r="B1746" s="1" t="s">
        <v>60</v>
      </c>
      <c r="C1746" s="4">
        <v>2021</v>
      </c>
      <c r="D1746" s="1" t="s">
        <v>90</v>
      </c>
      <c r="E1746" s="1" t="s">
        <v>1132</v>
      </c>
      <c r="F1746" s="1" t="s">
        <v>84</v>
      </c>
      <c r="G1746" s="4" t="s">
        <v>1103</v>
      </c>
      <c r="H1746" s="4">
        <v>0</v>
      </c>
      <c r="I1746" s="4" t="s">
        <v>83</v>
      </c>
      <c r="J1746" s="1"/>
      <c r="K1746" s="4" t="s">
        <v>83</v>
      </c>
      <c r="L1746" s="4" t="s">
        <v>83</v>
      </c>
    </row>
    <row r="1747" spans="1:12" ht="45" x14ac:dyDescent="0.25">
      <c r="A1747" s="1" t="s">
        <v>6457</v>
      </c>
      <c r="B1747" s="1" t="s">
        <v>60</v>
      </c>
      <c r="C1747" s="4">
        <v>2021</v>
      </c>
      <c r="D1747" s="1" t="s">
        <v>90</v>
      </c>
      <c r="E1747" s="1" t="s">
        <v>1132</v>
      </c>
      <c r="F1747" s="1" t="s">
        <v>85</v>
      </c>
      <c r="G1747" s="4" t="s">
        <v>1103</v>
      </c>
      <c r="H1747" s="4">
        <v>0</v>
      </c>
      <c r="I1747" s="4" t="s">
        <v>83</v>
      </c>
      <c r="J1747" s="1"/>
      <c r="K1747" s="4" t="s">
        <v>83</v>
      </c>
      <c r="L1747" s="4" t="s">
        <v>83</v>
      </c>
    </row>
    <row r="1748" spans="1:12" x14ac:dyDescent="0.25">
      <c r="A1748" s="1" t="s">
        <v>6457</v>
      </c>
      <c r="B1748" s="1" t="s">
        <v>60</v>
      </c>
      <c r="C1748" s="4">
        <v>2021</v>
      </c>
      <c r="D1748" s="1" t="s">
        <v>90</v>
      </c>
      <c r="E1748" s="1" t="s">
        <v>1147</v>
      </c>
      <c r="F1748" s="1" t="s">
        <v>62</v>
      </c>
      <c r="G1748" s="4" t="s">
        <v>9308</v>
      </c>
      <c r="H1748" s="4">
        <v>19424</v>
      </c>
      <c r="I1748" s="4" t="s">
        <v>9309</v>
      </c>
      <c r="J1748" s="1"/>
      <c r="K1748" s="4" t="s">
        <v>9310</v>
      </c>
      <c r="L1748" s="4" t="s">
        <v>9311</v>
      </c>
    </row>
    <row r="1749" spans="1:12" ht="30" x14ac:dyDescent="0.25">
      <c r="A1749" s="1" t="s">
        <v>6457</v>
      </c>
      <c r="B1749" s="1" t="s">
        <v>60</v>
      </c>
      <c r="C1749" s="4">
        <v>2021</v>
      </c>
      <c r="D1749" s="1" t="s">
        <v>90</v>
      </c>
      <c r="E1749" s="1" t="s">
        <v>1147</v>
      </c>
      <c r="F1749" s="1" t="s">
        <v>66</v>
      </c>
      <c r="G1749" s="4" t="s">
        <v>9312</v>
      </c>
      <c r="H1749" s="4">
        <v>82201</v>
      </c>
      <c r="I1749" s="4" t="s">
        <v>9313</v>
      </c>
      <c r="J1749" s="1"/>
      <c r="K1749" s="4" t="s">
        <v>9314</v>
      </c>
      <c r="L1749" s="4" t="s">
        <v>9315</v>
      </c>
    </row>
    <row r="1750" spans="1:12" ht="30" x14ac:dyDescent="0.25">
      <c r="A1750" s="1" t="s">
        <v>6457</v>
      </c>
      <c r="B1750" s="1" t="s">
        <v>60</v>
      </c>
      <c r="C1750" s="4">
        <v>2021</v>
      </c>
      <c r="D1750" s="1" t="s">
        <v>90</v>
      </c>
      <c r="E1750" s="1" t="s">
        <v>1147</v>
      </c>
      <c r="F1750" s="1" t="s">
        <v>70</v>
      </c>
      <c r="G1750" s="4" t="s">
        <v>9316</v>
      </c>
      <c r="H1750" s="4">
        <v>51891</v>
      </c>
      <c r="I1750" s="4" t="s">
        <v>9317</v>
      </c>
      <c r="J1750" s="1"/>
      <c r="K1750" s="4" t="s">
        <v>9318</v>
      </c>
      <c r="L1750" s="4" t="s">
        <v>5404</v>
      </c>
    </row>
    <row r="1751" spans="1:12" ht="30" x14ac:dyDescent="0.25">
      <c r="A1751" s="1" t="s">
        <v>6457</v>
      </c>
      <c r="B1751" s="1" t="s">
        <v>60</v>
      </c>
      <c r="C1751" s="4">
        <v>2021</v>
      </c>
      <c r="D1751" s="1" t="s">
        <v>90</v>
      </c>
      <c r="E1751" s="1" t="s">
        <v>1147</v>
      </c>
      <c r="F1751" s="1" t="s">
        <v>74</v>
      </c>
      <c r="G1751" s="4" t="s">
        <v>1101</v>
      </c>
      <c r="H1751" s="4">
        <v>99</v>
      </c>
      <c r="I1751" s="4" t="s">
        <v>83</v>
      </c>
      <c r="J1751" s="1"/>
      <c r="K1751" s="4" t="s">
        <v>83</v>
      </c>
      <c r="L1751" s="4" t="s">
        <v>83</v>
      </c>
    </row>
    <row r="1752" spans="1:12" ht="30" x14ac:dyDescent="0.25">
      <c r="A1752" s="1" t="s">
        <v>6457</v>
      </c>
      <c r="B1752" s="1" t="s">
        <v>60</v>
      </c>
      <c r="C1752" s="4">
        <v>2021</v>
      </c>
      <c r="D1752" s="1" t="s">
        <v>90</v>
      </c>
      <c r="E1752" s="1" t="s">
        <v>1147</v>
      </c>
      <c r="F1752" s="1" t="s">
        <v>1102</v>
      </c>
      <c r="G1752" s="4" t="s">
        <v>2008</v>
      </c>
      <c r="H1752" s="4">
        <v>346</v>
      </c>
      <c r="I1752" s="4" t="s">
        <v>9319</v>
      </c>
      <c r="J1752" s="1" t="s">
        <v>234</v>
      </c>
      <c r="K1752" s="4" t="s">
        <v>818</v>
      </c>
      <c r="L1752" s="4" t="s">
        <v>9320</v>
      </c>
    </row>
    <row r="1753" spans="1:12" ht="45" x14ac:dyDescent="0.25">
      <c r="A1753" s="1" t="s">
        <v>6457</v>
      </c>
      <c r="B1753" s="1" t="s">
        <v>60</v>
      </c>
      <c r="C1753" s="4">
        <v>2021</v>
      </c>
      <c r="D1753" s="1" t="s">
        <v>90</v>
      </c>
      <c r="E1753" s="1" t="s">
        <v>1147</v>
      </c>
      <c r="F1753" s="1" t="s">
        <v>84</v>
      </c>
      <c r="G1753" s="4" t="s">
        <v>1103</v>
      </c>
      <c r="H1753" s="4">
        <v>0</v>
      </c>
      <c r="I1753" s="4" t="s">
        <v>83</v>
      </c>
      <c r="J1753" s="1"/>
      <c r="K1753" s="4" t="s">
        <v>83</v>
      </c>
      <c r="L1753" s="4" t="s">
        <v>83</v>
      </c>
    </row>
    <row r="1754" spans="1:12" ht="45" x14ac:dyDescent="0.25">
      <c r="A1754" s="1" t="s">
        <v>6457</v>
      </c>
      <c r="B1754" s="1" t="s">
        <v>60</v>
      </c>
      <c r="C1754" s="4">
        <v>2021</v>
      </c>
      <c r="D1754" s="1" t="s">
        <v>90</v>
      </c>
      <c r="E1754" s="1" t="s">
        <v>1147</v>
      </c>
      <c r="F1754" s="1" t="s">
        <v>85</v>
      </c>
      <c r="G1754" s="4" t="s">
        <v>1103</v>
      </c>
      <c r="H1754" s="4">
        <v>0</v>
      </c>
      <c r="I1754" s="4" t="s">
        <v>83</v>
      </c>
      <c r="J1754" s="1"/>
      <c r="K1754" s="4" t="s">
        <v>83</v>
      </c>
      <c r="L1754" s="4" t="s">
        <v>83</v>
      </c>
    </row>
    <row r="1755" spans="1:12" x14ac:dyDescent="0.25">
      <c r="A1755" s="1" t="s">
        <v>6457</v>
      </c>
      <c r="B1755" s="1" t="s">
        <v>60</v>
      </c>
      <c r="C1755" s="4">
        <v>2021</v>
      </c>
      <c r="D1755" s="1" t="s">
        <v>90</v>
      </c>
      <c r="E1755" s="1" t="s">
        <v>1162</v>
      </c>
      <c r="F1755" s="1" t="s">
        <v>62</v>
      </c>
      <c r="G1755" s="4" t="s">
        <v>9321</v>
      </c>
      <c r="H1755" s="4">
        <v>3667</v>
      </c>
      <c r="I1755" s="4" t="s">
        <v>9322</v>
      </c>
      <c r="J1755" s="1"/>
      <c r="K1755" s="4" t="s">
        <v>9323</v>
      </c>
      <c r="L1755" s="4" t="s">
        <v>9324</v>
      </c>
    </row>
    <row r="1756" spans="1:12" ht="30" x14ac:dyDescent="0.25">
      <c r="A1756" s="1" t="s">
        <v>6457</v>
      </c>
      <c r="B1756" s="1" t="s">
        <v>60</v>
      </c>
      <c r="C1756" s="4">
        <v>2021</v>
      </c>
      <c r="D1756" s="1" t="s">
        <v>90</v>
      </c>
      <c r="E1756" s="1" t="s">
        <v>1162</v>
      </c>
      <c r="F1756" s="1" t="s">
        <v>66</v>
      </c>
      <c r="G1756" s="4" t="s">
        <v>9325</v>
      </c>
      <c r="H1756" s="4">
        <v>11104</v>
      </c>
      <c r="I1756" s="4" t="s">
        <v>9326</v>
      </c>
      <c r="J1756" s="1"/>
      <c r="K1756" s="4" t="s">
        <v>9327</v>
      </c>
      <c r="L1756" s="4" t="s">
        <v>9328</v>
      </c>
    </row>
    <row r="1757" spans="1:12" ht="30" x14ac:dyDescent="0.25">
      <c r="A1757" s="1" t="s">
        <v>6457</v>
      </c>
      <c r="B1757" s="1" t="s">
        <v>60</v>
      </c>
      <c r="C1757" s="4">
        <v>2021</v>
      </c>
      <c r="D1757" s="1" t="s">
        <v>90</v>
      </c>
      <c r="E1757" s="1" t="s">
        <v>1162</v>
      </c>
      <c r="F1757" s="1" t="s">
        <v>70</v>
      </c>
      <c r="G1757" s="4" t="s">
        <v>1984</v>
      </c>
      <c r="H1757" s="4">
        <v>42358</v>
      </c>
      <c r="I1757" s="4" t="s">
        <v>9329</v>
      </c>
      <c r="J1757" s="1"/>
      <c r="K1757" s="4" t="s">
        <v>9330</v>
      </c>
      <c r="L1757" s="4" t="s">
        <v>9331</v>
      </c>
    </row>
    <row r="1758" spans="1:12" ht="30" x14ac:dyDescent="0.25">
      <c r="A1758" s="1" t="s">
        <v>6457</v>
      </c>
      <c r="B1758" s="1" t="s">
        <v>60</v>
      </c>
      <c r="C1758" s="4">
        <v>2021</v>
      </c>
      <c r="D1758" s="1" t="s">
        <v>90</v>
      </c>
      <c r="E1758" s="1" t="s">
        <v>1162</v>
      </c>
      <c r="F1758" s="1" t="s">
        <v>74</v>
      </c>
      <c r="G1758" s="4" t="s">
        <v>1270</v>
      </c>
      <c r="H1758" s="4">
        <v>182</v>
      </c>
      <c r="I1758" s="4" t="s">
        <v>9332</v>
      </c>
      <c r="J1758" s="1" t="s">
        <v>234</v>
      </c>
      <c r="K1758" s="4" t="s">
        <v>9333</v>
      </c>
      <c r="L1758" s="4" t="s">
        <v>9334</v>
      </c>
    </row>
    <row r="1759" spans="1:12" ht="30" x14ac:dyDescent="0.25">
      <c r="A1759" s="1" t="s">
        <v>6457</v>
      </c>
      <c r="B1759" s="1" t="s">
        <v>60</v>
      </c>
      <c r="C1759" s="4">
        <v>2021</v>
      </c>
      <c r="D1759" s="1" t="s">
        <v>90</v>
      </c>
      <c r="E1759" s="1" t="s">
        <v>1162</v>
      </c>
      <c r="F1759" s="1" t="s">
        <v>1102</v>
      </c>
      <c r="G1759" s="4" t="s">
        <v>9335</v>
      </c>
      <c r="H1759" s="4">
        <v>9429</v>
      </c>
      <c r="I1759" s="4" t="s">
        <v>9336</v>
      </c>
      <c r="J1759" s="1"/>
      <c r="K1759" s="4" t="s">
        <v>9337</v>
      </c>
      <c r="L1759" s="4" t="s">
        <v>9338</v>
      </c>
    </row>
    <row r="1760" spans="1:12" ht="45" x14ac:dyDescent="0.25">
      <c r="A1760" s="1" t="s">
        <v>6457</v>
      </c>
      <c r="B1760" s="1" t="s">
        <v>60</v>
      </c>
      <c r="C1760" s="4">
        <v>2021</v>
      </c>
      <c r="D1760" s="1" t="s">
        <v>90</v>
      </c>
      <c r="E1760" s="1" t="s">
        <v>1162</v>
      </c>
      <c r="F1760" s="1" t="s">
        <v>84</v>
      </c>
      <c r="G1760" s="4" t="s">
        <v>1103</v>
      </c>
      <c r="H1760" s="4">
        <v>0</v>
      </c>
      <c r="I1760" s="4" t="s">
        <v>83</v>
      </c>
      <c r="J1760" s="1"/>
      <c r="K1760" s="4" t="s">
        <v>83</v>
      </c>
      <c r="L1760" s="4" t="s">
        <v>83</v>
      </c>
    </row>
    <row r="1761" spans="1:12" ht="45" x14ac:dyDescent="0.25">
      <c r="A1761" s="1" t="s">
        <v>6457</v>
      </c>
      <c r="B1761" s="1" t="s">
        <v>60</v>
      </c>
      <c r="C1761" s="4">
        <v>2021</v>
      </c>
      <c r="D1761" s="1" t="s">
        <v>90</v>
      </c>
      <c r="E1761" s="1" t="s">
        <v>1162</v>
      </c>
      <c r="F1761" s="1" t="s">
        <v>85</v>
      </c>
      <c r="G1761" s="4" t="s">
        <v>1103</v>
      </c>
      <c r="H1761" s="4">
        <v>0</v>
      </c>
      <c r="I1761" s="4" t="s">
        <v>83</v>
      </c>
      <c r="J1761" s="1"/>
      <c r="K1761" s="4" t="s">
        <v>83</v>
      </c>
      <c r="L1761" s="4" t="s">
        <v>83</v>
      </c>
    </row>
    <row r="1762" spans="1:12" x14ac:dyDescent="0.25">
      <c r="A1762" s="1" t="s">
        <v>6457</v>
      </c>
      <c r="B1762" s="1" t="s">
        <v>60</v>
      </c>
      <c r="C1762" s="4">
        <v>2021</v>
      </c>
      <c r="D1762" s="1" t="s">
        <v>90</v>
      </c>
      <c r="E1762" s="1" t="s">
        <v>1183</v>
      </c>
      <c r="F1762" s="1" t="s">
        <v>62</v>
      </c>
      <c r="G1762" s="4" t="s">
        <v>9339</v>
      </c>
      <c r="H1762" s="4">
        <v>970</v>
      </c>
      <c r="I1762" s="4" t="s">
        <v>9340</v>
      </c>
      <c r="J1762" s="1"/>
      <c r="K1762" s="4" t="s">
        <v>9341</v>
      </c>
      <c r="L1762" s="4" t="s">
        <v>9342</v>
      </c>
    </row>
    <row r="1763" spans="1:12" ht="30" x14ac:dyDescent="0.25">
      <c r="A1763" s="1" t="s">
        <v>6457</v>
      </c>
      <c r="B1763" s="1" t="s">
        <v>60</v>
      </c>
      <c r="C1763" s="4">
        <v>2021</v>
      </c>
      <c r="D1763" s="1" t="s">
        <v>90</v>
      </c>
      <c r="E1763" s="1" t="s">
        <v>1183</v>
      </c>
      <c r="F1763" s="1" t="s">
        <v>66</v>
      </c>
      <c r="G1763" s="4" t="s">
        <v>9343</v>
      </c>
      <c r="H1763" s="4">
        <v>2064</v>
      </c>
      <c r="I1763" s="4" t="s">
        <v>9344</v>
      </c>
      <c r="J1763" s="1"/>
      <c r="K1763" s="4" t="s">
        <v>9345</v>
      </c>
      <c r="L1763" s="4" t="s">
        <v>4244</v>
      </c>
    </row>
    <row r="1764" spans="1:12" ht="30" x14ac:dyDescent="0.25">
      <c r="A1764" s="1" t="s">
        <v>6457</v>
      </c>
      <c r="B1764" s="1" t="s">
        <v>60</v>
      </c>
      <c r="C1764" s="4">
        <v>2021</v>
      </c>
      <c r="D1764" s="1" t="s">
        <v>90</v>
      </c>
      <c r="E1764" s="1" t="s">
        <v>1183</v>
      </c>
      <c r="F1764" s="1" t="s">
        <v>70</v>
      </c>
      <c r="G1764" s="4" t="s">
        <v>9346</v>
      </c>
      <c r="H1764" s="4">
        <v>6596</v>
      </c>
      <c r="I1764" s="4" t="s">
        <v>9347</v>
      </c>
      <c r="J1764" s="1"/>
      <c r="K1764" s="4" t="s">
        <v>9348</v>
      </c>
      <c r="L1764" s="4" t="s">
        <v>9349</v>
      </c>
    </row>
    <row r="1765" spans="1:12" ht="30" x14ac:dyDescent="0.25">
      <c r="A1765" s="1" t="s">
        <v>6457</v>
      </c>
      <c r="B1765" s="1" t="s">
        <v>60</v>
      </c>
      <c r="C1765" s="4">
        <v>2021</v>
      </c>
      <c r="D1765" s="1" t="s">
        <v>90</v>
      </c>
      <c r="E1765" s="1" t="s">
        <v>1183</v>
      </c>
      <c r="F1765" s="1" t="s">
        <v>74</v>
      </c>
      <c r="G1765" s="4" t="s">
        <v>1671</v>
      </c>
      <c r="H1765" s="4">
        <v>29</v>
      </c>
      <c r="I1765" s="4" t="s">
        <v>9350</v>
      </c>
      <c r="J1765" s="1" t="s">
        <v>234</v>
      </c>
      <c r="K1765" s="4" t="s">
        <v>9351</v>
      </c>
      <c r="L1765" s="4" t="s">
        <v>9352</v>
      </c>
    </row>
    <row r="1766" spans="1:12" ht="30" x14ac:dyDescent="0.25">
      <c r="A1766" s="1" t="s">
        <v>6457</v>
      </c>
      <c r="B1766" s="1" t="s">
        <v>60</v>
      </c>
      <c r="C1766" s="4">
        <v>2021</v>
      </c>
      <c r="D1766" s="1" t="s">
        <v>90</v>
      </c>
      <c r="E1766" s="1" t="s">
        <v>1183</v>
      </c>
      <c r="F1766" s="1" t="s">
        <v>1102</v>
      </c>
      <c r="G1766" s="4" t="s">
        <v>8143</v>
      </c>
      <c r="H1766" s="4">
        <v>1387</v>
      </c>
      <c r="I1766" s="4" t="s">
        <v>9353</v>
      </c>
      <c r="J1766" s="1"/>
      <c r="K1766" s="4" t="s">
        <v>9354</v>
      </c>
      <c r="L1766" s="4" t="s">
        <v>9355</v>
      </c>
    </row>
    <row r="1767" spans="1:12" ht="45" x14ac:dyDescent="0.25">
      <c r="A1767" s="1" t="s">
        <v>6457</v>
      </c>
      <c r="B1767" s="1" t="s">
        <v>60</v>
      </c>
      <c r="C1767" s="4">
        <v>2021</v>
      </c>
      <c r="D1767" s="1" t="s">
        <v>90</v>
      </c>
      <c r="E1767" s="1" t="s">
        <v>1183</v>
      </c>
      <c r="F1767" s="1" t="s">
        <v>84</v>
      </c>
      <c r="G1767" s="4" t="s">
        <v>1103</v>
      </c>
      <c r="H1767" s="4">
        <v>0</v>
      </c>
      <c r="I1767" s="4" t="s">
        <v>83</v>
      </c>
      <c r="J1767" s="1"/>
      <c r="K1767" s="4" t="s">
        <v>83</v>
      </c>
      <c r="L1767" s="4" t="s">
        <v>83</v>
      </c>
    </row>
    <row r="1768" spans="1:12" ht="45" x14ac:dyDescent="0.25">
      <c r="A1768" s="1" t="s">
        <v>6457</v>
      </c>
      <c r="B1768" s="1" t="s">
        <v>60</v>
      </c>
      <c r="C1768" s="4">
        <v>2021</v>
      </c>
      <c r="D1768" s="1" t="s">
        <v>90</v>
      </c>
      <c r="E1768" s="1" t="s">
        <v>1183</v>
      </c>
      <c r="F1768" s="1" t="s">
        <v>85</v>
      </c>
      <c r="G1768" s="4" t="s">
        <v>1103</v>
      </c>
      <c r="H1768" s="4">
        <v>0</v>
      </c>
      <c r="I1768" s="4" t="s">
        <v>83</v>
      </c>
      <c r="J1768" s="1"/>
      <c r="K1768" s="4" t="s">
        <v>83</v>
      </c>
      <c r="L1768" s="4" t="s">
        <v>83</v>
      </c>
    </row>
    <row r="1769" spans="1:12" x14ac:dyDescent="0.25">
      <c r="A1769" s="1" t="s">
        <v>6457</v>
      </c>
      <c r="B1769" s="1" t="s">
        <v>60</v>
      </c>
      <c r="C1769" s="4">
        <v>2021</v>
      </c>
      <c r="D1769" s="1" t="s">
        <v>109</v>
      </c>
      <c r="E1769" s="1" t="s">
        <v>1089</v>
      </c>
      <c r="F1769" s="1" t="s">
        <v>62</v>
      </c>
      <c r="G1769" s="4" t="s">
        <v>4420</v>
      </c>
      <c r="H1769" s="4">
        <v>401005</v>
      </c>
      <c r="I1769" s="4" t="s">
        <v>9356</v>
      </c>
      <c r="J1769" s="1"/>
      <c r="K1769" s="4" t="s">
        <v>4186</v>
      </c>
      <c r="L1769" s="4" t="s">
        <v>5037</v>
      </c>
    </row>
    <row r="1770" spans="1:12" ht="30" x14ac:dyDescent="0.25">
      <c r="A1770" s="1" t="s">
        <v>6457</v>
      </c>
      <c r="B1770" s="1" t="s">
        <v>60</v>
      </c>
      <c r="C1770" s="4">
        <v>2021</v>
      </c>
      <c r="D1770" s="1" t="s">
        <v>109</v>
      </c>
      <c r="E1770" s="1" t="s">
        <v>1089</v>
      </c>
      <c r="F1770" s="1" t="s">
        <v>66</v>
      </c>
      <c r="G1770" s="4" t="s">
        <v>2016</v>
      </c>
      <c r="H1770" s="4">
        <v>25880</v>
      </c>
      <c r="I1770" s="4" t="s">
        <v>5463</v>
      </c>
      <c r="J1770" s="1"/>
      <c r="K1770" s="4" t="s">
        <v>1212</v>
      </c>
      <c r="L1770" s="4" t="s">
        <v>9357</v>
      </c>
    </row>
    <row r="1771" spans="1:12" ht="30" x14ac:dyDescent="0.25">
      <c r="A1771" s="1" t="s">
        <v>6457</v>
      </c>
      <c r="B1771" s="1" t="s">
        <v>60</v>
      </c>
      <c r="C1771" s="4">
        <v>2021</v>
      </c>
      <c r="D1771" s="1" t="s">
        <v>109</v>
      </c>
      <c r="E1771" s="1" t="s">
        <v>1089</v>
      </c>
      <c r="F1771" s="1" t="s">
        <v>70</v>
      </c>
      <c r="G1771" s="4" t="s">
        <v>1545</v>
      </c>
      <c r="H1771" s="4">
        <v>31742</v>
      </c>
      <c r="I1771" s="4" t="s">
        <v>5250</v>
      </c>
      <c r="J1771" s="1"/>
      <c r="K1771" s="4" t="s">
        <v>7877</v>
      </c>
      <c r="L1771" s="4" t="s">
        <v>9358</v>
      </c>
    </row>
    <row r="1772" spans="1:12" ht="30" x14ac:dyDescent="0.25">
      <c r="A1772" s="1" t="s">
        <v>6457</v>
      </c>
      <c r="B1772" s="1" t="s">
        <v>60</v>
      </c>
      <c r="C1772" s="4">
        <v>2021</v>
      </c>
      <c r="D1772" s="1" t="s">
        <v>109</v>
      </c>
      <c r="E1772" s="1" t="s">
        <v>1089</v>
      </c>
      <c r="F1772" s="1" t="s">
        <v>74</v>
      </c>
      <c r="G1772" s="4" t="s">
        <v>1101</v>
      </c>
      <c r="H1772" s="4">
        <v>2582</v>
      </c>
      <c r="I1772" s="4" t="s">
        <v>83</v>
      </c>
      <c r="J1772" s="1"/>
      <c r="K1772" s="4" t="s">
        <v>83</v>
      </c>
      <c r="L1772" s="4" t="s">
        <v>83</v>
      </c>
    </row>
    <row r="1773" spans="1:12" ht="30" x14ac:dyDescent="0.25">
      <c r="A1773" s="1" t="s">
        <v>6457</v>
      </c>
      <c r="B1773" s="1" t="s">
        <v>60</v>
      </c>
      <c r="C1773" s="4">
        <v>2021</v>
      </c>
      <c r="D1773" s="1" t="s">
        <v>109</v>
      </c>
      <c r="E1773" s="1" t="s">
        <v>1089</v>
      </c>
      <c r="F1773" s="1" t="s">
        <v>1102</v>
      </c>
      <c r="G1773" s="4" t="s">
        <v>1101</v>
      </c>
      <c r="H1773" s="4">
        <v>1065</v>
      </c>
      <c r="I1773" s="4" t="s">
        <v>83</v>
      </c>
      <c r="J1773" s="1"/>
      <c r="K1773" s="4" t="s">
        <v>83</v>
      </c>
      <c r="L1773" s="4" t="s">
        <v>83</v>
      </c>
    </row>
    <row r="1774" spans="1:12" ht="45" x14ac:dyDescent="0.25">
      <c r="A1774" s="1" t="s">
        <v>6457</v>
      </c>
      <c r="B1774" s="1" t="s">
        <v>60</v>
      </c>
      <c r="C1774" s="4">
        <v>2021</v>
      </c>
      <c r="D1774" s="1" t="s">
        <v>109</v>
      </c>
      <c r="E1774" s="1" t="s">
        <v>1089</v>
      </c>
      <c r="F1774" s="1" t="s">
        <v>84</v>
      </c>
      <c r="G1774" s="4" t="s">
        <v>1103</v>
      </c>
      <c r="H1774" s="4">
        <v>0</v>
      </c>
      <c r="I1774" s="4" t="s">
        <v>83</v>
      </c>
      <c r="J1774" s="1"/>
      <c r="K1774" s="4" t="s">
        <v>83</v>
      </c>
      <c r="L1774" s="4" t="s">
        <v>83</v>
      </c>
    </row>
    <row r="1775" spans="1:12" ht="45" x14ac:dyDescent="0.25">
      <c r="A1775" s="1" t="s">
        <v>6457</v>
      </c>
      <c r="B1775" s="1" t="s">
        <v>60</v>
      </c>
      <c r="C1775" s="4">
        <v>2021</v>
      </c>
      <c r="D1775" s="1" t="s">
        <v>109</v>
      </c>
      <c r="E1775" s="1" t="s">
        <v>1089</v>
      </c>
      <c r="F1775" s="1" t="s">
        <v>85</v>
      </c>
      <c r="G1775" s="4" t="s">
        <v>1103</v>
      </c>
      <c r="H1775" s="4">
        <v>0</v>
      </c>
      <c r="I1775" s="4" t="s">
        <v>83</v>
      </c>
      <c r="J1775" s="1"/>
      <c r="K1775" s="4" t="s">
        <v>83</v>
      </c>
      <c r="L1775" s="4" t="s">
        <v>83</v>
      </c>
    </row>
    <row r="1776" spans="1:12" x14ac:dyDescent="0.25">
      <c r="A1776" s="1" t="s">
        <v>6457</v>
      </c>
      <c r="B1776" s="1" t="s">
        <v>60</v>
      </c>
      <c r="C1776" s="4">
        <v>2021</v>
      </c>
      <c r="D1776" s="1" t="s">
        <v>109</v>
      </c>
      <c r="E1776" s="1" t="s">
        <v>1104</v>
      </c>
      <c r="F1776" s="1" t="s">
        <v>62</v>
      </c>
      <c r="G1776" s="4" t="s">
        <v>9359</v>
      </c>
      <c r="H1776" s="4">
        <v>168025</v>
      </c>
      <c r="I1776" s="4" t="s">
        <v>3832</v>
      </c>
      <c r="J1776" s="1"/>
      <c r="K1776" s="4" t="s">
        <v>1584</v>
      </c>
      <c r="L1776" s="4" t="s">
        <v>1718</v>
      </c>
    </row>
    <row r="1777" spans="1:12" ht="30" x14ac:dyDescent="0.25">
      <c r="A1777" s="1" t="s">
        <v>6457</v>
      </c>
      <c r="B1777" s="1" t="s">
        <v>60</v>
      </c>
      <c r="C1777" s="4">
        <v>2021</v>
      </c>
      <c r="D1777" s="1" t="s">
        <v>109</v>
      </c>
      <c r="E1777" s="1" t="s">
        <v>1104</v>
      </c>
      <c r="F1777" s="1" t="s">
        <v>66</v>
      </c>
      <c r="G1777" s="4" t="s">
        <v>1545</v>
      </c>
      <c r="H1777" s="4">
        <v>25684</v>
      </c>
      <c r="I1777" s="4" t="s">
        <v>9360</v>
      </c>
      <c r="J1777" s="1"/>
      <c r="K1777" s="4" t="s">
        <v>9361</v>
      </c>
      <c r="L1777" s="4" t="s">
        <v>6049</v>
      </c>
    </row>
    <row r="1778" spans="1:12" ht="30" x14ac:dyDescent="0.25">
      <c r="A1778" s="1" t="s">
        <v>6457</v>
      </c>
      <c r="B1778" s="1" t="s">
        <v>60</v>
      </c>
      <c r="C1778" s="4">
        <v>2021</v>
      </c>
      <c r="D1778" s="1" t="s">
        <v>109</v>
      </c>
      <c r="E1778" s="1" t="s">
        <v>1104</v>
      </c>
      <c r="F1778" s="1" t="s">
        <v>70</v>
      </c>
      <c r="G1778" s="4" t="s">
        <v>7661</v>
      </c>
      <c r="H1778" s="4">
        <v>25970</v>
      </c>
      <c r="I1778" s="4" t="s">
        <v>9011</v>
      </c>
      <c r="J1778" s="1"/>
      <c r="K1778" s="4" t="s">
        <v>8787</v>
      </c>
      <c r="L1778" s="4" t="s">
        <v>7330</v>
      </c>
    </row>
    <row r="1779" spans="1:12" ht="30" x14ac:dyDescent="0.25">
      <c r="A1779" s="1" t="s">
        <v>6457</v>
      </c>
      <c r="B1779" s="1" t="s">
        <v>60</v>
      </c>
      <c r="C1779" s="4">
        <v>2021</v>
      </c>
      <c r="D1779" s="1" t="s">
        <v>109</v>
      </c>
      <c r="E1779" s="1" t="s">
        <v>1104</v>
      </c>
      <c r="F1779" s="1" t="s">
        <v>74</v>
      </c>
      <c r="G1779" s="4" t="s">
        <v>1101</v>
      </c>
      <c r="H1779" s="4">
        <v>1943</v>
      </c>
      <c r="I1779" s="4" t="s">
        <v>83</v>
      </c>
      <c r="J1779" s="1"/>
      <c r="K1779" s="4" t="s">
        <v>83</v>
      </c>
      <c r="L1779" s="4" t="s">
        <v>83</v>
      </c>
    </row>
    <row r="1780" spans="1:12" ht="30" x14ac:dyDescent="0.25">
      <c r="A1780" s="1" t="s">
        <v>6457</v>
      </c>
      <c r="B1780" s="1" t="s">
        <v>60</v>
      </c>
      <c r="C1780" s="4">
        <v>2021</v>
      </c>
      <c r="D1780" s="1" t="s">
        <v>109</v>
      </c>
      <c r="E1780" s="1" t="s">
        <v>1104</v>
      </c>
      <c r="F1780" s="1" t="s">
        <v>1102</v>
      </c>
      <c r="G1780" s="4" t="s">
        <v>1101</v>
      </c>
      <c r="H1780" s="4">
        <v>982</v>
      </c>
      <c r="I1780" s="4" t="s">
        <v>83</v>
      </c>
      <c r="J1780" s="1"/>
      <c r="K1780" s="4" t="s">
        <v>83</v>
      </c>
      <c r="L1780" s="4" t="s">
        <v>83</v>
      </c>
    </row>
    <row r="1781" spans="1:12" ht="45" x14ac:dyDescent="0.25">
      <c r="A1781" s="1" t="s">
        <v>6457</v>
      </c>
      <c r="B1781" s="1" t="s">
        <v>60</v>
      </c>
      <c r="C1781" s="4">
        <v>2021</v>
      </c>
      <c r="D1781" s="1" t="s">
        <v>109</v>
      </c>
      <c r="E1781" s="1" t="s">
        <v>1104</v>
      </c>
      <c r="F1781" s="1" t="s">
        <v>84</v>
      </c>
      <c r="G1781" s="4" t="s">
        <v>1103</v>
      </c>
      <c r="H1781" s="4">
        <v>0</v>
      </c>
      <c r="I1781" s="4" t="s">
        <v>83</v>
      </c>
      <c r="J1781" s="1"/>
      <c r="K1781" s="4" t="s">
        <v>83</v>
      </c>
      <c r="L1781" s="4" t="s">
        <v>83</v>
      </c>
    </row>
    <row r="1782" spans="1:12" ht="45" x14ac:dyDescent="0.25">
      <c r="A1782" s="1" t="s">
        <v>6457</v>
      </c>
      <c r="B1782" s="1" t="s">
        <v>60</v>
      </c>
      <c r="C1782" s="4">
        <v>2021</v>
      </c>
      <c r="D1782" s="1" t="s">
        <v>109</v>
      </c>
      <c r="E1782" s="1" t="s">
        <v>1104</v>
      </c>
      <c r="F1782" s="1" t="s">
        <v>85</v>
      </c>
      <c r="G1782" s="4" t="s">
        <v>1103</v>
      </c>
      <c r="H1782" s="4">
        <v>0</v>
      </c>
      <c r="I1782" s="4" t="s">
        <v>83</v>
      </c>
      <c r="J1782" s="1"/>
      <c r="K1782" s="4" t="s">
        <v>83</v>
      </c>
      <c r="L1782" s="4" t="s">
        <v>83</v>
      </c>
    </row>
    <row r="1783" spans="1:12" x14ac:dyDescent="0.25">
      <c r="A1783" s="1" t="s">
        <v>6457</v>
      </c>
      <c r="B1783" s="1" t="s">
        <v>60</v>
      </c>
      <c r="C1783" s="4">
        <v>2021</v>
      </c>
      <c r="D1783" s="1" t="s">
        <v>109</v>
      </c>
      <c r="E1783" s="1" t="s">
        <v>1116</v>
      </c>
      <c r="F1783" s="1" t="s">
        <v>62</v>
      </c>
      <c r="G1783" s="4" t="s">
        <v>9362</v>
      </c>
      <c r="H1783" s="4">
        <v>121845</v>
      </c>
      <c r="I1783" s="4" t="s">
        <v>9363</v>
      </c>
      <c r="J1783" s="1"/>
      <c r="K1783" s="4" t="s">
        <v>9364</v>
      </c>
      <c r="L1783" s="4" t="s">
        <v>9365</v>
      </c>
    </row>
    <row r="1784" spans="1:12" ht="30" x14ac:dyDescent="0.25">
      <c r="A1784" s="1" t="s">
        <v>6457</v>
      </c>
      <c r="B1784" s="1" t="s">
        <v>60</v>
      </c>
      <c r="C1784" s="4">
        <v>2021</v>
      </c>
      <c r="D1784" s="1" t="s">
        <v>109</v>
      </c>
      <c r="E1784" s="1" t="s">
        <v>1116</v>
      </c>
      <c r="F1784" s="1" t="s">
        <v>66</v>
      </c>
      <c r="G1784" s="4" t="s">
        <v>3859</v>
      </c>
      <c r="H1784" s="4">
        <v>86917</v>
      </c>
      <c r="I1784" s="4" t="s">
        <v>9366</v>
      </c>
      <c r="J1784" s="1"/>
      <c r="K1784" s="4" t="s">
        <v>7390</v>
      </c>
      <c r="L1784" s="4" t="s">
        <v>8524</v>
      </c>
    </row>
    <row r="1785" spans="1:12" ht="30" x14ac:dyDescent="0.25">
      <c r="A1785" s="1" t="s">
        <v>6457</v>
      </c>
      <c r="B1785" s="1" t="s">
        <v>60</v>
      </c>
      <c r="C1785" s="4">
        <v>2021</v>
      </c>
      <c r="D1785" s="1" t="s">
        <v>109</v>
      </c>
      <c r="E1785" s="1" t="s">
        <v>1116</v>
      </c>
      <c r="F1785" s="1" t="s">
        <v>70</v>
      </c>
      <c r="G1785" s="4" t="s">
        <v>3062</v>
      </c>
      <c r="H1785" s="4">
        <v>49797</v>
      </c>
      <c r="I1785" s="4" t="s">
        <v>9367</v>
      </c>
      <c r="J1785" s="1"/>
      <c r="K1785" s="4" t="s">
        <v>9368</v>
      </c>
      <c r="L1785" s="4" t="s">
        <v>661</v>
      </c>
    </row>
    <row r="1786" spans="1:12" ht="30" x14ac:dyDescent="0.25">
      <c r="A1786" s="1" t="s">
        <v>6457</v>
      </c>
      <c r="B1786" s="1" t="s">
        <v>60</v>
      </c>
      <c r="C1786" s="4">
        <v>2021</v>
      </c>
      <c r="D1786" s="1" t="s">
        <v>109</v>
      </c>
      <c r="E1786" s="1" t="s">
        <v>1116</v>
      </c>
      <c r="F1786" s="1" t="s">
        <v>74</v>
      </c>
      <c r="G1786" s="4" t="s">
        <v>1097</v>
      </c>
      <c r="H1786" s="4">
        <v>2543</v>
      </c>
      <c r="I1786" s="4" t="s">
        <v>6146</v>
      </c>
      <c r="J1786" s="1" t="s">
        <v>234</v>
      </c>
      <c r="K1786" s="4" t="s">
        <v>7637</v>
      </c>
      <c r="L1786" s="4" t="s">
        <v>9369</v>
      </c>
    </row>
    <row r="1787" spans="1:12" ht="30" x14ac:dyDescent="0.25">
      <c r="A1787" s="1" t="s">
        <v>6457</v>
      </c>
      <c r="B1787" s="1" t="s">
        <v>60</v>
      </c>
      <c r="C1787" s="4">
        <v>2021</v>
      </c>
      <c r="D1787" s="1" t="s">
        <v>109</v>
      </c>
      <c r="E1787" s="1" t="s">
        <v>1116</v>
      </c>
      <c r="F1787" s="1" t="s">
        <v>1102</v>
      </c>
      <c r="G1787" s="4" t="s">
        <v>1101</v>
      </c>
      <c r="H1787" s="4">
        <v>1214</v>
      </c>
      <c r="I1787" s="4" t="s">
        <v>83</v>
      </c>
      <c r="J1787" s="1"/>
      <c r="K1787" s="4" t="s">
        <v>83</v>
      </c>
      <c r="L1787" s="4" t="s">
        <v>83</v>
      </c>
    </row>
    <row r="1788" spans="1:12" ht="45" x14ac:dyDescent="0.25">
      <c r="A1788" s="1" t="s">
        <v>6457</v>
      </c>
      <c r="B1788" s="1" t="s">
        <v>60</v>
      </c>
      <c r="C1788" s="4">
        <v>2021</v>
      </c>
      <c r="D1788" s="1" t="s">
        <v>109</v>
      </c>
      <c r="E1788" s="1" t="s">
        <v>1116</v>
      </c>
      <c r="F1788" s="1" t="s">
        <v>84</v>
      </c>
      <c r="G1788" s="4" t="s">
        <v>1103</v>
      </c>
      <c r="H1788" s="4">
        <v>0</v>
      </c>
      <c r="I1788" s="4" t="s">
        <v>83</v>
      </c>
      <c r="J1788" s="1"/>
      <c r="K1788" s="4" t="s">
        <v>83</v>
      </c>
      <c r="L1788" s="4" t="s">
        <v>83</v>
      </c>
    </row>
    <row r="1789" spans="1:12" ht="45" x14ac:dyDescent="0.25">
      <c r="A1789" s="1" t="s">
        <v>6457</v>
      </c>
      <c r="B1789" s="1" t="s">
        <v>60</v>
      </c>
      <c r="C1789" s="4">
        <v>2021</v>
      </c>
      <c r="D1789" s="1" t="s">
        <v>109</v>
      </c>
      <c r="E1789" s="1" t="s">
        <v>1116</v>
      </c>
      <c r="F1789" s="1" t="s">
        <v>85</v>
      </c>
      <c r="G1789" s="4" t="s">
        <v>1103</v>
      </c>
      <c r="H1789" s="4">
        <v>0</v>
      </c>
      <c r="I1789" s="4" t="s">
        <v>83</v>
      </c>
      <c r="J1789" s="1"/>
      <c r="K1789" s="4" t="s">
        <v>83</v>
      </c>
      <c r="L1789" s="4" t="s">
        <v>83</v>
      </c>
    </row>
    <row r="1790" spans="1:12" x14ac:dyDescent="0.25">
      <c r="A1790" s="1" t="s">
        <v>6457</v>
      </c>
      <c r="B1790" s="1" t="s">
        <v>60</v>
      </c>
      <c r="C1790" s="4">
        <v>2021</v>
      </c>
      <c r="D1790" s="1" t="s">
        <v>109</v>
      </c>
      <c r="E1790" s="1" t="s">
        <v>1132</v>
      </c>
      <c r="F1790" s="1" t="s">
        <v>62</v>
      </c>
      <c r="G1790" s="4" t="s">
        <v>9370</v>
      </c>
      <c r="H1790" s="4">
        <v>33529</v>
      </c>
      <c r="I1790" s="4" t="s">
        <v>9371</v>
      </c>
      <c r="J1790" s="1"/>
      <c r="K1790" s="4" t="s">
        <v>9372</v>
      </c>
      <c r="L1790" s="4" t="s">
        <v>9373</v>
      </c>
    </row>
    <row r="1791" spans="1:12" ht="30" x14ac:dyDescent="0.25">
      <c r="A1791" s="1" t="s">
        <v>6457</v>
      </c>
      <c r="B1791" s="1" t="s">
        <v>60</v>
      </c>
      <c r="C1791" s="4">
        <v>2021</v>
      </c>
      <c r="D1791" s="1" t="s">
        <v>109</v>
      </c>
      <c r="E1791" s="1" t="s">
        <v>1132</v>
      </c>
      <c r="F1791" s="1" t="s">
        <v>66</v>
      </c>
      <c r="G1791" s="4" t="s">
        <v>4180</v>
      </c>
      <c r="H1791" s="4">
        <v>68682</v>
      </c>
      <c r="I1791" s="4" t="s">
        <v>9374</v>
      </c>
      <c r="J1791" s="1"/>
      <c r="K1791" s="4" t="s">
        <v>9375</v>
      </c>
      <c r="L1791" s="4" t="s">
        <v>9376</v>
      </c>
    </row>
    <row r="1792" spans="1:12" ht="30" x14ac:dyDescent="0.25">
      <c r="A1792" s="1" t="s">
        <v>6457</v>
      </c>
      <c r="B1792" s="1" t="s">
        <v>60</v>
      </c>
      <c r="C1792" s="4">
        <v>2021</v>
      </c>
      <c r="D1792" s="1" t="s">
        <v>109</v>
      </c>
      <c r="E1792" s="1" t="s">
        <v>1132</v>
      </c>
      <c r="F1792" s="1" t="s">
        <v>70</v>
      </c>
      <c r="G1792" s="4" t="s">
        <v>9377</v>
      </c>
      <c r="H1792" s="4">
        <v>110861</v>
      </c>
      <c r="I1792" s="4" t="s">
        <v>9378</v>
      </c>
      <c r="J1792" s="1"/>
      <c r="K1792" s="4" t="s">
        <v>9379</v>
      </c>
      <c r="L1792" s="4" t="s">
        <v>7209</v>
      </c>
    </row>
    <row r="1793" spans="1:12" ht="30" x14ac:dyDescent="0.25">
      <c r="A1793" s="1" t="s">
        <v>6457</v>
      </c>
      <c r="B1793" s="1" t="s">
        <v>60</v>
      </c>
      <c r="C1793" s="4">
        <v>2021</v>
      </c>
      <c r="D1793" s="1" t="s">
        <v>109</v>
      </c>
      <c r="E1793" s="1" t="s">
        <v>1132</v>
      </c>
      <c r="F1793" s="1" t="s">
        <v>74</v>
      </c>
      <c r="G1793" s="4" t="s">
        <v>2258</v>
      </c>
      <c r="H1793" s="4">
        <v>2119</v>
      </c>
      <c r="I1793" s="4" t="s">
        <v>9380</v>
      </c>
      <c r="J1793" s="1" t="s">
        <v>234</v>
      </c>
      <c r="K1793" s="4" t="s">
        <v>9381</v>
      </c>
      <c r="L1793" s="4" t="s">
        <v>6638</v>
      </c>
    </row>
    <row r="1794" spans="1:12" ht="30" x14ac:dyDescent="0.25">
      <c r="A1794" s="1" t="s">
        <v>6457</v>
      </c>
      <c r="B1794" s="1" t="s">
        <v>60</v>
      </c>
      <c r="C1794" s="4">
        <v>2021</v>
      </c>
      <c r="D1794" s="1" t="s">
        <v>109</v>
      </c>
      <c r="E1794" s="1" t="s">
        <v>1132</v>
      </c>
      <c r="F1794" s="1" t="s">
        <v>1102</v>
      </c>
      <c r="G1794" s="4" t="s">
        <v>1671</v>
      </c>
      <c r="H1794" s="4">
        <v>840</v>
      </c>
      <c r="I1794" s="4" t="s">
        <v>9382</v>
      </c>
      <c r="J1794" s="1" t="s">
        <v>234</v>
      </c>
      <c r="K1794" s="4" t="s">
        <v>4155</v>
      </c>
      <c r="L1794" s="4" t="s">
        <v>9383</v>
      </c>
    </row>
    <row r="1795" spans="1:12" ht="45" x14ac:dyDescent="0.25">
      <c r="A1795" s="1" t="s">
        <v>6457</v>
      </c>
      <c r="B1795" s="1" t="s">
        <v>60</v>
      </c>
      <c r="C1795" s="4">
        <v>2021</v>
      </c>
      <c r="D1795" s="1" t="s">
        <v>109</v>
      </c>
      <c r="E1795" s="1" t="s">
        <v>1132</v>
      </c>
      <c r="F1795" s="1" t="s">
        <v>84</v>
      </c>
      <c r="G1795" s="4" t="s">
        <v>1103</v>
      </c>
      <c r="H1795" s="4">
        <v>0</v>
      </c>
      <c r="I1795" s="4" t="s">
        <v>83</v>
      </c>
      <c r="J1795" s="1"/>
      <c r="K1795" s="4" t="s">
        <v>83</v>
      </c>
      <c r="L1795" s="4" t="s">
        <v>83</v>
      </c>
    </row>
    <row r="1796" spans="1:12" ht="45" x14ac:dyDescent="0.25">
      <c r="A1796" s="1" t="s">
        <v>6457</v>
      </c>
      <c r="B1796" s="1" t="s">
        <v>60</v>
      </c>
      <c r="C1796" s="4">
        <v>2021</v>
      </c>
      <c r="D1796" s="1" t="s">
        <v>109</v>
      </c>
      <c r="E1796" s="1" t="s">
        <v>1132</v>
      </c>
      <c r="F1796" s="1" t="s">
        <v>85</v>
      </c>
      <c r="G1796" s="4" t="s">
        <v>1103</v>
      </c>
      <c r="H1796" s="4">
        <v>0</v>
      </c>
      <c r="I1796" s="4" t="s">
        <v>83</v>
      </c>
      <c r="J1796" s="1"/>
      <c r="K1796" s="4" t="s">
        <v>83</v>
      </c>
      <c r="L1796" s="4" t="s">
        <v>83</v>
      </c>
    </row>
    <row r="1797" spans="1:12" x14ac:dyDescent="0.25">
      <c r="A1797" s="1" t="s">
        <v>6457</v>
      </c>
      <c r="B1797" s="1" t="s">
        <v>60</v>
      </c>
      <c r="C1797" s="4">
        <v>2021</v>
      </c>
      <c r="D1797" s="1" t="s">
        <v>109</v>
      </c>
      <c r="E1797" s="1" t="s">
        <v>1147</v>
      </c>
      <c r="F1797" s="1" t="s">
        <v>62</v>
      </c>
      <c r="G1797" s="4" t="s">
        <v>9384</v>
      </c>
      <c r="H1797" s="4">
        <v>6830</v>
      </c>
      <c r="I1797" s="4" t="s">
        <v>9385</v>
      </c>
      <c r="J1797" s="1"/>
      <c r="K1797" s="4" t="s">
        <v>9386</v>
      </c>
      <c r="L1797" s="4" t="s">
        <v>9387</v>
      </c>
    </row>
    <row r="1798" spans="1:12" ht="30" x14ac:dyDescent="0.25">
      <c r="A1798" s="1" t="s">
        <v>6457</v>
      </c>
      <c r="B1798" s="1" t="s">
        <v>60</v>
      </c>
      <c r="C1798" s="4">
        <v>2021</v>
      </c>
      <c r="D1798" s="1" t="s">
        <v>109</v>
      </c>
      <c r="E1798" s="1" t="s">
        <v>1147</v>
      </c>
      <c r="F1798" s="1" t="s">
        <v>66</v>
      </c>
      <c r="G1798" s="4" t="s">
        <v>4420</v>
      </c>
      <c r="H1798" s="4">
        <v>3599</v>
      </c>
      <c r="I1798" s="4" t="s">
        <v>9388</v>
      </c>
      <c r="J1798" s="1"/>
      <c r="K1798" s="4" t="s">
        <v>9389</v>
      </c>
      <c r="L1798" s="4" t="s">
        <v>9390</v>
      </c>
    </row>
    <row r="1799" spans="1:12" ht="30" x14ac:dyDescent="0.25">
      <c r="A1799" s="1" t="s">
        <v>6457</v>
      </c>
      <c r="B1799" s="1" t="s">
        <v>60</v>
      </c>
      <c r="C1799" s="4">
        <v>2021</v>
      </c>
      <c r="D1799" s="1" t="s">
        <v>109</v>
      </c>
      <c r="E1799" s="1" t="s">
        <v>1147</v>
      </c>
      <c r="F1799" s="1" t="s">
        <v>70</v>
      </c>
      <c r="G1799" s="4" t="s">
        <v>9391</v>
      </c>
      <c r="H1799" s="4">
        <v>155640</v>
      </c>
      <c r="I1799" s="4" t="s">
        <v>9392</v>
      </c>
      <c r="J1799" s="1"/>
      <c r="K1799" s="4" t="s">
        <v>9393</v>
      </c>
      <c r="L1799" s="4" t="s">
        <v>9394</v>
      </c>
    </row>
    <row r="1800" spans="1:12" ht="30" x14ac:dyDescent="0.25">
      <c r="A1800" s="1" t="s">
        <v>6457</v>
      </c>
      <c r="B1800" s="1" t="s">
        <v>60</v>
      </c>
      <c r="C1800" s="4">
        <v>2021</v>
      </c>
      <c r="D1800" s="1" t="s">
        <v>109</v>
      </c>
      <c r="E1800" s="1" t="s">
        <v>1147</v>
      </c>
      <c r="F1800" s="1" t="s">
        <v>74</v>
      </c>
      <c r="G1800" s="4" t="s">
        <v>2996</v>
      </c>
      <c r="H1800" s="4">
        <v>3972</v>
      </c>
      <c r="I1800" s="4" t="s">
        <v>9395</v>
      </c>
      <c r="J1800" s="1"/>
      <c r="K1800" s="4" t="s">
        <v>9396</v>
      </c>
      <c r="L1800" s="4" t="s">
        <v>9397</v>
      </c>
    </row>
    <row r="1801" spans="1:12" ht="30" x14ac:dyDescent="0.25">
      <c r="A1801" s="1" t="s">
        <v>6457</v>
      </c>
      <c r="B1801" s="1" t="s">
        <v>60</v>
      </c>
      <c r="C1801" s="4">
        <v>2021</v>
      </c>
      <c r="D1801" s="1" t="s">
        <v>109</v>
      </c>
      <c r="E1801" s="1" t="s">
        <v>1147</v>
      </c>
      <c r="F1801" s="1" t="s">
        <v>1102</v>
      </c>
      <c r="G1801" s="4" t="s">
        <v>2621</v>
      </c>
      <c r="H1801" s="4">
        <v>684</v>
      </c>
      <c r="I1801" s="4" t="s">
        <v>9398</v>
      </c>
      <c r="J1801" s="1"/>
      <c r="K1801" s="4" t="s">
        <v>9399</v>
      </c>
      <c r="L1801" s="4" t="s">
        <v>9400</v>
      </c>
    </row>
    <row r="1802" spans="1:12" ht="45" x14ac:dyDescent="0.25">
      <c r="A1802" s="1" t="s">
        <v>6457</v>
      </c>
      <c r="B1802" s="1" t="s">
        <v>60</v>
      </c>
      <c r="C1802" s="4">
        <v>2021</v>
      </c>
      <c r="D1802" s="1" t="s">
        <v>109</v>
      </c>
      <c r="E1802" s="1" t="s">
        <v>1147</v>
      </c>
      <c r="F1802" s="1" t="s">
        <v>84</v>
      </c>
      <c r="G1802" s="4" t="s">
        <v>1103</v>
      </c>
      <c r="H1802" s="4">
        <v>0</v>
      </c>
      <c r="I1802" s="4" t="s">
        <v>83</v>
      </c>
      <c r="J1802" s="1"/>
      <c r="K1802" s="4" t="s">
        <v>83</v>
      </c>
      <c r="L1802" s="4" t="s">
        <v>83</v>
      </c>
    </row>
    <row r="1803" spans="1:12" ht="45" x14ac:dyDescent="0.25">
      <c r="A1803" s="1" t="s">
        <v>6457</v>
      </c>
      <c r="B1803" s="1" t="s">
        <v>60</v>
      </c>
      <c r="C1803" s="4">
        <v>2021</v>
      </c>
      <c r="D1803" s="1" t="s">
        <v>109</v>
      </c>
      <c r="E1803" s="1" t="s">
        <v>1147</v>
      </c>
      <c r="F1803" s="1" t="s">
        <v>85</v>
      </c>
      <c r="G1803" s="4" t="s">
        <v>1103</v>
      </c>
      <c r="H1803" s="4">
        <v>0</v>
      </c>
      <c r="I1803" s="4" t="s">
        <v>83</v>
      </c>
      <c r="J1803" s="1"/>
      <c r="K1803" s="4" t="s">
        <v>83</v>
      </c>
      <c r="L1803" s="4" t="s">
        <v>83</v>
      </c>
    </row>
    <row r="1804" spans="1:12" x14ac:dyDescent="0.25">
      <c r="A1804" s="1" t="s">
        <v>6457</v>
      </c>
      <c r="B1804" s="1" t="s">
        <v>60</v>
      </c>
      <c r="C1804" s="4">
        <v>2021</v>
      </c>
      <c r="D1804" s="1" t="s">
        <v>109</v>
      </c>
      <c r="E1804" s="1" t="s">
        <v>1162</v>
      </c>
      <c r="F1804" s="1" t="s">
        <v>62</v>
      </c>
      <c r="G1804" s="4" t="s">
        <v>2545</v>
      </c>
      <c r="H1804" s="4">
        <v>2514</v>
      </c>
      <c r="I1804" s="4" t="s">
        <v>9401</v>
      </c>
      <c r="J1804" s="1"/>
      <c r="K1804" s="4" t="s">
        <v>9402</v>
      </c>
      <c r="L1804" s="4" t="s">
        <v>9403</v>
      </c>
    </row>
    <row r="1805" spans="1:12" ht="30" x14ac:dyDescent="0.25">
      <c r="A1805" s="1" t="s">
        <v>6457</v>
      </c>
      <c r="B1805" s="1" t="s">
        <v>60</v>
      </c>
      <c r="C1805" s="4">
        <v>2021</v>
      </c>
      <c r="D1805" s="1" t="s">
        <v>109</v>
      </c>
      <c r="E1805" s="1" t="s">
        <v>1162</v>
      </c>
      <c r="F1805" s="1" t="s">
        <v>66</v>
      </c>
      <c r="G1805" s="4" t="s">
        <v>2280</v>
      </c>
      <c r="H1805" s="4">
        <v>699</v>
      </c>
      <c r="I1805" s="4" t="s">
        <v>9404</v>
      </c>
      <c r="J1805" s="1"/>
      <c r="K1805" s="4" t="s">
        <v>9405</v>
      </c>
      <c r="L1805" s="4" t="s">
        <v>9406</v>
      </c>
    </row>
    <row r="1806" spans="1:12" ht="30" x14ac:dyDescent="0.25">
      <c r="A1806" s="1" t="s">
        <v>6457</v>
      </c>
      <c r="B1806" s="1" t="s">
        <v>60</v>
      </c>
      <c r="C1806" s="4">
        <v>2021</v>
      </c>
      <c r="D1806" s="1" t="s">
        <v>109</v>
      </c>
      <c r="E1806" s="1" t="s">
        <v>1162</v>
      </c>
      <c r="F1806" s="1" t="s">
        <v>70</v>
      </c>
      <c r="G1806" s="4" t="s">
        <v>9407</v>
      </c>
      <c r="H1806" s="4">
        <v>50065</v>
      </c>
      <c r="I1806" s="4" t="s">
        <v>9408</v>
      </c>
      <c r="J1806" s="1"/>
      <c r="K1806" s="4" t="s">
        <v>9409</v>
      </c>
      <c r="L1806" s="4" t="s">
        <v>9410</v>
      </c>
    </row>
    <row r="1807" spans="1:12" ht="30" x14ac:dyDescent="0.25">
      <c r="A1807" s="1" t="s">
        <v>6457</v>
      </c>
      <c r="B1807" s="1" t="s">
        <v>60</v>
      </c>
      <c r="C1807" s="4">
        <v>2021</v>
      </c>
      <c r="D1807" s="1" t="s">
        <v>109</v>
      </c>
      <c r="E1807" s="1" t="s">
        <v>1162</v>
      </c>
      <c r="F1807" s="1" t="s">
        <v>74</v>
      </c>
      <c r="G1807" s="4" t="s">
        <v>1720</v>
      </c>
      <c r="H1807" s="4">
        <v>9203</v>
      </c>
      <c r="I1807" s="4" t="s">
        <v>9411</v>
      </c>
      <c r="J1807" s="1"/>
      <c r="K1807" s="4" t="s">
        <v>9412</v>
      </c>
      <c r="L1807" s="4" t="s">
        <v>9413</v>
      </c>
    </row>
    <row r="1808" spans="1:12" ht="30" x14ac:dyDescent="0.25">
      <c r="A1808" s="1" t="s">
        <v>6457</v>
      </c>
      <c r="B1808" s="1" t="s">
        <v>60</v>
      </c>
      <c r="C1808" s="4">
        <v>2021</v>
      </c>
      <c r="D1808" s="1" t="s">
        <v>109</v>
      </c>
      <c r="E1808" s="1" t="s">
        <v>1162</v>
      </c>
      <c r="F1808" s="1" t="s">
        <v>1102</v>
      </c>
      <c r="G1808" s="4" t="s">
        <v>2520</v>
      </c>
      <c r="H1808" s="4">
        <v>11421</v>
      </c>
      <c r="I1808" s="4" t="s">
        <v>9414</v>
      </c>
      <c r="J1808" s="1"/>
      <c r="K1808" s="4" t="s">
        <v>9415</v>
      </c>
      <c r="L1808" s="4" t="s">
        <v>9416</v>
      </c>
    </row>
    <row r="1809" spans="1:12" ht="45" x14ac:dyDescent="0.25">
      <c r="A1809" s="1" t="s">
        <v>6457</v>
      </c>
      <c r="B1809" s="1" t="s">
        <v>60</v>
      </c>
      <c r="C1809" s="4">
        <v>2021</v>
      </c>
      <c r="D1809" s="1" t="s">
        <v>109</v>
      </c>
      <c r="E1809" s="1" t="s">
        <v>1162</v>
      </c>
      <c r="F1809" s="1" t="s">
        <v>84</v>
      </c>
      <c r="G1809" s="4" t="s">
        <v>1103</v>
      </c>
      <c r="H1809" s="4">
        <v>0</v>
      </c>
      <c r="I1809" s="4" t="s">
        <v>83</v>
      </c>
      <c r="J1809" s="1"/>
      <c r="K1809" s="4" t="s">
        <v>83</v>
      </c>
      <c r="L1809" s="4" t="s">
        <v>83</v>
      </c>
    </row>
    <row r="1810" spans="1:12" ht="45" x14ac:dyDescent="0.25">
      <c r="A1810" s="1" t="s">
        <v>6457</v>
      </c>
      <c r="B1810" s="1" t="s">
        <v>60</v>
      </c>
      <c r="C1810" s="4">
        <v>2021</v>
      </c>
      <c r="D1810" s="1" t="s">
        <v>109</v>
      </c>
      <c r="E1810" s="1" t="s">
        <v>1162</v>
      </c>
      <c r="F1810" s="1" t="s">
        <v>85</v>
      </c>
      <c r="G1810" s="4" t="s">
        <v>1103</v>
      </c>
      <c r="H1810" s="4">
        <v>0</v>
      </c>
      <c r="I1810" s="4" t="s">
        <v>83</v>
      </c>
      <c r="J1810" s="1"/>
      <c r="K1810" s="4" t="s">
        <v>83</v>
      </c>
      <c r="L1810" s="4" t="s">
        <v>83</v>
      </c>
    </row>
    <row r="1811" spans="1:12" x14ac:dyDescent="0.25">
      <c r="A1811" s="1" t="s">
        <v>6457</v>
      </c>
      <c r="B1811" s="1" t="s">
        <v>60</v>
      </c>
      <c r="C1811" s="4">
        <v>2021</v>
      </c>
      <c r="D1811" s="1" t="s">
        <v>109</v>
      </c>
      <c r="E1811" s="1" t="s">
        <v>1183</v>
      </c>
      <c r="F1811" s="1" t="s">
        <v>62</v>
      </c>
      <c r="G1811" s="4" t="s">
        <v>3203</v>
      </c>
      <c r="H1811" s="4">
        <v>613</v>
      </c>
      <c r="I1811" s="4" t="s">
        <v>9417</v>
      </c>
      <c r="J1811" s="1"/>
      <c r="K1811" s="4" t="s">
        <v>9418</v>
      </c>
      <c r="L1811" s="4" t="s">
        <v>9419</v>
      </c>
    </row>
    <row r="1812" spans="1:12" ht="30" x14ac:dyDescent="0.25">
      <c r="A1812" s="1" t="s">
        <v>6457</v>
      </c>
      <c r="B1812" s="1" t="s">
        <v>60</v>
      </c>
      <c r="C1812" s="4">
        <v>2021</v>
      </c>
      <c r="D1812" s="1" t="s">
        <v>109</v>
      </c>
      <c r="E1812" s="1" t="s">
        <v>1183</v>
      </c>
      <c r="F1812" s="1" t="s">
        <v>66</v>
      </c>
      <c r="G1812" s="4" t="s">
        <v>1487</v>
      </c>
      <c r="H1812" s="4">
        <v>202</v>
      </c>
      <c r="I1812" s="4" t="s">
        <v>9420</v>
      </c>
      <c r="J1812" s="1"/>
      <c r="K1812" s="4" t="s">
        <v>9421</v>
      </c>
      <c r="L1812" s="4" t="s">
        <v>9422</v>
      </c>
    </row>
    <row r="1813" spans="1:12" ht="30" x14ac:dyDescent="0.25">
      <c r="A1813" s="1" t="s">
        <v>6457</v>
      </c>
      <c r="B1813" s="1" t="s">
        <v>60</v>
      </c>
      <c r="C1813" s="4">
        <v>2021</v>
      </c>
      <c r="D1813" s="1" t="s">
        <v>109</v>
      </c>
      <c r="E1813" s="1" t="s">
        <v>1183</v>
      </c>
      <c r="F1813" s="1" t="s">
        <v>70</v>
      </c>
      <c r="G1813" s="4" t="s">
        <v>9423</v>
      </c>
      <c r="H1813" s="4">
        <v>8178</v>
      </c>
      <c r="I1813" s="4" t="s">
        <v>9424</v>
      </c>
      <c r="J1813" s="1"/>
      <c r="K1813" s="4" t="s">
        <v>9425</v>
      </c>
      <c r="L1813" s="4" t="s">
        <v>9426</v>
      </c>
    </row>
    <row r="1814" spans="1:12" ht="30" x14ac:dyDescent="0.25">
      <c r="A1814" s="1" t="s">
        <v>6457</v>
      </c>
      <c r="B1814" s="1" t="s">
        <v>60</v>
      </c>
      <c r="C1814" s="4">
        <v>2021</v>
      </c>
      <c r="D1814" s="1" t="s">
        <v>109</v>
      </c>
      <c r="E1814" s="1" t="s">
        <v>1183</v>
      </c>
      <c r="F1814" s="1" t="s">
        <v>74</v>
      </c>
      <c r="G1814" s="4" t="s">
        <v>4698</v>
      </c>
      <c r="H1814" s="4">
        <v>1529</v>
      </c>
      <c r="I1814" s="4" t="s">
        <v>9427</v>
      </c>
      <c r="J1814" s="1"/>
      <c r="K1814" s="4" t="s">
        <v>9428</v>
      </c>
      <c r="L1814" s="4" t="s">
        <v>9429</v>
      </c>
    </row>
    <row r="1815" spans="1:12" ht="30" x14ac:dyDescent="0.25">
      <c r="A1815" s="1" t="s">
        <v>6457</v>
      </c>
      <c r="B1815" s="1" t="s">
        <v>60</v>
      </c>
      <c r="C1815" s="4">
        <v>2021</v>
      </c>
      <c r="D1815" s="1" t="s">
        <v>109</v>
      </c>
      <c r="E1815" s="1" t="s">
        <v>1183</v>
      </c>
      <c r="F1815" s="1" t="s">
        <v>1102</v>
      </c>
      <c r="G1815" s="4" t="s">
        <v>4947</v>
      </c>
      <c r="H1815" s="4">
        <v>1730</v>
      </c>
      <c r="I1815" s="4" t="s">
        <v>9430</v>
      </c>
      <c r="J1815" s="1"/>
      <c r="K1815" s="4" t="s">
        <v>9431</v>
      </c>
      <c r="L1815" s="4" t="s">
        <v>9432</v>
      </c>
    </row>
    <row r="1816" spans="1:12" ht="45" x14ac:dyDescent="0.25">
      <c r="A1816" s="1" t="s">
        <v>6457</v>
      </c>
      <c r="B1816" s="1" t="s">
        <v>60</v>
      </c>
      <c r="C1816" s="4">
        <v>2021</v>
      </c>
      <c r="D1816" s="1" t="s">
        <v>109</v>
      </c>
      <c r="E1816" s="1" t="s">
        <v>1183</v>
      </c>
      <c r="F1816" s="1" t="s">
        <v>84</v>
      </c>
      <c r="G1816" s="4" t="s">
        <v>1103</v>
      </c>
      <c r="H1816" s="4">
        <v>0</v>
      </c>
      <c r="I1816" s="4" t="s">
        <v>83</v>
      </c>
      <c r="J1816" s="1"/>
      <c r="K1816" s="4" t="s">
        <v>83</v>
      </c>
      <c r="L1816" s="4" t="s">
        <v>83</v>
      </c>
    </row>
    <row r="1817" spans="1:12" ht="45" x14ac:dyDescent="0.25">
      <c r="A1817" s="1" t="s">
        <v>6457</v>
      </c>
      <c r="B1817" s="1" t="s">
        <v>60</v>
      </c>
      <c r="C1817" s="4">
        <v>2021</v>
      </c>
      <c r="D1817" s="1" t="s">
        <v>109</v>
      </c>
      <c r="E1817" s="1" t="s">
        <v>1183</v>
      </c>
      <c r="F1817" s="1" t="s">
        <v>85</v>
      </c>
      <c r="G1817" s="4" t="s">
        <v>1103</v>
      </c>
      <c r="H1817" s="4">
        <v>0</v>
      </c>
      <c r="I1817" s="4" t="s">
        <v>83</v>
      </c>
      <c r="J1817" s="1"/>
      <c r="K1817" s="4" t="s">
        <v>83</v>
      </c>
      <c r="L1817" s="4" t="s">
        <v>83</v>
      </c>
    </row>
    <row r="1818" spans="1:12" x14ac:dyDescent="0.25">
      <c r="A1818" s="1" t="s">
        <v>6457</v>
      </c>
      <c r="B1818" s="1" t="s">
        <v>60</v>
      </c>
      <c r="C1818" s="4">
        <v>2021</v>
      </c>
      <c r="D1818" s="1" t="s">
        <v>128</v>
      </c>
      <c r="E1818" s="1" t="s">
        <v>1089</v>
      </c>
      <c r="F1818" s="1" t="s">
        <v>62</v>
      </c>
      <c r="G1818" s="4" t="s">
        <v>1687</v>
      </c>
      <c r="H1818" s="4">
        <v>362203</v>
      </c>
      <c r="I1818" s="4" t="s">
        <v>9433</v>
      </c>
      <c r="J1818" s="1"/>
      <c r="K1818" s="4" t="s">
        <v>572</v>
      </c>
      <c r="L1818" s="4" t="s">
        <v>9434</v>
      </c>
    </row>
    <row r="1819" spans="1:12" ht="30" x14ac:dyDescent="0.25">
      <c r="A1819" s="1" t="s">
        <v>6457</v>
      </c>
      <c r="B1819" s="1" t="s">
        <v>60</v>
      </c>
      <c r="C1819" s="4">
        <v>2021</v>
      </c>
      <c r="D1819" s="1" t="s">
        <v>128</v>
      </c>
      <c r="E1819" s="1" t="s">
        <v>1089</v>
      </c>
      <c r="F1819" s="1" t="s">
        <v>66</v>
      </c>
      <c r="G1819" s="4" t="s">
        <v>1270</v>
      </c>
      <c r="H1819" s="4">
        <v>14696</v>
      </c>
      <c r="I1819" s="4" t="s">
        <v>8042</v>
      </c>
      <c r="J1819" s="1" t="s">
        <v>234</v>
      </c>
      <c r="K1819" s="4" t="s">
        <v>9435</v>
      </c>
      <c r="L1819" s="4" t="s">
        <v>9436</v>
      </c>
    </row>
    <row r="1820" spans="1:12" ht="30" x14ac:dyDescent="0.25">
      <c r="A1820" s="1" t="s">
        <v>6457</v>
      </c>
      <c r="B1820" s="1" t="s">
        <v>60</v>
      </c>
      <c r="C1820" s="4">
        <v>2021</v>
      </c>
      <c r="D1820" s="1" t="s">
        <v>128</v>
      </c>
      <c r="E1820" s="1" t="s">
        <v>1089</v>
      </c>
      <c r="F1820" s="1" t="s">
        <v>70</v>
      </c>
      <c r="G1820" s="4" t="s">
        <v>1487</v>
      </c>
      <c r="H1820" s="4">
        <v>54370</v>
      </c>
      <c r="I1820" s="4" t="s">
        <v>752</v>
      </c>
      <c r="J1820" s="1"/>
      <c r="K1820" s="4" t="s">
        <v>3645</v>
      </c>
      <c r="L1820" s="4" t="s">
        <v>9437</v>
      </c>
    </row>
    <row r="1821" spans="1:12" ht="30" x14ac:dyDescent="0.25">
      <c r="A1821" s="1" t="s">
        <v>6457</v>
      </c>
      <c r="B1821" s="1" t="s">
        <v>60</v>
      </c>
      <c r="C1821" s="4">
        <v>2021</v>
      </c>
      <c r="D1821" s="1" t="s">
        <v>128</v>
      </c>
      <c r="E1821" s="1" t="s">
        <v>1089</v>
      </c>
      <c r="F1821" s="1" t="s">
        <v>74</v>
      </c>
      <c r="G1821" s="4" t="s">
        <v>1981</v>
      </c>
      <c r="H1821" s="4">
        <v>9797</v>
      </c>
      <c r="I1821" s="4" t="s">
        <v>9438</v>
      </c>
      <c r="J1821" s="1" t="s">
        <v>234</v>
      </c>
      <c r="K1821" s="4" t="s">
        <v>6065</v>
      </c>
      <c r="L1821" s="4" t="s">
        <v>9198</v>
      </c>
    </row>
    <row r="1822" spans="1:12" ht="30" x14ac:dyDescent="0.25">
      <c r="A1822" s="1" t="s">
        <v>6457</v>
      </c>
      <c r="B1822" s="1" t="s">
        <v>60</v>
      </c>
      <c r="C1822" s="4">
        <v>2021</v>
      </c>
      <c r="D1822" s="1" t="s">
        <v>128</v>
      </c>
      <c r="E1822" s="1" t="s">
        <v>1089</v>
      </c>
      <c r="F1822" s="1" t="s">
        <v>1102</v>
      </c>
      <c r="G1822" s="4" t="s">
        <v>1101</v>
      </c>
      <c r="H1822" s="4">
        <v>6161</v>
      </c>
      <c r="I1822" s="4" t="s">
        <v>83</v>
      </c>
      <c r="J1822" s="1"/>
      <c r="K1822" s="4" t="s">
        <v>83</v>
      </c>
      <c r="L1822" s="4" t="s">
        <v>83</v>
      </c>
    </row>
    <row r="1823" spans="1:12" ht="45" x14ac:dyDescent="0.25">
      <c r="A1823" s="1" t="s">
        <v>6457</v>
      </c>
      <c r="B1823" s="1" t="s">
        <v>60</v>
      </c>
      <c r="C1823" s="4">
        <v>2021</v>
      </c>
      <c r="D1823" s="1" t="s">
        <v>128</v>
      </c>
      <c r="E1823" s="1" t="s">
        <v>1089</v>
      </c>
      <c r="F1823" s="1" t="s">
        <v>84</v>
      </c>
      <c r="G1823" s="4" t="s">
        <v>1103</v>
      </c>
      <c r="H1823" s="4">
        <v>0</v>
      </c>
      <c r="I1823" s="4" t="s">
        <v>83</v>
      </c>
      <c r="J1823" s="1"/>
      <c r="K1823" s="4" t="s">
        <v>83</v>
      </c>
      <c r="L1823" s="4" t="s">
        <v>83</v>
      </c>
    </row>
    <row r="1824" spans="1:12" ht="45" x14ac:dyDescent="0.25">
      <c r="A1824" s="1" t="s">
        <v>6457</v>
      </c>
      <c r="B1824" s="1" t="s">
        <v>60</v>
      </c>
      <c r="C1824" s="4">
        <v>2021</v>
      </c>
      <c r="D1824" s="1" t="s">
        <v>128</v>
      </c>
      <c r="E1824" s="1" t="s">
        <v>1089</v>
      </c>
      <c r="F1824" s="1" t="s">
        <v>85</v>
      </c>
      <c r="G1824" s="4" t="s">
        <v>1103</v>
      </c>
      <c r="H1824" s="4">
        <v>0</v>
      </c>
      <c r="I1824" s="4" t="s">
        <v>83</v>
      </c>
      <c r="J1824" s="1"/>
      <c r="K1824" s="4" t="s">
        <v>83</v>
      </c>
      <c r="L1824" s="4" t="s">
        <v>83</v>
      </c>
    </row>
    <row r="1825" spans="1:12" x14ac:dyDescent="0.25">
      <c r="A1825" s="1" t="s">
        <v>6457</v>
      </c>
      <c r="B1825" s="1" t="s">
        <v>60</v>
      </c>
      <c r="C1825" s="4">
        <v>2021</v>
      </c>
      <c r="D1825" s="1" t="s">
        <v>128</v>
      </c>
      <c r="E1825" s="1" t="s">
        <v>1104</v>
      </c>
      <c r="F1825" s="1" t="s">
        <v>62</v>
      </c>
      <c r="G1825" s="4" t="s">
        <v>1387</v>
      </c>
      <c r="H1825" s="4">
        <v>118947</v>
      </c>
      <c r="I1825" s="4" t="s">
        <v>7390</v>
      </c>
      <c r="J1825" s="1"/>
      <c r="K1825" s="4" t="s">
        <v>2501</v>
      </c>
      <c r="L1825" s="4" t="s">
        <v>9439</v>
      </c>
    </row>
    <row r="1826" spans="1:12" ht="30" x14ac:dyDescent="0.25">
      <c r="A1826" s="1" t="s">
        <v>6457</v>
      </c>
      <c r="B1826" s="1" t="s">
        <v>60</v>
      </c>
      <c r="C1826" s="4">
        <v>2021</v>
      </c>
      <c r="D1826" s="1" t="s">
        <v>128</v>
      </c>
      <c r="E1826" s="1" t="s">
        <v>1104</v>
      </c>
      <c r="F1826" s="1" t="s">
        <v>66</v>
      </c>
      <c r="G1826" s="4" t="s">
        <v>527</v>
      </c>
      <c r="H1826" s="4">
        <v>30987</v>
      </c>
      <c r="I1826" s="4" t="s">
        <v>6071</v>
      </c>
      <c r="J1826" s="1" t="s">
        <v>234</v>
      </c>
      <c r="K1826" s="4" t="s">
        <v>1833</v>
      </c>
      <c r="L1826" s="4" t="s">
        <v>1839</v>
      </c>
    </row>
    <row r="1827" spans="1:12" ht="30" x14ac:dyDescent="0.25">
      <c r="A1827" s="1" t="s">
        <v>6457</v>
      </c>
      <c r="B1827" s="1" t="s">
        <v>60</v>
      </c>
      <c r="C1827" s="4">
        <v>2021</v>
      </c>
      <c r="D1827" s="1" t="s">
        <v>128</v>
      </c>
      <c r="E1827" s="1" t="s">
        <v>1104</v>
      </c>
      <c r="F1827" s="1" t="s">
        <v>70</v>
      </c>
      <c r="G1827" s="4" t="s">
        <v>9440</v>
      </c>
      <c r="H1827" s="4">
        <v>52919</v>
      </c>
      <c r="I1827" s="4" t="s">
        <v>8913</v>
      </c>
      <c r="J1827" s="1"/>
      <c r="K1827" s="4" t="s">
        <v>9441</v>
      </c>
      <c r="L1827" s="4" t="s">
        <v>9442</v>
      </c>
    </row>
    <row r="1828" spans="1:12" ht="30" x14ac:dyDescent="0.25">
      <c r="A1828" s="1" t="s">
        <v>6457</v>
      </c>
      <c r="B1828" s="1" t="s">
        <v>60</v>
      </c>
      <c r="C1828" s="4">
        <v>2021</v>
      </c>
      <c r="D1828" s="1" t="s">
        <v>128</v>
      </c>
      <c r="E1828" s="1" t="s">
        <v>1104</v>
      </c>
      <c r="F1828" s="1" t="s">
        <v>74</v>
      </c>
      <c r="G1828" s="4" t="s">
        <v>527</v>
      </c>
      <c r="H1828" s="4">
        <v>7345</v>
      </c>
      <c r="I1828" s="4" t="s">
        <v>9443</v>
      </c>
      <c r="J1828" s="1" t="s">
        <v>234</v>
      </c>
      <c r="K1828" s="4" t="s">
        <v>3806</v>
      </c>
      <c r="L1828" s="4" t="s">
        <v>9444</v>
      </c>
    </row>
    <row r="1829" spans="1:12" ht="30" x14ac:dyDescent="0.25">
      <c r="A1829" s="1" t="s">
        <v>6457</v>
      </c>
      <c r="B1829" s="1" t="s">
        <v>60</v>
      </c>
      <c r="C1829" s="4">
        <v>2021</v>
      </c>
      <c r="D1829" s="1" t="s">
        <v>128</v>
      </c>
      <c r="E1829" s="1" t="s">
        <v>1104</v>
      </c>
      <c r="F1829" s="1" t="s">
        <v>1102</v>
      </c>
      <c r="G1829" s="4" t="s">
        <v>1097</v>
      </c>
      <c r="H1829" s="4">
        <v>4737</v>
      </c>
      <c r="I1829" s="4" t="s">
        <v>4535</v>
      </c>
      <c r="J1829" s="1" t="s">
        <v>234</v>
      </c>
      <c r="K1829" s="4" t="s">
        <v>2758</v>
      </c>
      <c r="L1829" s="4" t="s">
        <v>9445</v>
      </c>
    </row>
    <row r="1830" spans="1:12" ht="45" x14ac:dyDescent="0.25">
      <c r="A1830" s="1" t="s">
        <v>6457</v>
      </c>
      <c r="B1830" s="1" t="s">
        <v>60</v>
      </c>
      <c r="C1830" s="4">
        <v>2021</v>
      </c>
      <c r="D1830" s="1" t="s">
        <v>128</v>
      </c>
      <c r="E1830" s="1" t="s">
        <v>1104</v>
      </c>
      <c r="F1830" s="1" t="s">
        <v>84</v>
      </c>
      <c r="G1830" s="4" t="s">
        <v>1103</v>
      </c>
      <c r="H1830" s="4">
        <v>0</v>
      </c>
      <c r="I1830" s="4" t="s">
        <v>83</v>
      </c>
      <c r="J1830" s="1"/>
      <c r="K1830" s="4" t="s">
        <v>83</v>
      </c>
      <c r="L1830" s="4" t="s">
        <v>83</v>
      </c>
    </row>
    <row r="1831" spans="1:12" ht="45" x14ac:dyDescent="0.25">
      <c r="A1831" s="1" t="s">
        <v>6457</v>
      </c>
      <c r="B1831" s="1" t="s">
        <v>60</v>
      </c>
      <c r="C1831" s="4">
        <v>2021</v>
      </c>
      <c r="D1831" s="1" t="s">
        <v>128</v>
      </c>
      <c r="E1831" s="1" t="s">
        <v>1104</v>
      </c>
      <c r="F1831" s="1" t="s">
        <v>85</v>
      </c>
      <c r="G1831" s="4" t="s">
        <v>1103</v>
      </c>
      <c r="H1831" s="4">
        <v>0</v>
      </c>
      <c r="I1831" s="4" t="s">
        <v>83</v>
      </c>
      <c r="J1831" s="1"/>
      <c r="K1831" s="4" t="s">
        <v>83</v>
      </c>
      <c r="L1831" s="4" t="s">
        <v>83</v>
      </c>
    </row>
    <row r="1832" spans="1:12" x14ac:dyDescent="0.25">
      <c r="A1832" s="1" t="s">
        <v>6457</v>
      </c>
      <c r="B1832" s="1" t="s">
        <v>60</v>
      </c>
      <c r="C1832" s="4">
        <v>2021</v>
      </c>
      <c r="D1832" s="1" t="s">
        <v>128</v>
      </c>
      <c r="E1832" s="1" t="s">
        <v>1116</v>
      </c>
      <c r="F1832" s="1" t="s">
        <v>62</v>
      </c>
      <c r="G1832" s="4" t="s">
        <v>3013</v>
      </c>
      <c r="H1832" s="4">
        <v>27572</v>
      </c>
      <c r="I1832" s="4" t="s">
        <v>9446</v>
      </c>
      <c r="J1832" s="1"/>
      <c r="K1832" s="4" t="s">
        <v>9447</v>
      </c>
      <c r="L1832" s="4" t="s">
        <v>9448</v>
      </c>
    </row>
    <row r="1833" spans="1:12" ht="30" x14ac:dyDescent="0.25">
      <c r="A1833" s="1" t="s">
        <v>6457</v>
      </c>
      <c r="B1833" s="1" t="s">
        <v>60</v>
      </c>
      <c r="C1833" s="4">
        <v>2021</v>
      </c>
      <c r="D1833" s="1" t="s">
        <v>128</v>
      </c>
      <c r="E1833" s="1" t="s">
        <v>1116</v>
      </c>
      <c r="F1833" s="1" t="s">
        <v>66</v>
      </c>
      <c r="G1833" s="4" t="s">
        <v>2854</v>
      </c>
      <c r="H1833" s="4">
        <v>44650</v>
      </c>
      <c r="I1833" s="4" t="s">
        <v>3930</v>
      </c>
      <c r="J1833" s="1"/>
      <c r="K1833" s="4" t="s">
        <v>4156</v>
      </c>
      <c r="L1833" s="4" t="s">
        <v>1457</v>
      </c>
    </row>
    <row r="1834" spans="1:12" ht="30" x14ac:dyDescent="0.25">
      <c r="A1834" s="1" t="s">
        <v>6457</v>
      </c>
      <c r="B1834" s="1" t="s">
        <v>60</v>
      </c>
      <c r="C1834" s="4">
        <v>2021</v>
      </c>
      <c r="D1834" s="1" t="s">
        <v>128</v>
      </c>
      <c r="E1834" s="1" t="s">
        <v>1116</v>
      </c>
      <c r="F1834" s="1" t="s">
        <v>70</v>
      </c>
      <c r="G1834" s="4" t="s">
        <v>9449</v>
      </c>
      <c r="H1834" s="4">
        <v>163048</v>
      </c>
      <c r="I1834" s="4" t="s">
        <v>9450</v>
      </c>
      <c r="J1834" s="1"/>
      <c r="K1834" s="4" t="s">
        <v>6142</v>
      </c>
      <c r="L1834" s="4" t="s">
        <v>9451</v>
      </c>
    </row>
    <row r="1835" spans="1:12" ht="30" x14ac:dyDescent="0.25">
      <c r="A1835" s="1" t="s">
        <v>6457</v>
      </c>
      <c r="B1835" s="1" t="s">
        <v>60</v>
      </c>
      <c r="C1835" s="4">
        <v>2021</v>
      </c>
      <c r="D1835" s="1" t="s">
        <v>128</v>
      </c>
      <c r="E1835" s="1" t="s">
        <v>1116</v>
      </c>
      <c r="F1835" s="1" t="s">
        <v>74</v>
      </c>
      <c r="G1835" s="4" t="s">
        <v>1891</v>
      </c>
      <c r="H1835" s="4">
        <v>12238</v>
      </c>
      <c r="I1835" s="4" t="s">
        <v>9452</v>
      </c>
      <c r="J1835" s="1"/>
      <c r="K1835" s="4" t="s">
        <v>9453</v>
      </c>
      <c r="L1835" s="4" t="s">
        <v>9454</v>
      </c>
    </row>
    <row r="1836" spans="1:12" ht="30" x14ac:dyDescent="0.25">
      <c r="A1836" s="1" t="s">
        <v>6457</v>
      </c>
      <c r="B1836" s="1" t="s">
        <v>60</v>
      </c>
      <c r="C1836" s="4">
        <v>2021</v>
      </c>
      <c r="D1836" s="1" t="s">
        <v>128</v>
      </c>
      <c r="E1836" s="1" t="s">
        <v>1116</v>
      </c>
      <c r="F1836" s="1" t="s">
        <v>1102</v>
      </c>
      <c r="G1836" s="4" t="s">
        <v>1451</v>
      </c>
      <c r="H1836" s="4">
        <v>6348</v>
      </c>
      <c r="I1836" s="4" t="s">
        <v>9455</v>
      </c>
      <c r="J1836" s="1"/>
      <c r="K1836" s="4" t="s">
        <v>9456</v>
      </c>
      <c r="L1836" s="4" t="s">
        <v>9457</v>
      </c>
    </row>
    <row r="1837" spans="1:12" ht="45" x14ac:dyDescent="0.25">
      <c r="A1837" s="1" t="s">
        <v>6457</v>
      </c>
      <c r="B1837" s="1" t="s">
        <v>60</v>
      </c>
      <c r="C1837" s="4">
        <v>2021</v>
      </c>
      <c r="D1837" s="1" t="s">
        <v>128</v>
      </c>
      <c r="E1837" s="1" t="s">
        <v>1116</v>
      </c>
      <c r="F1837" s="1" t="s">
        <v>84</v>
      </c>
      <c r="G1837" s="4" t="s">
        <v>1103</v>
      </c>
      <c r="H1837" s="4">
        <v>0</v>
      </c>
      <c r="I1837" s="4" t="s">
        <v>83</v>
      </c>
      <c r="J1837" s="1"/>
      <c r="K1837" s="4" t="s">
        <v>83</v>
      </c>
      <c r="L1837" s="4" t="s">
        <v>83</v>
      </c>
    </row>
    <row r="1838" spans="1:12" ht="45" x14ac:dyDescent="0.25">
      <c r="A1838" s="1" t="s">
        <v>6457</v>
      </c>
      <c r="B1838" s="1" t="s">
        <v>60</v>
      </c>
      <c r="C1838" s="4">
        <v>2021</v>
      </c>
      <c r="D1838" s="1" t="s">
        <v>128</v>
      </c>
      <c r="E1838" s="1" t="s">
        <v>1116</v>
      </c>
      <c r="F1838" s="1" t="s">
        <v>85</v>
      </c>
      <c r="G1838" s="4" t="s">
        <v>1103</v>
      </c>
      <c r="H1838" s="4">
        <v>0</v>
      </c>
      <c r="I1838" s="4" t="s">
        <v>83</v>
      </c>
      <c r="J1838" s="1"/>
      <c r="K1838" s="4" t="s">
        <v>83</v>
      </c>
      <c r="L1838" s="4" t="s">
        <v>83</v>
      </c>
    </row>
    <row r="1839" spans="1:12" x14ac:dyDescent="0.25">
      <c r="A1839" s="1" t="s">
        <v>6457</v>
      </c>
      <c r="B1839" s="1" t="s">
        <v>60</v>
      </c>
      <c r="C1839" s="4">
        <v>2021</v>
      </c>
      <c r="D1839" s="1" t="s">
        <v>128</v>
      </c>
      <c r="E1839" s="1" t="s">
        <v>1132</v>
      </c>
      <c r="F1839" s="1" t="s">
        <v>62</v>
      </c>
      <c r="G1839" s="4" t="s">
        <v>1881</v>
      </c>
      <c r="H1839" s="4">
        <v>13063</v>
      </c>
      <c r="I1839" s="4" t="s">
        <v>9458</v>
      </c>
      <c r="J1839" s="1"/>
      <c r="K1839" s="4" t="s">
        <v>9459</v>
      </c>
      <c r="L1839" s="4" t="s">
        <v>9460</v>
      </c>
    </row>
    <row r="1840" spans="1:12" ht="30" x14ac:dyDescent="0.25">
      <c r="A1840" s="1" t="s">
        <v>6457</v>
      </c>
      <c r="B1840" s="1" t="s">
        <v>60</v>
      </c>
      <c r="C1840" s="4">
        <v>2021</v>
      </c>
      <c r="D1840" s="1" t="s">
        <v>128</v>
      </c>
      <c r="E1840" s="1" t="s">
        <v>1132</v>
      </c>
      <c r="F1840" s="1" t="s">
        <v>66</v>
      </c>
      <c r="G1840" s="4" t="s">
        <v>1891</v>
      </c>
      <c r="H1840" s="4">
        <v>6452</v>
      </c>
      <c r="I1840" s="4" t="s">
        <v>9461</v>
      </c>
      <c r="J1840" s="1"/>
      <c r="K1840" s="4" t="s">
        <v>9462</v>
      </c>
      <c r="L1840" s="4" t="s">
        <v>1742</v>
      </c>
    </row>
    <row r="1841" spans="1:12" ht="30" x14ac:dyDescent="0.25">
      <c r="A1841" s="1" t="s">
        <v>6457</v>
      </c>
      <c r="B1841" s="1" t="s">
        <v>60</v>
      </c>
      <c r="C1841" s="4">
        <v>2021</v>
      </c>
      <c r="D1841" s="1" t="s">
        <v>128</v>
      </c>
      <c r="E1841" s="1" t="s">
        <v>1132</v>
      </c>
      <c r="F1841" s="1" t="s">
        <v>70</v>
      </c>
      <c r="G1841" s="4" t="s">
        <v>9463</v>
      </c>
      <c r="H1841" s="4">
        <v>163051</v>
      </c>
      <c r="I1841" s="4" t="s">
        <v>9464</v>
      </c>
      <c r="J1841" s="1"/>
      <c r="K1841" s="4" t="s">
        <v>159</v>
      </c>
      <c r="L1841" s="4" t="s">
        <v>9465</v>
      </c>
    </row>
    <row r="1842" spans="1:12" ht="30" x14ac:dyDescent="0.25">
      <c r="A1842" s="1" t="s">
        <v>6457</v>
      </c>
      <c r="B1842" s="1" t="s">
        <v>60</v>
      </c>
      <c r="C1842" s="4">
        <v>2021</v>
      </c>
      <c r="D1842" s="1" t="s">
        <v>128</v>
      </c>
      <c r="E1842" s="1" t="s">
        <v>1132</v>
      </c>
      <c r="F1842" s="1" t="s">
        <v>74</v>
      </c>
      <c r="G1842" s="4" t="s">
        <v>2877</v>
      </c>
      <c r="H1842" s="4">
        <v>21229</v>
      </c>
      <c r="I1842" s="4" t="s">
        <v>9466</v>
      </c>
      <c r="J1842" s="1"/>
      <c r="K1842" s="4" t="s">
        <v>9467</v>
      </c>
      <c r="L1842" s="4" t="s">
        <v>9468</v>
      </c>
    </row>
    <row r="1843" spans="1:12" ht="30" x14ac:dyDescent="0.25">
      <c r="A1843" s="1" t="s">
        <v>6457</v>
      </c>
      <c r="B1843" s="1" t="s">
        <v>60</v>
      </c>
      <c r="C1843" s="4">
        <v>2021</v>
      </c>
      <c r="D1843" s="1" t="s">
        <v>128</v>
      </c>
      <c r="E1843" s="1" t="s">
        <v>1132</v>
      </c>
      <c r="F1843" s="1" t="s">
        <v>1102</v>
      </c>
      <c r="G1843" s="4" t="s">
        <v>8282</v>
      </c>
      <c r="H1843" s="4">
        <v>5616</v>
      </c>
      <c r="I1843" s="4" t="s">
        <v>9469</v>
      </c>
      <c r="J1843" s="1"/>
      <c r="K1843" s="4" t="s">
        <v>9470</v>
      </c>
      <c r="L1843" s="4" t="s">
        <v>9471</v>
      </c>
    </row>
    <row r="1844" spans="1:12" ht="45" x14ac:dyDescent="0.25">
      <c r="A1844" s="1" t="s">
        <v>6457</v>
      </c>
      <c r="B1844" s="1" t="s">
        <v>60</v>
      </c>
      <c r="C1844" s="4">
        <v>2021</v>
      </c>
      <c r="D1844" s="1" t="s">
        <v>128</v>
      </c>
      <c r="E1844" s="1" t="s">
        <v>1132</v>
      </c>
      <c r="F1844" s="1" t="s">
        <v>84</v>
      </c>
      <c r="G1844" s="4" t="s">
        <v>1103</v>
      </c>
      <c r="H1844" s="4">
        <v>0</v>
      </c>
      <c r="I1844" s="4" t="s">
        <v>83</v>
      </c>
      <c r="J1844" s="1"/>
      <c r="K1844" s="4" t="s">
        <v>83</v>
      </c>
      <c r="L1844" s="4" t="s">
        <v>83</v>
      </c>
    </row>
    <row r="1845" spans="1:12" ht="45" x14ac:dyDescent="0.25">
      <c r="A1845" s="1" t="s">
        <v>6457</v>
      </c>
      <c r="B1845" s="1" t="s">
        <v>60</v>
      </c>
      <c r="C1845" s="4">
        <v>2021</v>
      </c>
      <c r="D1845" s="1" t="s">
        <v>128</v>
      </c>
      <c r="E1845" s="1" t="s">
        <v>1132</v>
      </c>
      <c r="F1845" s="1" t="s">
        <v>85</v>
      </c>
      <c r="G1845" s="4" t="s">
        <v>1103</v>
      </c>
      <c r="H1845" s="4">
        <v>0</v>
      </c>
      <c r="I1845" s="4" t="s">
        <v>83</v>
      </c>
      <c r="J1845" s="1"/>
      <c r="K1845" s="4" t="s">
        <v>83</v>
      </c>
      <c r="L1845" s="4" t="s">
        <v>83</v>
      </c>
    </row>
    <row r="1846" spans="1:12" x14ac:dyDescent="0.25">
      <c r="A1846" s="1" t="s">
        <v>6457</v>
      </c>
      <c r="B1846" s="1" t="s">
        <v>60</v>
      </c>
      <c r="C1846" s="4">
        <v>2021</v>
      </c>
      <c r="D1846" s="1" t="s">
        <v>128</v>
      </c>
      <c r="E1846" s="1" t="s">
        <v>1147</v>
      </c>
      <c r="F1846" s="1" t="s">
        <v>62</v>
      </c>
      <c r="G1846" s="4" t="s">
        <v>3411</v>
      </c>
      <c r="H1846" s="4">
        <v>5536</v>
      </c>
      <c r="I1846" s="4" t="s">
        <v>9472</v>
      </c>
      <c r="J1846" s="1"/>
      <c r="K1846" s="4" t="s">
        <v>9473</v>
      </c>
      <c r="L1846" s="4" t="s">
        <v>9474</v>
      </c>
    </row>
    <row r="1847" spans="1:12" ht="30" x14ac:dyDescent="0.25">
      <c r="A1847" s="1" t="s">
        <v>6457</v>
      </c>
      <c r="B1847" s="1" t="s">
        <v>60</v>
      </c>
      <c r="C1847" s="4">
        <v>2021</v>
      </c>
      <c r="D1847" s="1" t="s">
        <v>128</v>
      </c>
      <c r="E1847" s="1" t="s">
        <v>1147</v>
      </c>
      <c r="F1847" s="1" t="s">
        <v>66</v>
      </c>
      <c r="G1847" s="4" t="s">
        <v>1367</v>
      </c>
      <c r="H1847" s="4">
        <v>491</v>
      </c>
      <c r="I1847" s="4" t="s">
        <v>9475</v>
      </c>
      <c r="J1847" s="1"/>
      <c r="K1847" s="4" t="s">
        <v>9476</v>
      </c>
      <c r="L1847" s="4" t="s">
        <v>9477</v>
      </c>
    </row>
    <row r="1848" spans="1:12" ht="30" x14ac:dyDescent="0.25">
      <c r="A1848" s="1" t="s">
        <v>6457</v>
      </c>
      <c r="B1848" s="1" t="s">
        <v>60</v>
      </c>
      <c r="C1848" s="4">
        <v>2021</v>
      </c>
      <c r="D1848" s="1" t="s">
        <v>128</v>
      </c>
      <c r="E1848" s="1" t="s">
        <v>1147</v>
      </c>
      <c r="F1848" s="1" t="s">
        <v>70</v>
      </c>
      <c r="G1848" s="4" t="s">
        <v>9478</v>
      </c>
      <c r="H1848" s="4">
        <v>81329</v>
      </c>
      <c r="I1848" s="4" t="s">
        <v>9479</v>
      </c>
      <c r="J1848" s="1"/>
      <c r="K1848" s="4" t="s">
        <v>9480</v>
      </c>
      <c r="L1848" s="4" t="s">
        <v>9481</v>
      </c>
    </row>
    <row r="1849" spans="1:12" ht="30" x14ac:dyDescent="0.25">
      <c r="A1849" s="1" t="s">
        <v>6457</v>
      </c>
      <c r="B1849" s="1" t="s">
        <v>60</v>
      </c>
      <c r="C1849" s="4">
        <v>2021</v>
      </c>
      <c r="D1849" s="1" t="s">
        <v>128</v>
      </c>
      <c r="E1849" s="1" t="s">
        <v>1147</v>
      </c>
      <c r="F1849" s="1" t="s">
        <v>74</v>
      </c>
      <c r="G1849" s="4" t="s">
        <v>9482</v>
      </c>
      <c r="H1849" s="4">
        <v>64862</v>
      </c>
      <c r="I1849" s="4" t="s">
        <v>9483</v>
      </c>
      <c r="J1849" s="1"/>
      <c r="K1849" s="4" t="s">
        <v>9484</v>
      </c>
      <c r="L1849" s="4" t="s">
        <v>9485</v>
      </c>
    </row>
    <row r="1850" spans="1:12" ht="30" x14ac:dyDescent="0.25">
      <c r="A1850" s="1" t="s">
        <v>6457</v>
      </c>
      <c r="B1850" s="1" t="s">
        <v>60</v>
      </c>
      <c r="C1850" s="4">
        <v>2021</v>
      </c>
      <c r="D1850" s="1" t="s">
        <v>128</v>
      </c>
      <c r="E1850" s="1" t="s">
        <v>1147</v>
      </c>
      <c r="F1850" s="1" t="s">
        <v>1102</v>
      </c>
      <c r="G1850" s="4" t="s">
        <v>2295</v>
      </c>
      <c r="H1850" s="4">
        <v>13463</v>
      </c>
      <c r="I1850" s="4" t="s">
        <v>9486</v>
      </c>
      <c r="J1850" s="1"/>
      <c r="K1850" s="4" t="s">
        <v>9487</v>
      </c>
      <c r="L1850" s="4" t="s">
        <v>9488</v>
      </c>
    </row>
    <row r="1851" spans="1:12" ht="45" x14ac:dyDescent="0.25">
      <c r="A1851" s="1" t="s">
        <v>6457</v>
      </c>
      <c r="B1851" s="1" t="s">
        <v>60</v>
      </c>
      <c r="C1851" s="4">
        <v>2021</v>
      </c>
      <c r="D1851" s="1" t="s">
        <v>128</v>
      </c>
      <c r="E1851" s="1" t="s">
        <v>1147</v>
      </c>
      <c r="F1851" s="1" t="s">
        <v>84</v>
      </c>
      <c r="G1851" s="4" t="s">
        <v>1103</v>
      </c>
      <c r="H1851" s="4">
        <v>0</v>
      </c>
      <c r="I1851" s="4" t="s">
        <v>83</v>
      </c>
      <c r="J1851" s="1"/>
      <c r="K1851" s="4" t="s">
        <v>83</v>
      </c>
      <c r="L1851" s="4" t="s">
        <v>83</v>
      </c>
    </row>
    <row r="1852" spans="1:12" ht="45" x14ac:dyDescent="0.25">
      <c r="A1852" s="1" t="s">
        <v>6457</v>
      </c>
      <c r="B1852" s="1" t="s">
        <v>60</v>
      </c>
      <c r="C1852" s="4">
        <v>2021</v>
      </c>
      <c r="D1852" s="1" t="s">
        <v>128</v>
      </c>
      <c r="E1852" s="1" t="s">
        <v>1147</v>
      </c>
      <c r="F1852" s="1" t="s">
        <v>85</v>
      </c>
      <c r="G1852" s="4" t="s">
        <v>1103</v>
      </c>
      <c r="H1852" s="4">
        <v>0</v>
      </c>
      <c r="I1852" s="4" t="s">
        <v>83</v>
      </c>
      <c r="J1852" s="1"/>
      <c r="K1852" s="4" t="s">
        <v>83</v>
      </c>
      <c r="L1852" s="4" t="s">
        <v>83</v>
      </c>
    </row>
    <row r="1853" spans="1:12" x14ac:dyDescent="0.25">
      <c r="A1853" s="1" t="s">
        <v>6457</v>
      </c>
      <c r="B1853" s="1" t="s">
        <v>60</v>
      </c>
      <c r="C1853" s="4">
        <v>2021</v>
      </c>
      <c r="D1853" s="1" t="s">
        <v>128</v>
      </c>
      <c r="E1853" s="1" t="s">
        <v>1162</v>
      </c>
      <c r="F1853" s="1" t="s">
        <v>62</v>
      </c>
      <c r="G1853" s="4" t="s">
        <v>9489</v>
      </c>
      <c r="H1853" s="4">
        <v>1930</v>
      </c>
      <c r="I1853" s="4" t="s">
        <v>9490</v>
      </c>
      <c r="J1853" s="1"/>
      <c r="K1853" s="4" t="s">
        <v>9491</v>
      </c>
      <c r="L1853" s="4" t="s">
        <v>9492</v>
      </c>
    </row>
    <row r="1854" spans="1:12" ht="30" x14ac:dyDescent="0.25">
      <c r="A1854" s="1" t="s">
        <v>6457</v>
      </c>
      <c r="B1854" s="1" t="s">
        <v>60</v>
      </c>
      <c r="C1854" s="4">
        <v>2021</v>
      </c>
      <c r="D1854" s="1" t="s">
        <v>128</v>
      </c>
      <c r="E1854" s="1" t="s">
        <v>1162</v>
      </c>
      <c r="F1854" s="1" t="s">
        <v>66</v>
      </c>
      <c r="G1854" s="4" t="s">
        <v>2751</v>
      </c>
      <c r="H1854" s="4">
        <v>174</v>
      </c>
      <c r="I1854" s="4" t="s">
        <v>9493</v>
      </c>
      <c r="J1854" s="1"/>
      <c r="K1854" s="4" t="s">
        <v>9494</v>
      </c>
      <c r="L1854" s="4" t="s">
        <v>9495</v>
      </c>
    </row>
    <row r="1855" spans="1:12" ht="30" x14ac:dyDescent="0.25">
      <c r="A1855" s="1" t="s">
        <v>6457</v>
      </c>
      <c r="B1855" s="1" t="s">
        <v>60</v>
      </c>
      <c r="C1855" s="4">
        <v>2021</v>
      </c>
      <c r="D1855" s="1" t="s">
        <v>128</v>
      </c>
      <c r="E1855" s="1" t="s">
        <v>1162</v>
      </c>
      <c r="F1855" s="1" t="s">
        <v>70</v>
      </c>
      <c r="G1855" s="4" t="s">
        <v>9496</v>
      </c>
      <c r="H1855" s="4">
        <v>11078</v>
      </c>
      <c r="I1855" s="4" t="s">
        <v>9497</v>
      </c>
      <c r="J1855" s="1"/>
      <c r="K1855" s="4" t="s">
        <v>9498</v>
      </c>
      <c r="L1855" s="4" t="s">
        <v>9499</v>
      </c>
    </row>
    <row r="1856" spans="1:12" ht="30" x14ac:dyDescent="0.25">
      <c r="A1856" s="1" t="s">
        <v>6457</v>
      </c>
      <c r="B1856" s="1" t="s">
        <v>60</v>
      </c>
      <c r="C1856" s="4">
        <v>2021</v>
      </c>
      <c r="D1856" s="1" t="s">
        <v>128</v>
      </c>
      <c r="E1856" s="1" t="s">
        <v>1162</v>
      </c>
      <c r="F1856" s="1" t="s">
        <v>74</v>
      </c>
      <c r="G1856" s="4" t="s">
        <v>7523</v>
      </c>
      <c r="H1856" s="4">
        <v>27936</v>
      </c>
      <c r="I1856" s="4" t="s">
        <v>9500</v>
      </c>
      <c r="J1856" s="1"/>
      <c r="K1856" s="4" t="s">
        <v>9501</v>
      </c>
      <c r="L1856" s="4" t="s">
        <v>9502</v>
      </c>
    </row>
    <row r="1857" spans="1:12" ht="30" x14ac:dyDescent="0.25">
      <c r="A1857" s="1" t="s">
        <v>6457</v>
      </c>
      <c r="B1857" s="1" t="s">
        <v>60</v>
      </c>
      <c r="C1857" s="4">
        <v>2021</v>
      </c>
      <c r="D1857" s="1" t="s">
        <v>128</v>
      </c>
      <c r="E1857" s="1" t="s">
        <v>1162</v>
      </c>
      <c r="F1857" s="1" t="s">
        <v>1102</v>
      </c>
      <c r="G1857" s="4" t="s">
        <v>9503</v>
      </c>
      <c r="H1857" s="4">
        <v>30500</v>
      </c>
      <c r="I1857" s="4" t="s">
        <v>9504</v>
      </c>
      <c r="J1857" s="1"/>
      <c r="K1857" s="4" t="s">
        <v>9505</v>
      </c>
      <c r="L1857" s="4" t="s">
        <v>9506</v>
      </c>
    </row>
    <row r="1858" spans="1:12" ht="45" x14ac:dyDescent="0.25">
      <c r="A1858" s="1" t="s">
        <v>6457</v>
      </c>
      <c r="B1858" s="1" t="s">
        <v>60</v>
      </c>
      <c r="C1858" s="4">
        <v>2021</v>
      </c>
      <c r="D1858" s="1" t="s">
        <v>128</v>
      </c>
      <c r="E1858" s="1" t="s">
        <v>1162</v>
      </c>
      <c r="F1858" s="1" t="s">
        <v>84</v>
      </c>
      <c r="G1858" s="4" t="s">
        <v>1103</v>
      </c>
      <c r="H1858" s="4">
        <v>0</v>
      </c>
      <c r="I1858" s="4" t="s">
        <v>83</v>
      </c>
      <c r="J1858" s="1"/>
      <c r="K1858" s="4" t="s">
        <v>83</v>
      </c>
      <c r="L1858" s="4" t="s">
        <v>83</v>
      </c>
    </row>
    <row r="1859" spans="1:12" ht="45" x14ac:dyDescent="0.25">
      <c r="A1859" s="1" t="s">
        <v>6457</v>
      </c>
      <c r="B1859" s="1" t="s">
        <v>60</v>
      </c>
      <c r="C1859" s="4">
        <v>2021</v>
      </c>
      <c r="D1859" s="1" t="s">
        <v>128</v>
      </c>
      <c r="E1859" s="1" t="s">
        <v>1162</v>
      </c>
      <c r="F1859" s="1" t="s">
        <v>85</v>
      </c>
      <c r="G1859" s="4" t="s">
        <v>1103</v>
      </c>
      <c r="H1859" s="4">
        <v>0</v>
      </c>
      <c r="I1859" s="4" t="s">
        <v>83</v>
      </c>
      <c r="J1859" s="1"/>
      <c r="K1859" s="4" t="s">
        <v>83</v>
      </c>
      <c r="L1859" s="4" t="s">
        <v>83</v>
      </c>
    </row>
    <row r="1860" spans="1:12" x14ac:dyDescent="0.25">
      <c r="A1860" s="1" t="s">
        <v>6457</v>
      </c>
      <c r="B1860" s="1" t="s">
        <v>60</v>
      </c>
      <c r="C1860" s="4">
        <v>2021</v>
      </c>
      <c r="D1860" s="1" t="s">
        <v>128</v>
      </c>
      <c r="E1860" s="1" t="s">
        <v>1183</v>
      </c>
      <c r="F1860" s="1" t="s">
        <v>62</v>
      </c>
      <c r="G1860" s="4" t="s">
        <v>1196</v>
      </c>
      <c r="H1860" s="4">
        <v>465</v>
      </c>
      <c r="I1860" s="4" t="s">
        <v>9507</v>
      </c>
      <c r="J1860" s="1"/>
      <c r="K1860" s="4" t="s">
        <v>9508</v>
      </c>
      <c r="L1860" s="4" t="s">
        <v>9509</v>
      </c>
    </row>
    <row r="1861" spans="1:12" ht="30" x14ac:dyDescent="0.25">
      <c r="A1861" s="1" t="s">
        <v>6457</v>
      </c>
      <c r="B1861" s="1" t="s">
        <v>60</v>
      </c>
      <c r="C1861" s="4">
        <v>2021</v>
      </c>
      <c r="D1861" s="1" t="s">
        <v>128</v>
      </c>
      <c r="E1861" s="1" t="s">
        <v>1183</v>
      </c>
      <c r="F1861" s="1" t="s">
        <v>66</v>
      </c>
      <c r="G1861" s="4" t="s">
        <v>1435</v>
      </c>
      <c r="H1861" s="4">
        <v>51</v>
      </c>
      <c r="I1861" s="4" t="s">
        <v>9510</v>
      </c>
      <c r="J1861" s="1" t="s">
        <v>234</v>
      </c>
      <c r="K1861" s="4" t="s">
        <v>9511</v>
      </c>
      <c r="L1861" s="4" t="s">
        <v>9512</v>
      </c>
    </row>
    <row r="1862" spans="1:12" ht="30" x14ac:dyDescent="0.25">
      <c r="A1862" s="1" t="s">
        <v>6457</v>
      </c>
      <c r="B1862" s="1" t="s">
        <v>60</v>
      </c>
      <c r="C1862" s="4">
        <v>2021</v>
      </c>
      <c r="D1862" s="1" t="s">
        <v>128</v>
      </c>
      <c r="E1862" s="1" t="s">
        <v>1183</v>
      </c>
      <c r="F1862" s="1" t="s">
        <v>70</v>
      </c>
      <c r="G1862" s="4" t="s">
        <v>9513</v>
      </c>
      <c r="H1862" s="4">
        <v>2238</v>
      </c>
      <c r="I1862" s="4" t="s">
        <v>9514</v>
      </c>
      <c r="J1862" s="1"/>
      <c r="K1862" s="4" t="s">
        <v>9515</v>
      </c>
      <c r="L1862" s="4" t="s">
        <v>9516</v>
      </c>
    </row>
    <row r="1863" spans="1:12" ht="30" x14ac:dyDescent="0.25">
      <c r="A1863" s="1" t="s">
        <v>6457</v>
      </c>
      <c r="B1863" s="1" t="s">
        <v>60</v>
      </c>
      <c r="C1863" s="4">
        <v>2021</v>
      </c>
      <c r="D1863" s="1" t="s">
        <v>128</v>
      </c>
      <c r="E1863" s="1" t="s">
        <v>1183</v>
      </c>
      <c r="F1863" s="1" t="s">
        <v>74</v>
      </c>
      <c r="G1863" s="4" t="s">
        <v>9517</v>
      </c>
      <c r="H1863" s="4">
        <v>4297</v>
      </c>
      <c r="I1863" s="4" t="s">
        <v>9518</v>
      </c>
      <c r="J1863" s="1"/>
      <c r="K1863" s="4" t="s">
        <v>9519</v>
      </c>
      <c r="L1863" s="4" t="s">
        <v>9520</v>
      </c>
    </row>
    <row r="1864" spans="1:12" ht="30" x14ac:dyDescent="0.25">
      <c r="A1864" s="1" t="s">
        <v>6457</v>
      </c>
      <c r="B1864" s="1" t="s">
        <v>60</v>
      </c>
      <c r="C1864" s="4">
        <v>2021</v>
      </c>
      <c r="D1864" s="1" t="s">
        <v>128</v>
      </c>
      <c r="E1864" s="1" t="s">
        <v>1183</v>
      </c>
      <c r="F1864" s="1" t="s">
        <v>1102</v>
      </c>
      <c r="G1864" s="4" t="s">
        <v>4232</v>
      </c>
      <c r="H1864" s="4">
        <v>4888</v>
      </c>
      <c r="I1864" s="4" t="s">
        <v>9521</v>
      </c>
      <c r="J1864" s="1"/>
      <c r="K1864" s="4" t="s">
        <v>9522</v>
      </c>
      <c r="L1864" s="4" t="s">
        <v>9523</v>
      </c>
    </row>
    <row r="1865" spans="1:12" ht="45" x14ac:dyDescent="0.25">
      <c r="A1865" s="1" t="s">
        <v>6457</v>
      </c>
      <c r="B1865" s="1" t="s">
        <v>60</v>
      </c>
      <c r="C1865" s="4">
        <v>2021</v>
      </c>
      <c r="D1865" s="1" t="s">
        <v>128</v>
      </c>
      <c r="E1865" s="1" t="s">
        <v>1183</v>
      </c>
      <c r="F1865" s="1" t="s">
        <v>84</v>
      </c>
      <c r="G1865" s="4" t="s">
        <v>1103</v>
      </c>
      <c r="H1865" s="4">
        <v>0</v>
      </c>
      <c r="I1865" s="4" t="s">
        <v>83</v>
      </c>
      <c r="J1865" s="1"/>
      <c r="K1865" s="4" t="s">
        <v>83</v>
      </c>
      <c r="L1865" s="4" t="s">
        <v>83</v>
      </c>
    </row>
    <row r="1866" spans="1:12" ht="45" x14ac:dyDescent="0.25">
      <c r="A1866" s="1" t="s">
        <v>6457</v>
      </c>
      <c r="B1866" s="1" t="s">
        <v>60</v>
      </c>
      <c r="C1866" s="4">
        <v>2021</v>
      </c>
      <c r="D1866" s="1" t="s">
        <v>128</v>
      </c>
      <c r="E1866" s="1" t="s">
        <v>1183</v>
      </c>
      <c r="F1866" s="1" t="s">
        <v>85</v>
      </c>
      <c r="G1866" s="4" t="s">
        <v>1103</v>
      </c>
      <c r="H1866" s="4">
        <v>0</v>
      </c>
      <c r="I1866" s="4" t="s">
        <v>83</v>
      </c>
      <c r="J1866" s="1"/>
      <c r="K1866" s="4" t="s">
        <v>83</v>
      </c>
      <c r="L1866" s="4" t="s">
        <v>83</v>
      </c>
    </row>
    <row r="1867" spans="1:12" x14ac:dyDescent="0.25">
      <c r="A1867" s="1" t="s">
        <v>6457</v>
      </c>
      <c r="B1867" s="1" t="s">
        <v>60</v>
      </c>
      <c r="C1867" s="4">
        <v>2021</v>
      </c>
      <c r="D1867" s="1" t="s">
        <v>147</v>
      </c>
      <c r="E1867" s="1" t="s">
        <v>1089</v>
      </c>
      <c r="F1867" s="1" t="s">
        <v>62</v>
      </c>
      <c r="G1867" s="4" t="s">
        <v>9524</v>
      </c>
      <c r="H1867" s="4">
        <v>344413</v>
      </c>
      <c r="I1867" s="4" t="s">
        <v>580</v>
      </c>
      <c r="J1867" s="1"/>
      <c r="K1867" s="4" t="s">
        <v>9525</v>
      </c>
      <c r="L1867" s="4" t="s">
        <v>9526</v>
      </c>
    </row>
    <row r="1868" spans="1:12" ht="30" x14ac:dyDescent="0.25">
      <c r="A1868" s="1" t="s">
        <v>6457</v>
      </c>
      <c r="B1868" s="1" t="s">
        <v>60</v>
      </c>
      <c r="C1868" s="4">
        <v>2021</v>
      </c>
      <c r="D1868" s="1" t="s">
        <v>147</v>
      </c>
      <c r="E1868" s="1" t="s">
        <v>1089</v>
      </c>
      <c r="F1868" s="1" t="s">
        <v>66</v>
      </c>
      <c r="G1868" s="4" t="s">
        <v>1743</v>
      </c>
      <c r="H1868" s="4">
        <v>27118</v>
      </c>
      <c r="I1868" s="4" t="s">
        <v>2051</v>
      </c>
      <c r="J1868" s="1" t="s">
        <v>234</v>
      </c>
      <c r="K1868" s="4" t="s">
        <v>539</v>
      </c>
      <c r="L1868" s="4" t="s">
        <v>9527</v>
      </c>
    </row>
    <row r="1869" spans="1:12" ht="30" x14ac:dyDescent="0.25">
      <c r="A1869" s="1" t="s">
        <v>6457</v>
      </c>
      <c r="B1869" s="1" t="s">
        <v>60</v>
      </c>
      <c r="C1869" s="4">
        <v>2021</v>
      </c>
      <c r="D1869" s="1" t="s">
        <v>147</v>
      </c>
      <c r="E1869" s="1" t="s">
        <v>1089</v>
      </c>
      <c r="F1869" s="1" t="s">
        <v>70</v>
      </c>
      <c r="G1869" s="4" t="s">
        <v>2986</v>
      </c>
      <c r="H1869" s="4">
        <v>47945</v>
      </c>
      <c r="I1869" s="4" t="s">
        <v>9528</v>
      </c>
      <c r="J1869" s="1"/>
      <c r="K1869" s="4" t="s">
        <v>1828</v>
      </c>
      <c r="L1869" s="4" t="s">
        <v>4262</v>
      </c>
    </row>
    <row r="1870" spans="1:12" ht="30" x14ac:dyDescent="0.25">
      <c r="A1870" s="1" t="s">
        <v>6457</v>
      </c>
      <c r="B1870" s="1" t="s">
        <v>60</v>
      </c>
      <c r="C1870" s="4">
        <v>2021</v>
      </c>
      <c r="D1870" s="1" t="s">
        <v>147</v>
      </c>
      <c r="E1870" s="1" t="s">
        <v>1089</v>
      </c>
      <c r="F1870" s="1" t="s">
        <v>74</v>
      </c>
      <c r="G1870" s="4" t="s">
        <v>1093</v>
      </c>
      <c r="H1870" s="4">
        <v>20029</v>
      </c>
      <c r="I1870" s="4" t="s">
        <v>587</v>
      </c>
      <c r="J1870" s="1" t="s">
        <v>234</v>
      </c>
      <c r="K1870" s="4" t="s">
        <v>630</v>
      </c>
      <c r="L1870" s="4" t="s">
        <v>3978</v>
      </c>
    </row>
    <row r="1871" spans="1:12" ht="30" x14ac:dyDescent="0.25">
      <c r="A1871" s="1" t="s">
        <v>6457</v>
      </c>
      <c r="B1871" s="1" t="s">
        <v>60</v>
      </c>
      <c r="C1871" s="4">
        <v>2021</v>
      </c>
      <c r="D1871" s="1" t="s">
        <v>147</v>
      </c>
      <c r="E1871" s="1" t="s">
        <v>1089</v>
      </c>
      <c r="F1871" s="1" t="s">
        <v>1102</v>
      </c>
      <c r="G1871" s="4" t="s">
        <v>2156</v>
      </c>
      <c r="H1871" s="4">
        <v>22455</v>
      </c>
      <c r="I1871" s="4" t="s">
        <v>9529</v>
      </c>
      <c r="J1871" s="1"/>
      <c r="K1871" s="4" t="s">
        <v>3473</v>
      </c>
      <c r="L1871" s="4" t="s">
        <v>1331</v>
      </c>
    </row>
    <row r="1872" spans="1:12" ht="45" x14ac:dyDescent="0.25">
      <c r="A1872" s="1" t="s">
        <v>6457</v>
      </c>
      <c r="B1872" s="1" t="s">
        <v>60</v>
      </c>
      <c r="C1872" s="4">
        <v>2021</v>
      </c>
      <c r="D1872" s="1" t="s">
        <v>147</v>
      </c>
      <c r="E1872" s="1" t="s">
        <v>1089</v>
      </c>
      <c r="F1872" s="1" t="s">
        <v>84</v>
      </c>
      <c r="G1872" s="4" t="s">
        <v>1103</v>
      </c>
      <c r="H1872" s="4">
        <v>0</v>
      </c>
      <c r="I1872" s="4" t="s">
        <v>83</v>
      </c>
      <c r="J1872" s="1"/>
      <c r="K1872" s="4" t="s">
        <v>83</v>
      </c>
      <c r="L1872" s="4" t="s">
        <v>83</v>
      </c>
    </row>
    <row r="1873" spans="1:12" ht="45" x14ac:dyDescent="0.25">
      <c r="A1873" s="1" t="s">
        <v>6457</v>
      </c>
      <c r="B1873" s="1" t="s">
        <v>60</v>
      </c>
      <c r="C1873" s="4">
        <v>2021</v>
      </c>
      <c r="D1873" s="1" t="s">
        <v>147</v>
      </c>
      <c r="E1873" s="1" t="s">
        <v>1089</v>
      </c>
      <c r="F1873" s="1" t="s">
        <v>85</v>
      </c>
      <c r="G1873" s="4" t="s">
        <v>1103</v>
      </c>
      <c r="H1873" s="4">
        <v>0</v>
      </c>
      <c r="I1873" s="4" t="s">
        <v>83</v>
      </c>
      <c r="J1873" s="1"/>
      <c r="K1873" s="4" t="s">
        <v>83</v>
      </c>
      <c r="L1873" s="4" t="s">
        <v>83</v>
      </c>
    </row>
    <row r="1874" spans="1:12" x14ac:dyDescent="0.25">
      <c r="A1874" s="1" t="s">
        <v>6457</v>
      </c>
      <c r="B1874" s="1" t="s">
        <v>60</v>
      </c>
      <c r="C1874" s="4">
        <v>2021</v>
      </c>
      <c r="D1874" s="1" t="s">
        <v>147</v>
      </c>
      <c r="E1874" s="1" t="s">
        <v>1104</v>
      </c>
      <c r="F1874" s="1" t="s">
        <v>62</v>
      </c>
      <c r="G1874" s="4" t="s">
        <v>9530</v>
      </c>
      <c r="H1874" s="4">
        <v>58157</v>
      </c>
      <c r="I1874" s="4" t="s">
        <v>9531</v>
      </c>
      <c r="J1874" s="1"/>
      <c r="K1874" s="4" t="s">
        <v>9532</v>
      </c>
      <c r="L1874" s="4" t="s">
        <v>8439</v>
      </c>
    </row>
    <row r="1875" spans="1:12" ht="30" x14ac:dyDescent="0.25">
      <c r="A1875" s="1" t="s">
        <v>6457</v>
      </c>
      <c r="B1875" s="1" t="s">
        <v>60</v>
      </c>
      <c r="C1875" s="4">
        <v>2021</v>
      </c>
      <c r="D1875" s="1" t="s">
        <v>147</v>
      </c>
      <c r="E1875" s="1" t="s">
        <v>1104</v>
      </c>
      <c r="F1875" s="1" t="s">
        <v>66</v>
      </c>
      <c r="G1875" s="4" t="s">
        <v>2955</v>
      </c>
      <c r="H1875" s="4">
        <v>45328</v>
      </c>
      <c r="I1875" s="4" t="s">
        <v>3834</v>
      </c>
      <c r="J1875" s="1"/>
      <c r="K1875" s="4" t="s">
        <v>9533</v>
      </c>
      <c r="L1875" s="4" t="s">
        <v>720</v>
      </c>
    </row>
    <row r="1876" spans="1:12" ht="30" x14ac:dyDescent="0.25">
      <c r="A1876" s="1" t="s">
        <v>6457</v>
      </c>
      <c r="B1876" s="1" t="s">
        <v>60</v>
      </c>
      <c r="C1876" s="4">
        <v>2021</v>
      </c>
      <c r="D1876" s="1" t="s">
        <v>147</v>
      </c>
      <c r="E1876" s="1" t="s">
        <v>1104</v>
      </c>
      <c r="F1876" s="1" t="s">
        <v>70</v>
      </c>
      <c r="G1876" s="4" t="s">
        <v>8884</v>
      </c>
      <c r="H1876" s="4">
        <v>80942</v>
      </c>
      <c r="I1876" s="4" t="s">
        <v>1583</v>
      </c>
      <c r="J1876" s="1"/>
      <c r="K1876" s="4" t="s">
        <v>9534</v>
      </c>
      <c r="L1876" s="4" t="s">
        <v>9535</v>
      </c>
    </row>
    <row r="1877" spans="1:12" ht="30" x14ac:dyDescent="0.25">
      <c r="A1877" s="1" t="s">
        <v>6457</v>
      </c>
      <c r="B1877" s="1" t="s">
        <v>60</v>
      </c>
      <c r="C1877" s="4">
        <v>2021</v>
      </c>
      <c r="D1877" s="1" t="s">
        <v>147</v>
      </c>
      <c r="E1877" s="1" t="s">
        <v>1104</v>
      </c>
      <c r="F1877" s="1" t="s">
        <v>74</v>
      </c>
      <c r="G1877" s="4" t="s">
        <v>1451</v>
      </c>
      <c r="H1877" s="4">
        <v>19701</v>
      </c>
      <c r="I1877" s="4" t="s">
        <v>250</v>
      </c>
      <c r="J1877" s="1"/>
      <c r="K1877" s="4" t="s">
        <v>3526</v>
      </c>
      <c r="L1877" s="4" t="s">
        <v>9536</v>
      </c>
    </row>
    <row r="1878" spans="1:12" ht="30" x14ac:dyDescent="0.25">
      <c r="A1878" s="1" t="s">
        <v>6457</v>
      </c>
      <c r="B1878" s="1" t="s">
        <v>60</v>
      </c>
      <c r="C1878" s="4">
        <v>2021</v>
      </c>
      <c r="D1878" s="1" t="s">
        <v>147</v>
      </c>
      <c r="E1878" s="1" t="s">
        <v>1104</v>
      </c>
      <c r="F1878" s="1" t="s">
        <v>1102</v>
      </c>
      <c r="G1878" s="4" t="s">
        <v>2046</v>
      </c>
      <c r="H1878" s="4">
        <v>17588</v>
      </c>
      <c r="I1878" s="4" t="s">
        <v>9537</v>
      </c>
      <c r="J1878" s="1"/>
      <c r="K1878" s="4" t="s">
        <v>9538</v>
      </c>
      <c r="L1878" s="4" t="s">
        <v>9539</v>
      </c>
    </row>
    <row r="1879" spans="1:12" ht="45" x14ac:dyDescent="0.25">
      <c r="A1879" s="1" t="s">
        <v>6457</v>
      </c>
      <c r="B1879" s="1" t="s">
        <v>60</v>
      </c>
      <c r="C1879" s="4">
        <v>2021</v>
      </c>
      <c r="D1879" s="1" t="s">
        <v>147</v>
      </c>
      <c r="E1879" s="1" t="s">
        <v>1104</v>
      </c>
      <c r="F1879" s="1" t="s">
        <v>84</v>
      </c>
      <c r="G1879" s="4" t="s">
        <v>1103</v>
      </c>
      <c r="H1879" s="4">
        <v>0</v>
      </c>
      <c r="I1879" s="4" t="s">
        <v>83</v>
      </c>
      <c r="J1879" s="1"/>
      <c r="K1879" s="4" t="s">
        <v>83</v>
      </c>
      <c r="L1879" s="4" t="s">
        <v>83</v>
      </c>
    </row>
    <row r="1880" spans="1:12" ht="45" x14ac:dyDescent="0.25">
      <c r="A1880" s="1" t="s">
        <v>6457</v>
      </c>
      <c r="B1880" s="1" t="s">
        <v>60</v>
      </c>
      <c r="C1880" s="4">
        <v>2021</v>
      </c>
      <c r="D1880" s="1" t="s">
        <v>147</v>
      </c>
      <c r="E1880" s="1" t="s">
        <v>1104</v>
      </c>
      <c r="F1880" s="1" t="s">
        <v>85</v>
      </c>
      <c r="G1880" s="4" t="s">
        <v>1103</v>
      </c>
      <c r="H1880" s="4">
        <v>0</v>
      </c>
      <c r="I1880" s="4" t="s">
        <v>83</v>
      </c>
      <c r="J1880" s="1"/>
      <c r="K1880" s="4" t="s">
        <v>83</v>
      </c>
      <c r="L1880" s="4" t="s">
        <v>83</v>
      </c>
    </row>
    <row r="1881" spans="1:12" x14ac:dyDescent="0.25">
      <c r="A1881" s="1" t="s">
        <v>6457</v>
      </c>
      <c r="B1881" s="1" t="s">
        <v>60</v>
      </c>
      <c r="C1881" s="4">
        <v>2021</v>
      </c>
      <c r="D1881" s="1" t="s">
        <v>147</v>
      </c>
      <c r="E1881" s="1" t="s">
        <v>1116</v>
      </c>
      <c r="F1881" s="1" t="s">
        <v>62</v>
      </c>
      <c r="G1881" s="4" t="s">
        <v>2052</v>
      </c>
      <c r="H1881" s="4">
        <v>25225</v>
      </c>
      <c r="I1881" s="4" t="s">
        <v>9540</v>
      </c>
      <c r="J1881" s="1"/>
      <c r="K1881" s="4" t="s">
        <v>8515</v>
      </c>
      <c r="L1881" s="4" t="s">
        <v>9541</v>
      </c>
    </row>
    <row r="1882" spans="1:12" ht="30" x14ac:dyDescent="0.25">
      <c r="A1882" s="1" t="s">
        <v>6457</v>
      </c>
      <c r="B1882" s="1" t="s">
        <v>60</v>
      </c>
      <c r="C1882" s="4">
        <v>2021</v>
      </c>
      <c r="D1882" s="1" t="s">
        <v>147</v>
      </c>
      <c r="E1882" s="1" t="s">
        <v>1116</v>
      </c>
      <c r="F1882" s="1" t="s">
        <v>66</v>
      </c>
      <c r="G1882" s="4" t="s">
        <v>1371</v>
      </c>
      <c r="H1882" s="4">
        <v>2189</v>
      </c>
      <c r="I1882" s="4" t="s">
        <v>1361</v>
      </c>
      <c r="J1882" s="1" t="s">
        <v>234</v>
      </c>
      <c r="K1882" s="4" t="s">
        <v>9542</v>
      </c>
      <c r="L1882" s="4" t="s">
        <v>9543</v>
      </c>
    </row>
    <row r="1883" spans="1:12" ht="30" x14ac:dyDescent="0.25">
      <c r="A1883" s="1" t="s">
        <v>6457</v>
      </c>
      <c r="B1883" s="1" t="s">
        <v>60</v>
      </c>
      <c r="C1883" s="4">
        <v>2021</v>
      </c>
      <c r="D1883" s="1" t="s">
        <v>147</v>
      </c>
      <c r="E1883" s="1" t="s">
        <v>1116</v>
      </c>
      <c r="F1883" s="1" t="s">
        <v>70</v>
      </c>
      <c r="G1883" s="4" t="s">
        <v>1887</v>
      </c>
      <c r="H1883" s="4">
        <v>153844</v>
      </c>
      <c r="I1883" s="4" t="s">
        <v>9544</v>
      </c>
      <c r="J1883" s="1"/>
      <c r="K1883" s="4" t="s">
        <v>9545</v>
      </c>
      <c r="L1883" s="4" t="s">
        <v>6962</v>
      </c>
    </row>
    <row r="1884" spans="1:12" ht="30" x14ac:dyDescent="0.25">
      <c r="A1884" s="1" t="s">
        <v>6457</v>
      </c>
      <c r="B1884" s="1" t="s">
        <v>60</v>
      </c>
      <c r="C1884" s="4">
        <v>2021</v>
      </c>
      <c r="D1884" s="1" t="s">
        <v>147</v>
      </c>
      <c r="E1884" s="1" t="s">
        <v>1116</v>
      </c>
      <c r="F1884" s="1" t="s">
        <v>74</v>
      </c>
      <c r="G1884" s="4" t="s">
        <v>2467</v>
      </c>
      <c r="H1884" s="4">
        <v>51185</v>
      </c>
      <c r="I1884" s="4" t="s">
        <v>9546</v>
      </c>
      <c r="J1884" s="1"/>
      <c r="K1884" s="4" t="s">
        <v>9547</v>
      </c>
      <c r="L1884" s="4" t="s">
        <v>9548</v>
      </c>
    </row>
    <row r="1885" spans="1:12" ht="30" x14ac:dyDescent="0.25">
      <c r="A1885" s="1" t="s">
        <v>6457</v>
      </c>
      <c r="B1885" s="1" t="s">
        <v>60</v>
      </c>
      <c r="C1885" s="4">
        <v>2021</v>
      </c>
      <c r="D1885" s="1" t="s">
        <v>147</v>
      </c>
      <c r="E1885" s="1" t="s">
        <v>1116</v>
      </c>
      <c r="F1885" s="1" t="s">
        <v>1102</v>
      </c>
      <c r="G1885" s="4" t="s">
        <v>4420</v>
      </c>
      <c r="H1885" s="4">
        <v>29819</v>
      </c>
      <c r="I1885" s="4" t="s">
        <v>9549</v>
      </c>
      <c r="J1885" s="1"/>
      <c r="K1885" s="4" t="s">
        <v>9550</v>
      </c>
      <c r="L1885" s="4" t="s">
        <v>9551</v>
      </c>
    </row>
    <row r="1886" spans="1:12" ht="45" x14ac:dyDescent="0.25">
      <c r="A1886" s="1" t="s">
        <v>6457</v>
      </c>
      <c r="B1886" s="1" t="s">
        <v>60</v>
      </c>
      <c r="C1886" s="4">
        <v>2021</v>
      </c>
      <c r="D1886" s="1" t="s">
        <v>147</v>
      </c>
      <c r="E1886" s="1" t="s">
        <v>1116</v>
      </c>
      <c r="F1886" s="1" t="s">
        <v>84</v>
      </c>
      <c r="G1886" s="4" t="s">
        <v>1103</v>
      </c>
      <c r="H1886" s="4">
        <v>0</v>
      </c>
      <c r="I1886" s="4" t="s">
        <v>83</v>
      </c>
      <c r="J1886" s="1"/>
      <c r="K1886" s="4" t="s">
        <v>83</v>
      </c>
      <c r="L1886" s="4" t="s">
        <v>83</v>
      </c>
    </row>
    <row r="1887" spans="1:12" ht="45" x14ac:dyDescent="0.25">
      <c r="A1887" s="1" t="s">
        <v>6457</v>
      </c>
      <c r="B1887" s="1" t="s">
        <v>60</v>
      </c>
      <c r="C1887" s="4">
        <v>2021</v>
      </c>
      <c r="D1887" s="1" t="s">
        <v>147</v>
      </c>
      <c r="E1887" s="1" t="s">
        <v>1116</v>
      </c>
      <c r="F1887" s="1" t="s">
        <v>85</v>
      </c>
      <c r="G1887" s="4" t="s">
        <v>1103</v>
      </c>
      <c r="H1887" s="4">
        <v>0</v>
      </c>
      <c r="I1887" s="4" t="s">
        <v>83</v>
      </c>
      <c r="J1887" s="1"/>
      <c r="K1887" s="4" t="s">
        <v>83</v>
      </c>
      <c r="L1887" s="4" t="s">
        <v>83</v>
      </c>
    </row>
    <row r="1888" spans="1:12" x14ac:dyDescent="0.25">
      <c r="A1888" s="1" t="s">
        <v>6457</v>
      </c>
      <c r="B1888" s="1" t="s">
        <v>60</v>
      </c>
      <c r="C1888" s="4">
        <v>2021</v>
      </c>
      <c r="D1888" s="1" t="s">
        <v>147</v>
      </c>
      <c r="E1888" s="1" t="s">
        <v>1132</v>
      </c>
      <c r="F1888" s="1" t="s">
        <v>62</v>
      </c>
      <c r="G1888" s="4" t="s">
        <v>1455</v>
      </c>
      <c r="H1888" s="4">
        <v>12464</v>
      </c>
      <c r="I1888" s="4" t="s">
        <v>9552</v>
      </c>
      <c r="J1888" s="1"/>
      <c r="K1888" s="4" t="s">
        <v>9553</v>
      </c>
      <c r="L1888" s="4" t="s">
        <v>9554</v>
      </c>
    </row>
    <row r="1889" spans="1:12" ht="30" x14ac:dyDescent="0.25">
      <c r="A1889" s="1" t="s">
        <v>6457</v>
      </c>
      <c r="B1889" s="1" t="s">
        <v>60</v>
      </c>
      <c r="C1889" s="4">
        <v>2021</v>
      </c>
      <c r="D1889" s="1" t="s">
        <v>147</v>
      </c>
      <c r="E1889" s="1" t="s">
        <v>1132</v>
      </c>
      <c r="F1889" s="1" t="s">
        <v>66</v>
      </c>
      <c r="G1889" s="4" t="s">
        <v>1371</v>
      </c>
      <c r="H1889" s="4">
        <v>640</v>
      </c>
      <c r="I1889" s="4" t="s">
        <v>9555</v>
      </c>
      <c r="J1889" s="1" t="s">
        <v>234</v>
      </c>
      <c r="K1889" s="4" t="s">
        <v>9556</v>
      </c>
      <c r="L1889" s="4" t="s">
        <v>9557</v>
      </c>
    </row>
    <row r="1890" spans="1:12" ht="30" x14ac:dyDescent="0.25">
      <c r="A1890" s="1" t="s">
        <v>6457</v>
      </c>
      <c r="B1890" s="1" t="s">
        <v>60</v>
      </c>
      <c r="C1890" s="4">
        <v>2021</v>
      </c>
      <c r="D1890" s="1" t="s">
        <v>147</v>
      </c>
      <c r="E1890" s="1" t="s">
        <v>1132</v>
      </c>
      <c r="F1890" s="1" t="s">
        <v>70</v>
      </c>
      <c r="G1890" s="4" t="s">
        <v>9558</v>
      </c>
      <c r="H1890" s="4">
        <v>69863</v>
      </c>
      <c r="I1890" s="4" t="s">
        <v>9559</v>
      </c>
      <c r="J1890" s="1"/>
      <c r="K1890" s="4" t="s">
        <v>9560</v>
      </c>
      <c r="L1890" s="4" t="s">
        <v>9561</v>
      </c>
    </row>
    <row r="1891" spans="1:12" ht="30" x14ac:dyDescent="0.25">
      <c r="A1891" s="1" t="s">
        <v>6457</v>
      </c>
      <c r="B1891" s="1" t="s">
        <v>60</v>
      </c>
      <c r="C1891" s="4">
        <v>2021</v>
      </c>
      <c r="D1891" s="1" t="s">
        <v>147</v>
      </c>
      <c r="E1891" s="1" t="s">
        <v>1132</v>
      </c>
      <c r="F1891" s="1" t="s">
        <v>74</v>
      </c>
      <c r="G1891" s="4" t="s">
        <v>1739</v>
      </c>
      <c r="H1891" s="4">
        <v>80641</v>
      </c>
      <c r="I1891" s="4" t="s">
        <v>9562</v>
      </c>
      <c r="J1891" s="1"/>
      <c r="K1891" s="4" t="s">
        <v>9563</v>
      </c>
      <c r="L1891" s="4" t="s">
        <v>9564</v>
      </c>
    </row>
    <row r="1892" spans="1:12" ht="30" x14ac:dyDescent="0.25">
      <c r="A1892" s="1" t="s">
        <v>6457</v>
      </c>
      <c r="B1892" s="1" t="s">
        <v>60</v>
      </c>
      <c r="C1892" s="4">
        <v>2021</v>
      </c>
      <c r="D1892" s="1" t="s">
        <v>147</v>
      </c>
      <c r="E1892" s="1" t="s">
        <v>1132</v>
      </c>
      <c r="F1892" s="1" t="s">
        <v>1102</v>
      </c>
      <c r="G1892" s="4" t="s">
        <v>9565</v>
      </c>
      <c r="H1892" s="4">
        <v>53083</v>
      </c>
      <c r="I1892" s="4" t="s">
        <v>337</v>
      </c>
      <c r="J1892" s="1"/>
      <c r="K1892" s="4" t="s">
        <v>9566</v>
      </c>
      <c r="L1892" s="4" t="s">
        <v>9567</v>
      </c>
    </row>
    <row r="1893" spans="1:12" ht="45" x14ac:dyDescent="0.25">
      <c r="A1893" s="1" t="s">
        <v>6457</v>
      </c>
      <c r="B1893" s="1" t="s">
        <v>60</v>
      </c>
      <c r="C1893" s="4">
        <v>2021</v>
      </c>
      <c r="D1893" s="1" t="s">
        <v>147</v>
      </c>
      <c r="E1893" s="1" t="s">
        <v>1132</v>
      </c>
      <c r="F1893" s="1" t="s">
        <v>84</v>
      </c>
      <c r="G1893" s="4" t="s">
        <v>1103</v>
      </c>
      <c r="H1893" s="4">
        <v>0</v>
      </c>
      <c r="I1893" s="4" t="s">
        <v>83</v>
      </c>
      <c r="J1893" s="1"/>
      <c r="K1893" s="4" t="s">
        <v>83</v>
      </c>
      <c r="L1893" s="4" t="s">
        <v>83</v>
      </c>
    </row>
    <row r="1894" spans="1:12" ht="45" x14ac:dyDescent="0.25">
      <c r="A1894" s="1" t="s">
        <v>6457</v>
      </c>
      <c r="B1894" s="1" t="s">
        <v>60</v>
      </c>
      <c r="C1894" s="4">
        <v>2021</v>
      </c>
      <c r="D1894" s="1" t="s">
        <v>147</v>
      </c>
      <c r="E1894" s="1" t="s">
        <v>1132</v>
      </c>
      <c r="F1894" s="1" t="s">
        <v>85</v>
      </c>
      <c r="G1894" s="4" t="s">
        <v>1103</v>
      </c>
      <c r="H1894" s="4">
        <v>0</v>
      </c>
      <c r="I1894" s="4" t="s">
        <v>83</v>
      </c>
      <c r="J1894" s="1"/>
      <c r="K1894" s="4" t="s">
        <v>83</v>
      </c>
      <c r="L1894" s="4" t="s">
        <v>83</v>
      </c>
    </row>
    <row r="1895" spans="1:12" x14ac:dyDescent="0.25">
      <c r="A1895" s="1" t="s">
        <v>6457</v>
      </c>
      <c r="B1895" s="1" t="s">
        <v>60</v>
      </c>
      <c r="C1895" s="4">
        <v>2021</v>
      </c>
      <c r="D1895" s="1" t="s">
        <v>147</v>
      </c>
      <c r="E1895" s="1" t="s">
        <v>1147</v>
      </c>
      <c r="F1895" s="1" t="s">
        <v>62</v>
      </c>
      <c r="G1895" s="4" t="s">
        <v>5491</v>
      </c>
      <c r="H1895" s="4">
        <v>5358</v>
      </c>
      <c r="I1895" s="4" t="s">
        <v>9568</v>
      </c>
      <c r="J1895" s="1"/>
      <c r="K1895" s="4" t="s">
        <v>9569</v>
      </c>
      <c r="L1895" s="4" t="s">
        <v>9570</v>
      </c>
    </row>
    <row r="1896" spans="1:12" ht="30" x14ac:dyDescent="0.25">
      <c r="A1896" s="1" t="s">
        <v>6457</v>
      </c>
      <c r="B1896" s="1" t="s">
        <v>60</v>
      </c>
      <c r="C1896" s="4">
        <v>2021</v>
      </c>
      <c r="D1896" s="1" t="s">
        <v>147</v>
      </c>
      <c r="E1896" s="1" t="s">
        <v>1147</v>
      </c>
      <c r="F1896" s="1" t="s">
        <v>66</v>
      </c>
      <c r="G1896" s="4" t="s">
        <v>2258</v>
      </c>
      <c r="H1896" s="4">
        <v>198</v>
      </c>
      <c r="I1896" s="4" t="s">
        <v>9571</v>
      </c>
      <c r="J1896" s="1" t="s">
        <v>234</v>
      </c>
      <c r="K1896" s="4" t="s">
        <v>9572</v>
      </c>
      <c r="L1896" s="4" t="s">
        <v>9573</v>
      </c>
    </row>
    <row r="1897" spans="1:12" ht="30" x14ac:dyDescent="0.25">
      <c r="A1897" s="1" t="s">
        <v>6457</v>
      </c>
      <c r="B1897" s="1" t="s">
        <v>60</v>
      </c>
      <c r="C1897" s="4">
        <v>2021</v>
      </c>
      <c r="D1897" s="1" t="s">
        <v>147</v>
      </c>
      <c r="E1897" s="1" t="s">
        <v>1147</v>
      </c>
      <c r="F1897" s="1" t="s">
        <v>70</v>
      </c>
      <c r="G1897" s="4" t="s">
        <v>9574</v>
      </c>
      <c r="H1897" s="4">
        <v>5362</v>
      </c>
      <c r="I1897" s="4" t="s">
        <v>9575</v>
      </c>
      <c r="J1897" s="1"/>
      <c r="K1897" s="4" t="s">
        <v>9576</v>
      </c>
      <c r="L1897" s="4" t="s">
        <v>9577</v>
      </c>
    </row>
    <row r="1898" spans="1:12" ht="30" x14ac:dyDescent="0.25">
      <c r="A1898" s="1" t="s">
        <v>6457</v>
      </c>
      <c r="B1898" s="1" t="s">
        <v>60</v>
      </c>
      <c r="C1898" s="4">
        <v>2021</v>
      </c>
      <c r="D1898" s="1" t="s">
        <v>147</v>
      </c>
      <c r="E1898" s="1" t="s">
        <v>1147</v>
      </c>
      <c r="F1898" s="1" t="s">
        <v>74</v>
      </c>
      <c r="G1898" s="4" t="s">
        <v>9362</v>
      </c>
      <c r="H1898" s="4">
        <v>41322</v>
      </c>
      <c r="I1898" s="4" t="s">
        <v>9578</v>
      </c>
      <c r="J1898" s="1"/>
      <c r="K1898" s="4" t="s">
        <v>9579</v>
      </c>
      <c r="L1898" s="4" t="s">
        <v>5748</v>
      </c>
    </row>
    <row r="1899" spans="1:12" ht="30" x14ac:dyDescent="0.25">
      <c r="A1899" s="1" t="s">
        <v>6457</v>
      </c>
      <c r="B1899" s="1" t="s">
        <v>60</v>
      </c>
      <c r="C1899" s="4">
        <v>2021</v>
      </c>
      <c r="D1899" s="1" t="s">
        <v>147</v>
      </c>
      <c r="E1899" s="1" t="s">
        <v>1147</v>
      </c>
      <c r="F1899" s="1" t="s">
        <v>1102</v>
      </c>
      <c r="G1899" s="4" t="s">
        <v>9580</v>
      </c>
      <c r="H1899" s="4">
        <v>119384</v>
      </c>
      <c r="I1899" s="4" t="s">
        <v>9581</v>
      </c>
      <c r="J1899" s="1"/>
      <c r="K1899" s="4" t="s">
        <v>9582</v>
      </c>
      <c r="L1899" s="4" t="s">
        <v>9583</v>
      </c>
    </row>
    <row r="1900" spans="1:12" ht="45" x14ac:dyDescent="0.25">
      <c r="A1900" s="1" t="s">
        <v>6457</v>
      </c>
      <c r="B1900" s="1" t="s">
        <v>60</v>
      </c>
      <c r="C1900" s="4">
        <v>2021</v>
      </c>
      <c r="D1900" s="1" t="s">
        <v>147</v>
      </c>
      <c r="E1900" s="1" t="s">
        <v>1147</v>
      </c>
      <c r="F1900" s="1" t="s">
        <v>84</v>
      </c>
      <c r="G1900" s="4" t="s">
        <v>1103</v>
      </c>
      <c r="H1900" s="4">
        <v>0</v>
      </c>
      <c r="I1900" s="4" t="s">
        <v>83</v>
      </c>
      <c r="J1900" s="1"/>
      <c r="K1900" s="4" t="s">
        <v>83</v>
      </c>
      <c r="L1900" s="4" t="s">
        <v>83</v>
      </c>
    </row>
    <row r="1901" spans="1:12" ht="45" x14ac:dyDescent="0.25">
      <c r="A1901" s="1" t="s">
        <v>6457</v>
      </c>
      <c r="B1901" s="1" t="s">
        <v>60</v>
      </c>
      <c r="C1901" s="4">
        <v>2021</v>
      </c>
      <c r="D1901" s="1" t="s">
        <v>147</v>
      </c>
      <c r="E1901" s="1" t="s">
        <v>1147</v>
      </c>
      <c r="F1901" s="1" t="s">
        <v>85</v>
      </c>
      <c r="G1901" s="4" t="s">
        <v>1103</v>
      </c>
      <c r="H1901" s="4">
        <v>0</v>
      </c>
      <c r="I1901" s="4" t="s">
        <v>83</v>
      </c>
      <c r="J1901" s="1"/>
      <c r="K1901" s="4" t="s">
        <v>83</v>
      </c>
      <c r="L1901" s="4" t="s">
        <v>83</v>
      </c>
    </row>
    <row r="1902" spans="1:12" x14ac:dyDescent="0.25">
      <c r="A1902" s="1" t="s">
        <v>6457</v>
      </c>
      <c r="B1902" s="1" t="s">
        <v>60</v>
      </c>
      <c r="C1902" s="4">
        <v>2021</v>
      </c>
      <c r="D1902" s="1" t="s">
        <v>147</v>
      </c>
      <c r="E1902" s="1" t="s">
        <v>1162</v>
      </c>
      <c r="F1902" s="1" t="s">
        <v>62</v>
      </c>
      <c r="G1902" s="4" t="s">
        <v>1417</v>
      </c>
      <c r="H1902" s="4">
        <v>1839</v>
      </c>
      <c r="I1902" s="4" t="s">
        <v>9584</v>
      </c>
      <c r="J1902" s="1"/>
      <c r="K1902" s="4" t="s">
        <v>9585</v>
      </c>
      <c r="L1902" s="4" t="s">
        <v>9586</v>
      </c>
    </row>
    <row r="1903" spans="1:12" ht="30" x14ac:dyDescent="0.25">
      <c r="A1903" s="1" t="s">
        <v>6457</v>
      </c>
      <c r="B1903" s="1" t="s">
        <v>60</v>
      </c>
      <c r="C1903" s="4">
        <v>2021</v>
      </c>
      <c r="D1903" s="1" t="s">
        <v>147</v>
      </c>
      <c r="E1903" s="1" t="s">
        <v>1162</v>
      </c>
      <c r="F1903" s="1" t="s">
        <v>66</v>
      </c>
      <c r="G1903" s="4" t="s">
        <v>1270</v>
      </c>
      <c r="H1903" s="4">
        <v>69</v>
      </c>
      <c r="I1903" s="4" t="s">
        <v>9587</v>
      </c>
      <c r="J1903" s="1" t="s">
        <v>234</v>
      </c>
      <c r="K1903" s="4" t="s">
        <v>9588</v>
      </c>
      <c r="L1903" s="4" t="s">
        <v>9589</v>
      </c>
    </row>
    <row r="1904" spans="1:12" ht="30" x14ac:dyDescent="0.25">
      <c r="A1904" s="1" t="s">
        <v>6457</v>
      </c>
      <c r="B1904" s="1" t="s">
        <v>60</v>
      </c>
      <c r="C1904" s="4">
        <v>2021</v>
      </c>
      <c r="D1904" s="1" t="s">
        <v>147</v>
      </c>
      <c r="E1904" s="1" t="s">
        <v>1162</v>
      </c>
      <c r="F1904" s="1" t="s">
        <v>70</v>
      </c>
      <c r="G1904" s="4" t="s">
        <v>9590</v>
      </c>
      <c r="H1904" s="4">
        <v>1592</v>
      </c>
      <c r="I1904" s="4" t="s">
        <v>9591</v>
      </c>
      <c r="J1904" s="1"/>
      <c r="K1904" s="4" t="s">
        <v>9592</v>
      </c>
      <c r="L1904" s="4" t="s">
        <v>9593</v>
      </c>
    </row>
    <row r="1905" spans="1:12" ht="30" x14ac:dyDescent="0.25">
      <c r="A1905" s="1" t="s">
        <v>6457</v>
      </c>
      <c r="B1905" s="1" t="s">
        <v>60</v>
      </c>
      <c r="C1905" s="4">
        <v>2021</v>
      </c>
      <c r="D1905" s="1" t="s">
        <v>147</v>
      </c>
      <c r="E1905" s="1" t="s">
        <v>1162</v>
      </c>
      <c r="F1905" s="1" t="s">
        <v>74</v>
      </c>
      <c r="G1905" s="4" t="s">
        <v>2940</v>
      </c>
      <c r="H1905" s="4">
        <v>3731</v>
      </c>
      <c r="I1905" s="4" t="s">
        <v>9594</v>
      </c>
      <c r="J1905" s="1"/>
      <c r="K1905" s="4" t="s">
        <v>9595</v>
      </c>
      <c r="L1905" s="4" t="s">
        <v>9596</v>
      </c>
    </row>
    <row r="1906" spans="1:12" ht="30" x14ac:dyDescent="0.25">
      <c r="A1906" s="1" t="s">
        <v>6457</v>
      </c>
      <c r="B1906" s="1" t="s">
        <v>60</v>
      </c>
      <c r="C1906" s="4">
        <v>2021</v>
      </c>
      <c r="D1906" s="1" t="s">
        <v>147</v>
      </c>
      <c r="E1906" s="1" t="s">
        <v>1162</v>
      </c>
      <c r="F1906" s="1" t="s">
        <v>1102</v>
      </c>
      <c r="G1906" s="4" t="s">
        <v>9597</v>
      </c>
      <c r="H1906" s="4">
        <v>66887</v>
      </c>
      <c r="I1906" s="4" t="s">
        <v>9598</v>
      </c>
      <c r="J1906" s="1"/>
      <c r="K1906" s="4" t="s">
        <v>7359</v>
      </c>
      <c r="L1906" s="4" t="s">
        <v>9599</v>
      </c>
    </row>
    <row r="1907" spans="1:12" ht="45" x14ac:dyDescent="0.25">
      <c r="A1907" s="1" t="s">
        <v>6457</v>
      </c>
      <c r="B1907" s="1" t="s">
        <v>60</v>
      </c>
      <c r="C1907" s="4">
        <v>2021</v>
      </c>
      <c r="D1907" s="1" t="s">
        <v>147</v>
      </c>
      <c r="E1907" s="1" t="s">
        <v>1162</v>
      </c>
      <c r="F1907" s="1" t="s">
        <v>84</v>
      </c>
      <c r="G1907" s="4" t="s">
        <v>1103</v>
      </c>
      <c r="H1907" s="4">
        <v>0</v>
      </c>
      <c r="I1907" s="4" t="s">
        <v>83</v>
      </c>
      <c r="J1907" s="1"/>
      <c r="K1907" s="4" t="s">
        <v>83</v>
      </c>
      <c r="L1907" s="4" t="s">
        <v>83</v>
      </c>
    </row>
    <row r="1908" spans="1:12" ht="45" x14ac:dyDescent="0.25">
      <c r="A1908" s="1" t="s">
        <v>6457</v>
      </c>
      <c r="B1908" s="1" t="s">
        <v>60</v>
      </c>
      <c r="C1908" s="4">
        <v>2021</v>
      </c>
      <c r="D1908" s="1" t="s">
        <v>147</v>
      </c>
      <c r="E1908" s="1" t="s">
        <v>1162</v>
      </c>
      <c r="F1908" s="1" t="s">
        <v>85</v>
      </c>
      <c r="G1908" s="4" t="s">
        <v>1103</v>
      </c>
      <c r="H1908" s="4">
        <v>0</v>
      </c>
      <c r="I1908" s="4" t="s">
        <v>83</v>
      </c>
      <c r="J1908" s="1"/>
      <c r="K1908" s="4" t="s">
        <v>83</v>
      </c>
      <c r="L1908" s="4" t="s">
        <v>83</v>
      </c>
    </row>
    <row r="1909" spans="1:12" x14ac:dyDescent="0.25">
      <c r="A1909" s="1" t="s">
        <v>6457</v>
      </c>
      <c r="B1909" s="1" t="s">
        <v>60</v>
      </c>
      <c r="C1909" s="4">
        <v>2021</v>
      </c>
      <c r="D1909" s="1" t="s">
        <v>147</v>
      </c>
      <c r="E1909" s="1" t="s">
        <v>1183</v>
      </c>
      <c r="F1909" s="1" t="s">
        <v>62</v>
      </c>
      <c r="G1909" s="4" t="s">
        <v>3664</v>
      </c>
      <c r="H1909" s="4">
        <v>430</v>
      </c>
      <c r="I1909" s="4" t="s">
        <v>9600</v>
      </c>
      <c r="J1909" s="1"/>
      <c r="K1909" s="4" t="s">
        <v>9601</v>
      </c>
      <c r="L1909" s="4" t="s">
        <v>9602</v>
      </c>
    </row>
    <row r="1910" spans="1:12" ht="30" x14ac:dyDescent="0.25">
      <c r="A1910" s="1" t="s">
        <v>6457</v>
      </c>
      <c r="B1910" s="1" t="s">
        <v>60</v>
      </c>
      <c r="C1910" s="4">
        <v>2021</v>
      </c>
      <c r="D1910" s="1" t="s">
        <v>147</v>
      </c>
      <c r="E1910" s="1" t="s">
        <v>1183</v>
      </c>
      <c r="F1910" s="1" t="s">
        <v>66</v>
      </c>
      <c r="G1910" s="4" t="s">
        <v>1101</v>
      </c>
      <c r="H1910" s="4">
        <v>28</v>
      </c>
      <c r="I1910" s="4" t="s">
        <v>83</v>
      </c>
      <c r="J1910" s="1"/>
      <c r="K1910" s="4" t="s">
        <v>83</v>
      </c>
      <c r="L1910" s="4" t="s">
        <v>83</v>
      </c>
    </row>
    <row r="1911" spans="1:12" ht="30" x14ac:dyDescent="0.25">
      <c r="A1911" s="1" t="s">
        <v>6457</v>
      </c>
      <c r="B1911" s="1" t="s">
        <v>60</v>
      </c>
      <c r="C1911" s="4">
        <v>2021</v>
      </c>
      <c r="D1911" s="1" t="s">
        <v>147</v>
      </c>
      <c r="E1911" s="1" t="s">
        <v>1183</v>
      </c>
      <c r="F1911" s="1" t="s">
        <v>70</v>
      </c>
      <c r="G1911" s="4" t="s">
        <v>7595</v>
      </c>
      <c r="H1911" s="4">
        <v>440</v>
      </c>
      <c r="I1911" s="4" t="s">
        <v>9603</v>
      </c>
      <c r="J1911" s="1"/>
      <c r="K1911" s="4" t="s">
        <v>9604</v>
      </c>
      <c r="L1911" s="4" t="s">
        <v>9605</v>
      </c>
    </row>
    <row r="1912" spans="1:12" ht="30" x14ac:dyDescent="0.25">
      <c r="A1912" s="1" t="s">
        <v>6457</v>
      </c>
      <c r="B1912" s="1" t="s">
        <v>60</v>
      </c>
      <c r="C1912" s="4">
        <v>2021</v>
      </c>
      <c r="D1912" s="1" t="s">
        <v>147</v>
      </c>
      <c r="E1912" s="1" t="s">
        <v>1183</v>
      </c>
      <c r="F1912" s="1" t="s">
        <v>74</v>
      </c>
      <c r="G1912" s="4" t="s">
        <v>2407</v>
      </c>
      <c r="H1912" s="4">
        <v>838</v>
      </c>
      <c r="I1912" s="4" t="s">
        <v>9606</v>
      </c>
      <c r="J1912" s="1"/>
      <c r="K1912" s="4" t="s">
        <v>9607</v>
      </c>
      <c r="L1912" s="4" t="s">
        <v>9608</v>
      </c>
    </row>
    <row r="1913" spans="1:12" ht="30" x14ac:dyDescent="0.25">
      <c r="A1913" s="1" t="s">
        <v>6457</v>
      </c>
      <c r="B1913" s="1" t="s">
        <v>60</v>
      </c>
      <c r="C1913" s="4">
        <v>2021</v>
      </c>
      <c r="D1913" s="1" t="s">
        <v>147</v>
      </c>
      <c r="E1913" s="1" t="s">
        <v>1183</v>
      </c>
      <c r="F1913" s="1" t="s">
        <v>1102</v>
      </c>
      <c r="G1913" s="4" t="s">
        <v>9609</v>
      </c>
      <c r="H1913" s="4">
        <v>10681</v>
      </c>
      <c r="I1913" s="4" t="s">
        <v>9610</v>
      </c>
      <c r="J1913" s="1"/>
      <c r="K1913" s="4" t="s">
        <v>9611</v>
      </c>
      <c r="L1913" s="4" t="s">
        <v>9612</v>
      </c>
    </row>
    <row r="1914" spans="1:12" ht="45" x14ac:dyDescent="0.25">
      <c r="A1914" s="1" t="s">
        <v>6457</v>
      </c>
      <c r="B1914" s="1" t="s">
        <v>60</v>
      </c>
      <c r="C1914" s="4">
        <v>2021</v>
      </c>
      <c r="D1914" s="1" t="s">
        <v>147</v>
      </c>
      <c r="E1914" s="1" t="s">
        <v>1183</v>
      </c>
      <c r="F1914" s="1" t="s">
        <v>84</v>
      </c>
      <c r="G1914" s="4" t="s">
        <v>1103</v>
      </c>
      <c r="H1914" s="4">
        <v>0</v>
      </c>
      <c r="I1914" s="4" t="s">
        <v>83</v>
      </c>
      <c r="J1914" s="1"/>
      <c r="K1914" s="4" t="s">
        <v>83</v>
      </c>
      <c r="L1914" s="4" t="s">
        <v>83</v>
      </c>
    </row>
    <row r="1915" spans="1:12" ht="45" x14ac:dyDescent="0.25">
      <c r="A1915" s="1" t="s">
        <v>6457</v>
      </c>
      <c r="B1915" s="1" t="s">
        <v>60</v>
      </c>
      <c r="C1915" s="4">
        <v>2021</v>
      </c>
      <c r="D1915" s="1" t="s">
        <v>147</v>
      </c>
      <c r="E1915" s="1" t="s">
        <v>1183</v>
      </c>
      <c r="F1915" s="1" t="s">
        <v>85</v>
      </c>
      <c r="G1915" s="4" t="s">
        <v>1103</v>
      </c>
      <c r="H1915" s="4">
        <v>0</v>
      </c>
      <c r="I1915" s="4" t="s">
        <v>83</v>
      </c>
      <c r="J1915" s="1"/>
      <c r="K1915" s="4" t="s">
        <v>83</v>
      </c>
      <c r="L1915" s="4" t="s">
        <v>83</v>
      </c>
    </row>
    <row r="1916" spans="1:12" x14ac:dyDescent="0.25">
      <c r="A1916" s="1" t="s">
        <v>6457</v>
      </c>
      <c r="B1916" s="1" t="s">
        <v>60</v>
      </c>
      <c r="C1916" s="4">
        <v>2021</v>
      </c>
      <c r="D1916" s="1" t="s">
        <v>166</v>
      </c>
      <c r="E1916" s="1" t="s">
        <v>1089</v>
      </c>
      <c r="F1916" s="1" t="s">
        <v>62</v>
      </c>
      <c r="G1916" s="4" t="s">
        <v>1196</v>
      </c>
      <c r="H1916" s="4">
        <v>231219</v>
      </c>
      <c r="I1916" s="4" t="s">
        <v>8794</v>
      </c>
      <c r="J1916" s="1"/>
      <c r="K1916" s="4" t="s">
        <v>3709</v>
      </c>
      <c r="L1916" s="4" t="s">
        <v>590</v>
      </c>
    </row>
    <row r="1917" spans="1:12" ht="30" x14ac:dyDescent="0.25">
      <c r="A1917" s="1" t="s">
        <v>6457</v>
      </c>
      <c r="B1917" s="1" t="s">
        <v>60</v>
      </c>
      <c r="C1917" s="4">
        <v>2021</v>
      </c>
      <c r="D1917" s="1" t="s">
        <v>166</v>
      </c>
      <c r="E1917" s="1" t="s">
        <v>1089</v>
      </c>
      <c r="F1917" s="1" t="s">
        <v>66</v>
      </c>
      <c r="G1917" s="4" t="s">
        <v>1109</v>
      </c>
      <c r="H1917" s="4">
        <v>77598</v>
      </c>
      <c r="I1917" s="4" t="s">
        <v>5541</v>
      </c>
      <c r="J1917" s="1" t="s">
        <v>234</v>
      </c>
      <c r="K1917" s="4" t="s">
        <v>3596</v>
      </c>
      <c r="L1917" s="4" t="s">
        <v>2310</v>
      </c>
    </row>
    <row r="1918" spans="1:12" ht="30" x14ac:dyDescent="0.25">
      <c r="A1918" s="1" t="s">
        <v>6457</v>
      </c>
      <c r="B1918" s="1" t="s">
        <v>60</v>
      </c>
      <c r="C1918" s="4">
        <v>2021</v>
      </c>
      <c r="D1918" s="1" t="s">
        <v>166</v>
      </c>
      <c r="E1918" s="1" t="s">
        <v>1089</v>
      </c>
      <c r="F1918" s="1" t="s">
        <v>70</v>
      </c>
      <c r="G1918" s="4" t="s">
        <v>2176</v>
      </c>
      <c r="H1918" s="4">
        <v>63243</v>
      </c>
      <c r="I1918" s="4" t="s">
        <v>9613</v>
      </c>
      <c r="J1918" s="1"/>
      <c r="K1918" s="4" t="s">
        <v>9614</v>
      </c>
      <c r="L1918" s="4" t="s">
        <v>8785</v>
      </c>
    </row>
    <row r="1919" spans="1:12" ht="30" x14ac:dyDescent="0.25">
      <c r="A1919" s="1" t="s">
        <v>6457</v>
      </c>
      <c r="B1919" s="1" t="s">
        <v>60</v>
      </c>
      <c r="C1919" s="4">
        <v>2021</v>
      </c>
      <c r="D1919" s="1" t="s">
        <v>166</v>
      </c>
      <c r="E1919" s="1" t="s">
        <v>1089</v>
      </c>
      <c r="F1919" s="1" t="s">
        <v>74</v>
      </c>
      <c r="G1919" s="4" t="s">
        <v>1350</v>
      </c>
      <c r="H1919" s="4">
        <v>23100</v>
      </c>
      <c r="I1919" s="4" t="s">
        <v>7637</v>
      </c>
      <c r="J1919" s="1" t="s">
        <v>234</v>
      </c>
      <c r="K1919" s="4" t="s">
        <v>9615</v>
      </c>
      <c r="L1919" s="4" t="s">
        <v>9616</v>
      </c>
    </row>
    <row r="1920" spans="1:12" ht="30" x14ac:dyDescent="0.25">
      <c r="A1920" s="1" t="s">
        <v>6457</v>
      </c>
      <c r="B1920" s="1" t="s">
        <v>60</v>
      </c>
      <c r="C1920" s="4">
        <v>2021</v>
      </c>
      <c r="D1920" s="1" t="s">
        <v>166</v>
      </c>
      <c r="E1920" s="1" t="s">
        <v>1089</v>
      </c>
      <c r="F1920" s="1" t="s">
        <v>1102</v>
      </c>
      <c r="G1920" s="4" t="s">
        <v>1507</v>
      </c>
      <c r="H1920" s="4">
        <v>51756</v>
      </c>
      <c r="I1920" s="4" t="s">
        <v>9617</v>
      </c>
      <c r="J1920" s="1"/>
      <c r="K1920" s="4" t="s">
        <v>9618</v>
      </c>
      <c r="L1920" s="4" t="s">
        <v>9619</v>
      </c>
    </row>
    <row r="1921" spans="1:12" ht="45" x14ac:dyDescent="0.25">
      <c r="A1921" s="1" t="s">
        <v>6457</v>
      </c>
      <c r="B1921" s="1" t="s">
        <v>60</v>
      </c>
      <c r="C1921" s="4">
        <v>2021</v>
      </c>
      <c r="D1921" s="1" t="s">
        <v>166</v>
      </c>
      <c r="E1921" s="1" t="s">
        <v>1089</v>
      </c>
      <c r="F1921" s="1" t="s">
        <v>84</v>
      </c>
      <c r="G1921" s="4" t="s">
        <v>1103</v>
      </c>
      <c r="H1921" s="4">
        <v>0</v>
      </c>
      <c r="I1921" s="4" t="s">
        <v>83</v>
      </c>
      <c r="J1921" s="1"/>
      <c r="K1921" s="4" t="s">
        <v>83</v>
      </c>
      <c r="L1921" s="4" t="s">
        <v>83</v>
      </c>
    </row>
    <row r="1922" spans="1:12" ht="45" x14ac:dyDescent="0.25">
      <c r="A1922" s="1" t="s">
        <v>6457</v>
      </c>
      <c r="B1922" s="1" t="s">
        <v>60</v>
      </c>
      <c r="C1922" s="4">
        <v>2021</v>
      </c>
      <c r="D1922" s="1" t="s">
        <v>166</v>
      </c>
      <c r="E1922" s="1" t="s">
        <v>1089</v>
      </c>
      <c r="F1922" s="1" t="s">
        <v>85</v>
      </c>
      <c r="G1922" s="4" t="s">
        <v>1103</v>
      </c>
      <c r="H1922" s="4">
        <v>0</v>
      </c>
      <c r="I1922" s="4" t="s">
        <v>83</v>
      </c>
      <c r="J1922" s="1"/>
      <c r="K1922" s="4" t="s">
        <v>83</v>
      </c>
      <c r="L1922" s="4" t="s">
        <v>83</v>
      </c>
    </row>
    <row r="1923" spans="1:12" x14ac:dyDescent="0.25">
      <c r="A1923" s="1" t="s">
        <v>6457</v>
      </c>
      <c r="B1923" s="1" t="s">
        <v>60</v>
      </c>
      <c r="C1923" s="4">
        <v>2021</v>
      </c>
      <c r="D1923" s="1" t="s">
        <v>166</v>
      </c>
      <c r="E1923" s="1" t="s">
        <v>1104</v>
      </c>
      <c r="F1923" s="1" t="s">
        <v>62</v>
      </c>
      <c r="G1923" s="4" t="s">
        <v>1698</v>
      </c>
      <c r="H1923" s="4">
        <v>37856</v>
      </c>
      <c r="I1923" s="4" t="s">
        <v>4460</v>
      </c>
      <c r="J1923" s="1"/>
      <c r="K1923" s="4" t="s">
        <v>9620</v>
      </c>
      <c r="L1923" s="4" t="s">
        <v>9621</v>
      </c>
    </row>
    <row r="1924" spans="1:12" ht="30" x14ac:dyDescent="0.25">
      <c r="A1924" s="1" t="s">
        <v>6457</v>
      </c>
      <c r="B1924" s="1" t="s">
        <v>60</v>
      </c>
      <c r="C1924" s="4">
        <v>2021</v>
      </c>
      <c r="D1924" s="1" t="s">
        <v>166</v>
      </c>
      <c r="E1924" s="1" t="s">
        <v>1104</v>
      </c>
      <c r="F1924" s="1" t="s">
        <v>66</v>
      </c>
      <c r="G1924" s="4" t="s">
        <v>1800</v>
      </c>
      <c r="H1924" s="4">
        <v>7730</v>
      </c>
      <c r="I1924" s="4" t="s">
        <v>9622</v>
      </c>
      <c r="J1924" s="1" t="s">
        <v>234</v>
      </c>
      <c r="K1924" s="4" t="s">
        <v>544</v>
      </c>
      <c r="L1924" s="4" t="s">
        <v>2318</v>
      </c>
    </row>
    <row r="1925" spans="1:12" ht="30" x14ac:dyDescent="0.25">
      <c r="A1925" s="1" t="s">
        <v>6457</v>
      </c>
      <c r="B1925" s="1" t="s">
        <v>60</v>
      </c>
      <c r="C1925" s="4">
        <v>2021</v>
      </c>
      <c r="D1925" s="1" t="s">
        <v>166</v>
      </c>
      <c r="E1925" s="1" t="s">
        <v>1104</v>
      </c>
      <c r="F1925" s="1" t="s">
        <v>70</v>
      </c>
      <c r="G1925" s="4" t="s">
        <v>3115</v>
      </c>
      <c r="H1925" s="4">
        <v>86847</v>
      </c>
      <c r="I1925" s="4" t="s">
        <v>2071</v>
      </c>
      <c r="J1925" s="1"/>
      <c r="K1925" s="4" t="s">
        <v>1585</v>
      </c>
      <c r="L1925" s="4" t="s">
        <v>9623</v>
      </c>
    </row>
    <row r="1926" spans="1:12" ht="30" x14ac:dyDescent="0.25">
      <c r="A1926" s="1" t="s">
        <v>6457</v>
      </c>
      <c r="B1926" s="1" t="s">
        <v>60</v>
      </c>
      <c r="C1926" s="4">
        <v>2021</v>
      </c>
      <c r="D1926" s="1" t="s">
        <v>166</v>
      </c>
      <c r="E1926" s="1" t="s">
        <v>1104</v>
      </c>
      <c r="F1926" s="1" t="s">
        <v>74</v>
      </c>
      <c r="G1926" s="4" t="s">
        <v>3309</v>
      </c>
      <c r="H1926" s="4">
        <v>33761</v>
      </c>
      <c r="I1926" s="4" t="s">
        <v>9624</v>
      </c>
      <c r="J1926" s="1"/>
      <c r="K1926" s="4" t="s">
        <v>532</v>
      </c>
      <c r="L1926" s="4" t="s">
        <v>1734</v>
      </c>
    </row>
    <row r="1927" spans="1:12" ht="30" x14ac:dyDescent="0.25">
      <c r="A1927" s="1" t="s">
        <v>6457</v>
      </c>
      <c r="B1927" s="1" t="s">
        <v>60</v>
      </c>
      <c r="C1927" s="4">
        <v>2021</v>
      </c>
      <c r="D1927" s="1" t="s">
        <v>166</v>
      </c>
      <c r="E1927" s="1" t="s">
        <v>1104</v>
      </c>
      <c r="F1927" s="1" t="s">
        <v>1102</v>
      </c>
      <c r="G1927" s="4" t="s">
        <v>2767</v>
      </c>
      <c r="H1927" s="4">
        <v>47947</v>
      </c>
      <c r="I1927" s="4" t="s">
        <v>2647</v>
      </c>
      <c r="J1927" s="1"/>
      <c r="K1927" s="4" t="s">
        <v>9625</v>
      </c>
      <c r="L1927" s="4" t="s">
        <v>9626</v>
      </c>
    </row>
    <row r="1928" spans="1:12" ht="45" x14ac:dyDescent="0.25">
      <c r="A1928" s="1" t="s">
        <v>6457</v>
      </c>
      <c r="B1928" s="1" t="s">
        <v>60</v>
      </c>
      <c r="C1928" s="4">
        <v>2021</v>
      </c>
      <c r="D1928" s="1" t="s">
        <v>166</v>
      </c>
      <c r="E1928" s="1" t="s">
        <v>1104</v>
      </c>
      <c r="F1928" s="1" t="s">
        <v>84</v>
      </c>
      <c r="G1928" s="4" t="s">
        <v>1103</v>
      </c>
      <c r="H1928" s="4">
        <v>0</v>
      </c>
      <c r="I1928" s="4" t="s">
        <v>83</v>
      </c>
      <c r="J1928" s="1"/>
      <c r="K1928" s="4" t="s">
        <v>83</v>
      </c>
      <c r="L1928" s="4" t="s">
        <v>83</v>
      </c>
    </row>
    <row r="1929" spans="1:12" ht="45" x14ac:dyDescent="0.25">
      <c r="A1929" s="1" t="s">
        <v>6457</v>
      </c>
      <c r="B1929" s="1" t="s">
        <v>60</v>
      </c>
      <c r="C1929" s="4">
        <v>2021</v>
      </c>
      <c r="D1929" s="1" t="s">
        <v>166</v>
      </c>
      <c r="E1929" s="1" t="s">
        <v>1104</v>
      </c>
      <c r="F1929" s="1" t="s">
        <v>85</v>
      </c>
      <c r="G1929" s="4" t="s">
        <v>1103</v>
      </c>
      <c r="H1929" s="4">
        <v>0</v>
      </c>
      <c r="I1929" s="4" t="s">
        <v>83</v>
      </c>
      <c r="J1929" s="1"/>
      <c r="K1929" s="4" t="s">
        <v>83</v>
      </c>
      <c r="L1929" s="4" t="s">
        <v>83</v>
      </c>
    </row>
    <row r="1930" spans="1:12" x14ac:dyDescent="0.25">
      <c r="A1930" s="1" t="s">
        <v>6457</v>
      </c>
      <c r="B1930" s="1" t="s">
        <v>60</v>
      </c>
      <c r="C1930" s="4">
        <v>2021</v>
      </c>
      <c r="D1930" s="1" t="s">
        <v>166</v>
      </c>
      <c r="E1930" s="1" t="s">
        <v>1116</v>
      </c>
      <c r="F1930" s="1" t="s">
        <v>62</v>
      </c>
      <c r="G1930" s="4" t="s">
        <v>7648</v>
      </c>
      <c r="H1930" s="4">
        <v>22439</v>
      </c>
      <c r="I1930" s="4" t="s">
        <v>9627</v>
      </c>
      <c r="J1930" s="1"/>
      <c r="K1930" s="4" t="s">
        <v>9628</v>
      </c>
      <c r="L1930" s="4" t="s">
        <v>9629</v>
      </c>
    </row>
    <row r="1931" spans="1:12" ht="30" x14ac:dyDescent="0.25">
      <c r="A1931" s="1" t="s">
        <v>6457</v>
      </c>
      <c r="B1931" s="1" t="s">
        <v>60</v>
      </c>
      <c r="C1931" s="4">
        <v>2021</v>
      </c>
      <c r="D1931" s="1" t="s">
        <v>166</v>
      </c>
      <c r="E1931" s="1" t="s">
        <v>1116</v>
      </c>
      <c r="F1931" s="1" t="s">
        <v>66</v>
      </c>
      <c r="G1931" s="4" t="s">
        <v>1800</v>
      </c>
      <c r="H1931" s="4">
        <v>1276</v>
      </c>
      <c r="I1931" s="4" t="s">
        <v>9630</v>
      </c>
      <c r="J1931" s="1" t="s">
        <v>234</v>
      </c>
      <c r="K1931" s="4" t="s">
        <v>9631</v>
      </c>
      <c r="L1931" s="4" t="s">
        <v>9632</v>
      </c>
    </row>
    <row r="1932" spans="1:12" ht="30" x14ac:dyDescent="0.25">
      <c r="A1932" s="1" t="s">
        <v>6457</v>
      </c>
      <c r="B1932" s="1" t="s">
        <v>60</v>
      </c>
      <c r="C1932" s="4">
        <v>2021</v>
      </c>
      <c r="D1932" s="1" t="s">
        <v>166</v>
      </c>
      <c r="E1932" s="1" t="s">
        <v>1116</v>
      </c>
      <c r="F1932" s="1" t="s">
        <v>70</v>
      </c>
      <c r="G1932" s="4" t="s">
        <v>9047</v>
      </c>
      <c r="H1932" s="4">
        <v>29587</v>
      </c>
      <c r="I1932" s="4" t="s">
        <v>9633</v>
      </c>
      <c r="J1932" s="1"/>
      <c r="K1932" s="4" t="s">
        <v>5185</v>
      </c>
      <c r="L1932" s="4" t="s">
        <v>9634</v>
      </c>
    </row>
    <row r="1933" spans="1:12" ht="30" x14ac:dyDescent="0.25">
      <c r="A1933" s="1" t="s">
        <v>6457</v>
      </c>
      <c r="B1933" s="1" t="s">
        <v>60</v>
      </c>
      <c r="C1933" s="4">
        <v>2021</v>
      </c>
      <c r="D1933" s="1" t="s">
        <v>166</v>
      </c>
      <c r="E1933" s="1" t="s">
        <v>1116</v>
      </c>
      <c r="F1933" s="1" t="s">
        <v>74</v>
      </c>
      <c r="G1933" s="4" t="s">
        <v>2160</v>
      </c>
      <c r="H1933" s="4">
        <v>83578</v>
      </c>
      <c r="I1933" s="4" t="s">
        <v>4062</v>
      </c>
      <c r="J1933" s="1"/>
      <c r="K1933" s="4" t="s">
        <v>9635</v>
      </c>
      <c r="L1933" s="4" t="s">
        <v>3346</v>
      </c>
    </row>
    <row r="1934" spans="1:12" ht="30" x14ac:dyDescent="0.25">
      <c r="A1934" s="1" t="s">
        <v>6457</v>
      </c>
      <c r="B1934" s="1" t="s">
        <v>60</v>
      </c>
      <c r="C1934" s="4">
        <v>2021</v>
      </c>
      <c r="D1934" s="1" t="s">
        <v>166</v>
      </c>
      <c r="E1934" s="1" t="s">
        <v>1116</v>
      </c>
      <c r="F1934" s="1" t="s">
        <v>1102</v>
      </c>
      <c r="G1934" s="4" t="s">
        <v>1679</v>
      </c>
      <c r="H1934" s="4">
        <v>116905</v>
      </c>
      <c r="I1934" s="4" t="s">
        <v>9636</v>
      </c>
      <c r="J1934" s="1"/>
      <c r="K1934" s="4" t="s">
        <v>9637</v>
      </c>
      <c r="L1934" s="4" t="s">
        <v>9638</v>
      </c>
    </row>
    <row r="1935" spans="1:12" ht="45" x14ac:dyDescent="0.25">
      <c r="A1935" s="1" t="s">
        <v>6457</v>
      </c>
      <c r="B1935" s="1" t="s">
        <v>60</v>
      </c>
      <c r="C1935" s="4">
        <v>2021</v>
      </c>
      <c r="D1935" s="1" t="s">
        <v>166</v>
      </c>
      <c r="E1935" s="1" t="s">
        <v>1116</v>
      </c>
      <c r="F1935" s="1" t="s">
        <v>84</v>
      </c>
      <c r="G1935" s="4" t="s">
        <v>1103</v>
      </c>
      <c r="H1935" s="4">
        <v>0</v>
      </c>
      <c r="I1935" s="4" t="s">
        <v>83</v>
      </c>
      <c r="J1935" s="1"/>
      <c r="K1935" s="4" t="s">
        <v>83</v>
      </c>
      <c r="L1935" s="4" t="s">
        <v>83</v>
      </c>
    </row>
    <row r="1936" spans="1:12" ht="45" x14ac:dyDescent="0.25">
      <c r="A1936" s="1" t="s">
        <v>6457</v>
      </c>
      <c r="B1936" s="1" t="s">
        <v>60</v>
      </c>
      <c r="C1936" s="4">
        <v>2021</v>
      </c>
      <c r="D1936" s="1" t="s">
        <v>166</v>
      </c>
      <c r="E1936" s="1" t="s">
        <v>1116</v>
      </c>
      <c r="F1936" s="1" t="s">
        <v>85</v>
      </c>
      <c r="G1936" s="4" t="s">
        <v>1103</v>
      </c>
      <c r="H1936" s="4">
        <v>0</v>
      </c>
      <c r="I1936" s="4" t="s">
        <v>83</v>
      </c>
      <c r="J1936" s="1"/>
      <c r="K1936" s="4" t="s">
        <v>83</v>
      </c>
      <c r="L1936" s="4" t="s">
        <v>83</v>
      </c>
    </row>
    <row r="1937" spans="1:12" x14ac:dyDescent="0.25">
      <c r="A1937" s="1" t="s">
        <v>6457</v>
      </c>
      <c r="B1937" s="1" t="s">
        <v>60</v>
      </c>
      <c r="C1937" s="4">
        <v>2021</v>
      </c>
      <c r="D1937" s="1" t="s">
        <v>166</v>
      </c>
      <c r="E1937" s="1" t="s">
        <v>1132</v>
      </c>
      <c r="F1937" s="1" t="s">
        <v>62</v>
      </c>
      <c r="G1937" s="4" t="s">
        <v>3160</v>
      </c>
      <c r="H1937" s="4">
        <v>11383</v>
      </c>
      <c r="I1937" s="4" t="s">
        <v>9639</v>
      </c>
      <c r="J1937" s="1"/>
      <c r="K1937" s="4" t="s">
        <v>9640</v>
      </c>
      <c r="L1937" s="4" t="s">
        <v>9641</v>
      </c>
    </row>
    <row r="1938" spans="1:12" ht="30" x14ac:dyDescent="0.25">
      <c r="A1938" s="1" t="s">
        <v>6457</v>
      </c>
      <c r="B1938" s="1" t="s">
        <v>60</v>
      </c>
      <c r="C1938" s="4">
        <v>2021</v>
      </c>
      <c r="D1938" s="1" t="s">
        <v>166</v>
      </c>
      <c r="E1938" s="1" t="s">
        <v>1132</v>
      </c>
      <c r="F1938" s="1" t="s">
        <v>66</v>
      </c>
      <c r="G1938" s="4" t="s">
        <v>2008</v>
      </c>
      <c r="H1938" s="4">
        <v>438</v>
      </c>
      <c r="I1938" s="4" t="s">
        <v>9642</v>
      </c>
      <c r="J1938" s="1" t="s">
        <v>234</v>
      </c>
      <c r="K1938" s="4" t="s">
        <v>9643</v>
      </c>
      <c r="L1938" s="4" t="s">
        <v>9644</v>
      </c>
    </row>
    <row r="1939" spans="1:12" ht="30" x14ac:dyDescent="0.25">
      <c r="A1939" s="1" t="s">
        <v>6457</v>
      </c>
      <c r="B1939" s="1" t="s">
        <v>60</v>
      </c>
      <c r="C1939" s="4">
        <v>2021</v>
      </c>
      <c r="D1939" s="1" t="s">
        <v>166</v>
      </c>
      <c r="E1939" s="1" t="s">
        <v>1132</v>
      </c>
      <c r="F1939" s="1" t="s">
        <v>70</v>
      </c>
      <c r="G1939" s="4" t="s">
        <v>2295</v>
      </c>
      <c r="H1939" s="4">
        <v>6824</v>
      </c>
      <c r="I1939" s="4" t="s">
        <v>9645</v>
      </c>
      <c r="J1939" s="1"/>
      <c r="K1939" s="4" t="s">
        <v>9646</v>
      </c>
      <c r="L1939" s="4" t="s">
        <v>9647</v>
      </c>
    </row>
    <row r="1940" spans="1:12" ht="30" x14ac:dyDescent="0.25">
      <c r="A1940" s="1" t="s">
        <v>6457</v>
      </c>
      <c r="B1940" s="1" t="s">
        <v>60</v>
      </c>
      <c r="C1940" s="4">
        <v>2021</v>
      </c>
      <c r="D1940" s="1" t="s">
        <v>166</v>
      </c>
      <c r="E1940" s="1" t="s">
        <v>1132</v>
      </c>
      <c r="F1940" s="1" t="s">
        <v>74</v>
      </c>
      <c r="G1940" s="4" t="s">
        <v>9440</v>
      </c>
      <c r="H1940" s="4">
        <v>31852</v>
      </c>
      <c r="I1940" s="4" t="s">
        <v>9648</v>
      </c>
      <c r="J1940" s="1"/>
      <c r="K1940" s="4" t="s">
        <v>9649</v>
      </c>
      <c r="L1940" s="4" t="s">
        <v>9650</v>
      </c>
    </row>
    <row r="1941" spans="1:12" ht="30" x14ac:dyDescent="0.25">
      <c r="A1941" s="1" t="s">
        <v>6457</v>
      </c>
      <c r="B1941" s="1" t="s">
        <v>60</v>
      </c>
      <c r="C1941" s="4">
        <v>2021</v>
      </c>
      <c r="D1941" s="1" t="s">
        <v>166</v>
      </c>
      <c r="E1941" s="1" t="s">
        <v>1132</v>
      </c>
      <c r="F1941" s="1" t="s">
        <v>1102</v>
      </c>
      <c r="G1941" s="4" t="s">
        <v>9651</v>
      </c>
      <c r="H1941" s="4">
        <v>159509</v>
      </c>
      <c r="I1941" s="4" t="s">
        <v>9652</v>
      </c>
      <c r="J1941" s="1"/>
      <c r="K1941" s="4" t="s">
        <v>9653</v>
      </c>
      <c r="L1941" s="4" t="s">
        <v>9654</v>
      </c>
    </row>
    <row r="1942" spans="1:12" ht="45" x14ac:dyDescent="0.25">
      <c r="A1942" s="1" t="s">
        <v>6457</v>
      </c>
      <c r="B1942" s="1" t="s">
        <v>60</v>
      </c>
      <c r="C1942" s="4">
        <v>2021</v>
      </c>
      <c r="D1942" s="1" t="s">
        <v>166</v>
      </c>
      <c r="E1942" s="1" t="s">
        <v>1132</v>
      </c>
      <c r="F1942" s="1" t="s">
        <v>84</v>
      </c>
      <c r="G1942" s="4" t="s">
        <v>1103</v>
      </c>
      <c r="H1942" s="4">
        <v>0</v>
      </c>
      <c r="I1942" s="4" t="s">
        <v>83</v>
      </c>
      <c r="J1942" s="1"/>
      <c r="K1942" s="4" t="s">
        <v>83</v>
      </c>
      <c r="L1942" s="4" t="s">
        <v>83</v>
      </c>
    </row>
    <row r="1943" spans="1:12" ht="45" x14ac:dyDescent="0.25">
      <c r="A1943" s="1" t="s">
        <v>6457</v>
      </c>
      <c r="B1943" s="1" t="s">
        <v>60</v>
      </c>
      <c r="C1943" s="4">
        <v>2021</v>
      </c>
      <c r="D1943" s="1" t="s">
        <v>166</v>
      </c>
      <c r="E1943" s="1" t="s">
        <v>1132</v>
      </c>
      <c r="F1943" s="1" t="s">
        <v>85</v>
      </c>
      <c r="G1943" s="4" t="s">
        <v>1103</v>
      </c>
      <c r="H1943" s="4">
        <v>0</v>
      </c>
      <c r="I1943" s="4" t="s">
        <v>83</v>
      </c>
      <c r="J1943" s="1"/>
      <c r="K1943" s="4" t="s">
        <v>83</v>
      </c>
      <c r="L1943" s="4" t="s">
        <v>83</v>
      </c>
    </row>
    <row r="1944" spans="1:12" x14ac:dyDescent="0.25">
      <c r="A1944" s="1" t="s">
        <v>6457</v>
      </c>
      <c r="B1944" s="1" t="s">
        <v>60</v>
      </c>
      <c r="C1944" s="4">
        <v>2021</v>
      </c>
      <c r="D1944" s="1" t="s">
        <v>166</v>
      </c>
      <c r="E1944" s="1" t="s">
        <v>1147</v>
      </c>
      <c r="F1944" s="1" t="s">
        <v>62</v>
      </c>
      <c r="G1944" s="4" t="s">
        <v>7751</v>
      </c>
      <c r="H1944" s="4">
        <v>4986</v>
      </c>
      <c r="I1944" s="4" t="s">
        <v>9655</v>
      </c>
      <c r="J1944" s="1"/>
      <c r="K1944" s="4" t="s">
        <v>9656</v>
      </c>
      <c r="L1944" s="4" t="s">
        <v>9657</v>
      </c>
    </row>
    <row r="1945" spans="1:12" ht="30" x14ac:dyDescent="0.25">
      <c r="A1945" s="1" t="s">
        <v>6457</v>
      </c>
      <c r="B1945" s="1" t="s">
        <v>60</v>
      </c>
      <c r="C1945" s="4">
        <v>2021</v>
      </c>
      <c r="D1945" s="1" t="s">
        <v>166</v>
      </c>
      <c r="E1945" s="1" t="s">
        <v>1147</v>
      </c>
      <c r="F1945" s="1" t="s">
        <v>66</v>
      </c>
      <c r="G1945" s="4" t="s">
        <v>1800</v>
      </c>
      <c r="H1945" s="4">
        <v>140</v>
      </c>
      <c r="I1945" s="4" t="s">
        <v>9658</v>
      </c>
      <c r="J1945" s="1" t="s">
        <v>234</v>
      </c>
      <c r="K1945" s="4" t="s">
        <v>9659</v>
      </c>
      <c r="L1945" s="4" t="s">
        <v>9660</v>
      </c>
    </row>
    <row r="1946" spans="1:12" ht="30" x14ac:dyDescent="0.25">
      <c r="A1946" s="1" t="s">
        <v>6457</v>
      </c>
      <c r="B1946" s="1" t="s">
        <v>60</v>
      </c>
      <c r="C1946" s="4">
        <v>2021</v>
      </c>
      <c r="D1946" s="1" t="s">
        <v>166</v>
      </c>
      <c r="E1946" s="1" t="s">
        <v>1147</v>
      </c>
      <c r="F1946" s="1" t="s">
        <v>70</v>
      </c>
      <c r="G1946" s="4" t="s">
        <v>4943</v>
      </c>
      <c r="H1946" s="4">
        <v>1513</v>
      </c>
      <c r="I1946" s="4" t="s">
        <v>9661</v>
      </c>
      <c r="J1946" s="1"/>
      <c r="K1946" s="4" t="s">
        <v>9662</v>
      </c>
      <c r="L1946" s="4" t="s">
        <v>9663</v>
      </c>
    </row>
    <row r="1947" spans="1:12" ht="30" x14ac:dyDescent="0.25">
      <c r="A1947" s="1" t="s">
        <v>6457</v>
      </c>
      <c r="B1947" s="1" t="s">
        <v>60</v>
      </c>
      <c r="C1947" s="4">
        <v>2021</v>
      </c>
      <c r="D1947" s="1" t="s">
        <v>166</v>
      </c>
      <c r="E1947" s="1" t="s">
        <v>1147</v>
      </c>
      <c r="F1947" s="1" t="s">
        <v>74</v>
      </c>
      <c r="G1947" s="4" t="s">
        <v>3115</v>
      </c>
      <c r="H1947" s="4">
        <v>1602</v>
      </c>
      <c r="I1947" s="4" t="s">
        <v>9664</v>
      </c>
      <c r="J1947" s="1"/>
      <c r="K1947" s="4" t="s">
        <v>9665</v>
      </c>
      <c r="L1947" s="4" t="s">
        <v>9666</v>
      </c>
    </row>
    <row r="1948" spans="1:12" ht="30" x14ac:dyDescent="0.25">
      <c r="A1948" s="1" t="s">
        <v>6457</v>
      </c>
      <c r="B1948" s="1" t="s">
        <v>60</v>
      </c>
      <c r="C1948" s="4">
        <v>2021</v>
      </c>
      <c r="D1948" s="1" t="s">
        <v>166</v>
      </c>
      <c r="E1948" s="1" t="s">
        <v>1147</v>
      </c>
      <c r="F1948" s="1" t="s">
        <v>1102</v>
      </c>
      <c r="G1948" s="4" t="s">
        <v>9667</v>
      </c>
      <c r="H1948" s="4">
        <v>158293</v>
      </c>
      <c r="I1948" s="4" t="s">
        <v>9668</v>
      </c>
      <c r="J1948" s="1"/>
      <c r="K1948" s="4" t="s">
        <v>9669</v>
      </c>
      <c r="L1948" s="4" t="s">
        <v>9670</v>
      </c>
    </row>
    <row r="1949" spans="1:12" ht="45" x14ac:dyDescent="0.25">
      <c r="A1949" s="1" t="s">
        <v>6457</v>
      </c>
      <c r="B1949" s="1" t="s">
        <v>60</v>
      </c>
      <c r="C1949" s="4">
        <v>2021</v>
      </c>
      <c r="D1949" s="1" t="s">
        <v>166</v>
      </c>
      <c r="E1949" s="1" t="s">
        <v>1147</v>
      </c>
      <c r="F1949" s="1" t="s">
        <v>84</v>
      </c>
      <c r="G1949" s="4" t="s">
        <v>1103</v>
      </c>
      <c r="H1949" s="4">
        <v>0</v>
      </c>
      <c r="I1949" s="4" t="s">
        <v>83</v>
      </c>
      <c r="J1949" s="1"/>
      <c r="K1949" s="4" t="s">
        <v>83</v>
      </c>
      <c r="L1949" s="4" t="s">
        <v>83</v>
      </c>
    </row>
    <row r="1950" spans="1:12" ht="45" x14ac:dyDescent="0.25">
      <c r="A1950" s="1" t="s">
        <v>6457</v>
      </c>
      <c r="B1950" s="1" t="s">
        <v>60</v>
      </c>
      <c r="C1950" s="4">
        <v>2021</v>
      </c>
      <c r="D1950" s="1" t="s">
        <v>166</v>
      </c>
      <c r="E1950" s="1" t="s">
        <v>1147</v>
      </c>
      <c r="F1950" s="1" t="s">
        <v>85</v>
      </c>
      <c r="G1950" s="4" t="s">
        <v>1103</v>
      </c>
      <c r="H1950" s="4">
        <v>0</v>
      </c>
      <c r="I1950" s="4" t="s">
        <v>83</v>
      </c>
      <c r="J1950" s="1"/>
      <c r="K1950" s="4" t="s">
        <v>83</v>
      </c>
      <c r="L1950" s="4" t="s">
        <v>83</v>
      </c>
    </row>
    <row r="1951" spans="1:12" x14ac:dyDescent="0.25">
      <c r="A1951" s="1" t="s">
        <v>6457</v>
      </c>
      <c r="B1951" s="1" t="s">
        <v>60</v>
      </c>
      <c r="C1951" s="4">
        <v>2021</v>
      </c>
      <c r="D1951" s="1" t="s">
        <v>166</v>
      </c>
      <c r="E1951" s="1" t="s">
        <v>1162</v>
      </c>
      <c r="F1951" s="1" t="s">
        <v>62</v>
      </c>
      <c r="G1951" s="4" t="s">
        <v>2560</v>
      </c>
      <c r="H1951" s="4">
        <v>1687</v>
      </c>
      <c r="I1951" s="4" t="s">
        <v>9671</v>
      </c>
      <c r="J1951" s="1"/>
      <c r="K1951" s="4" t="s">
        <v>9672</v>
      </c>
      <c r="L1951" s="4" t="s">
        <v>9673</v>
      </c>
    </row>
    <row r="1952" spans="1:12" ht="30" x14ac:dyDescent="0.25">
      <c r="A1952" s="1" t="s">
        <v>6457</v>
      </c>
      <c r="B1952" s="1" t="s">
        <v>60</v>
      </c>
      <c r="C1952" s="4">
        <v>2021</v>
      </c>
      <c r="D1952" s="1" t="s">
        <v>166</v>
      </c>
      <c r="E1952" s="1" t="s">
        <v>1162</v>
      </c>
      <c r="F1952" s="1" t="s">
        <v>66</v>
      </c>
      <c r="G1952" s="4" t="s">
        <v>1800</v>
      </c>
      <c r="H1952" s="4">
        <v>52</v>
      </c>
      <c r="I1952" s="4" t="s">
        <v>9674</v>
      </c>
      <c r="J1952" s="1" t="s">
        <v>234</v>
      </c>
      <c r="K1952" s="4" t="s">
        <v>9675</v>
      </c>
      <c r="L1952" s="4" t="s">
        <v>9676</v>
      </c>
    </row>
    <row r="1953" spans="1:12" ht="30" x14ac:dyDescent="0.25">
      <c r="A1953" s="1" t="s">
        <v>6457</v>
      </c>
      <c r="B1953" s="1" t="s">
        <v>60</v>
      </c>
      <c r="C1953" s="4">
        <v>2021</v>
      </c>
      <c r="D1953" s="1" t="s">
        <v>166</v>
      </c>
      <c r="E1953" s="1" t="s">
        <v>1162</v>
      </c>
      <c r="F1953" s="1" t="s">
        <v>70</v>
      </c>
      <c r="G1953" s="4" t="s">
        <v>9677</v>
      </c>
      <c r="H1953" s="4">
        <v>662</v>
      </c>
      <c r="I1953" s="4" t="s">
        <v>9678</v>
      </c>
      <c r="J1953" s="1"/>
      <c r="K1953" s="4" t="s">
        <v>9679</v>
      </c>
      <c r="L1953" s="4" t="s">
        <v>9680</v>
      </c>
    </row>
    <row r="1954" spans="1:12" ht="30" x14ac:dyDescent="0.25">
      <c r="A1954" s="1" t="s">
        <v>6457</v>
      </c>
      <c r="B1954" s="1" t="s">
        <v>60</v>
      </c>
      <c r="C1954" s="4">
        <v>2021</v>
      </c>
      <c r="D1954" s="1" t="s">
        <v>166</v>
      </c>
      <c r="E1954" s="1" t="s">
        <v>1162</v>
      </c>
      <c r="F1954" s="1" t="s">
        <v>74</v>
      </c>
      <c r="G1954" s="4" t="s">
        <v>3549</v>
      </c>
      <c r="H1954" s="4">
        <v>479</v>
      </c>
      <c r="I1954" s="4" t="s">
        <v>9681</v>
      </c>
      <c r="J1954" s="1"/>
      <c r="K1954" s="4" t="s">
        <v>1174</v>
      </c>
      <c r="L1954" s="4" t="s">
        <v>9682</v>
      </c>
    </row>
    <row r="1955" spans="1:12" ht="30" x14ac:dyDescent="0.25">
      <c r="A1955" s="1" t="s">
        <v>6457</v>
      </c>
      <c r="B1955" s="1" t="s">
        <v>60</v>
      </c>
      <c r="C1955" s="4">
        <v>2021</v>
      </c>
      <c r="D1955" s="1" t="s">
        <v>166</v>
      </c>
      <c r="E1955" s="1" t="s">
        <v>1162</v>
      </c>
      <c r="F1955" s="1" t="s">
        <v>1102</v>
      </c>
      <c r="G1955" s="4" t="s">
        <v>9683</v>
      </c>
      <c r="H1955" s="4">
        <v>68947</v>
      </c>
      <c r="I1955" s="4" t="s">
        <v>9684</v>
      </c>
      <c r="J1955" s="1"/>
      <c r="K1955" s="4" t="s">
        <v>9685</v>
      </c>
      <c r="L1955" s="4" t="s">
        <v>9686</v>
      </c>
    </row>
    <row r="1956" spans="1:12" ht="45" x14ac:dyDescent="0.25">
      <c r="A1956" s="1" t="s">
        <v>6457</v>
      </c>
      <c r="B1956" s="1" t="s">
        <v>60</v>
      </c>
      <c r="C1956" s="4">
        <v>2021</v>
      </c>
      <c r="D1956" s="1" t="s">
        <v>166</v>
      </c>
      <c r="E1956" s="1" t="s">
        <v>1162</v>
      </c>
      <c r="F1956" s="1" t="s">
        <v>84</v>
      </c>
      <c r="G1956" s="4" t="s">
        <v>1103</v>
      </c>
      <c r="H1956" s="4">
        <v>0</v>
      </c>
      <c r="I1956" s="4" t="s">
        <v>83</v>
      </c>
      <c r="J1956" s="1"/>
      <c r="K1956" s="4" t="s">
        <v>83</v>
      </c>
      <c r="L1956" s="4" t="s">
        <v>83</v>
      </c>
    </row>
    <row r="1957" spans="1:12" ht="45" x14ac:dyDescent="0.25">
      <c r="A1957" s="1" t="s">
        <v>6457</v>
      </c>
      <c r="B1957" s="1" t="s">
        <v>60</v>
      </c>
      <c r="C1957" s="4">
        <v>2021</v>
      </c>
      <c r="D1957" s="1" t="s">
        <v>166</v>
      </c>
      <c r="E1957" s="1" t="s">
        <v>1162</v>
      </c>
      <c r="F1957" s="1" t="s">
        <v>85</v>
      </c>
      <c r="G1957" s="4" t="s">
        <v>1103</v>
      </c>
      <c r="H1957" s="4">
        <v>0</v>
      </c>
      <c r="I1957" s="4" t="s">
        <v>83</v>
      </c>
      <c r="J1957" s="1"/>
      <c r="K1957" s="4" t="s">
        <v>83</v>
      </c>
      <c r="L1957" s="4" t="s">
        <v>83</v>
      </c>
    </row>
    <row r="1958" spans="1:12" x14ac:dyDescent="0.25">
      <c r="A1958" s="1" t="s">
        <v>6457</v>
      </c>
      <c r="B1958" s="1" t="s">
        <v>60</v>
      </c>
      <c r="C1958" s="4">
        <v>2021</v>
      </c>
      <c r="D1958" s="1" t="s">
        <v>166</v>
      </c>
      <c r="E1958" s="1" t="s">
        <v>1183</v>
      </c>
      <c r="F1958" s="1" t="s">
        <v>62</v>
      </c>
      <c r="G1958" s="4" t="s">
        <v>8156</v>
      </c>
      <c r="H1958" s="4">
        <v>393</v>
      </c>
      <c r="I1958" s="4" t="s">
        <v>9687</v>
      </c>
      <c r="J1958" s="1"/>
      <c r="K1958" s="4" t="s">
        <v>9688</v>
      </c>
      <c r="L1958" s="4" t="s">
        <v>9689</v>
      </c>
    </row>
    <row r="1959" spans="1:12" ht="30" x14ac:dyDescent="0.25">
      <c r="A1959" s="1" t="s">
        <v>6457</v>
      </c>
      <c r="B1959" s="1" t="s">
        <v>60</v>
      </c>
      <c r="C1959" s="4">
        <v>2021</v>
      </c>
      <c r="D1959" s="1" t="s">
        <v>166</v>
      </c>
      <c r="E1959" s="1" t="s">
        <v>1183</v>
      </c>
      <c r="F1959" s="1" t="s">
        <v>66</v>
      </c>
      <c r="G1959" s="4" t="s">
        <v>1101</v>
      </c>
      <c r="H1959" s="4">
        <v>14</v>
      </c>
      <c r="I1959" s="4" t="s">
        <v>83</v>
      </c>
      <c r="J1959" s="1"/>
      <c r="K1959" s="4" t="s">
        <v>83</v>
      </c>
      <c r="L1959" s="4" t="s">
        <v>83</v>
      </c>
    </row>
    <row r="1960" spans="1:12" ht="30" x14ac:dyDescent="0.25">
      <c r="A1960" s="1" t="s">
        <v>6457</v>
      </c>
      <c r="B1960" s="1" t="s">
        <v>60</v>
      </c>
      <c r="C1960" s="4">
        <v>2021</v>
      </c>
      <c r="D1960" s="1" t="s">
        <v>166</v>
      </c>
      <c r="E1960" s="1" t="s">
        <v>1183</v>
      </c>
      <c r="F1960" s="1" t="s">
        <v>70</v>
      </c>
      <c r="G1960" s="4" t="s">
        <v>9440</v>
      </c>
      <c r="H1960" s="4">
        <v>199</v>
      </c>
      <c r="I1960" s="4" t="s">
        <v>9690</v>
      </c>
      <c r="J1960" s="1"/>
      <c r="K1960" s="4" t="s">
        <v>9691</v>
      </c>
      <c r="L1960" s="4" t="s">
        <v>9692</v>
      </c>
    </row>
    <row r="1961" spans="1:12" ht="30" x14ac:dyDescent="0.25">
      <c r="A1961" s="1" t="s">
        <v>6457</v>
      </c>
      <c r="B1961" s="1" t="s">
        <v>60</v>
      </c>
      <c r="C1961" s="4">
        <v>2021</v>
      </c>
      <c r="D1961" s="1" t="s">
        <v>166</v>
      </c>
      <c r="E1961" s="1" t="s">
        <v>1183</v>
      </c>
      <c r="F1961" s="1" t="s">
        <v>74</v>
      </c>
      <c r="G1961" s="4" t="s">
        <v>3750</v>
      </c>
      <c r="H1961" s="4">
        <v>127</v>
      </c>
      <c r="I1961" s="4" t="s">
        <v>9693</v>
      </c>
      <c r="J1961" s="1"/>
      <c r="K1961" s="4" t="s">
        <v>9694</v>
      </c>
      <c r="L1961" s="4" t="s">
        <v>9695</v>
      </c>
    </row>
    <row r="1962" spans="1:12" ht="30" x14ac:dyDescent="0.25">
      <c r="A1962" s="1" t="s">
        <v>6457</v>
      </c>
      <c r="B1962" s="1" t="s">
        <v>60</v>
      </c>
      <c r="C1962" s="4">
        <v>2021</v>
      </c>
      <c r="D1962" s="1" t="s">
        <v>166</v>
      </c>
      <c r="E1962" s="1" t="s">
        <v>1183</v>
      </c>
      <c r="F1962" s="1" t="s">
        <v>1102</v>
      </c>
      <c r="G1962" s="4" t="s">
        <v>9696</v>
      </c>
      <c r="H1962" s="4">
        <v>11406</v>
      </c>
      <c r="I1962" s="4" t="s">
        <v>9697</v>
      </c>
      <c r="J1962" s="1"/>
      <c r="K1962" s="4" t="s">
        <v>9698</v>
      </c>
      <c r="L1962" s="4" t="s">
        <v>9699</v>
      </c>
    </row>
    <row r="1963" spans="1:12" ht="45" x14ac:dyDescent="0.25">
      <c r="A1963" s="1" t="s">
        <v>6457</v>
      </c>
      <c r="B1963" s="1" t="s">
        <v>60</v>
      </c>
      <c r="C1963" s="4">
        <v>2021</v>
      </c>
      <c r="D1963" s="1" t="s">
        <v>166</v>
      </c>
      <c r="E1963" s="1" t="s">
        <v>1183</v>
      </c>
      <c r="F1963" s="1" t="s">
        <v>84</v>
      </c>
      <c r="G1963" s="4" t="s">
        <v>1103</v>
      </c>
      <c r="H1963" s="4">
        <v>0</v>
      </c>
      <c r="I1963" s="4" t="s">
        <v>83</v>
      </c>
      <c r="J1963" s="1"/>
      <c r="K1963" s="4" t="s">
        <v>83</v>
      </c>
      <c r="L1963" s="4" t="s">
        <v>83</v>
      </c>
    </row>
    <row r="1964" spans="1:12" ht="45" x14ac:dyDescent="0.25">
      <c r="A1964" s="1" t="s">
        <v>6457</v>
      </c>
      <c r="B1964" s="1" t="s">
        <v>60</v>
      </c>
      <c r="C1964" s="4">
        <v>2021</v>
      </c>
      <c r="D1964" s="1" t="s">
        <v>166</v>
      </c>
      <c r="E1964" s="1" t="s">
        <v>1183</v>
      </c>
      <c r="F1964" s="1" t="s">
        <v>85</v>
      </c>
      <c r="G1964" s="4" t="s">
        <v>1103</v>
      </c>
      <c r="H1964" s="4">
        <v>0</v>
      </c>
      <c r="I1964" s="4" t="s">
        <v>83</v>
      </c>
      <c r="J1964" s="1"/>
      <c r="K1964" s="4" t="s">
        <v>83</v>
      </c>
      <c r="L1964" s="4" t="s">
        <v>83</v>
      </c>
    </row>
    <row r="1965" spans="1:12" x14ac:dyDescent="0.25">
      <c r="A1965" s="1" t="s">
        <v>6457</v>
      </c>
      <c r="B1965" s="1" t="s">
        <v>60</v>
      </c>
      <c r="C1965" s="4">
        <v>2021</v>
      </c>
      <c r="D1965" s="1" t="s">
        <v>185</v>
      </c>
      <c r="E1965" s="1" t="s">
        <v>1089</v>
      </c>
      <c r="F1965" s="1" t="s">
        <v>62</v>
      </c>
      <c r="G1965" s="4" t="s">
        <v>1820</v>
      </c>
      <c r="H1965" s="4">
        <v>147231</v>
      </c>
      <c r="I1965" s="4" t="s">
        <v>7943</v>
      </c>
      <c r="J1965" s="1"/>
      <c r="K1965" s="4" t="s">
        <v>3833</v>
      </c>
      <c r="L1965" s="4" t="s">
        <v>2196</v>
      </c>
    </row>
    <row r="1966" spans="1:12" ht="30" x14ac:dyDescent="0.25">
      <c r="A1966" s="1" t="s">
        <v>6457</v>
      </c>
      <c r="B1966" s="1" t="s">
        <v>60</v>
      </c>
      <c r="C1966" s="4">
        <v>2021</v>
      </c>
      <c r="D1966" s="1" t="s">
        <v>185</v>
      </c>
      <c r="E1966" s="1" t="s">
        <v>1089</v>
      </c>
      <c r="F1966" s="1" t="s">
        <v>66</v>
      </c>
      <c r="G1966" s="4" t="s">
        <v>2456</v>
      </c>
      <c r="H1966" s="4">
        <v>53774</v>
      </c>
      <c r="I1966" s="4" t="s">
        <v>9700</v>
      </c>
      <c r="J1966" s="1"/>
      <c r="K1966" s="4" t="s">
        <v>739</v>
      </c>
      <c r="L1966" s="4" t="s">
        <v>9701</v>
      </c>
    </row>
    <row r="1967" spans="1:12" ht="30" x14ac:dyDescent="0.25">
      <c r="A1967" s="1" t="s">
        <v>6457</v>
      </c>
      <c r="B1967" s="1" t="s">
        <v>60</v>
      </c>
      <c r="C1967" s="4">
        <v>2021</v>
      </c>
      <c r="D1967" s="1" t="s">
        <v>185</v>
      </c>
      <c r="E1967" s="1" t="s">
        <v>1089</v>
      </c>
      <c r="F1967" s="1" t="s">
        <v>70</v>
      </c>
      <c r="G1967" s="4" t="s">
        <v>2909</v>
      </c>
      <c r="H1967" s="4">
        <v>144380</v>
      </c>
      <c r="I1967" s="4" t="s">
        <v>544</v>
      </c>
      <c r="J1967" s="1"/>
      <c r="K1967" s="4" t="s">
        <v>738</v>
      </c>
      <c r="L1967" s="4" t="s">
        <v>6065</v>
      </c>
    </row>
    <row r="1968" spans="1:12" ht="30" x14ac:dyDescent="0.25">
      <c r="A1968" s="1" t="s">
        <v>6457</v>
      </c>
      <c r="B1968" s="1" t="s">
        <v>60</v>
      </c>
      <c r="C1968" s="4">
        <v>2021</v>
      </c>
      <c r="D1968" s="1" t="s">
        <v>185</v>
      </c>
      <c r="E1968" s="1" t="s">
        <v>1089</v>
      </c>
      <c r="F1968" s="1" t="s">
        <v>74</v>
      </c>
      <c r="G1968" s="4" t="s">
        <v>2008</v>
      </c>
      <c r="H1968" s="4">
        <v>29812</v>
      </c>
      <c r="I1968" s="4" t="s">
        <v>4095</v>
      </c>
      <c r="J1968" s="1" t="s">
        <v>234</v>
      </c>
      <c r="K1968" s="4" t="s">
        <v>3300</v>
      </c>
      <c r="L1968" s="4" t="s">
        <v>3306</v>
      </c>
    </row>
    <row r="1969" spans="1:12" ht="30" x14ac:dyDescent="0.25">
      <c r="A1969" s="1" t="s">
        <v>6457</v>
      </c>
      <c r="B1969" s="1" t="s">
        <v>60</v>
      </c>
      <c r="C1969" s="4">
        <v>2021</v>
      </c>
      <c r="D1969" s="1" t="s">
        <v>185</v>
      </c>
      <c r="E1969" s="1" t="s">
        <v>1089</v>
      </c>
      <c r="F1969" s="1" t="s">
        <v>1102</v>
      </c>
      <c r="G1969" s="4" t="s">
        <v>2657</v>
      </c>
      <c r="H1969" s="4">
        <v>86499</v>
      </c>
      <c r="I1969" s="4" t="s">
        <v>9702</v>
      </c>
      <c r="J1969" s="1"/>
      <c r="K1969" s="4" t="s">
        <v>9048</v>
      </c>
      <c r="L1969" s="4" t="s">
        <v>9286</v>
      </c>
    </row>
    <row r="1970" spans="1:12" ht="45" x14ac:dyDescent="0.25">
      <c r="A1970" s="1" t="s">
        <v>6457</v>
      </c>
      <c r="B1970" s="1" t="s">
        <v>60</v>
      </c>
      <c r="C1970" s="4">
        <v>2021</v>
      </c>
      <c r="D1970" s="1" t="s">
        <v>185</v>
      </c>
      <c r="E1970" s="1" t="s">
        <v>1089</v>
      </c>
      <c r="F1970" s="1" t="s">
        <v>84</v>
      </c>
      <c r="G1970" s="4" t="s">
        <v>1103</v>
      </c>
      <c r="H1970" s="4">
        <v>0</v>
      </c>
      <c r="I1970" s="4" t="s">
        <v>83</v>
      </c>
      <c r="J1970" s="1"/>
      <c r="K1970" s="4" t="s">
        <v>83</v>
      </c>
      <c r="L1970" s="4" t="s">
        <v>83</v>
      </c>
    </row>
    <row r="1971" spans="1:12" ht="45" x14ac:dyDescent="0.25">
      <c r="A1971" s="1" t="s">
        <v>6457</v>
      </c>
      <c r="B1971" s="1" t="s">
        <v>60</v>
      </c>
      <c r="C1971" s="4">
        <v>2021</v>
      </c>
      <c r="D1971" s="1" t="s">
        <v>185</v>
      </c>
      <c r="E1971" s="1" t="s">
        <v>1089</v>
      </c>
      <c r="F1971" s="1" t="s">
        <v>85</v>
      </c>
      <c r="G1971" s="4" t="s">
        <v>1103</v>
      </c>
      <c r="H1971" s="4">
        <v>0</v>
      </c>
      <c r="I1971" s="4" t="s">
        <v>83</v>
      </c>
      <c r="J1971" s="1"/>
      <c r="K1971" s="4" t="s">
        <v>83</v>
      </c>
      <c r="L1971" s="4" t="s">
        <v>83</v>
      </c>
    </row>
    <row r="1972" spans="1:12" x14ac:dyDescent="0.25">
      <c r="A1972" s="1" t="s">
        <v>6457</v>
      </c>
      <c r="B1972" s="1" t="s">
        <v>60</v>
      </c>
      <c r="C1972" s="4">
        <v>2021</v>
      </c>
      <c r="D1972" s="1" t="s">
        <v>185</v>
      </c>
      <c r="E1972" s="1" t="s">
        <v>1104</v>
      </c>
      <c r="F1972" s="1" t="s">
        <v>62</v>
      </c>
      <c r="G1972" s="4" t="s">
        <v>7880</v>
      </c>
      <c r="H1972" s="4">
        <v>35556</v>
      </c>
      <c r="I1972" s="4" t="s">
        <v>9703</v>
      </c>
      <c r="J1972" s="1"/>
      <c r="K1972" s="4" t="s">
        <v>6205</v>
      </c>
      <c r="L1972" s="4" t="s">
        <v>9704</v>
      </c>
    </row>
    <row r="1973" spans="1:12" ht="30" x14ac:dyDescent="0.25">
      <c r="A1973" s="1" t="s">
        <v>6457</v>
      </c>
      <c r="B1973" s="1" t="s">
        <v>60</v>
      </c>
      <c r="C1973" s="4">
        <v>2021</v>
      </c>
      <c r="D1973" s="1" t="s">
        <v>185</v>
      </c>
      <c r="E1973" s="1" t="s">
        <v>1104</v>
      </c>
      <c r="F1973" s="1" t="s">
        <v>66</v>
      </c>
      <c r="G1973" s="4" t="s">
        <v>1112</v>
      </c>
      <c r="H1973" s="4">
        <v>2193</v>
      </c>
      <c r="I1973" s="4" t="s">
        <v>5165</v>
      </c>
      <c r="J1973" s="1" t="s">
        <v>234</v>
      </c>
      <c r="K1973" s="4" t="s">
        <v>9705</v>
      </c>
      <c r="L1973" s="4" t="s">
        <v>1624</v>
      </c>
    </row>
    <row r="1974" spans="1:12" ht="30" x14ac:dyDescent="0.25">
      <c r="A1974" s="1" t="s">
        <v>6457</v>
      </c>
      <c r="B1974" s="1" t="s">
        <v>60</v>
      </c>
      <c r="C1974" s="4">
        <v>2021</v>
      </c>
      <c r="D1974" s="1" t="s">
        <v>185</v>
      </c>
      <c r="E1974" s="1" t="s">
        <v>1104</v>
      </c>
      <c r="F1974" s="1" t="s">
        <v>70</v>
      </c>
      <c r="G1974" s="4" t="s">
        <v>1507</v>
      </c>
      <c r="H1974" s="4">
        <v>34628</v>
      </c>
      <c r="I1974" s="4" t="s">
        <v>9706</v>
      </c>
      <c r="J1974" s="1"/>
      <c r="K1974" s="4" t="s">
        <v>9707</v>
      </c>
      <c r="L1974" s="4" t="s">
        <v>9708</v>
      </c>
    </row>
    <row r="1975" spans="1:12" ht="30" x14ac:dyDescent="0.25">
      <c r="A1975" s="1" t="s">
        <v>6457</v>
      </c>
      <c r="B1975" s="1" t="s">
        <v>60</v>
      </c>
      <c r="C1975" s="4">
        <v>2021</v>
      </c>
      <c r="D1975" s="1" t="s">
        <v>185</v>
      </c>
      <c r="E1975" s="1" t="s">
        <v>1104</v>
      </c>
      <c r="F1975" s="1" t="s">
        <v>74</v>
      </c>
      <c r="G1975" s="4" t="s">
        <v>1367</v>
      </c>
      <c r="H1975" s="4">
        <v>44222</v>
      </c>
      <c r="I1975" s="4" t="s">
        <v>2623</v>
      </c>
      <c r="J1975" s="1"/>
      <c r="K1975" s="4" t="s">
        <v>6106</v>
      </c>
      <c r="L1975" s="4" t="s">
        <v>9709</v>
      </c>
    </row>
    <row r="1976" spans="1:12" ht="30" x14ac:dyDescent="0.25">
      <c r="A1976" s="1" t="s">
        <v>6457</v>
      </c>
      <c r="B1976" s="1" t="s">
        <v>60</v>
      </c>
      <c r="C1976" s="4">
        <v>2021</v>
      </c>
      <c r="D1976" s="1" t="s">
        <v>185</v>
      </c>
      <c r="E1976" s="1" t="s">
        <v>1104</v>
      </c>
      <c r="F1976" s="1" t="s">
        <v>1102</v>
      </c>
      <c r="G1976" s="4" t="s">
        <v>8717</v>
      </c>
      <c r="H1976" s="4">
        <v>104311</v>
      </c>
      <c r="I1976" s="4" t="s">
        <v>3601</v>
      </c>
      <c r="J1976" s="1"/>
      <c r="K1976" s="4" t="s">
        <v>1373</v>
      </c>
      <c r="L1976" s="4" t="s">
        <v>717</v>
      </c>
    </row>
    <row r="1977" spans="1:12" ht="45" x14ac:dyDescent="0.25">
      <c r="A1977" s="1" t="s">
        <v>6457</v>
      </c>
      <c r="B1977" s="1" t="s">
        <v>60</v>
      </c>
      <c r="C1977" s="4">
        <v>2021</v>
      </c>
      <c r="D1977" s="1" t="s">
        <v>185</v>
      </c>
      <c r="E1977" s="1" t="s">
        <v>1104</v>
      </c>
      <c r="F1977" s="1" t="s">
        <v>84</v>
      </c>
      <c r="G1977" s="4" t="s">
        <v>1103</v>
      </c>
      <c r="H1977" s="4">
        <v>0</v>
      </c>
      <c r="I1977" s="4" t="s">
        <v>83</v>
      </c>
      <c r="J1977" s="1"/>
      <c r="K1977" s="4" t="s">
        <v>83</v>
      </c>
      <c r="L1977" s="4" t="s">
        <v>83</v>
      </c>
    </row>
    <row r="1978" spans="1:12" ht="45" x14ac:dyDescent="0.25">
      <c r="A1978" s="1" t="s">
        <v>6457</v>
      </c>
      <c r="B1978" s="1" t="s">
        <v>60</v>
      </c>
      <c r="C1978" s="4">
        <v>2021</v>
      </c>
      <c r="D1978" s="1" t="s">
        <v>185</v>
      </c>
      <c r="E1978" s="1" t="s">
        <v>1104</v>
      </c>
      <c r="F1978" s="1" t="s">
        <v>85</v>
      </c>
      <c r="G1978" s="4" t="s">
        <v>1103</v>
      </c>
      <c r="H1978" s="4">
        <v>0</v>
      </c>
      <c r="I1978" s="4" t="s">
        <v>83</v>
      </c>
      <c r="J1978" s="1"/>
      <c r="K1978" s="4" t="s">
        <v>83</v>
      </c>
      <c r="L1978" s="4" t="s">
        <v>83</v>
      </c>
    </row>
    <row r="1979" spans="1:12" x14ac:dyDescent="0.25">
      <c r="A1979" s="1" t="s">
        <v>6457</v>
      </c>
      <c r="B1979" s="1" t="s">
        <v>60</v>
      </c>
      <c r="C1979" s="4">
        <v>2021</v>
      </c>
      <c r="D1979" s="1" t="s">
        <v>185</v>
      </c>
      <c r="E1979" s="1" t="s">
        <v>1116</v>
      </c>
      <c r="F1979" s="1" t="s">
        <v>62</v>
      </c>
      <c r="G1979" s="4" t="s">
        <v>9710</v>
      </c>
      <c r="H1979" s="4">
        <v>21973</v>
      </c>
      <c r="I1979" s="4" t="s">
        <v>9711</v>
      </c>
      <c r="J1979" s="1"/>
      <c r="K1979" s="4" t="s">
        <v>9712</v>
      </c>
      <c r="L1979" s="4" t="s">
        <v>280</v>
      </c>
    </row>
    <row r="1980" spans="1:12" ht="30" x14ac:dyDescent="0.25">
      <c r="A1980" s="1" t="s">
        <v>6457</v>
      </c>
      <c r="B1980" s="1" t="s">
        <v>60</v>
      </c>
      <c r="C1980" s="4">
        <v>2021</v>
      </c>
      <c r="D1980" s="1" t="s">
        <v>185</v>
      </c>
      <c r="E1980" s="1" t="s">
        <v>1116</v>
      </c>
      <c r="F1980" s="1" t="s">
        <v>66</v>
      </c>
      <c r="G1980" s="4" t="s">
        <v>1101</v>
      </c>
      <c r="H1980" s="4">
        <v>826</v>
      </c>
      <c r="I1980" s="4" t="s">
        <v>83</v>
      </c>
      <c r="J1980" s="1"/>
      <c r="K1980" s="4" t="s">
        <v>83</v>
      </c>
      <c r="L1980" s="4" t="s">
        <v>83</v>
      </c>
    </row>
    <row r="1981" spans="1:12" ht="30" x14ac:dyDescent="0.25">
      <c r="A1981" s="1" t="s">
        <v>6457</v>
      </c>
      <c r="B1981" s="1" t="s">
        <v>60</v>
      </c>
      <c r="C1981" s="4">
        <v>2021</v>
      </c>
      <c r="D1981" s="1" t="s">
        <v>185</v>
      </c>
      <c r="E1981" s="1" t="s">
        <v>1116</v>
      </c>
      <c r="F1981" s="1" t="s">
        <v>70</v>
      </c>
      <c r="G1981" s="4" t="s">
        <v>3585</v>
      </c>
      <c r="H1981" s="4">
        <v>6827</v>
      </c>
      <c r="I1981" s="4" t="s">
        <v>9713</v>
      </c>
      <c r="J1981" s="1"/>
      <c r="K1981" s="4" t="s">
        <v>9714</v>
      </c>
      <c r="L1981" s="4" t="s">
        <v>9715</v>
      </c>
    </row>
    <row r="1982" spans="1:12" ht="30" x14ac:dyDescent="0.25">
      <c r="A1982" s="1" t="s">
        <v>6457</v>
      </c>
      <c r="B1982" s="1" t="s">
        <v>60</v>
      </c>
      <c r="C1982" s="4">
        <v>2021</v>
      </c>
      <c r="D1982" s="1" t="s">
        <v>185</v>
      </c>
      <c r="E1982" s="1" t="s">
        <v>1116</v>
      </c>
      <c r="F1982" s="1" t="s">
        <v>74</v>
      </c>
      <c r="G1982" s="4" t="s">
        <v>1141</v>
      </c>
      <c r="H1982" s="4">
        <v>8778</v>
      </c>
      <c r="I1982" s="4" t="s">
        <v>9716</v>
      </c>
      <c r="J1982" s="1"/>
      <c r="K1982" s="4" t="s">
        <v>9717</v>
      </c>
      <c r="L1982" s="4" t="s">
        <v>9718</v>
      </c>
    </row>
    <row r="1983" spans="1:12" ht="30" x14ac:dyDescent="0.25">
      <c r="A1983" s="1" t="s">
        <v>6457</v>
      </c>
      <c r="B1983" s="1" t="s">
        <v>60</v>
      </c>
      <c r="C1983" s="4">
        <v>2021</v>
      </c>
      <c r="D1983" s="1" t="s">
        <v>185</v>
      </c>
      <c r="E1983" s="1" t="s">
        <v>1116</v>
      </c>
      <c r="F1983" s="1" t="s">
        <v>1102</v>
      </c>
      <c r="G1983" s="4" t="s">
        <v>5409</v>
      </c>
      <c r="H1983" s="4">
        <v>223793</v>
      </c>
      <c r="I1983" s="4" t="s">
        <v>9719</v>
      </c>
      <c r="J1983" s="1"/>
      <c r="K1983" s="4" t="s">
        <v>4455</v>
      </c>
      <c r="L1983" s="4" t="s">
        <v>9720</v>
      </c>
    </row>
    <row r="1984" spans="1:12" ht="45" x14ac:dyDescent="0.25">
      <c r="A1984" s="1" t="s">
        <v>6457</v>
      </c>
      <c r="B1984" s="1" t="s">
        <v>60</v>
      </c>
      <c r="C1984" s="4">
        <v>2021</v>
      </c>
      <c r="D1984" s="1" t="s">
        <v>185</v>
      </c>
      <c r="E1984" s="1" t="s">
        <v>1116</v>
      </c>
      <c r="F1984" s="1" t="s">
        <v>84</v>
      </c>
      <c r="G1984" s="4" t="s">
        <v>1103</v>
      </c>
      <c r="H1984" s="4">
        <v>0</v>
      </c>
      <c r="I1984" s="4" t="s">
        <v>83</v>
      </c>
      <c r="J1984" s="1"/>
      <c r="K1984" s="4" t="s">
        <v>83</v>
      </c>
      <c r="L1984" s="4" t="s">
        <v>83</v>
      </c>
    </row>
    <row r="1985" spans="1:12" ht="45" x14ac:dyDescent="0.25">
      <c r="A1985" s="1" t="s">
        <v>6457</v>
      </c>
      <c r="B1985" s="1" t="s">
        <v>60</v>
      </c>
      <c r="C1985" s="4">
        <v>2021</v>
      </c>
      <c r="D1985" s="1" t="s">
        <v>185</v>
      </c>
      <c r="E1985" s="1" t="s">
        <v>1116</v>
      </c>
      <c r="F1985" s="1" t="s">
        <v>85</v>
      </c>
      <c r="G1985" s="4" t="s">
        <v>1103</v>
      </c>
      <c r="H1985" s="4">
        <v>0</v>
      </c>
      <c r="I1985" s="4" t="s">
        <v>83</v>
      </c>
      <c r="J1985" s="1"/>
      <c r="K1985" s="4" t="s">
        <v>83</v>
      </c>
      <c r="L1985" s="4" t="s">
        <v>83</v>
      </c>
    </row>
    <row r="1986" spans="1:12" x14ac:dyDescent="0.25">
      <c r="A1986" s="1" t="s">
        <v>6457</v>
      </c>
      <c r="B1986" s="1" t="s">
        <v>60</v>
      </c>
      <c r="C1986" s="4">
        <v>2021</v>
      </c>
      <c r="D1986" s="1" t="s">
        <v>185</v>
      </c>
      <c r="E1986" s="1" t="s">
        <v>1132</v>
      </c>
      <c r="F1986" s="1" t="s">
        <v>62</v>
      </c>
      <c r="G1986" s="4" t="s">
        <v>5310</v>
      </c>
      <c r="H1986" s="4">
        <v>11345</v>
      </c>
      <c r="I1986" s="4" t="s">
        <v>9721</v>
      </c>
      <c r="J1986" s="1"/>
      <c r="K1986" s="4" t="s">
        <v>9722</v>
      </c>
      <c r="L1986" s="4" t="s">
        <v>9723</v>
      </c>
    </row>
    <row r="1987" spans="1:12" ht="30" x14ac:dyDescent="0.25">
      <c r="A1987" s="1" t="s">
        <v>6457</v>
      </c>
      <c r="B1987" s="1" t="s">
        <v>60</v>
      </c>
      <c r="C1987" s="4">
        <v>2021</v>
      </c>
      <c r="D1987" s="1" t="s">
        <v>185</v>
      </c>
      <c r="E1987" s="1" t="s">
        <v>1132</v>
      </c>
      <c r="F1987" s="1" t="s">
        <v>66</v>
      </c>
      <c r="G1987" s="4" t="s">
        <v>1101</v>
      </c>
      <c r="H1987" s="4">
        <v>291</v>
      </c>
      <c r="I1987" s="4" t="s">
        <v>83</v>
      </c>
      <c r="J1987" s="1"/>
      <c r="K1987" s="4" t="s">
        <v>83</v>
      </c>
      <c r="L1987" s="4" t="s">
        <v>83</v>
      </c>
    </row>
    <row r="1988" spans="1:12" ht="30" x14ac:dyDescent="0.25">
      <c r="A1988" s="1" t="s">
        <v>6457</v>
      </c>
      <c r="B1988" s="1" t="s">
        <v>60</v>
      </c>
      <c r="C1988" s="4">
        <v>2021</v>
      </c>
      <c r="D1988" s="1" t="s">
        <v>185</v>
      </c>
      <c r="E1988" s="1" t="s">
        <v>1132</v>
      </c>
      <c r="F1988" s="1" t="s">
        <v>70</v>
      </c>
      <c r="G1988" s="4" t="s">
        <v>2093</v>
      </c>
      <c r="H1988" s="4">
        <v>2626</v>
      </c>
      <c r="I1988" s="4" t="s">
        <v>9724</v>
      </c>
      <c r="J1988" s="1"/>
      <c r="K1988" s="4" t="s">
        <v>9725</v>
      </c>
      <c r="L1988" s="4" t="s">
        <v>9726</v>
      </c>
    </row>
    <row r="1989" spans="1:12" ht="30" x14ac:dyDescent="0.25">
      <c r="A1989" s="1" t="s">
        <v>6457</v>
      </c>
      <c r="B1989" s="1" t="s">
        <v>60</v>
      </c>
      <c r="C1989" s="4">
        <v>2021</v>
      </c>
      <c r="D1989" s="1" t="s">
        <v>185</v>
      </c>
      <c r="E1989" s="1" t="s">
        <v>1132</v>
      </c>
      <c r="F1989" s="1" t="s">
        <v>74</v>
      </c>
      <c r="G1989" s="4" t="s">
        <v>1451</v>
      </c>
      <c r="H1989" s="4">
        <v>1900</v>
      </c>
      <c r="I1989" s="4" t="s">
        <v>9727</v>
      </c>
      <c r="J1989" s="1"/>
      <c r="K1989" s="4" t="s">
        <v>9728</v>
      </c>
      <c r="L1989" s="4" t="s">
        <v>9729</v>
      </c>
    </row>
    <row r="1990" spans="1:12" ht="30" x14ac:dyDescent="0.25">
      <c r="A1990" s="1" t="s">
        <v>6457</v>
      </c>
      <c r="B1990" s="1" t="s">
        <v>60</v>
      </c>
      <c r="C1990" s="4">
        <v>2021</v>
      </c>
      <c r="D1990" s="1" t="s">
        <v>185</v>
      </c>
      <c r="E1990" s="1" t="s">
        <v>1132</v>
      </c>
      <c r="F1990" s="1" t="s">
        <v>1102</v>
      </c>
      <c r="G1990" s="4" t="s">
        <v>9730</v>
      </c>
      <c r="H1990" s="4">
        <v>201141</v>
      </c>
      <c r="I1990" s="4" t="s">
        <v>9731</v>
      </c>
      <c r="J1990" s="1"/>
      <c r="K1990" s="4" t="s">
        <v>9732</v>
      </c>
      <c r="L1990" s="4" t="s">
        <v>9733</v>
      </c>
    </row>
    <row r="1991" spans="1:12" ht="45" x14ac:dyDescent="0.25">
      <c r="A1991" s="1" t="s">
        <v>6457</v>
      </c>
      <c r="B1991" s="1" t="s">
        <v>60</v>
      </c>
      <c r="C1991" s="4">
        <v>2021</v>
      </c>
      <c r="D1991" s="1" t="s">
        <v>185</v>
      </c>
      <c r="E1991" s="1" t="s">
        <v>1132</v>
      </c>
      <c r="F1991" s="1" t="s">
        <v>84</v>
      </c>
      <c r="G1991" s="4" t="s">
        <v>1103</v>
      </c>
      <c r="H1991" s="4">
        <v>0</v>
      </c>
      <c r="I1991" s="4" t="s">
        <v>83</v>
      </c>
      <c r="J1991" s="1"/>
      <c r="K1991" s="4" t="s">
        <v>83</v>
      </c>
      <c r="L1991" s="4" t="s">
        <v>83</v>
      </c>
    </row>
    <row r="1992" spans="1:12" ht="45" x14ac:dyDescent="0.25">
      <c r="A1992" s="1" t="s">
        <v>6457</v>
      </c>
      <c r="B1992" s="1" t="s">
        <v>60</v>
      </c>
      <c r="C1992" s="4">
        <v>2021</v>
      </c>
      <c r="D1992" s="1" t="s">
        <v>185</v>
      </c>
      <c r="E1992" s="1" t="s">
        <v>1132</v>
      </c>
      <c r="F1992" s="1" t="s">
        <v>85</v>
      </c>
      <c r="G1992" s="4" t="s">
        <v>1103</v>
      </c>
      <c r="H1992" s="4">
        <v>0</v>
      </c>
      <c r="I1992" s="4" t="s">
        <v>83</v>
      </c>
      <c r="J1992" s="1"/>
      <c r="K1992" s="4" t="s">
        <v>83</v>
      </c>
      <c r="L1992" s="4" t="s">
        <v>83</v>
      </c>
    </row>
    <row r="1993" spans="1:12" x14ac:dyDescent="0.25">
      <c r="A1993" s="1" t="s">
        <v>6457</v>
      </c>
      <c r="B1993" s="1" t="s">
        <v>60</v>
      </c>
      <c r="C1993" s="4">
        <v>2021</v>
      </c>
      <c r="D1993" s="1" t="s">
        <v>185</v>
      </c>
      <c r="E1993" s="1" t="s">
        <v>1147</v>
      </c>
      <c r="F1993" s="1" t="s">
        <v>62</v>
      </c>
      <c r="G1993" s="4" t="s">
        <v>2308</v>
      </c>
      <c r="H1993" s="4">
        <v>5017</v>
      </c>
      <c r="I1993" s="4" t="s">
        <v>9734</v>
      </c>
      <c r="J1993" s="1"/>
      <c r="K1993" s="4" t="s">
        <v>9735</v>
      </c>
      <c r="L1993" s="4" t="s">
        <v>9736</v>
      </c>
    </row>
    <row r="1994" spans="1:12" ht="30" x14ac:dyDescent="0.25">
      <c r="A1994" s="1" t="s">
        <v>6457</v>
      </c>
      <c r="B1994" s="1" t="s">
        <v>60</v>
      </c>
      <c r="C1994" s="4">
        <v>2021</v>
      </c>
      <c r="D1994" s="1" t="s">
        <v>185</v>
      </c>
      <c r="E1994" s="1" t="s">
        <v>1147</v>
      </c>
      <c r="F1994" s="1" t="s">
        <v>66</v>
      </c>
      <c r="G1994" s="4" t="s">
        <v>1112</v>
      </c>
      <c r="H1994" s="4">
        <v>98</v>
      </c>
      <c r="I1994" s="4" t="s">
        <v>9737</v>
      </c>
      <c r="J1994" s="1" t="s">
        <v>234</v>
      </c>
      <c r="K1994" s="4" t="s">
        <v>9738</v>
      </c>
      <c r="L1994" s="4" t="s">
        <v>9739</v>
      </c>
    </row>
    <row r="1995" spans="1:12" ht="30" x14ac:dyDescent="0.25">
      <c r="A1995" s="1" t="s">
        <v>6457</v>
      </c>
      <c r="B1995" s="1" t="s">
        <v>60</v>
      </c>
      <c r="C1995" s="4">
        <v>2021</v>
      </c>
      <c r="D1995" s="1" t="s">
        <v>185</v>
      </c>
      <c r="E1995" s="1" t="s">
        <v>1147</v>
      </c>
      <c r="F1995" s="1" t="s">
        <v>70</v>
      </c>
      <c r="G1995" s="4" t="s">
        <v>3013</v>
      </c>
      <c r="H1995" s="4">
        <v>1028</v>
      </c>
      <c r="I1995" s="4" t="s">
        <v>9740</v>
      </c>
      <c r="J1995" s="1"/>
      <c r="K1995" s="4" t="s">
        <v>9741</v>
      </c>
      <c r="L1995" s="4" t="s">
        <v>9742</v>
      </c>
    </row>
    <row r="1996" spans="1:12" ht="30" x14ac:dyDescent="0.25">
      <c r="A1996" s="1" t="s">
        <v>6457</v>
      </c>
      <c r="B1996" s="1" t="s">
        <v>60</v>
      </c>
      <c r="C1996" s="4">
        <v>2021</v>
      </c>
      <c r="D1996" s="1" t="s">
        <v>185</v>
      </c>
      <c r="E1996" s="1" t="s">
        <v>1147</v>
      </c>
      <c r="F1996" s="1" t="s">
        <v>74</v>
      </c>
      <c r="G1996" s="4" t="s">
        <v>2016</v>
      </c>
      <c r="H1996" s="4">
        <v>395</v>
      </c>
      <c r="I1996" s="4" t="s">
        <v>9743</v>
      </c>
      <c r="J1996" s="1"/>
      <c r="K1996" s="4" t="s">
        <v>9744</v>
      </c>
      <c r="L1996" s="4" t="s">
        <v>9745</v>
      </c>
    </row>
    <row r="1997" spans="1:12" ht="30" x14ac:dyDescent="0.25">
      <c r="A1997" s="1" t="s">
        <v>6457</v>
      </c>
      <c r="B1997" s="1" t="s">
        <v>60</v>
      </c>
      <c r="C1997" s="4">
        <v>2021</v>
      </c>
      <c r="D1997" s="1" t="s">
        <v>185</v>
      </c>
      <c r="E1997" s="1" t="s">
        <v>1147</v>
      </c>
      <c r="F1997" s="1" t="s">
        <v>1102</v>
      </c>
      <c r="G1997" s="4" t="s">
        <v>9746</v>
      </c>
      <c r="H1997" s="4">
        <v>165959</v>
      </c>
      <c r="I1997" s="4" t="s">
        <v>9747</v>
      </c>
      <c r="J1997" s="1"/>
      <c r="K1997" s="4" t="s">
        <v>9748</v>
      </c>
      <c r="L1997" s="4" t="s">
        <v>9749</v>
      </c>
    </row>
    <row r="1998" spans="1:12" ht="45" x14ac:dyDescent="0.25">
      <c r="A1998" s="1" t="s">
        <v>6457</v>
      </c>
      <c r="B1998" s="1" t="s">
        <v>60</v>
      </c>
      <c r="C1998" s="4">
        <v>2021</v>
      </c>
      <c r="D1998" s="1" t="s">
        <v>185</v>
      </c>
      <c r="E1998" s="1" t="s">
        <v>1147</v>
      </c>
      <c r="F1998" s="1" t="s">
        <v>84</v>
      </c>
      <c r="G1998" s="4" t="s">
        <v>1103</v>
      </c>
      <c r="H1998" s="4">
        <v>0</v>
      </c>
      <c r="I1998" s="4" t="s">
        <v>83</v>
      </c>
      <c r="J1998" s="1"/>
      <c r="K1998" s="4" t="s">
        <v>83</v>
      </c>
      <c r="L1998" s="4" t="s">
        <v>83</v>
      </c>
    </row>
    <row r="1999" spans="1:12" ht="45" x14ac:dyDescent="0.25">
      <c r="A1999" s="1" t="s">
        <v>6457</v>
      </c>
      <c r="B1999" s="1" t="s">
        <v>60</v>
      </c>
      <c r="C1999" s="4">
        <v>2021</v>
      </c>
      <c r="D1999" s="1" t="s">
        <v>185</v>
      </c>
      <c r="E1999" s="1" t="s">
        <v>1147</v>
      </c>
      <c r="F1999" s="1" t="s">
        <v>85</v>
      </c>
      <c r="G1999" s="4" t="s">
        <v>1103</v>
      </c>
      <c r="H1999" s="4">
        <v>0</v>
      </c>
      <c r="I1999" s="4" t="s">
        <v>83</v>
      </c>
      <c r="J1999" s="1"/>
      <c r="K1999" s="4" t="s">
        <v>83</v>
      </c>
      <c r="L1999" s="4" t="s">
        <v>83</v>
      </c>
    </row>
    <row r="2000" spans="1:12" x14ac:dyDescent="0.25">
      <c r="A2000" s="1" t="s">
        <v>6457</v>
      </c>
      <c r="B2000" s="1" t="s">
        <v>60</v>
      </c>
      <c r="C2000" s="4">
        <v>2021</v>
      </c>
      <c r="D2000" s="1" t="s">
        <v>185</v>
      </c>
      <c r="E2000" s="1" t="s">
        <v>1162</v>
      </c>
      <c r="F2000" s="1" t="s">
        <v>62</v>
      </c>
      <c r="G2000" s="4" t="s">
        <v>4472</v>
      </c>
      <c r="H2000" s="4">
        <v>1684</v>
      </c>
      <c r="I2000" s="4" t="s">
        <v>9750</v>
      </c>
      <c r="J2000" s="1"/>
      <c r="K2000" s="4" t="s">
        <v>9751</v>
      </c>
      <c r="L2000" s="4" t="s">
        <v>9752</v>
      </c>
    </row>
    <row r="2001" spans="1:12" ht="30" x14ac:dyDescent="0.25">
      <c r="A2001" s="1" t="s">
        <v>6457</v>
      </c>
      <c r="B2001" s="1" t="s">
        <v>60</v>
      </c>
      <c r="C2001" s="4">
        <v>2021</v>
      </c>
      <c r="D2001" s="1" t="s">
        <v>185</v>
      </c>
      <c r="E2001" s="1" t="s">
        <v>1162</v>
      </c>
      <c r="F2001" s="1" t="s">
        <v>66</v>
      </c>
      <c r="G2001" s="4" t="s">
        <v>1671</v>
      </c>
      <c r="H2001" s="4">
        <v>31</v>
      </c>
      <c r="I2001" s="4" t="s">
        <v>9753</v>
      </c>
      <c r="J2001" s="1" t="s">
        <v>234</v>
      </c>
      <c r="K2001" s="4" t="s">
        <v>9754</v>
      </c>
      <c r="L2001" s="4" t="s">
        <v>9755</v>
      </c>
    </row>
    <row r="2002" spans="1:12" ht="30" x14ac:dyDescent="0.25">
      <c r="A2002" s="1" t="s">
        <v>6457</v>
      </c>
      <c r="B2002" s="1" t="s">
        <v>60</v>
      </c>
      <c r="C2002" s="4">
        <v>2021</v>
      </c>
      <c r="D2002" s="1" t="s">
        <v>185</v>
      </c>
      <c r="E2002" s="1" t="s">
        <v>1162</v>
      </c>
      <c r="F2002" s="1" t="s">
        <v>70</v>
      </c>
      <c r="G2002" s="4" t="s">
        <v>2963</v>
      </c>
      <c r="H2002" s="4">
        <v>465</v>
      </c>
      <c r="I2002" s="4" t="s">
        <v>9756</v>
      </c>
      <c r="J2002" s="1"/>
      <c r="K2002" s="4" t="s">
        <v>9757</v>
      </c>
      <c r="L2002" s="4" t="s">
        <v>9758</v>
      </c>
    </row>
    <row r="2003" spans="1:12" ht="30" x14ac:dyDescent="0.25">
      <c r="A2003" s="1" t="s">
        <v>6457</v>
      </c>
      <c r="B2003" s="1" t="s">
        <v>60</v>
      </c>
      <c r="C2003" s="4">
        <v>2021</v>
      </c>
      <c r="D2003" s="1" t="s">
        <v>185</v>
      </c>
      <c r="E2003" s="1" t="s">
        <v>1162</v>
      </c>
      <c r="F2003" s="1" t="s">
        <v>74</v>
      </c>
      <c r="G2003" s="4" t="s">
        <v>2016</v>
      </c>
      <c r="H2003" s="4">
        <v>152</v>
      </c>
      <c r="I2003" s="4" t="s">
        <v>9759</v>
      </c>
      <c r="J2003" s="1"/>
      <c r="K2003" s="4" t="s">
        <v>9760</v>
      </c>
      <c r="L2003" s="4" t="s">
        <v>9761</v>
      </c>
    </row>
    <row r="2004" spans="1:12" ht="30" x14ac:dyDescent="0.25">
      <c r="A2004" s="1" t="s">
        <v>6457</v>
      </c>
      <c r="B2004" s="1" t="s">
        <v>60</v>
      </c>
      <c r="C2004" s="4">
        <v>2021</v>
      </c>
      <c r="D2004" s="1" t="s">
        <v>185</v>
      </c>
      <c r="E2004" s="1" t="s">
        <v>1162</v>
      </c>
      <c r="F2004" s="1" t="s">
        <v>1102</v>
      </c>
      <c r="G2004" s="4" t="s">
        <v>9762</v>
      </c>
      <c r="H2004" s="4">
        <v>71941</v>
      </c>
      <c r="I2004" s="4" t="s">
        <v>9763</v>
      </c>
      <c r="J2004" s="1"/>
      <c r="K2004" s="4" t="s">
        <v>9764</v>
      </c>
      <c r="L2004" s="4" t="s">
        <v>9765</v>
      </c>
    </row>
    <row r="2005" spans="1:12" ht="45" x14ac:dyDescent="0.25">
      <c r="A2005" s="1" t="s">
        <v>6457</v>
      </c>
      <c r="B2005" s="1" t="s">
        <v>60</v>
      </c>
      <c r="C2005" s="4">
        <v>2021</v>
      </c>
      <c r="D2005" s="1" t="s">
        <v>185</v>
      </c>
      <c r="E2005" s="1" t="s">
        <v>1162</v>
      </c>
      <c r="F2005" s="1" t="s">
        <v>84</v>
      </c>
      <c r="G2005" s="4" t="s">
        <v>1103</v>
      </c>
      <c r="H2005" s="4">
        <v>0</v>
      </c>
      <c r="I2005" s="4" t="s">
        <v>83</v>
      </c>
      <c r="J2005" s="1"/>
      <c r="K2005" s="4" t="s">
        <v>83</v>
      </c>
      <c r="L2005" s="4" t="s">
        <v>83</v>
      </c>
    </row>
    <row r="2006" spans="1:12" ht="45" x14ac:dyDescent="0.25">
      <c r="A2006" s="1" t="s">
        <v>6457</v>
      </c>
      <c r="B2006" s="1" t="s">
        <v>60</v>
      </c>
      <c r="C2006" s="4">
        <v>2021</v>
      </c>
      <c r="D2006" s="1" t="s">
        <v>185</v>
      </c>
      <c r="E2006" s="1" t="s">
        <v>1162</v>
      </c>
      <c r="F2006" s="1" t="s">
        <v>85</v>
      </c>
      <c r="G2006" s="4" t="s">
        <v>1103</v>
      </c>
      <c r="H2006" s="4">
        <v>0</v>
      </c>
      <c r="I2006" s="4" t="s">
        <v>83</v>
      </c>
      <c r="J2006" s="1"/>
      <c r="K2006" s="4" t="s">
        <v>83</v>
      </c>
      <c r="L2006" s="4" t="s">
        <v>83</v>
      </c>
    </row>
    <row r="2007" spans="1:12" x14ac:dyDescent="0.25">
      <c r="A2007" s="1" t="s">
        <v>6457</v>
      </c>
      <c r="B2007" s="1" t="s">
        <v>60</v>
      </c>
      <c r="C2007" s="4">
        <v>2021</v>
      </c>
      <c r="D2007" s="1" t="s">
        <v>185</v>
      </c>
      <c r="E2007" s="1" t="s">
        <v>1183</v>
      </c>
      <c r="F2007" s="1" t="s">
        <v>62</v>
      </c>
      <c r="G2007" s="4" t="s">
        <v>3044</v>
      </c>
      <c r="H2007" s="4">
        <v>392</v>
      </c>
      <c r="I2007" s="4" t="s">
        <v>9766</v>
      </c>
      <c r="J2007" s="1"/>
      <c r="K2007" s="4" t="s">
        <v>9767</v>
      </c>
      <c r="L2007" s="4" t="s">
        <v>9768</v>
      </c>
    </row>
    <row r="2008" spans="1:12" ht="30" x14ac:dyDescent="0.25">
      <c r="A2008" s="1" t="s">
        <v>6457</v>
      </c>
      <c r="B2008" s="1" t="s">
        <v>60</v>
      </c>
      <c r="C2008" s="4">
        <v>2021</v>
      </c>
      <c r="D2008" s="1" t="s">
        <v>185</v>
      </c>
      <c r="E2008" s="1" t="s">
        <v>1183</v>
      </c>
      <c r="F2008" s="1" t="s">
        <v>66</v>
      </c>
      <c r="G2008" s="4" t="s">
        <v>1101</v>
      </c>
      <c r="H2008" s="4">
        <v>7</v>
      </c>
      <c r="I2008" s="4" t="s">
        <v>83</v>
      </c>
      <c r="J2008" s="1"/>
      <c r="K2008" s="4" t="s">
        <v>83</v>
      </c>
      <c r="L2008" s="4" t="s">
        <v>83</v>
      </c>
    </row>
    <row r="2009" spans="1:12" ht="30" x14ac:dyDescent="0.25">
      <c r="A2009" s="1" t="s">
        <v>6457</v>
      </c>
      <c r="B2009" s="1" t="s">
        <v>60</v>
      </c>
      <c r="C2009" s="4">
        <v>2021</v>
      </c>
      <c r="D2009" s="1" t="s">
        <v>185</v>
      </c>
      <c r="E2009" s="1" t="s">
        <v>1183</v>
      </c>
      <c r="F2009" s="1" t="s">
        <v>70</v>
      </c>
      <c r="G2009" s="4" t="s">
        <v>3664</v>
      </c>
      <c r="H2009" s="4">
        <v>139</v>
      </c>
      <c r="I2009" s="4" t="s">
        <v>9769</v>
      </c>
      <c r="J2009" s="1"/>
      <c r="K2009" s="4" t="s">
        <v>9770</v>
      </c>
      <c r="L2009" s="4" t="s">
        <v>9771</v>
      </c>
    </row>
    <row r="2010" spans="1:12" ht="30" x14ac:dyDescent="0.25">
      <c r="A2010" s="1" t="s">
        <v>6457</v>
      </c>
      <c r="B2010" s="1" t="s">
        <v>60</v>
      </c>
      <c r="C2010" s="4">
        <v>2021</v>
      </c>
      <c r="D2010" s="1" t="s">
        <v>185</v>
      </c>
      <c r="E2010" s="1" t="s">
        <v>1183</v>
      </c>
      <c r="F2010" s="1" t="s">
        <v>74</v>
      </c>
      <c r="G2010" s="4" t="s">
        <v>1109</v>
      </c>
      <c r="H2010" s="4">
        <v>48</v>
      </c>
      <c r="I2010" s="4" t="s">
        <v>9772</v>
      </c>
      <c r="J2010" s="1" t="s">
        <v>234</v>
      </c>
      <c r="K2010" s="4" t="s">
        <v>9773</v>
      </c>
      <c r="L2010" s="4" t="s">
        <v>9774</v>
      </c>
    </row>
    <row r="2011" spans="1:12" ht="30" x14ac:dyDescent="0.25">
      <c r="A2011" s="1" t="s">
        <v>6457</v>
      </c>
      <c r="B2011" s="1" t="s">
        <v>60</v>
      </c>
      <c r="C2011" s="4">
        <v>2021</v>
      </c>
      <c r="D2011" s="1" t="s">
        <v>185</v>
      </c>
      <c r="E2011" s="1" t="s">
        <v>1183</v>
      </c>
      <c r="F2011" s="1" t="s">
        <v>1102</v>
      </c>
      <c r="G2011" s="4" t="s">
        <v>9775</v>
      </c>
      <c r="H2011" s="4">
        <v>12058</v>
      </c>
      <c r="I2011" s="4" t="s">
        <v>9776</v>
      </c>
      <c r="J2011" s="1"/>
      <c r="K2011" s="4" t="s">
        <v>9777</v>
      </c>
      <c r="L2011" s="4" t="s">
        <v>9778</v>
      </c>
    </row>
    <row r="2012" spans="1:12" ht="45" x14ac:dyDescent="0.25">
      <c r="A2012" s="1" t="s">
        <v>6457</v>
      </c>
      <c r="B2012" s="1" t="s">
        <v>60</v>
      </c>
      <c r="C2012" s="4">
        <v>2021</v>
      </c>
      <c r="D2012" s="1" t="s">
        <v>185</v>
      </c>
      <c r="E2012" s="1" t="s">
        <v>1183</v>
      </c>
      <c r="F2012" s="1" t="s">
        <v>84</v>
      </c>
      <c r="G2012" s="4" t="s">
        <v>1103</v>
      </c>
      <c r="H2012" s="4">
        <v>0</v>
      </c>
      <c r="I2012" s="4" t="s">
        <v>83</v>
      </c>
      <c r="J2012" s="1"/>
      <c r="K2012" s="4" t="s">
        <v>83</v>
      </c>
      <c r="L2012" s="4" t="s">
        <v>83</v>
      </c>
    </row>
    <row r="2013" spans="1:12" ht="45" x14ac:dyDescent="0.25">
      <c r="A2013" s="1" t="s">
        <v>6457</v>
      </c>
      <c r="B2013" s="1" t="s">
        <v>60</v>
      </c>
      <c r="C2013" s="4">
        <v>2021</v>
      </c>
      <c r="D2013" s="1" t="s">
        <v>185</v>
      </c>
      <c r="E2013" s="1" t="s">
        <v>1183</v>
      </c>
      <c r="F2013" s="1" t="s">
        <v>85</v>
      </c>
      <c r="G2013" s="4" t="s">
        <v>1103</v>
      </c>
      <c r="H2013" s="4">
        <v>0</v>
      </c>
      <c r="I2013" s="4" t="s">
        <v>83</v>
      </c>
      <c r="J2013" s="1"/>
      <c r="K2013" s="4" t="s">
        <v>83</v>
      </c>
      <c r="L2013" s="4" t="s">
        <v>83</v>
      </c>
    </row>
    <row r="2014" spans="1:12" x14ac:dyDescent="0.25">
      <c r="A2014" s="1" t="s">
        <v>6457</v>
      </c>
      <c r="B2014" s="1" t="s">
        <v>60</v>
      </c>
      <c r="C2014" s="4">
        <v>2021</v>
      </c>
      <c r="D2014" s="1" t="s">
        <v>207</v>
      </c>
      <c r="E2014" s="1" t="s">
        <v>1089</v>
      </c>
      <c r="F2014" s="1" t="s">
        <v>62</v>
      </c>
      <c r="G2014" s="4" t="s">
        <v>2299</v>
      </c>
      <c r="H2014" s="4">
        <v>127640</v>
      </c>
      <c r="I2014" s="4" t="s">
        <v>8766</v>
      </c>
      <c r="J2014" s="1"/>
      <c r="K2014" s="4" t="s">
        <v>9779</v>
      </c>
      <c r="L2014" s="4" t="s">
        <v>6873</v>
      </c>
    </row>
    <row r="2015" spans="1:12" ht="30" x14ac:dyDescent="0.25">
      <c r="A2015" s="1" t="s">
        <v>6457</v>
      </c>
      <c r="B2015" s="1" t="s">
        <v>60</v>
      </c>
      <c r="C2015" s="4">
        <v>2021</v>
      </c>
      <c r="D2015" s="1" t="s">
        <v>207</v>
      </c>
      <c r="E2015" s="1" t="s">
        <v>1089</v>
      </c>
      <c r="F2015" s="1" t="s">
        <v>66</v>
      </c>
      <c r="G2015" s="4" t="s">
        <v>1101</v>
      </c>
      <c r="H2015" s="4">
        <v>10629</v>
      </c>
      <c r="I2015" s="4" t="s">
        <v>83</v>
      </c>
      <c r="J2015" s="1"/>
      <c r="K2015" s="4" t="s">
        <v>83</v>
      </c>
      <c r="L2015" s="4" t="s">
        <v>83</v>
      </c>
    </row>
    <row r="2016" spans="1:12" ht="30" x14ac:dyDescent="0.25">
      <c r="A2016" s="1" t="s">
        <v>6457</v>
      </c>
      <c r="B2016" s="1" t="s">
        <v>60</v>
      </c>
      <c r="C2016" s="4">
        <v>2021</v>
      </c>
      <c r="D2016" s="1" t="s">
        <v>207</v>
      </c>
      <c r="E2016" s="1" t="s">
        <v>1089</v>
      </c>
      <c r="F2016" s="1" t="s">
        <v>70</v>
      </c>
      <c r="G2016" s="4" t="s">
        <v>1873</v>
      </c>
      <c r="H2016" s="4">
        <v>119137</v>
      </c>
      <c r="I2016" s="4" t="s">
        <v>1091</v>
      </c>
      <c r="J2016" s="1"/>
      <c r="K2016" s="4" t="s">
        <v>2047</v>
      </c>
      <c r="L2016" s="4" t="s">
        <v>9780</v>
      </c>
    </row>
    <row r="2017" spans="1:12" ht="30" x14ac:dyDescent="0.25">
      <c r="A2017" s="1" t="s">
        <v>6457</v>
      </c>
      <c r="B2017" s="1" t="s">
        <v>60</v>
      </c>
      <c r="C2017" s="4">
        <v>2021</v>
      </c>
      <c r="D2017" s="1" t="s">
        <v>207</v>
      </c>
      <c r="E2017" s="1" t="s">
        <v>1089</v>
      </c>
      <c r="F2017" s="1" t="s">
        <v>74</v>
      </c>
      <c r="G2017" s="4" t="s">
        <v>527</v>
      </c>
      <c r="H2017" s="4">
        <v>65614</v>
      </c>
      <c r="I2017" s="4" t="s">
        <v>7309</v>
      </c>
      <c r="J2017" s="1" t="s">
        <v>234</v>
      </c>
      <c r="K2017" s="4" t="s">
        <v>1114</v>
      </c>
      <c r="L2017" s="4" t="s">
        <v>9781</v>
      </c>
    </row>
    <row r="2018" spans="1:12" ht="30" x14ac:dyDescent="0.25">
      <c r="A2018" s="1" t="s">
        <v>6457</v>
      </c>
      <c r="B2018" s="1" t="s">
        <v>60</v>
      </c>
      <c r="C2018" s="4">
        <v>2021</v>
      </c>
      <c r="D2018" s="1" t="s">
        <v>207</v>
      </c>
      <c r="E2018" s="1" t="s">
        <v>1089</v>
      </c>
      <c r="F2018" s="1" t="s">
        <v>1102</v>
      </c>
      <c r="G2018" s="4" t="s">
        <v>5046</v>
      </c>
      <c r="H2018" s="4">
        <v>138597</v>
      </c>
      <c r="I2018" s="4" t="s">
        <v>603</v>
      </c>
      <c r="J2018" s="1"/>
      <c r="K2018" s="4" t="s">
        <v>1443</v>
      </c>
      <c r="L2018" s="4" t="s">
        <v>1353</v>
      </c>
    </row>
    <row r="2019" spans="1:12" ht="45" x14ac:dyDescent="0.25">
      <c r="A2019" s="1" t="s">
        <v>6457</v>
      </c>
      <c r="B2019" s="1" t="s">
        <v>60</v>
      </c>
      <c r="C2019" s="4">
        <v>2021</v>
      </c>
      <c r="D2019" s="1" t="s">
        <v>207</v>
      </c>
      <c r="E2019" s="1" t="s">
        <v>1089</v>
      </c>
      <c r="F2019" s="1" t="s">
        <v>84</v>
      </c>
      <c r="G2019" s="4" t="s">
        <v>1103</v>
      </c>
      <c r="H2019" s="4">
        <v>0</v>
      </c>
      <c r="I2019" s="4" t="s">
        <v>83</v>
      </c>
      <c r="J2019" s="1"/>
      <c r="K2019" s="4" t="s">
        <v>83</v>
      </c>
      <c r="L2019" s="4" t="s">
        <v>83</v>
      </c>
    </row>
    <row r="2020" spans="1:12" ht="45" x14ac:dyDescent="0.25">
      <c r="A2020" s="1" t="s">
        <v>6457</v>
      </c>
      <c r="B2020" s="1" t="s">
        <v>60</v>
      </c>
      <c r="C2020" s="4">
        <v>2021</v>
      </c>
      <c r="D2020" s="1" t="s">
        <v>207</v>
      </c>
      <c r="E2020" s="1" t="s">
        <v>1089</v>
      </c>
      <c r="F2020" s="1" t="s">
        <v>85</v>
      </c>
      <c r="G2020" s="4" t="s">
        <v>1103</v>
      </c>
      <c r="H2020" s="4">
        <v>0</v>
      </c>
      <c r="I2020" s="4" t="s">
        <v>83</v>
      </c>
      <c r="J2020" s="1"/>
      <c r="K2020" s="4" t="s">
        <v>83</v>
      </c>
      <c r="L2020" s="4" t="s">
        <v>83</v>
      </c>
    </row>
    <row r="2021" spans="1:12" x14ac:dyDescent="0.25">
      <c r="A2021" s="1" t="s">
        <v>6457</v>
      </c>
      <c r="B2021" s="1" t="s">
        <v>60</v>
      </c>
      <c r="C2021" s="4">
        <v>2021</v>
      </c>
      <c r="D2021" s="1" t="s">
        <v>207</v>
      </c>
      <c r="E2021" s="1" t="s">
        <v>1104</v>
      </c>
      <c r="F2021" s="1" t="s">
        <v>62</v>
      </c>
      <c r="G2021" s="4" t="s">
        <v>9013</v>
      </c>
      <c r="H2021" s="4">
        <v>33972</v>
      </c>
      <c r="I2021" s="4" t="s">
        <v>682</v>
      </c>
      <c r="J2021" s="1"/>
      <c r="K2021" s="4" t="s">
        <v>9782</v>
      </c>
      <c r="L2021" s="4" t="s">
        <v>9783</v>
      </c>
    </row>
    <row r="2022" spans="1:12" ht="30" x14ac:dyDescent="0.25">
      <c r="A2022" s="1" t="s">
        <v>6457</v>
      </c>
      <c r="B2022" s="1" t="s">
        <v>60</v>
      </c>
      <c r="C2022" s="4">
        <v>2021</v>
      </c>
      <c r="D2022" s="1" t="s">
        <v>207</v>
      </c>
      <c r="E2022" s="1" t="s">
        <v>1104</v>
      </c>
      <c r="F2022" s="1" t="s">
        <v>66</v>
      </c>
      <c r="G2022" s="4" t="s">
        <v>1101</v>
      </c>
      <c r="H2022" s="4">
        <v>1019</v>
      </c>
      <c r="I2022" s="4" t="s">
        <v>83</v>
      </c>
      <c r="J2022" s="1"/>
      <c r="K2022" s="4" t="s">
        <v>83</v>
      </c>
      <c r="L2022" s="4" t="s">
        <v>83</v>
      </c>
    </row>
    <row r="2023" spans="1:12" ht="30" x14ac:dyDescent="0.25">
      <c r="A2023" s="1" t="s">
        <v>6457</v>
      </c>
      <c r="B2023" s="1" t="s">
        <v>60</v>
      </c>
      <c r="C2023" s="4">
        <v>2021</v>
      </c>
      <c r="D2023" s="1" t="s">
        <v>207</v>
      </c>
      <c r="E2023" s="1" t="s">
        <v>1104</v>
      </c>
      <c r="F2023" s="1" t="s">
        <v>70</v>
      </c>
      <c r="G2023" s="4" t="s">
        <v>1179</v>
      </c>
      <c r="H2023" s="4">
        <v>11032</v>
      </c>
      <c r="I2023" s="4" t="s">
        <v>9784</v>
      </c>
      <c r="J2023" s="1"/>
      <c r="K2023" s="4" t="s">
        <v>6918</v>
      </c>
      <c r="L2023" s="4" t="s">
        <v>9785</v>
      </c>
    </row>
    <row r="2024" spans="1:12" ht="30" x14ac:dyDescent="0.25">
      <c r="A2024" s="1" t="s">
        <v>6457</v>
      </c>
      <c r="B2024" s="1" t="s">
        <v>60</v>
      </c>
      <c r="C2024" s="4">
        <v>2021</v>
      </c>
      <c r="D2024" s="1" t="s">
        <v>207</v>
      </c>
      <c r="E2024" s="1" t="s">
        <v>1104</v>
      </c>
      <c r="F2024" s="1" t="s">
        <v>74</v>
      </c>
      <c r="G2024" s="4" t="s">
        <v>1800</v>
      </c>
      <c r="H2024" s="4">
        <v>13156</v>
      </c>
      <c r="I2024" s="4" t="s">
        <v>9786</v>
      </c>
      <c r="J2024" s="1" t="s">
        <v>234</v>
      </c>
      <c r="K2024" s="4" t="s">
        <v>608</v>
      </c>
      <c r="L2024" s="4" t="s">
        <v>3735</v>
      </c>
    </row>
    <row r="2025" spans="1:12" ht="30" x14ac:dyDescent="0.25">
      <c r="A2025" s="1" t="s">
        <v>6457</v>
      </c>
      <c r="B2025" s="1" t="s">
        <v>60</v>
      </c>
      <c r="C2025" s="4">
        <v>2021</v>
      </c>
      <c r="D2025" s="1" t="s">
        <v>207</v>
      </c>
      <c r="E2025" s="1" t="s">
        <v>1104</v>
      </c>
      <c r="F2025" s="1" t="s">
        <v>1102</v>
      </c>
      <c r="G2025" s="4" t="s">
        <v>2628</v>
      </c>
      <c r="H2025" s="4">
        <v>161438</v>
      </c>
      <c r="I2025" s="4" t="s">
        <v>9787</v>
      </c>
      <c r="J2025" s="1"/>
      <c r="K2025" s="4" t="s">
        <v>9788</v>
      </c>
      <c r="L2025" s="4" t="s">
        <v>4707</v>
      </c>
    </row>
    <row r="2026" spans="1:12" ht="45" x14ac:dyDescent="0.25">
      <c r="A2026" s="1" t="s">
        <v>6457</v>
      </c>
      <c r="B2026" s="1" t="s">
        <v>60</v>
      </c>
      <c r="C2026" s="4">
        <v>2021</v>
      </c>
      <c r="D2026" s="1" t="s">
        <v>207</v>
      </c>
      <c r="E2026" s="1" t="s">
        <v>1104</v>
      </c>
      <c r="F2026" s="1" t="s">
        <v>84</v>
      </c>
      <c r="G2026" s="4" t="s">
        <v>1103</v>
      </c>
      <c r="H2026" s="4">
        <v>0</v>
      </c>
      <c r="I2026" s="4" t="s">
        <v>83</v>
      </c>
      <c r="J2026" s="1"/>
      <c r="K2026" s="4" t="s">
        <v>83</v>
      </c>
      <c r="L2026" s="4" t="s">
        <v>83</v>
      </c>
    </row>
    <row r="2027" spans="1:12" ht="45" x14ac:dyDescent="0.25">
      <c r="A2027" s="1" t="s">
        <v>6457</v>
      </c>
      <c r="B2027" s="1" t="s">
        <v>60</v>
      </c>
      <c r="C2027" s="4">
        <v>2021</v>
      </c>
      <c r="D2027" s="1" t="s">
        <v>207</v>
      </c>
      <c r="E2027" s="1" t="s">
        <v>1104</v>
      </c>
      <c r="F2027" s="1" t="s">
        <v>85</v>
      </c>
      <c r="G2027" s="4" t="s">
        <v>1103</v>
      </c>
      <c r="H2027" s="4">
        <v>0</v>
      </c>
      <c r="I2027" s="4" t="s">
        <v>83</v>
      </c>
      <c r="J2027" s="1"/>
      <c r="K2027" s="4" t="s">
        <v>83</v>
      </c>
      <c r="L2027" s="4" t="s">
        <v>83</v>
      </c>
    </row>
    <row r="2028" spans="1:12" x14ac:dyDescent="0.25">
      <c r="A2028" s="1" t="s">
        <v>6457</v>
      </c>
      <c r="B2028" s="1" t="s">
        <v>60</v>
      </c>
      <c r="C2028" s="4">
        <v>2021</v>
      </c>
      <c r="D2028" s="1" t="s">
        <v>207</v>
      </c>
      <c r="E2028" s="1" t="s">
        <v>1116</v>
      </c>
      <c r="F2028" s="1" t="s">
        <v>62</v>
      </c>
      <c r="G2028" s="4" t="s">
        <v>9789</v>
      </c>
      <c r="H2028" s="4">
        <v>21290</v>
      </c>
      <c r="I2028" s="4" t="s">
        <v>9790</v>
      </c>
      <c r="J2028" s="1"/>
      <c r="K2028" s="4" t="s">
        <v>9791</v>
      </c>
      <c r="L2028" s="4" t="s">
        <v>9792</v>
      </c>
    </row>
    <row r="2029" spans="1:12" ht="30" x14ac:dyDescent="0.25">
      <c r="A2029" s="1" t="s">
        <v>6457</v>
      </c>
      <c r="B2029" s="1" t="s">
        <v>60</v>
      </c>
      <c r="C2029" s="4">
        <v>2021</v>
      </c>
      <c r="D2029" s="1" t="s">
        <v>207</v>
      </c>
      <c r="E2029" s="1" t="s">
        <v>1116</v>
      </c>
      <c r="F2029" s="1" t="s">
        <v>66</v>
      </c>
      <c r="G2029" s="4" t="s">
        <v>1101</v>
      </c>
      <c r="H2029" s="4">
        <v>461</v>
      </c>
      <c r="I2029" s="4" t="s">
        <v>83</v>
      </c>
      <c r="J2029" s="1"/>
      <c r="K2029" s="4" t="s">
        <v>83</v>
      </c>
      <c r="L2029" s="4" t="s">
        <v>83</v>
      </c>
    </row>
    <row r="2030" spans="1:12" ht="30" x14ac:dyDescent="0.25">
      <c r="A2030" s="1" t="s">
        <v>6457</v>
      </c>
      <c r="B2030" s="1" t="s">
        <v>60</v>
      </c>
      <c r="C2030" s="4">
        <v>2021</v>
      </c>
      <c r="D2030" s="1" t="s">
        <v>207</v>
      </c>
      <c r="E2030" s="1" t="s">
        <v>1116</v>
      </c>
      <c r="F2030" s="1" t="s">
        <v>70</v>
      </c>
      <c r="G2030" s="4" t="s">
        <v>2299</v>
      </c>
      <c r="H2030" s="4">
        <v>4803</v>
      </c>
      <c r="I2030" s="4" t="s">
        <v>9793</v>
      </c>
      <c r="J2030" s="1"/>
      <c r="K2030" s="4" t="s">
        <v>9794</v>
      </c>
      <c r="L2030" s="4" t="s">
        <v>9795</v>
      </c>
    </row>
    <row r="2031" spans="1:12" ht="30" x14ac:dyDescent="0.25">
      <c r="A2031" s="1" t="s">
        <v>6457</v>
      </c>
      <c r="B2031" s="1" t="s">
        <v>60</v>
      </c>
      <c r="C2031" s="4">
        <v>2021</v>
      </c>
      <c r="D2031" s="1" t="s">
        <v>207</v>
      </c>
      <c r="E2031" s="1" t="s">
        <v>1116</v>
      </c>
      <c r="F2031" s="1" t="s">
        <v>74</v>
      </c>
      <c r="G2031" s="4" t="s">
        <v>1350</v>
      </c>
      <c r="H2031" s="4">
        <v>1862</v>
      </c>
      <c r="I2031" s="4" t="s">
        <v>9796</v>
      </c>
      <c r="J2031" s="1" t="s">
        <v>234</v>
      </c>
      <c r="K2031" s="4" t="s">
        <v>9797</v>
      </c>
      <c r="L2031" s="4" t="s">
        <v>9798</v>
      </c>
    </row>
    <row r="2032" spans="1:12" ht="30" x14ac:dyDescent="0.25">
      <c r="A2032" s="1" t="s">
        <v>6457</v>
      </c>
      <c r="B2032" s="1" t="s">
        <v>60</v>
      </c>
      <c r="C2032" s="4">
        <v>2021</v>
      </c>
      <c r="D2032" s="1" t="s">
        <v>207</v>
      </c>
      <c r="E2032" s="1" t="s">
        <v>1116</v>
      </c>
      <c r="F2032" s="1" t="s">
        <v>1102</v>
      </c>
      <c r="G2032" s="4" t="s">
        <v>8289</v>
      </c>
      <c r="H2032" s="4">
        <v>233738</v>
      </c>
      <c r="I2032" s="4" t="s">
        <v>9799</v>
      </c>
      <c r="J2032" s="1"/>
      <c r="K2032" s="4" t="s">
        <v>6831</v>
      </c>
      <c r="L2032" s="4" t="s">
        <v>9800</v>
      </c>
    </row>
    <row r="2033" spans="1:12" ht="45" x14ac:dyDescent="0.25">
      <c r="A2033" s="1" t="s">
        <v>6457</v>
      </c>
      <c r="B2033" s="1" t="s">
        <v>60</v>
      </c>
      <c r="C2033" s="4">
        <v>2021</v>
      </c>
      <c r="D2033" s="1" t="s">
        <v>207</v>
      </c>
      <c r="E2033" s="1" t="s">
        <v>1116</v>
      </c>
      <c r="F2033" s="1" t="s">
        <v>84</v>
      </c>
      <c r="G2033" s="4" t="s">
        <v>1103</v>
      </c>
      <c r="H2033" s="4">
        <v>0</v>
      </c>
      <c r="I2033" s="4" t="s">
        <v>83</v>
      </c>
      <c r="J2033" s="1"/>
      <c r="K2033" s="4" t="s">
        <v>83</v>
      </c>
      <c r="L2033" s="4" t="s">
        <v>83</v>
      </c>
    </row>
    <row r="2034" spans="1:12" ht="45" x14ac:dyDescent="0.25">
      <c r="A2034" s="1" t="s">
        <v>6457</v>
      </c>
      <c r="B2034" s="1" t="s">
        <v>60</v>
      </c>
      <c r="C2034" s="4">
        <v>2021</v>
      </c>
      <c r="D2034" s="1" t="s">
        <v>207</v>
      </c>
      <c r="E2034" s="1" t="s">
        <v>1116</v>
      </c>
      <c r="F2034" s="1" t="s">
        <v>85</v>
      </c>
      <c r="G2034" s="4" t="s">
        <v>1103</v>
      </c>
      <c r="H2034" s="4">
        <v>0</v>
      </c>
      <c r="I2034" s="4" t="s">
        <v>83</v>
      </c>
      <c r="J2034" s="1"/>
      <c r="K2034" s="4" t="s">
        <v>83</v>
      </c>
      <c r="L2034" s="4" t="s">
        <v>83</v>
      </c>
    </row>
    <row r="2035" spans="1:12" x14ac:dyDescent="0.25">
      <c r="A2035" s="1" t="s">
        <v>6457</v>
      </c>
      <c r="B2035" s="1" t="s">
        <v>60</v>
      </c>
      <c r="C2035" s="4">
        <v>2021</v>
      </c>
      <c r="D2035" s="1" t="s">
        <v>207</v>
      </c>
      <c r="E2035" s="1" t="s">
        <v>1132</v>
      </c>
      <c r="F2035" s="1" t="s">
        <v>62</v>
      </c>
      <c r="G2035" s="4" t="s">
        <v>7721</v>
      </c>
      <c r="H2035" s="4">
        <v>11111</v>
      </c>
      <c r="I2035" s="4" t="s">
        <v>9801</v>
      </c>
      <c r="J2035" s="1"/>
      <c r="K2035" s="4" t="s">
        <v>9802</v>
      </c>
      <c r="L2035" s="4" t="s">
        <v>9803</v>
      </c>
    </row>
    <row r="2036" spans="1:12" ht="30" x14ac:dyDescent="0.25">
      <c r="A2036" s="1" t="s">
        <v>6457</v>
      </c>
      <c r="B2036" s="1" t="s">
        <v>60</v>
      </c>
      <c r="C2036" s="4">
        <v>2021</v>
      </c>
      <c r="D2036" s="1" t="s">
        <v>207</v>
      </c>
      <c r="E2036" s="1" t="s">
        <v>1132</v>
      </c>
      <c r="F2036" s="1" t="s">
        <v>66</v>
      </c>
      <c r="G2036" s="4" t="s">
        <v>1101</v>
      </c>
      <c r="H2036" s="4">
        <v>171</v>
      </c>
      <c r="I2036" s="4" t="s">
        <v>83</v>
      </c>
      <c r="J2036" s="1"/>
      <c r="K2036" s="4" t="s">
        <v>83</v>
      </c>
      <c r="L2036" s="4" t="s">
        <v>83</v>
      </c>
    </row>
    <row r="2037" spans="1:12" ht="30" x14ac:dyDescent="0.25">
      <c r="A2037" s="1" t="s">
        <v>6457</v>
      </c>
      <c r="B2037" s="1" t="s">
        <v>60</v>
      </c>
      <c r="C2037" s="4">
        <v>2021</v>
      </c>
      <c r="D2037" s="1" t="s">
        <v>207</v>
      </c>
      <c r="E2037" s="1" t="s">
        <v>1132</v>
      </c>
      <c r="F2037" s="1" t="s">
        <v>70</v>
      </c>
      <c r="G2037" s="4" t="s">
        <v>8599</v>
      </c>
      <c r="H2037" s="4">
        <v>2015</v>
      </c>
      <c r="I2037" s="4" t="s">
        <v>9804</v>
      </c>
      <c r="J2037" s="1"/>
      <c r="K2037" s="4" t="s">
        <v>9805</v>
      </c>
      <c r="L2037" s="4" t="s">
        <v>9806</v>
      </c>
    </row>
    <row r="2038" spans="1:12" ht="30" x14ac:dyDescent="0.25">
      <c r="A2038" s="1" t="s">
        <v>6457</v>
      </c>
      <c r="B2038" s="1" t="s">
        <v>60</v>
      </c>
      <c r="C2038" s="4">
        <v>2021</v>
      </c>
      <c r="D2038" s="1" t="s">
        <v>207</v>
      </c>
      <c r="E2038" s="1" t="s">
        <v>1132</v>
      </c>
      <c r="F2038" s="1" t="s">
        <v>74</v>
      </c>
      <c r="G2038" s="4" t="s">
        <v>1800</v>
      </c>
      <c r="H2038" s="4">
        <v>610</v>
      </c>
      <c r="I2038" s="4" t="s">
        <v>9807</v>
      </c>
      <c r="J2038" s="1" t="s">
        <v>234</v>
      </c>
      <c r="K2038" s="4" t="s">
        <v>9808</v>
      </c>
      <c r="L2038" s="4" t="s">
        <v>941</v>
      </c>
    </row>
    <row r="2039" spans="1:12" ht="30" x14ac:dyDescent="0.25">
      <c r="A2039" s="1" t="s">
        <v>6457</v>
      </c>
      <c r="B2039" s="1" t="s">
        <v>60</v>
      </c>
      <c r="C2039" s="4">
        <v>2021</v>
      </c>
      <c r="D2039" s="1" t="s">
        <v>207</v>
      </c>
      <c r="E2039" s="1" t="s">
        <v>1132</v>
      </c>
      <c r="F2039" s="1" t="s">
        <v>1102</v>
      </c>
      <c r="G2039" s="4" t="s">
        <v>9809</v>
      </c>
      <c r="H2039" s="4">
        <v>203680</v>
      </c>
      <c r="I2039" s="4" t="s">
        <v>9810</v>
      </c>
      <c r="J2039" s="1"/>
      <c r="K2039" s="4" t="s">
        <v>4120</v>
      </c>
      <c r="L2039" s="4" t="s">
        <v>6682</v>
      </c>
    </row>
    <row r="2040" spans="1:12" ht="45" x14ac:dyDescent="0.25">
      <c r="A2040" s="1" t="s">
        <v>6457</v>
      </c>
      <c r="B2040" s="1" t="s">
        <v>60</v>
      </c>
      <c r="C2040" s="4">
        <v>2021</v>
      </c>
      <c r="D2040" s="1" t="s">
        <v>207</v>
      </c>
      <c r="E2040" s="1" t="s">
        <v>1132</v>
      </c>
      <c r="F2040" s="1" t="s">
        <v>84</v>
      </c>
      <c r="G2040" s="4" t="s">
        <v>1103</v>
      </c>
      <c r="H2040" s="4">
        <v>0</v>
      </c>
      <c r="I2040" s="4" t="s">
        <v>83</v>
      </c>
      <c r="J2040" s="1"/>
      <c r="K2040" s="4" t="s">
        <v>83</v>
      </c>
      <c r="L2040" s="4" t="s">
        <v>83</v>
      </c>
    </row>
    <row r="2041" spans="1:12" ht="45" x14ac:dyDescent="0.25">
      <c r="A2041" s="1" t="s">
        <v>6457</v>
      </c>
      <c r="B2041" s="1" t="s">
        <v>60</v>
      </c>
      <c r="C2041" s="4">
        <v>2021</v>
      </c>
      <c r="D2041" s="1" t="s">
        <v>207</v>
      </c>
      <c r="E2041" s="1" t="s">
        <v>1132</v>
      </c>
      <c r="F2041" s="1" t="s">
        <v>85</v>
      </c>
      <c r="G2041" s="4" t="s">
        <v>1103</v>
      </c>
      <c r="H2041" s="4">
        <v>0</v>
      </c>
      <c r="I2041" s="4" t="s">
        <v>83</v>
      </c>
      <c r="J2041" s="1"/>
      <c r="K2041" s="4" t="s">
        <v>83</v>
      </c>
      <c r="L2041" s="4" t="s">
        <v>83</v>
      </c>
    </row>
    <row r="2042" spans="1:12" x14ac:dyDescent="0.25">
      <c r="A2042" s="1" t="s">
        <v>6457</v>
      </c>
      <c r="B2042" s="1" t="s">
        <v>60</v>
      </c>
      <c r="C2042" s="4">
        <v>2021</v>
      </c>
      <c r="D2042" s="1" t="s">
        <v>207</v>
      </c>
      <c r="E2042" s="1" t="s">
        <v>1147</v>
      </c>
      <c r="F2042" s="1" t="s">
        <v>62</v>
      </c>
      <c r="G2042" s="4" t="s">
        <v>5257</v>
      </c>
      <c r="H2042" s="4">
        <v>4950</v>
      </c>
      <c r="I2042" s="4" t="s">
        <v>9811</v>
      </c>
      <c r="J2042" s="1"/>
      <c r="K2042" s="4" t="s">
        <v>1198</v>
      </c>
      <c r="L2042" s="4" t="s">
        <v>9812</v>
      </c>
    </row>
    <row r="2043" spans="1:12" ht="30" x14ac:dyDescent="0.25">
      <c r="A2043" s="1" t="s">
        <v>6457</v>
      </c>
      <c r="B2043" s="1" t="s">
        <v>60</v>
      </c>
      <c r="C2043" s="4">
        <v>2021</v>
      </c>
      <c r="D2043" s="1" t="s">
        <v>207</v>
      </c>
      <c r="E2043" s="1" t="s">
        <v>1147</v>
      </c>
      <c r="F2043" s="1" t="s">
        <v>66</v>
      </c>
      <c r="G2043" s="4" t="s">
        <v>1671</v>
      </c>
      <c r="H2043" s="4">
        <v>53</v>
      </c>
      <c r="I2043" s="4" t="s">
        <v>9813</v>
      </c>
      <c r="J2043" s="1" t="s">
        <v>234</v>
      </c>
      <c r="K2043" s="4" t="s">
        <v>9814</v>
      </c>
      <c r="L2043" s="4" t="s">
        <v>9815</v>
      </c>
    </row>
    <row r="2044" spans="1:12" ht="30" x14ac:dyDescent="0.25">
      <c r="A2044" s="1" t="s">
        <v>6457</v>
      </c>
      <c r="B2044" s="1" t="s">
        <v>60</v>
      </c>
      <c r="C2044" s="4">
        <v>2021</v>
      </c>
      <c r="D2044" s="1" t="s">
        <v>207</v>
      </c>
      <c r="E2044" s="1" t="s">
        <v>1147</v>
      </c>
      <c r="F2044" s="1" t="s">
        <v>70</v>
      </c>
      <c r="G2044" s="4" t="s">
        <v>2668</v>
      </c>
      <c r="H2044" s="4">
        <v>847</v>
      </c>
      <c r="I2044" s="4" t="s">
        <v>9816</v>
      </c>
      <c r="J2044" s="1"/>
      <c r="K2044" s="4" t="s">
        <v>9817</v>
      </c>
      <c r="L2044" s="4" t="s">
        <v>9818</v>
      </c>
    </row>
    <row r="2045" spans="1:12" ht="30" x14ac:dyDescent="0.25">
      <c r="A2045" s="1" t="s">
        <v>6457</v>
      </c>
      <c r="B2045" s="1" t="s">
        <v>60</v>
      </c>
      <c r="C2045" s="4">
        <v>2021</v>
      </c>
      <c r="D2045" s="1" t="s">
        <v>207</v>
      </c>
      <c r="E2045" s="1" t="s">
        <v>1147</v>
      </c>
      <c r="F2045" s="1" t="s">
        <v>74</v>
      </c>
      <c r="G2045" s="4" t="s">
        <v>1125</v>
      </c>
      <c r="H2045" s="4">
        <v>187</v>
      </c>
      <c r="I2045" s="4" t="s">
        <v>9819</v>
      </c>
      <c r="J2045" s="1" t="s">
        <v>234</v>
      </c>
      <c r="K2045" s="4" t="s">
        <v>9820</v>
      </c>
      <c r="L2045" s="4" t="s">
        <v>9821</v>
      </c>
    </row>
    <row r="2046" spans="1:12" ht="30" x14ac:dyDescent="0.25">
      <c r="A2046" s="1" t="s">
        <v>6457</v>
      </c>
      <c r="B2046" s="1" t="s">
        <v>60</v>
      </c>
      <c r="C2046" s="4">
        <v>2021</v>
      </c>
      <c r="D2046" s="1" t="s">
        <v>207</v>
      </c>
      <c r="E2046" s="1" t="s">
        <v>1147</v>
      </c>
      <c r="F2046" s="1" t="s">
        <v>1102</v>
      </c>
      <c r="G2046" s="4" t="s">
        <v>9822</v>
      </c>
      <c r="H2046" s="4">
        <v>166812</v>
      </c>
      <c r="I2046" s="4" t="s">
        <v>9823</v>
      </c>
      <c r="J2046" s="1"/>
      <c r="K2046" s="4" t="s">
        <v>9824</v>
      </c>
      <c r="L2046" s="4" t="s">
        <v>9825</v>
      </c>
    </row>
    <row r="2047" spans="1:12" ht="45" x14ac:dyDescent="0.25">
      <c r="A2047" s="1" t="s">
        <v>6457</v>
      </c>
      <c r="B2047" s="1" t="s">
        <v>60</v>
      </c>
      <c r="C2047" s="4">
        <v>2021</v>
      </c>
      <c r="D2047" s="1" t="s">
        <v>207</v>
      </c>
      <c r="E2047" s="1" t="s">
        <v>1147</v>
      </c>
      <c r="F2047" s="1" t="s">
        <v>84</v>
      </c>
      <c r="G2047" s="4" t="s">
        <v>1103</v>
      </c>
      <c r="H2047" s="4">
        <v>0</v>
      </c>
      <c r="I2047" s="4" t="s">
        <v>83</v>
      </c>
      <c r="J2047" s="1"/>
      <c r="K2047" s="4" t="s">
        <v>83</v>
      </c>
      <c r="L2047" s="4" t="s">
        <v>83</v>
      </c>
    </row>
    <row r="2048" spans="1:12" ht="45" x14ac:dyDescent="0.25">
      <c r="A2048" s="1" t="s">
        <v>6457</v>
      </c>
      <c r="B2048" s="1" t="s">
        <v>60</v>
      </c>
      <c r="C2048" s="4">
        <v>2021</v>
      </c>
      <c r="D2048" s="1" t="s">
        <v>207</v>
      </c>
      <c r="E2048" s="1" t="s">
        <v>1147</v>
      </c>
      <c r="F2048" s="1" t="s">
        <v>85</v>
      </c>
      <c r="G2048" s="4" t="s">
        <v>1103</v>
      </c>
      <c r="H2048" s="4">
        <v>0</v>
      </c>
      <c r="I2048" s="4" t="s">
        <v>83</v>
      </c>
      <c r="J2048" s="1"/>
      <c r="K2048" s="4" t="s">
        <v>83</v>
      </c>
      <c r="L2048" s="4" t="s">
        <v>83</v>
      </c>
    </row>
    <row r="2049" spans="1:12" x14ac:dyDescent="0.25">
      <c r="A2049" s="1" t="s">
        <v>6457</v>
      </c>
      <c r="B2049" s="1" t="s">
        <v>60</v>
      </c>
      <c r="C2049" s="4">
        <v>2021</v>
      </c>
      <c r="D2049" s="1" t="s">
        <v>207</v>
      </c>
      <c r="E2049" s="1" t="s">
        <v>1162</v>
      </c>
      <c r="F2049" s="1" t="s">
        <v>62</v>
      </c>
      <c r="G2049" s="4" t="s">
        <v>9826</v>
      </c>
      <c r="H2049" s="4">
        <v>1645</v>
      </c>
      <c r="I2049" s="4" t="s">
        <v>9827</v>
      </c>
      <c r="J2049" s="1"/>
      <c r="K2049" s="4" t="s">
        <v>9828</v>
      </c>
      <c r="L2049" s="4" t="s">
        <v>9829</v>
      </c>
    </row>
    <row r="2050" spans="1:12" ht="30" x14ac:dyDescent="0.25">
      <c r="A2050" s="1" t="s">
        <v>6457</v>
      </c>
      <c r="B2050" s="1" t="s">
        <v>60</v>
      </c>
      <c r="C2050" s="4">
        <v>2021</v>
      </c>
      <c r="D2050" s="1" t="s">
        <v>207</v>
      </c>
      <c r="E2050" s="1" t="s">
        <v>1162</v>
      </c>
      <c r="F2050" s="1" t="s">
        <v>66</v>
      </c>
      <c r="G2050" s="4" t="s">
        <v>1097</v>
      </c>
      <c r="H2050" s="4">
        <v>19</v>
      </c>
      <c r="I2050" s="4" t="s">
        <v>9830</v>
      </c>
      <c r="J2050" s="1" t="s">
        <v>234</v>
      </c>
      <c r="K2050" s="4" t="s">
        <v>9831</v>
      </c>
      <c r="L2050" s="4" t="s">
        <v>9832</v>
      </c>
    </row>
    <row r="2051" spans="1:12" ht="30" x14ac:dyDescent="0.25">
      <c r="A2051" s="1" t="s">
        <v>6457</v>
      </c>
      <c r="B2051" s="1" t="s">
        <v>60</v>
      </c>
      <c r="C2051" s="4">
        <v>2021</v>
      </c>
      <c r="D2051" s="1" t="s">
        <v>207</v>
      </c>
      <c r="E2051" s="1" t="s">
        <v>1162</v>
      </c>
      <c r="F2051" s="1" t="s">
        <v>70</v>
      </c>
      <c r="G2051" s="4" t="s">
        <v>1942</v>
      </c>
      <c r="H2051" s="4">
        <v>374</v>
      </c>
      <c r="I2051" s="4" t="s">
        <v>9833</v>
      </c>
      <c r="J2051" s="1"/>
      <c r="K2051" s="4" t="s">
        <v>9834</v>
      </c>
      <c r="L2051" s="4" t="s">
        <v>9835</v>
      </c>
    </row>
    <row r="2052" spans="1:12" ht="30" x14ac:dyDescent="0.25">
      <c r="A2052" s="1" t="s">
        <v>6457</v>
      </c>
      <c r="B2052" s="1" t="s">
        <v>60</v>
      </c>
      <c r="C2052" s="4">
        <v>2021</v>
      </c>
      <c r="D2052" s="1" t="s">
        <v>207</v>
      </c>
      <c r="E2052" s="1" t="s">
        <v>1162</v>
      </c>
      <c r="F2052" s="1" t="s">
        <v>74</v>
      </c>
      <c r="G2052" s="4" t="s">
        <v>1981</v>
      </c>
      <c r="H2052" s="4">
        <v>73</v>
      </c>
      <c r="I2052" s="4" t="s">
        <v>9836</v>
      </c>
      <c r="J2052" s="1" t="s">
        <v>234</v>
      </c>
      <c r="K2052" s="4" t="s">
        <v>9837</v>
      </c>
      <c r="L2052" s="4" t="s">
        <v>9838</v>
      </c>
    </row>
    <row r="2053" spans="1:12" ht="30" x14ac:dyDescent="0.25">
      <c r="A2053" s="1" t="s">
        <v>6457</v>
      </c>
      <c r="B2053" s="1" t="s">
        <v>60</v>
      </c>
      <c r="C2053" s="4">
        <v>2021</v>
      </c>
      <c r="D2053" s="1" t="s">
        <v>207</v>
      </c>
      <c r="E2053" s="1" t="s">
        <v>1162</v>
      </c>
      <c r="F2053" s="1" t="s">
        <v>1102</v>
      </c>
      <c r="G2053" s="4" t="s">
        <v>9839</v>
      </c>
      <c r="H2053" s="4">
        <v>72209</v>
      </c>
      <c r="I2053" s="4" t="s">
        <v>9840</v>
      </c>
      <c r="J2053" s="1"/>
      <c r="K2053" s="4" t="s">
        <v>9841</v>
      </c>
      <c r="L2053" s="4" t="s">
        <v>9842</v>
      </c>
    </row>
    <row r="2054" spans="1:12" ht="45" x14ac:dyDescent="0.25">
      <c r="A2054" s="1" t="s">
        <v>6457</v>
      </c>
      <c r="B2054" s="1" t="s">
        <v>60</v>
      </c>
      <c r="C2054" s="4">
        <v>2021</v>
      </c>
      <c r="D2054" s="1" t="s">
        <v>207</v>
      </c>
      <c r="E2054" s="1" t="s">
        <v>1162</v>
      </c>
      <c r="F2054" s="1" t="s">
        <v>84</v>
      </c>
      <c r="G2054" s="4" t="s">
        <v>1103</v>
      </c>
      <c r="H2054" s="4">
        <v>0</v>
      </c>
      <c r="I2054" s="4" t="s">
        <v>83</v>
      </c>
      <c r="J2054" s="1"/>
      <c r="K2054" s="4" t="s">
        <v>83</v>
      </c>
      <c r="L2054" s="4" t="s">
        <v>83</v>
      </c>
    </row>
    <row r="2055" spans="1:12" ht="45" x14ac:dyDescent="0.25">
      <c r="A2055" s="1" t="s">
        <v>6457</v>
      </c>
      <c r="B2055" s="1" t="s">
        <v>60</v>
      </c>
      <c r="C2055" s="4">
        <v>2021</v>
      </c>
      <c r="D2055" s="1" t="s">
        <v>207</v>
      </c>
      <c r="E2055" s="1" t="s">
        <v>1162</v>
      </c>
      <c r="F2055" s="1" t="s">
        <v>85</v>
      </c>
      <c r="G2055" s="4" t="s">
        <v>1103</v>
      </c>
      <c r="H2055" s="4">
        <v>0</v>
      </c>
      <c r="I2055" s="4" t="s">
        <v>83</v>
      </c>
      <c r="J2055" s="1"/>
      <c r="K2055" s="4" t="s">
        <v>83</v>
      </c>
      <c r="L2055" s="4" t="s">
        <v>83</v>
      </c>
    </row>
    <row r="2056" spans="1:12" x14ac:dyDescent="0.25">
      <c r="A2056" s="1" t="s">
        <v>6457</v>
      </c>
      <c r="B2056" s="1" t="s">
        <v>60</v>
      </c>
      <c r="C2056" s="4">
        <v>2021</v>
      </c>
      <c r="D2056" s="1" t="s">
        <v>207</v>
      </c>
      <c r="E2056" s="1" t="s">
        <v>1183</v>
      </c>
      <c r="F2056" s="1" t="s">
        <v>62</v>
      </c>
      <c r="G2056" s="4" t="s">
        <v>3720</v>
      </c>
      <c r="H2056" s="4">
        <v>384</v>
      </c>
      <c r="I2056" s="4" t="s">
        <v>9843</v>
      </c>
      <c r="J2056" s="1"/>
      <c r="K2056" s="4" t="s">
        <v>9844</v>
      </c>
      <c r="L2056" s="4" t="s">
        <v>9845</v>
      </c>
    </row>
    <row r="2057" spans="1:12" ht="30" x14ac:dyDescent="0.25">
      <c r="A2057" s="1" t="s">
        <v>6457</v>
      </c>
      <c r="B2057" s="1" t="s">
        <v>60</v>
      </c>
      <c r="C2057" s="4">
        <v>2021</v>
      </c>
      <c r="D2057" s="1" t="s">
        <v>207</v>
      </c>
      <c r="E2057" s="1" t="s">
        <v>1183</v>
      </c>
      <c r="F2057" s="1" t="s">
        <v>66</v>
      </c>
      <c r="G2057" s="4" t="s">
        <v>1101</v>
      </c>
      <c r="H2057" s="4">
        <v>4</v>
      </c>
      <c r="I2057" s="4" t="s">
        <v>83</v>
      </c>
      <c r="J2057" s="1"/>
      <c r="K2057" s="4" t="s">
        <v>83</v>
      </c>
      <c r="L2057" s="4" t="s">
        <v>83</v>
      </c>
    </row>
    <row r="2058" spans="1:12" ht="30" x14ac:dyDescent="0.25">
      <c r="A2058" s="1" t="s">
        <v>6457</v>
      </c>
      <c r="B2058" s="1" t="s">
        <v>60</v>
      </c>
      <c r="C2058" s="4">
        <v>2021</v>
      </c>
      <c r="D2058" s="1" t="s">
        <v>207</v>
      </c>
      <c r="E2058" s="1" t="s">
        <v>1183</v>
      </c>
      <c r="F2058" s="1" t="s">
        <v>70</v>
      </c>
      <c r="G2058" s="4" t="s">
        <v>1475</v>
      </c>
      <c r="H2058" s="4">
        <v>107</v>
      </c>
      <c r="I2058" s="4" t="s">
        <v>9846</v>
      </c>
      <c r="J2058" s="1"/>
      <c r="K2058" s="4" t="s">
        <v>9847</v>
      </c>
      <c r="L2058" s="4" t="s">
        <v>9848</v>
      </c>
    </row>
    <row r="2059" spans="1:12" ht="30" x14ac:dyDescent="0.25">
      <c r="A2059" s="1" t="s">
        <v>6457</v>
      </c>
      <c r="B2059" s="1" t="s">
        <v>60</v>
      </c>
      <c r="C2059" s="4">
        <v>2021</v>
      </c>
      <c r="D2059" s="1" t="s">
        <v>207</v>
      </c>
      <c r="E2059" s="1" t="s">
        <v>1183</v>
      </c>
      <c r="F2059" s="1" t="s">
        <v>74</v>
      </c>
      <c r="G2059" s="4" t="s">
        <v>1097</v>
      </c>
      <c r="H2059" s="4">
        <v>22</v>
      </c>
      <c r="I2059" s="4" t="s">
        <v>9849</v>
      </c>
      <c r="J2059" s="1" t="s">
        <v>234</v>
      </c>
      <c r="K2059" s="4" t="s">
        <v>9850</v>
      </c>
      <c r="L2059" s="4" t="s">
        <v>9851</v>
      </c>
    </row>
    <row r="2060" spans="1:12" ht="30" x14ac:dyDescent="0.25">
      <c r="A2060" s="1" t="s">
        <v>6457</v>
      </c>
      <c r="B2060" s="1" t="s">
        <v>60</v>
      </c>
      <c r="C2060" s="4">
        <v>2021</v>
      </c>
      <c r="D2060" s="1" t="s">
        <v>207</v>
      </c>
      <c r="E2060" s="1" t="s">
        <v>1183</v>
      </c>
      <c r="F2060" s="1" t="s">
        <v>1102</v>
      </c>
      <c r="G2060" s="4" t="s">
        <v>9852</v>
      </c>
      <c r="H2060" s="4">
        <v>12195</v>
      </c>
      <c r="I2060" s="4" t="s">
        <v>9853</v>
      </c>
      <c r="J2060" s="1"/>
      <c r="K2060" s="4" t="s">
        <v>9854</v>
      </c>
      <c r="L2060" s="4" t="s">
        <v>9855</v>
      </c>
    </row>
    <row r="2061" spans="1:12" ht="45" x14ac:dyDescent="0.25">
      <c r="A2061" s="1" t="s">
        <v>6457</v>
      </c>
      <c r="B2061" s="1" t="s">
        <v>60</v>
      </c>
      <c r="C2061" s="4">
        <v>2021</v>
      </c>
      <c r="D2061" s="1" t="s">
        <v>207</v>
      </c>
      <c r="E2061" s="1" t="s">
        <v>1183</v>
      </c>
      <c r="F2061" s="1" t="s">
        <v>84</v>
      </c>
      <c r="G2061" s="4" t="s">
        <v>1103</v>
      </c>
      <c r="H2061" s="4">
        <v>0</v>
      </c>
      <c r="I2061" s="4" t="s">
        <v>83</v>
      </c>
      <c r="J2061" s="1"/>
      <c r="K2061" s="4" t="s">
        <v>83</v>
      </c>
      <c r="L2061" s="4" t="s">
        <v>83</v>
      </c>
    </row>
    <row r="2062" spans="1:12" ht="45" x14ac:dyDescent="0.25">
      <c r="A2062" s="1" t="s">
        <v>6457</v>
      </c>
      <c r="B2062" s="1" t="s">
        <v>60</v>
      </c>
      <c r="C2062" s="4">
        <v>2021</v>
      </c>
      <c r="D2062" s="1" t="s">
        <v>207</v>
      </c>
      <c r="E2062" s="1" t="s">
        <v>1183</v>
      </c>
      <c r="F2062" s="1" t="s">
        <v>85</v>
      </c>
      <c r="G2062" s="4" t="s">
        <v>1103</v>
      </c>
      <c r="H2062" s="4">
        <v>0</v>
      </c>
      <c r="I2062" s="4" t="s">
        <v>83</v>
      </c>
      <c r="J2062" s="1"/>
      <c r="K2062" s="4" t="s">
        <v>83</v>
      </c>
      <c r="L2062" s="4" t="s">
        <v>83</v>
      </c>
    </row>
    <row r="2063" spans="1:12" x14ac:dyDescent="0.25">
      <c r="A2063" s="1" t="s">
        <v>6457</v>
      </c>
      <c r="B2063" s="1" t="s">
        <v>60</v>
      </c>
      <c r="C2063" s="4">
        <v>2021</v>
      </c>
      <c r="D2063" s="1" t="s">
        <v>229</v>
      </c>
      <c r="E2063" s="1" t="s">
        <v>1089</v>
      </c>
      <c r="F2063" s="1" t="s">
        <v>62</v>
      </c>
      <c r="G2063" s="4" t="s">
        <v>3731</v>
      </c>
      <c r="H2063" s="4">
        <v>116119</v>
      </c>
      <c r="I2063" s="4" t="s">
        <v>9856</v>
      </c>
      <c r="J2063" s="1"/>
      <c r="K2063" s="4" t="s">
        <v>3225</v>
      </c>
      <c r="L2063" s="4" t="s">
        <v>9857</v>
      </c>
    </row>
    <row r="2064" spans="1:12" ht="30" x14ac:dyDescent="0.25">
      <c r="A2064" s="1" t="s">
        <v>6457</v>
      </c>
      <c r="B2064" s="1" t="s">
        <v>60</v>
      </c>
      <c r="C2064" s="4">
        <v>2021</v>
      </c>
      <c r="D2064" s="1" t="s">
        <v>229</v>
      </c>
      <c r="E2064" s="1" t="s">
        <v>1089</v>
      </c>
      <c r="F2064" s="1" t="s">
        <v>66</v>
      </c>
      <c r="G2064" s="4" t="s">
        <v>1101</v>
      </c>
      <c r="H2064" s="4">
        <v>4882</v>
      </c>
      <c r="I2064" s="4" t="s">
        <v>83</v>
      </c>
      <c r="J2064" s="1"/>
      <c r="K2064" s="4" t="s">
        <v>83</v>
      </c>
      <c r="L2064" s="4" t="s">
        <v>83</v>
      </c>
    </row>
    <row r="2065" spans="1:12" ht="30" x14ac:dyDescent="0.25">
      <c r="A2065" s="1" t="s">
        <v>6457</v>
      </c>
      <c r="B2065" s="1" t="s">
        <v>60</v>
      </c>
      <c r="C2065" s="4">
        <v>2021</v>
      </c>
      <c r="D2065" s="1" t="s">
        <v>229</v>
      </c>
      <c r="E2065" s="1" t="s">
        <v>1089</v>
      </c>
      <c r="F2065" s="1" t="s">
        <v>70</v>
      </c>
      <c r="G2065" s="4" t="s">
        <v>2302</v>
      </c>
      <c r="H2065" s="4">
        <v>50891</v>
      </c>
      <c r="I2065" s="4" t="s">
        <v>3540</v>
      </c>
      <c r="J2065" s="1"/>
      <c r="K2065" s="4" t="s">
        <v>9858</v>
      </c>
      <c r="L2065" s="4" t="s">
        <v>2186</v>
      </c>
    </row>
    <row r="2066" spans="1:12" ht="30" x14ac:dyDescent="0.25">
      <c r="A2066" s="1" t="s">
        <v>6457</v>
      </c>
      <c r="B2066" s="1" t="s">
        <v>60</v>
      </c>
      <c r="C2066" s="4">
        <v>2021</v>
      </c>
      <c r="D2066" s="1" t="s">
        <v>229</v>
      </c>
      <c r="E2066" s="1" t="s">
        <v>1089</v>
      </c>
      <c r="F2066" s="1" t="s">
        <v>74</v>
      </c>
      <c r="G2066" s="4" t="s">
        <v>1800</v>
      </c>
      <c r="H2066" s="4">
        <v>47804</v>
      </c>
      <c r="I2066" s="4" t="s">
        <v>4099</v>
      </c>
      <c r="J2066" s="1" t="s">
        <v>234</v>
      </c>
      <c r="K2066" s="4" t="s">
        <v>4094</v>
      </c>
      <c r="L2066" s="4" t="s">
        <v>3374</v>
      </c>
    </row>
    <row r="2067" spans="1:12" ht="30" x14ac:dyDescent="0.25">
      <c r="A2067" s="1" t="s">
        <v>6457</v>
      </c>
      <c r="B2067" s="1" t="s">
        <v>60</v>
      </c>
      <c r="C2067" s="4">
        <v>2021</v>
      </c>
      <c r="D2067" s="1" t="s">
        <v>229</v>
      </c>
      <c r="E2067" s="1" t="s">
        <v>1089</v>
      </c>
      <c r="F2067" s="1" t="s">
        <v>1102</v>
      </c>
      <c r="G2067" s="4" t="s">
        <v>1820</v>
      </c>
      <c r="H2067" s="4">
        <v>226767</v>
      </c>
      <c r="I2067" s="4" t="s">
        <v>7308</v>
      </c>
      <c r="J2067" s="1"/>
      <c r="K2067" s="4" t="s">
        <v>8793</v>
      </c>
      <c r="L2067" s="4" t="s">
        <v>6098</v>
      </c>
    </row>
    <row r="2068" spans="1:12" ht="45" x14ac:dyDescent="0.25">
      <c r="A2068" s="1" t="s">
        <v>6457</v>
      </c>
      <c r="B2068" s="1" t="s">
        <v>60</v>
      </c>
      <c r="C2068" s="4">
        <v>2021</v>
      </c>
      <c r="D2068" s="1" t="s">
        <v>229</v>
      </c>
      <c r="E2068" s="1" t="s">
        <v>1089</v>
      </c>
      <c r="F2068" s="1" t="s">
        <v>84</v>
      </c>
      <c r="G2068" s="4" t="s">
        <v>1101</v>
      </c>
      <c r="H2068" s="4">
        <v>186</v>
      </c>
      <c r="I2068" s="4" t="s">
        <v>83</v>
      </c>
      <c r="J2068" s="1"/>
      <c r="K2068" s="4" t="s">
        <v>83</v>
      </c>
      <c r="L2068" s="4" t="s">
        <v>83</v>
      </c>
    </row>
    <row r="2069" spans="1:12" ht="45" x14ac:dyDescent="0.25">
      <c r="A2069" s="1" t="s">
        <v>6457</v>
      </c>
      <c r="B2069" s="1" t="s">
        <v>60</v>
      </c>
      <c r="C2069" s="4">
        <v>2021</v>
      </c>
      <c r="D2069" s="1" t="s">
        <v>229</v>
      </c>
      <c r="E2069" s="1" t="s">
        <v>1089</v>
      </c>
      <c r="F2069" s="1" t="s">
        <v>85</v>
      </c>
      <c r="G2069" s="4" t="s">
        <v>1103</v>
      </c>
      <c r="H2069" s="4">
        <v>0</v>
      </c>
      <c r="I2069" s="4" t="s">
        <v>83</v>
      </c>
      <c r="J2069" s="1"/>
      <c r="K2069" s="4" t="s">
        <v>83</v>
      </c>
      <c r="L2069" s="4" t="s">
        <v>83</v>
      </c>
    </row>
    <row r="2070" spans="1:12" x14ac:dyDescent="0.25">
      <c r="A2070" s="1" t="s">
        <v>6457</v>
      </c>
      <c r="B2070" s="1" t="s">
        <v>60</v>
      </c>
      <c r="C2070" s="4">
        <v>2021</v>
      </c>
      <c r="D2070" s="1" t="s">
        <v>229</v>
      </c>
      <c r="E2070" s="1" t="s">
        <v>1104</v>
      </c>
      <c r="F2070" s="1" t="s">
        <v>62</v>
      </c>
      <c r="G2070" s="4" t="s">
        <v>4464</v>
      </c>
      <c r="H2070" s="4">
        <v>32074</v>
      </c>
      <c r="I2070" s="4" t="s">
        <v>9859</v>
      </c>
      <c r="J2070" s="1"/>
      <c r="K2070" s="4" t="s">
        <v>4155</v>
      </c>
      <c r="L2070" s="4" t="s">
        <v>9860</v>
      </c>
    </row>
    <row r="2071" spans="1:12" ht="30" x14ac:dyDescent="0.25">
      <c r="A2071" s="1" t="s">
        <v>6457</v>
      </c>
      <c r="B2071" s="1" t="s">
        <v>60</v>
      </c>
      <c r="C2071" s="4">
        <v>2021</v>
      </c>
      <c r="D2071" s="1" t="s">
        <v>229</v>
      </c>
      <c r="E2071" s="1" t="s">
        <v>1104</v>
      </c>
      <c r="F2071" s="1" t="s">
        <v>66</v>
      </c>
      <c r="G2071" s="4" t="s">
        <v>1097</v>
      </c>
      <c r="H2071" s="4">
        <v>592</v>
      </c>
      <c r="I2071" s="4" t="s">
        <v>9861</v>
      </c>
      <c r="J2071" s="1" t="s">
        <v>234</v>
      </c>
      <c r="K2071" s="4" t="s">
        <v>9862</v>
      </c>
      <c r="L2071" s="4" t="s">
        <v>4390</v>
      </c>
    </row>
    <row r="2072" spans="1:12" ht="30" x14ac:dyDescent="0.25">
      <c r="A2072" s="1" t="s">
        <v>6457</v>
      </c>
      <c r="B2072" s="1" t="s">
        <v>60</v>
      </c>
      <c r="C2072" s="4">
        <v>2021</v>
      </c>
      <c r="D2072" s="1" t="s">
        <v>229</v>
      </c>
      <c r="E2072" s="1" t="s">
        <v>1104</v>
      </c>
      <c r="F2072" s="1" t="s">
        <v>70</v>
      </c>
      <c r="G2072" s="4" t="s">
        <v>1712</v>
      </c>
      <c r="H2072" s="4">
        <v>7230</v>
      </c>
      <c r="I2072" s="4" t="s">
        <v>7947</v>
      </c>
      <c r="J2072" s="1"/>
      <c r="K2072" s="4" t="s">
        <v>9863</v>
      </c>
      <c r="L2072" s="4" t="s">
        <v>9864</v>
      </c>
    </row>
    <row r="2073" spans="1:12" ht="30" x14ac:dyDescent="0.25">
      <c r="A2073" s="1" t="s">
        <v>6457</v>
      </c>
      <c r="B2073" s="1" t="s">
        <v>60</v>
      </c>
      <c r="C2073" s="4">
        <v>2021</v>
      </c>
      <c r="D2073" s="1" t="s">
        <v>229</v>
      </c>
      <c r="E2073" s="1" t="s">
        <v>1104</v>
      </c>
      <c r="F2073" s="1" t="s">
        <v>74</v>
      </c>
      <c r="G2073" s="4" t="s">
        <v>1112</v>
      </c>
      <c r="H2073" s="4">
        <v>2651</v>
      </c>
      <c r="I2073" s="4" t="s">
        <v>9865</v>
      </c>
      <c r="J2073" s="1" t="s">
        <v>234</v>
      </c>
      <c r="K2073" s="4" t="s">
        <v>1095</v>
      </c>
      <c r="L2073" s="4" t="s">
        <v>9866</v>
      </c>
    </row>
    <row r="2074" spans="1:12" ht="30" x14ac:dyDescent="0.25">
      <c r="A2074" s="1" t="s">
        <v>6457</v>
      </c>
      <c r="B2074" s="1" t="s">
        <v>60</v>
      </c>
      <c r="C2074" s="4">
        <v>2021</v>
      </c>
      <c r="D2074" s="1" t="s">
        <v>229</v>
      </c>
      <c r="E2074" s="1" t="s">
        <v>1104</v>
      </c>
      <c r="F2074" s="1" t="s">
        <v>1102</v>
      </c>
      <c r="G2074" s="4" t="s">
        <v>3013</v>
      </c>
      <c r="H2074" s="4">
        <v>170479</v>
      </c>
      <c r="I2074" s="4" t="s">
        <v>3490</v>
      </c>
      <c r="J2074" s="1"/>
      <c r="K2074" s="4" t="s">
        <v>3762</v>
      </c>
      <c r="L2074" s="4" t="s">
        <v>8512</v>
      </c>
    </row>
    <row r="2075" spans="1:12" ht="45" x14ac:dyDescent="0.25">
      <c r="A2075" s="1" t="s">
        <v>6457</v>
      </c>
      <c r="B2075" s="1" t="s">
        <v>60</v>
      </c>
      <c r="C2075" s="4">
        <v>2021</v>
      </c>
      <c r="D2075" s="1" t="s">
        <v>229</v>
      </c>
      <c r="E2075" s="1" t="s">
        <v>1104</v>
      </c>
      <c r="F2075" s="1" t="s">
        <v>84</v>
      </c>
      <c r="G2075" s="4" t="s">
        <v>1101</v>
      </c>
      <c r="H2075" s="4">
        <v>223</v>
      </c>
      <c r="I2075" s="4" t="s">
        <v>83</v>
      </c>
      <c r="J2075" s="1"/>
      <c r="K2075" s="4" t="s">
        <v>83</v>
      </c>
      <c r="L2075" s="4" t="s">
        <v>83</v>
      </c>
    </row>
    <row r="2076" spans="1:12" ht="45" x14ac:dyDescent="0.25">
      <c r="A2076" s="1" t="s">
        <v>6457</v>
      </c>
      <c r="B2076" s="1" t="s">
        <v>60</v>
      </c>
      <c r="C2076" s="4">
        <v>2021</v>
      </c>
      <c r="D2076" s="1" t="s">
        <v>229</v>
      </c>
      <c r="E2076" s="1" t="s">
        <v>1104</v>
      </c>
      <c r="F2076" s="1" t="s">
        <v>85</v>
      </c>
      <c r="G2076" s="4" t="s">
        <v>1103</v>
      </c>
      <c r="H2076" s="4">
        <v>0</v>
      </c>
      <c r="I2076" s="4" t="s">
        <v>83</v>
      </c>
      <c r="J2076" s="1"/>
      <c r="K2076" s="4" t="s">
        <v>83</v>
      </c>
      <c r="L2076" s="4" t="s">
        <v>83</v>
      </c>
    </row>
    <row r="2077" spans="1:12" x14ac:dyDescent="0.25">
      <c r="A2077" s="1" t="s">
        <v>6457</v>
      </c>
      <c r="B2077" s="1" t="s">
        <v>60</v>
      </c>
      <c r="C2077" s="4">
        <v>2021</v>
      </c>
      <c r="D2077" s="1" t="s">
        <v>229</v>
      </c>
      <c r="E2077" s="1" t="s">
        <v>1116</v>
      </c>
      <c r="F2077" s="1" t="s">
        <v>62</v>
      </c>
      <c r="G2077" s="4" t="s">
        <v>8884</v>
      </c>
      <c r="H2077" s="4">
        <v>20242</v>
      </c>
      <c r="I2077" s="4" t="s">
        <v>9867</v>
      </c>
      <c r="J2077" s="1"/>
      <c r="K2077" s="4" t="s">
        <v>9868</v>
      </c>
      <c r="L2077" s="4" t="s">
        <v>9869</v>
      </c>
    </row>
    <row r="2078" spans="1:12" ht="30" x14ac:dyDescent="0.25">
      <c r="A2078" s="1" t="s">
        <v>6457</v>
      </c>
      <c r="B2078" s="1" t="s">
        <v>60</v>
      </c>
      <c r="C2078" s="4">
        <v>2021</v>
      </c>
      <c r="D2078" s="1" t="s">
        <v>229</v>
      </c>
      <c r="E2078" s="1" t="s">
        <v>1116</v>
      </c>
      <c r="F2078" s="1" t="s">
        <v>66</v>
      </c>
      <c r="G2078" s="4" t="s">
        <v>1101</v>
      </c>
      <c r="H2078" s="4">
        <v>267</v>
      </c>
      <c r="I2078" s="4" t="s">
        <v>83</v>
      </c>
      <c r="J2078" s="1"/>
      <c r="K2078" s="4" t="s">
        <v>83</v>
      </c>
      <c r="L2078" s="4" t="s">
        <v>83</v>
      </c>
    </row>
    <row r="2079" spans="1:12" ht="30" x14ac:dyDescent="0.25">
      <c r="A2079" s="1" t="s">
        <v>6457</v>
      </c>
      <c r="B2079" s="1" t="s">
        <v>60</v>
      </c>
      <c r="C2079" s="4">
        <v>2021</v>
      </c>
      <c r="D2079" s="1" t="s">
        <v>229</v>
      </c>
      <c r="E2079" s="1" t="s">
        <v>1116</v>
      </c>
      <c r="F2079" s="1" t="s">
        <v>70</v>
      </c>
      <c r="G2079" s="4" t="s">
        <v>2063</v>
      </c>
      <c r="H2079" s="4">
        <v>3906</v>
      </c>
      <c r="I2079" s="4" t="s">
        <v>9870</v>
      </c>
      <c r="J2079" s="1"/>
      <c r="K2079" s="4" t="s">
        <v>9871</v>
      </c>
      <c r="L2079" s="4" t="s">
        <v>9872</v>
      </c>
    </row>
    <row r="2080" spans="1:12" ht="30" x14ac:dyDescent="0.25">
      <c r="A2080" s="1" t="s">
        <v>6457</v>
      </c>
      <c r="B2080" s="1" t="s">
        <v>60</v>
      </c>
      <c r="C2080" s="4">
        <v>2021</v>
      </c>
      <c r="D2080" s="1" t="s">
        <v>229</v>
      </c>
      <c r="E2080" s="1" t="s">
        <v>1116</v>
      </c>
      <c r="F2080" s="1" t="s">
        <v>74</v>
      </c>
      <c r="G2080" s="4" t="s">
        <v>1671</v>
      </c>
      <c r="H2080" s="4">
        <v>854</v>
      </c>
      <c r="I2080" s="4" t="s">
        <v>9873</v>
      </c>
      <c r="J2080" s="1" t="s">
        <v>234</v>
      </c>
      <c r="K2080" s="4" t="s">
        <v>9874</v>
      </c>
      <c r="L2080" s="4" t="s">
        <v>9875</v>
      </c>
    </row>
    <row r="2081" spans="1:12" ht="30" x14ac:dyDescent="0.25">
      <c r="A2081" s="1" t="s">
        <v>6457</v>
      </c>
      <c r="B2081" s="1" t="s">
        <v>60</v>
      </c>
      <c r="C2081" s="4">
        <v>2021</v>
      </c>
      <c r="D2081" s="1" t="s">
        <v>229</v>
      </c>
      <c r="E2081" s="1" t="s">
        <v>1116</v>
      </c>
      <c r="F2081" s="1" t="s">
        <v>1102</v>
      </c>
      <c r="G2081" s="4" t="s">
        <v>9876</v>
      </c>
      <c r="H2081" s="4">
        <v>227822</v>
      </c>
      <c r="I2081" s="4" t="s">
        <v>9877</v>
      </c>
      <c r="J2081" s="1"/>
      <c r="K2081" s="4" t="s">
        <v>8960</v>
      </c>
      <c r="L2081" s="4" t="s">
        <v>9878</v>
      </c>
    </row>
    <row r="2082" spans="1:12" ht="45" x14ac:dyDescent="0.25">
      <c r="A2082" s="1" t="s">
        <v>6457</v>
      </c>
      <c r="B2082" s="1" t="s">
        <v>60</v>
      </c>
      <c r="C2082" s="4">
        <v>2021</v>
      </c>
      <c r="D2082" s="1" t="s">
        <v>229</v>
      </c>
      <c r="E2082" s="1" t="s">
        <v>1116</v>
      </c>
      <c r="F2082" s="1" t="s">
        <v>84</v>
      </c>
      <c r="G2082" s="4" t="s">
        <v>1101</v>
      </c>
      <c r="H2082" s="4">
        <v>463</v>
      </c>
      <c r="I2082" s="4" t="s">
        <v>83</v>
      </c>
      <c r="J2082" s="1"/>
      <c r="K2082" s="4" t="s">
        <v>83</v>
      </c>
      <c r="L2082" s="4" t="s">
        <v>83</v>
      </c>
    </row>
    <row r="2083" spans="1:12" ht="45" x14ac:dyDescent="0.25">
      <c r="A2083" s="1" t="s">
        <v>6457</v>
      </c>
      <c r="B2083" s="1" t="s">
        <v>60</v>
      </c>
      <c r="C2083" s="4">
        <v>2021</v>
      </c>
      <c r="D2083" s="1" t="s">
        <v>229</v>
      </c>
      <c r="E2083" s="1" t="s">
        <v>1116</v>
      </c>
      <c r="F2083" s="1" t="s">
        <v>85</v>
      </c>
      <c r="G2083" s="4" t="s">
        <v>1103</v>
      </c>
      <c r="H2083" s="4">
        <v>0</v>
      </c>
      <c r="I2083" s="4" t="s">
        <v>83</v>
      </c>
      <c r="J2083" s="1"/>
      <c r="K2083" s="4" t="s">
        <v>83</v>
      </c>
      <c r="L2083" s="4" t="s">
        <v>83</v>
      </c>
    </row>
    <row r="2084" spans="1:12" x14ac:dyDescent="0.25">
      <c r="A2084" s="1" t="s">
        <v>6457</v>
      </c>
      <c r="B2084" s="1" t="s">
        <v>60</v>
      </c>
      <c r="C2084" s="4">
        <v>2021</v>
      </c>
      <c r="D2084" s="1" t="s">
        <v>229</v>
      </c>
      <c r="E2084" s="1" t="s">
        <v>1132</v>
      </c>
      <c r="F2084" s="1" t="s">
        <v>62</v>
      </c>
      <c r="G2084" s="4" t="s">
        <v>9879</v>
      </c>
      <c r="H2084" s="4">
        <v>10646</v>
      </c>
      <c r="I2084" s="4" t="s">
        <v>9880</v>
      </c>
      <c r="J2084" s="1"/>
      <c r="K2084" s="4" t="s">
        <v>1963</v>
      </c>
      <c r="L2084" s="4" t="s">
        <v>9881</v>
      </c>
    </row>
    <row r="2085" spans="1:12" ht="30" x14ac:dyDescent="0.25">
      <c r="A2085" s="1" t="s">
        <v>6457</v>
      </c>
      <c r="B2085" s="1" t="s">
        <v>60</v>
      </c>
      <c r="C2085" s="4">
        <v>2021</v>
      </c>
      <c r="D2085" s="1" t="s">
        <v>229</v>
      </c>
      <c r="E2085" s="1" t="s">
        <v>1132</v>
      </c>
      <c r="F2085" s="1" t="s">
        <v>66</v>
      </c>
      <c r="G2085" s="4" t="s">
        <v>1101</v>
      </c>
      <c r="H2085" s="4">
        <v>98</v>
      </c>
      <c r="I2085" s="4" t="s">
        <v>83</v>
      </c>
      <c r="J2085" s="1"/>
      <c r="K2085" s="4" t="s">
        <v>83</v>
      </c>
      <c r="L2085" s="4" t="s">
        <v>83</v>
      </c>
    </row>
    <row r="2086" spans="1:12" ht="30" x14ac:dyDescent="0.25">
      <c r="A2086" s="1" t="s">
        <v>6457</v>
      </c>
      <c r="B2086" s="1" t="s">
        <v>60</v>
      </c>
      <c r="C2086" s="4">
        <v>2021</v>
      </c>
      <c r="D2086" s="1" t="s">
        <v>229</v>
      </c>
      <c r="E2086" s="1" t="s">
        <v>1132</v>
      </c>
      <c r="F2086" s="1" t="s">
        <v>70</v>
      </c>
      <c r="G2086" s="4" t="s">
        <v>1808</v>
      </c>
      <c r="H2086" s="4">
        <v>1693</v>
      </c>
      <c r="I2086" s="4" t="s">
        <v>9882</v>
      </c>
      <c r="J2086" s="1"/>
      <c r="K2086" s="4" t="s">
        <v>9883</v>
      </c>
      <c r="L2086" s="4" t="s">
        <v>9884</v>
      </c>
    </row>
    <row r="2087" spans="1:12" ht="30" x14ac:dyDescent="0.25">
      <c r="A2087" s="1" t="s">
        <v>6457</v>
      </c>
      <c r="B2087" s="1" t="s">
        <v>60</v>
      </c>
      <c r="C2087" s="4">
        <v>2021</v>
      </c>
      <c r="D2087" s="1" t="s">
        <v>229</v>
      </c>
      <c r="E2087" s="1" t="s">
        <v>1132</v>
      </c>
      <c r="F2087" s="1" t="s">
        <v>74</v>
      </c>
      <c r="G2087" s="4" t="s">
        <v>1112</v>
      </c>
      <c r="H2087" s="4">
        <v>306</v>
      </c>
      <c r="I2087" s="4" t="s">
        <v>9885</v>
      </c>
      <c r="J2087" s="1" t="s">
        <v>234</v>
      </c>
      <c r="K2087" s="4" t="s">
        <v>1719</v>
      </c>
      <c r="L2087" s="4" t="s">
        <v>9886</v>
      </c>
    </row>
    <row r="2088" spans="1:12" ht="30" x14ac:dyDescent="0.25">
      <c r="A2088" s="1" t="s">
        <v>6457</v>
      </c>
      <c r="B2088" s="1" t="s">
        <v>60</v>
      </c>
      <c r="C2088" s="4">
        <v>2021</v>
      </c>
      <c r="D2088" s="1" t="s">
        <v>229</v>
      </c>
      <c r="E2088" s="1" t="s">
        <v>1132</v>
      </c>
      <c r="F2088" s="1" t="s">
        <v>1102</v>
      </c>
      <c r="G2088" s="4" t="s">
        <v>9887</v>
      </c>
      <c r="H2088" s="4">
        <v>197732</v>
      </c>
      <c r="I2088" s="4" t="s">
        <v>9888</v>
      </c>
      <c r="J2088" s="1"/>
      <c r="K2088" s="4" t="s">
        <v>436</v>
      </c>
      <c r="L2088" s="4" t="s">
        <v>9889</v>
      </c>
    </row>
    <row r="2089" spans="1:12" ht="45" x14ac:dyDescent="0.25">
      <c r="A2089" s="1" t="s">
        <v>6457</v>
      </c>
      <c r="B2089" s="1" t="s">
        <v>60</v>
      </c>
      <c r="C2089" s="4">
        <v>2021</v>
      </c>
      <c r="D2089" s="1" t="s">
        <v>229</v>
      </c>
      <c r="E2089" s="1" t="s">
        <v>1132</v>
      </c>
      <c r="F2089" s="1" t="s">
        <v>84</v>
      </c>
      <c r="G2089" s="4" t="s">
        <v>1101</v>
      </c>
      <c r="H2089" s="4">
        <v>444</v>
      </c>
      <c r="I2089" s="4" t="s">
        <v>83</v>
      </c>
      <c r="J2089" s="1"/>
      <c r="K2089" s="4" t="s">
        <v>83</v>
      </c>
      <c r="L2089" s="4" t="s">
        <v>83</v>
      </c>
    </row>
    <row r="2090" spans="1:12" ht="45" x14ac:dyDescent="0.25">
      <c r="A2090" s="1" t="s">
        <v>6457</v>
      </c>
      <c r="B2090" s="1" t="s">
        <v>60</v>
      </c>
      <c r="C2090" s="4">
        <v>2021</v>
      </c>
      <c r="D2090" s="1" t="s">
        <v>229</v>
      </c>
      <c r="E2090" s="1" t="s">
        <v>1132</v>
      </c>
      <c r="F2090" s="1" t="s">
        <v>85</v>
      </c>
      <c r="G2090" s="4" t="s">
        <v>1103</v>
      </c>
      <c r="H2090" s="4">
        <v>0</v>
      </c>
      <c r="I2090" s="4" t="s">
        <v>83</v>
      </c>
      <c r="J2090" s="1"/>
      <c r="K2090" s="4" t="s">
        <v>83</v>
      </c>
      <c r="L2090" s="4" t="s">
        <v>83</v>
      </c>
    </row>
    <row r="2091" spans="1:12" x14ac:dyDescent="0.25">
      <c r="A2091" s="1" t="s">
        <v>6457</v>
      </c>
      <c r="B2091" s="1" t="s">
        <v>60</v>
      </c>
      <c r="C2091" s="4">
        <v>2021</v>
      </c>
      <c r="D2091" s="1" t="s">
        <v>229</v>
      </c>
      <c r="E2091" s="1" t="s">
        <v>1147</v>
      </c>
      <c r="F2091" s="1" t="s">
        <v>62</v>
      </c>
      <c r="G2091" s="4" t="s">
        <v>9890</v>
      </c>
      <c r="H2091" s="4">
        <v>4756</v>
      </c>
      <c r="I2091" s="4" t="s">
        <v>9891</v>
      </c>
      <c r="J2091" s="1"/>
      <c r="K2091" s="4" t="s">
        <v>9892</v>
      </c>
      <c r="L2091" s="4" t="s">
        <v>9893</v>
      </c>
    </row>
    <row r="2092" spans="1:12" ht="30" x14ac:dyDescent="0.25">
      <c r="A2092" s="1" t="s">
        <v>6457</v>
      </c>
      <c r="B2092" s="1" t="s">
        <v>60</v>
      </c>
      <c r="C2092" s="4">
        <v>2021</v>
      </c>
      <c r="D2092" s="1" t="s">
        <v>229</v>
      </c>
      <c r="E2092" s="1" t="s">
        <v>1147</v>
      </c>
      <c r="F2092" s="1" t="s">
        <v>66</v>
      </c>
      <c r="G2092" s="4" t="s">
        <v>1101</v>
      </c>
      <c r="H2092" s="4">
        <v>32</v>
      </c>
      <c r="I2092" s="4" t="s">
        <v>83</v>
      </c>
      <c r="J2092" s="1"/>
      <c r="K2092" s="4" t="s">
        <v>83</v>
      </c>
      <c r="L2092" s="4" t="s">
        <v>83</v>
      </c>
    </row>
    <row r="2093" spans="1:12" ht="30" x14ac:dyDescent="0.25">
      <c r="A2093" s="1" t="s">
        <v>6457</v>
      </c>
      <c r="B2093" s="1" t="s">
        <v>60</v>
      </c>
      <c r="C2093" s="4">
        <v>2021</v>
      </c>
      <c r="D2093" s="1" t="s">
        <v>229</v>
      </c>
      <c r="E2093" s="1" t="s">
        <v>1147</v>
      </c>
      <c r="F2093" s="1" t="s">
        <v>70</v>
      </c>
      <c r="G2093" s="4" t="s">
        <v>2467</v>
      </c>
      <c r="H2093" s="4">
        <v>723</v>
      </c>
      <c r="I2093" s="4" t="s">
        <v>9894</v>
      </c>
      <c r="J2093" s="1"/>
      <c r="K2093" s="4" t="s">
        <v>9895</v>
      </c>
      <c r="L2093" s="4" t="s">
        <v>9896</v>
      </c>
    </row>
    <row r="2094" spans="1:12" ht="30" x14ac:dyDescent="0.25">
      <c r="A2094" s="1" t="s">
        <v>6457</v>
      </c>
      <c r="B2094" s="1" t="s">
        <v>60</v>
      </c>
      <c r="C2094" s="4">
        <v>2021</v>
      </c>
      <c r="D2094" s="1" t="s">
        <v>229</v>
      </c>
      <c r="E2094" s="1" t="s">
        <v>1147</v>
      </c>
      <c r="F2094" s="1" t="s">
        <v>74</v>
      </c>
      <c r="G2094" s="4" t="s">
        <v>1101</v>
      </c>
      <c r="H2094" s="4">
        <v>102</v>
      </c>
      <c r="I2094" s="4" t="s">
        <v>83</v>
      </c>
      <c r="J2094" s="1"/>
      <c r="K2094" s="4" t="s">
        <v>83</v>
      </c>
      <c r="L2094" s="4" t="s">
        <v>83</v>
      </c>
    </row>
    <row r="2095" spans="1:12" ht="30" x14ac:dyDescent="0.25">
      <c r="A2095" s="1" t="s">
        <v>6457</v>
      </c>
      <c r="B2095" s="1" t="s">
        <v>60</v>
      </c>
      <c r="C2095" s="4">
        <v>2021</v>
      </c>
      <c r="D2095" s="1" t="s">
        <v>229</v>
      </c>
      <c r="E2095" s="1" t="s">
        <v>1147</v>
      </c>
      <c r="F2095" s="1" t="s">
        <v>1102</v>
      </c>
      <c r="G2095" s="4" t="s">
        <v>9897</v>
      </c>
      <c r="H2095" s="4">
        <v>161155</v>
      </c>
      <c r="I2095" s="4" t="s">
        <v>9898</v>
      </c>
      <c r="J2095" s="1"/>
      <c r="K2095" s="4" t="s">
        <v>9899</v>
      </c>
      <c r="L2095" s="4" t="s">
        <v>9900</v>
      </c>
    </row>
    <row r="2096" spans="1:12" ht="45" x14ac:dyDescent="0.25">
      <c r="A2096" s="1" t="s">
        <v>6457</v>
      </c>
      <c r="B2096" s="1" t="s">
        <v>60</v>
      </c>
      <c r="C2096" s="4">
        <v>2021</v>
      </c>
      <c r="D2096" s="1" t="s">
        <v>229</v>
      </c>
      <c r="E2096" s="1" t="s">
        <v>1147</v>
      </c>
      <c r="F2096" s="1" t="s">
        <v>84</v>
      </c>
      <c r="G2096" s="4" t="s">
        <v>2008</v>
      </c>
      <c r="H2096" s="4">
        <v>715</v>
      </c>
      <c r="I2096" s="4" t="s">
        <v>9901</v>
      </c>
      <c r="J2096" s="1" t="s">
        <v>234</v>
      </c>
      <c r="K2096" s="4" t="s">
        <v>9902</v>
      </c>
      <c r="L2096" s="4" t="s">
        <v>9903</v>
      </c>
    </row>
    <row r="2097" spans="1:12" ht="45" x14ac:dyDescent="0.25">
      <c r="A2097" s="1" t="s">
        <v>6457</v>
      </c>
      <c r="B2097" s="1" t="s">
        <v>60</v>
      </c>
      <c r="C2097" s="4">
        <v>2021</v>
      </c>
      <c r="D2097" s="1" t="s">
        <v>229</v>
      </c>
      <c r="E2097" s="1" t="s">
        <v>1147</v>
      </c>
      <c r="F2097" s="1" t="s">
        <v>85</v>
      </c>
      <c r="G2097" s="4" t="s">
        <v>1103</v>
      </c>
      <c r="H2097" s="4">
        <v>0</v>
      </c>
      <c r="I2097" s="4" t="s">
        <v>83</v>
      </c>
      <c r="J2097" s="1"/>
      <c r="K2097" s="4" t="s">
        <v>83</v>
      </c>
      <c r="L2097" s="4" t="s">
        <v>83</v>
      </c>
    </row>
    <row r="2098" spans="1:12" x14ac:dyDescent="0.25">
      <c r="A2098" s="1" t="s">
        <v>6457</v>
      </c>
      <c r="B2098" s="1" t="s">
        <v>60</v>
      </c>
      <c r="C2098" s="4">
        <v>2021</v>
      </c>
      <c r="D2098" s="1" t="s">
        <v>229</v>
      </c>
      <c r="E2098" s="1" t="s">
        <v>1162</v>
      </c>
      <c r="F2098" s="1" t="s">
        <v>62</v>
      </c>
      <c r="G2098" s="4" t="s">
        <v>2560</v>
      </c>
      <c r="H2098" s="4">
        <v>1570</v>
      </c>
      <c r="I2098" s="4" t="s">
        <v>9904</v>
      </c>
      <c r="J2098" s="1"/>
      <c r="K2098" s="4" t="s">
        <v>9905</v>
      </c>
      <c r="L2098" s="4" t="s">
        <v>9906</v>
      </c>
    </row>
    <row r="2099" spans="1:12" ht="30" x14ac:dyDescent="0.25">
      <c r="A2099" s="1" t="s">
        <v>6457</v>
      </c>
      <c r="B2099" s="1" t="s">
        <v>60</v>
      </c>
      <c r="C2099" s="4">
        <v>2021</v>
      </c>
      <c r="D2099" s="1" t="s">
        <v>229</v>
      </c>
      <c r="E2099" s="1" t="s">
        <v>1162</v>
      </c>
      <c r="F2099" s="1" t="s">
        <v>66</v>
      </c>
      <c r="G2099" s="4" t="s">
        <v>1101</v>
      </c>
      <c r="H2099" s="4">
        <v>10</v>
      </c>
      <c r="I2099" s="4" t="s">
        <v>83</v>
      </c>
      <c r="J2099" s="1"/>
      <c r="K2099" s="4" t="s">
        <v>83</v>
      </c>
      <c r="L2099" s="4" t="s">
        <v>83</v>
      </c>
    </row>
    <row r="2100" spans="1:12" ht="30" x14ac:dyDescent="0.25">
      <c r="A2100" s="1" t="s">
        <v>6457</v>
      </c>
      <c r="B2100" s="1" t="s">
        <v>60</v>
      </c>
      <c r="C2100" s="4">
        <v>2021</v>
      </c>
      <c r="D2100" s="1" t="s">
        <v>229</v>
      </c>
      <c r="E2100" s="1" t="s">
        <v>1162</v>
      </c>
      <c r="F2100" s="1" t="s">
        <v>70</v>
      </c>
      <c r="G2100" s="4" t="s">
        <v>5299</v>
      </c>
      <c r="H2100" s="4">
        <v>318</v>
      </c>
      <c r="I2100" s="4" t="s">
        <v>9907</v>
      </c>
      <c r="J2100" s="1"/>
      <c r="K2100" s="4" t="s">
        <v>9908</v>
      </c>
      <c r="L2100" s="4" t="s">
        <v>9909</v>
      </c>
    </row>
    <row r="2101" spans="1:12" ht="30" x14ac:dyDescent="0.25">
      <c r="A2101" s="1" t="s">
        <v>6457</v>
      </c>
      <c r="B2101" s="1" t="s">
        <v>60</v>
      </c>
      <c r="C2101" s="4">
        <v>2021</v>
      </c>
      <c r="D2101" s="1" t="s">
        <v>229</v>
      </c>
      <c r="E2101" s="1" t="s">
        <v>1162</v>
      </c>
      <c r="F2101" s="1" t="s">
        <v>74</v>
      </c>
      <c r="G2101" s="4" t="s">
        <v>1101</v>
      </c>
      <c r="H2101" s="4">
        <v>35</v>
      </c>
      <c r="I2101" s="4" t="s">
        <v>83</v>
      </c>
      <c r="J2101" s="1"/>
      <c r="K2101" s="4" t="s">
        <v>83</v>
      </c>
      <c r="L2101" s="4" t="s">
        <v>83</v>
      </c>
    </row>
    <row r="2102" spans="1:12" ht="30" x14ac:dyDescent="0.25">
      <c r="A2102" s="1" t="s">
        <v>6457</v>
      </c>
      <c r="B2102" s="1" t="s">
        <v>60</v>
      </c>
      <c r="C2102" s="4">
        <v>2021</v>
      </c>
      <c r="D2102" s="1" t="s">
        <v>229</v>
      </c>
      <c r="E2102" s="1" t="s">
        <v>1162</v>
      </c>
      <c r="F2102" s="1" t="s">
        <v>1102</v>
      </c>
      <c r="G2102" s="4" t="s">
        <v>9910</v>
      </c>
      <c r="H2102" s="4">
        <v>68316</v>
      </c>
      <c r="I2102" s="4" t="s">
        <v>9911</v>
      </c>
      <c r="J2102" s="1"/>
      <c r="K2102" s="4" t="s">
        <v>9912</v>
      </c>
      <c r="L2102" s="4" t="s">
        <v>9913</v>
      </c>
    </row>
    <row r="2103" spans="1:12" ht="45" x14ac:dyDescent="0.25">
      <c r="A2103" s="1" t="s">
        <v>6457</v>
      </c>
      <c r="B2103" s="1" t="s">
        <v>60</v>
      </c>
      <c r="C2103" s="4">
        <v>2021</v>
      </c>
      <c r="D2103" s="1" t="s">
        <v>229</v>
      </c>
      <c r="E2103" s="1" t="s">
        <v>1162</v>
      </c>
      <c r="F2103" s="1" t="s">
        <v>84</v>
      </c>
      <c r="G2103" s="4" t="s">
        <v>1435</v>
      </c>
      <c r="H2103" s="4">
        <v>1765</v>
      </c>
      <c r="I2103" s="4" t="s">
        <v>9914</v>
      </c>
      <c r="J2103" s="1" t="s">
        <v>234</v>
      </c>
      <c r="K2103" s="4" t="s">
        <v>9915</v>
      </c>
      <c r="L2103" s="4" t="s">
        <v>9916</v>
      </c>
    </row>
    <row r="2104" spans="1:12" ht="45" x14ac:dyDescent="0.25">
      <c r="A2104" s="1" t="s">
        <v>6457</v>
      </c>
      <c r="B2104" s="1" t="s">
        <v>60</v>
      </c>
      <c r="C2104" s="4">
        <v>2021</v>
      </c>
      <c r="D2104" s="1" t="s">
        <v>229</v>
      </c>
      <c r="E2104" s="1" t="s">
        <v>1162</v>
      </c>
      <c r="F2104" s="1" t="s">
        <v>85</v>
      </c>
      <c r="G2104" s="4" t="s">
        <v>1103</v>
      </c>
      <c r="H2104" s="4">
        <v>0</v>
      </c>
      <c r="I2104" s="4" t="s">
        <v>83</v>
      </c>
      <c r="J2104" s="1"/>
      <c r="K2104" s="4" t="s">
        <v>83</v>
      </c>
      <c r="L2104" s="4" t="s">
        <v>83</v>
      </c>
    </row>
    <row r="2105" spans="1:12" x14ac:dyDescent="0.25">
      <c r="A2105" s="1" t="s">
        <v>6457</v>
      </c>
      <c r="B2105" s="1" t="s">
        <v>60</v>
      </c>
      <c r="C2105" s="4">
        <v>2021</v>
      </c>
      <c r="D2105" s="1" t="s">
        <v>229</v>
      </c>
      <c r="E2105" s="1" t="s">
        <v>1183</v>
      </c>
      <c r="F2105" s="1" t="s">
        <v>62</v>
      </c>
      <c r="G2105" s="4" t="s">
        <v>4464</v>
      </c>
      <c r="H2105" s="4">
        <v>367</v>
      </c>
      <c r="I2105" s="4" t="s">
        <v>9917</v>
      </c>
      <c r="J2105" s="1"/>
      <c r="K2105" s="4" t="s">
        <v>9918</v>
      </c>
      <c r="L2105" s="4" t="s">
        <v>9919</v>
      </c>
    </row>
    <row r="2106" spans="1:12" ht="30" x14ac:dyDescent="0.25">
      <c r="A2106" s="1" t="s">
        <v>6457</v>
      </c>
      <c r="B2106" s="1" t="s">
        <v>60</v>
      </c>
      <c r="C2106" s="4">
        <v>2021</v>
      </c>
      <c r="D2106" s="1" t="s">
        <v>229</v>
      </c>
      <c r="E2106" s="1" t="s">
        <v>1183</v>
      </c>
      <c r="F2106" s="1" t="s">
        <v>66</v>
      </c>
      <c r="G2106" s="4" t="s">
        <v>1101</v>
      </c>
      <c r="H2106" s="4">
        <v>2</v>
      </c>
      <c r="I2106" s="4" t="s">
        <v>83</v>
      </c>
      <c r="J2106" s="1"/>
      <c r="K2106" s="4" t="s">
        <v>83</v>
      </c>
      <c r="L2106" s="4" t="s">
        <v>83</v>
      </c>
    </row>
    <row r="2107" spans="1:12" ht="30" x14ac:dyDescent="0.25">
      <c r="A2107" s="1" t="s">
        <v>6457</v>
      </c>
      <c r="B2107" s="1" t="s">
        <v>60</v>
      </c>
      <c r="C2107" s="4">
        <v>2021</v>
      </c>
      <c r="D2107" s="1" t="s">
        <v>229</v>
      </c>
      <c r="E2107" s="1" t="s">
        <v>1183</v>
      </c>
      <c r="F2107" s="1" t="s">
        <v>70</v>
      </c>
      <c r="G2107" s="4" t="s">
        <v>1121</v>
      </c>
      <c r="H2107" s="4">
        <v>90</v>
      </c>
      <c r="I2107" s="4" t="s">
        <v>9920</v>
      </c>
      <c r="J2107" s="1"/>
      <c r="K2107" s="4" t="s">
        <v>9921</v>
      </c>
      <c r="L2107" s="4" t="s">
        <v>9922</v>
      </c>
    </row>
    <row r="2108" spans="1:12" ht="30" x14ac:dyDescent="0.25">
      <c r="A2108" s="1" t="s">
        <v>6457</v>
      </c>
      <c r="B2108" s="1" t="s">
        <v>60</v>
      </c>
      <c r="C2108" s="4">
        <v>2021</v>
      </c>
      <c r="D2108" s="1" t="s">
        <v>229</v>
      </c>
      <c r="E2108" s="1" t="s">
        <v>1183</v>
      </c>
      <c r="F2108" s="1" t="s">
        <v>74</v>
      </c>
      <c r="G2108" s="4" t="s">
        <v>1101</v>
      </c>
      <c r="H2108" s="4">
        <v>9</v>
      </c>
      <c r="I2108" s="4" t="s">
        <v>83</v>
      </c>
      <c r="J2108" s="1"/>
      <c r="K2108" s="4" t="s">
        <v>83</v>
      </c>
      <c r="L2108" s="4" t="s">
        <v>83</v>
      </c>
    </row>
    <row r="2109" spans="1:12" ht="30" x14ac:dyDescent="0.25">
      <c r="A2109" s="1" t="s">
        <v>6457</v>
      </c>
      <c r="B2109" s="1" t="s">
        <v>60</v>
      </c>
      <c r="C2109" s="4">
        <v>2021</v>
      </c>
      <c r="D2109" s="1" t="s">
        <v>229</v>
      </c>
      <c r="E2109" s="1" t="s">
        <v>1183</v>
      </c>
      <c r="F2109" s="1" t="s">
        <v>1102</v>
      </c>
      <c r="G2109" s="4" t="s">
        <v>2803</v>
      </c>
      <c r="H2109" s="4">
        <v>11662</v>
      </c>
      <c r="I2109" s="4" t="s">
        <v>9923</v>
      </c>
      <c r="J2109" s="1"/>
      <c r="K2109" s="4" t="s">
        <v>9924</v>
      </c>
      <c r="L2109" s="4" t="s">
        <v>9925</v>
      </c>
    </row>
    <row r="2110" spans="1:12" ht="45" x14ac:dyDescent="0.25">
      <c r="A2110" s="1" t="s">
        <v>6457</v>
      </c>
      <c r="B2110" s="1" t="s">
        <v>60</v>
      </c>
      <c r="C2110" s="4">
        <v>2021</v>
      </c>
      <c r="D2110" s="1" t="s">
        <v>229</v>
      </c>
      <c r="E2110" s="1" t="s">
        <v>1183</v>
      </c>
      <c r="F2110" s="1" t="s">
        <v>84</v>
      </c>
      <c r="G2110" s="4" t="s">
        <v>1981</v>
      </c>
      <c r="H2110" s="4">
        <v>227</v>
      </c>
      <c r="I2110" s="4" t="s">
        <v>9926</v>
      </c>
      <c r="J2110" s="1" t="s">
        <v>234</v>
      </c>
      <c r="K2110" s="4" t="s">
        <v>9927</v>
      </c>
      <c r="L2110" s="4" t="s">
        <v>9928</v>
      </c>
    </row>
    <row r="2111" spans="1:12" ht="45" x14ac:dyDescent="0.25">
      <c r="A2111" s="1" t="s">
        <v>6457</v>
      </c>
      <c r="B2111" s="1" t="s">
        <v>60</v>
      </c>
      <c r="C2111" s="4">
        <v>2021</v>
      </c>
      <c r="D2111" s="1" t="s">
        <v>229</v>
      </c>
      <c r="E2111" s="1" t="s">
        <v>1183</v>
      </c>
      <c r="F2111" s="1" t="s">
        <v>85</v>
      </c>
      <c r="G2111" s="4" t="s">
        <v>1103</v>
      </c>
      <c r="H2111" s="4">
        <v>0</v>
      </c>
      <c r="I2111" s="4" t="s">
        <v>83</v>
      </c>
      <c r="J2111" s="1"/>
      <c r="K2111" s="4" t="s">
        <v>83</v>
      </c>
      <c r="L2111" s="4" t="s">
        <v>83</v>
      </c>
    </row>
    <row r="2112" spans="1:12" x14ac:dyDescent="0.25">
      <c r="A2112" s="1" t="s">
        <v>6457</v>
      </c>
      <c r="B2112" s="1" t="s">
        <v>60</v>
      </c>
      <c r="C2112" s="4">
        <v>2021</v>
      </c>
      <c r="D2112" s="1" t="s">
        <v>255</v>
      </c>
      <c r="E2112" s="1" t="s">
        <v>1089</v>
      </c>
      <c r="F2112" s="1" t="s">
        <v>62</v>
      </c>
      <c r="G2112" s="4" t="s">
        <v>1487</v>
      </c>
      <c r="H2112" s="4">
        <v>115759</v>
      </c>
      <c r="I2112" s="4" t="s">
        <v>2755</v>
      </c>
      <c r="J2112" s="1"/>
      <c r="K2112" s="4" t="s">
        <v>5625</v>
      </c>
      <c r="L2112" s="4" t="s">
        <v>4630</v>
      </c>
    </row>
    <row r="2113" spans="1:12" ht="30" x14ac:dyDescent="0.25">
      <c r="A2113" s="1" t="s">
        <v>6457</v>
      </c>
      <c r="B2113" s="1" t="s">
        <v>60</v>
      </c>
      <c r="C2113" s="4">
        <v>2021</v>
      </c>
      <c r="D2113" s="1" t="s">
        <v>255</v>
      </c>
      <c r="E2113" s="1" t="s">
        <v>1089</v>
      </c>
      <c r="F2113" s="1" t="s">
        <v>66</v>
      </c>
      <c r="G2113" s="4" t="s">
        <v>1101</v>
      </c>
      <c r="H2113" s="4">
        <v>2880</v>
      </c>
      <c r="I2113" s="4" t="s">
        <v>83</v>
      </c>
      <c r="J2113" s="1"/>
      <c r="K2113" s="4" t="s">
        <v>83</v>
      </c>
      <c r="L2113" s="4" t="s">
        <v>83</v>
      </c>
    </row>
    <row r="2114" spans="1:12" ht="30" x14ac:dyDescent="0.25">
      <c r="A2114" s="1" t="s">
        <v>6457</v>
      </c>
      <c r="B2114" s="1" t="s">
        <v>60</v>
      </c>
      <c r="C2114" s="4">
        <v>2021</v>
      </c>
      <c r="D2114" s="1" t="s">
        <v>255</v>
      </c>
      <c r="E2114" s="1" t="s">
        <v>1089</v>
      </c>
      <c r="F2114" s="1" t="s">
        <v>70</v>
      </c>
      <c r="G2114" s="4" t="s">
        <v>1200</v>
      </c>
      <c r="H2114" s="4">
        <v>35631</v>
      </c>
      <c r="I2114" s="4" t="s">
        <v>5852</v>
      </c>
      <c r="J2114" s="1"/>
      <c r="K2114" s="4" t="s">
        <v>9929</v>
      </c>
      <c r="L2114" s="4" t="s">
        <v>1127</v>
      </c>
    </row>
    <row r="2115" spans="1:12" ht="30" x14ac:dyDescent="0.25">
      <c r="A2115" s="1" t="s">
        <v>6457</v>
      </c>
      <c r="B2115" s="1" t="s">
        <v>60</v>
      </c>
      <c r="C2115" s="4">
        <v>2021</v>
      </c>
      <c r="D2115" s="1" t="s">
        <v>255</v>
      </c>
      <c r="E2115" s="1" t="s">
        <v>1089</v>
      </c>
      <c r="F2115" s="1" t="s">
        <v>74</v>
      </c>
      <c r="G2115" s="4" t="s">
        <v>1101</v>
      </c>
      <c r="H2115" s="4">
        <v>12942</v>
      </c>
      <c r="I2115" s="4" t="s">
        <v>83</v>
      </c>
      <c r="J2115" s="1"/>
      <c r="K2115" s="4" t="s">
        <v>83</v>
      </c>
      <c r="L2115" s="4" t="s">
        <v>83</v>
      </c>
    </row>
    <row r="2116" spans="1:12" ht="30" x14ac:dyDescent="0.25">
      <c r="A2116" s="1" t="s">
        <v>6457</v>
      </c>
      <c r="B2116" s="1" t="s">
        <v>60</v>
      </c>
      <c r="C2116" s="4">
        <v>2021</v>
      </c>
      <c r="D2116" s="1" t="s">
        <v>255</v>
      </c>
      <c r="E2116" s="1" t="s">
        <v>1089</v>
      </c>
      <c r="F2116" s="1" t="s">
        <v>1102</v>
      </c>
      <c r="G2116" s="4" t="s">
        <v>3805</v>
      </c>
      <c r="H2116" s="4">
        <v>289704</v>
      </c>
      <c r="I2116" s="4" t="s">
        <v>528</v>
      </c>
      <c r="J2116" s="1"/>
      <c r="K2116" s="4" t="s">
        <v>4934</v>
      </c>
      <c r="L2116" s="4" t="s">
        <v>1452</v>
      </c>
    </row>
    <row r="2117" spans="1:12" ht="45" x14ac:dyDescent="0.25">
      <c r="A2117" s="1" t="s">
        <v>6457</v>
      </c>
      <c r="B2117" s="1" t="s">
        <v>60</v>
      </c>
      <c r="C2117" s="4">
        <v>2021</v>
      </c>
      <c r="D2117" s="1" t="s">
        <v>255</v>
      </c>
      <c r="E2117" s="1" t="s">
        <v>1089</v>
      </c>
      <c r="F2117" s="1" t="s">
        <v>84</v>
      </c>
      <c r="G2117" s="4" t="s">
        <v>1800</v>
      </c>
      <c r="H2117" s="4">
        <v>3709</v>
      </c>
      <c r="I2117" s="4" t="s">
        <v>9930</v>
      </c>
      <c r="J2117" s="1" t="s">
        <v>234</v>
      </c>
      <c r="K2117" s="4" t="s">
        <v>3894</v>
      </c>
      <c r="L2117" s="4" t="s">
        <v>1943</v>
      </c>
    </row>
    <row r="2118" spans="1:12" ht="45" x14ac:dyDescent="0.25">
      <c r="A2118" s="1" t="s">
        <v>6457</v>
      </c>
      <c r="B2118" s="1" t="s">
        <v>60</v>
      </c>
      <c r="C2118" s="4">
        <v>2021</v>
      </c>
      <c r="D2118" s="1" t="s">
        <v>255</v>
      </c>
      <c r="E2118" s="1" t="s">
        <v>1089</v>
      </c>
      <c r="F2118" s="1" t="s">
        <v>85</v>
      </c>
      <c r="G2118" s="4" t="s">
        <v>1101</v>
      </c>
      <c r="H2118" s="4">
        <v>884</v>
      </c>
      <c r="I2118" s="4" t="s">
        <v>83</v>
      </c>
      <c r="J2118" s="1"/>
      <c r="K2118" s="4" t="s">
        <v>83</v>
      </c>
      <c r="L2118" s="4" t="s">
        <v>83</v>
      </c>
    </row>
    <row r="2119" spans="1:12" x14ac:dyDescent="0.25">
      <c r="A2119" s="1" t="s">
        <v>6457</v>
      </c>
      <c r="B2119" s="1" t="s">
        <v>60</v>
      </c>
      <c r="C2119" s="4">
        <v>2021</v>
      </c>
      <c r="D2119" s="1" t="s">
        <v>255</v>
      </c>
      <c r="E2119" s="1" t="s">
        <v>1104</v>
      </c>
      <c r="F2119" s="1" t="s">
        <v>62</v>
      </c>
      <c r="G2119" s="4" t="s">
        <v>3123</v>
      </c>
      <c r="H2119" s="4">
        <v>32537</v>
      </c>
      <c r="I2119" s="4" t="s">
        <v>9931</v>
      </c>
      <c r="J2119" s="1"/>
      <c r="K2119" s="4" t="s">
        <v>3478</v>
      </c>
      <c r="L2119" s="4" t="s">
        <v>9932</v>
      </c>
    </row>
    <row r="2120" spans="1:12" ht="30" x14ac:dyDescent="0.25">
      <c r="A2120" s="1" t="s">
        <v>6457</v>
      </c>
      <c r="B2120" s="1" t="s">
        <v>60</v>
      </c>
      <c r="C2120" s="4">
        <v>2021</v>
      </c>
      <c r="D2120" s="1" t="s">
        <v>255</v>
      </c>
      <c r="E2120" s="1" t="s">
        <v>1104</v>
      </c>
      <c r="F2120" s="1" t="s">
        <v>66</v>
      </c>
      <c r="G2120" s="4" t="s">
        <v>1101</v>
      </c>
      <c r="H2120" s="4">
        <v>480</v>
      </c>
      <c r="I2120" s="4" t="s">
        <v>83</v>
      </c>
      <c r="J2120" s="1"/>
      <c r="K2120" s="4" t="s">
        <v>83</v>
      </c>
      <c r="L2120" s="4" t="s">
        <v>83</v>
      </c>
    </row>
    <row r="2121" spans="1:12" ht="30" x14ac:dyDescent="0.25">
      <c r="A2121" s="1" t="s">
        <v>6457</v>
      </c>
      <c r="B2121" s="1" t="s">
        <v>60</v>
      </c>
      <c r="C2121" s="4">
        <v>2021</v>
      </c>
      <c r="D2121" s="1" t="s">
        <v>255</v>
      </c>
      <c r="E2121" s="1" t="s">
        <v>1104</v>
      </c>
      <c r="F2121" s="1" t="s">
        <v>70</v>
      </c>
      <c r="G2121" s="4" t="s">
        <v>3373</v>
      </c>
      <c r="H2121" s="4">
        <v>6295</v>
      </c>
      <c r="I2121" s="4" t="s">
        <v>9933</v>
      </c>
      <c r="J2121" s="1"/>
      <c r="K2121" s="4" t="s">
        <v>9934</v>
      </c>
      <c r="L2121" s="4" t="s">
        <v>9935</v>
      </c>
    </row>
    <row r="2122" spans="1:12" ht="30" x14ac:dyDescent="0.25">
      <c r="A2122" s="1" t="s">
        <v>6457</v>
      </c>
      <c r="B2122" s="1" t="s">
        <v>60</v>
      </c>
      <c r="C2122" s="4">
        <v>2021</v>
      </c>
      <c r="D2122" s="1" t="s">
        <v>255</v>
      </c>
      <c r="E2122" s="1" t="s">
        <v>1104</v>
      </c>
      <c r="F2122" s="1" t="s">
        <v>74</v>
      </c>
      <c r="G2122" s="4" t="s">
        <v>1101</v>
      </c>
      <c r="H2122" s="4">
        <v>1265</v>
      </c>
      <c r="I2122" s="4" t="s">
        <v>83</v>
      </c>
      <c r="J2122" s="1"/>
      <c r="K2122" s="4" t="s">
        <v>83</v>
      </c>
      <c r="L2122" s="4" t="s">
        <v>83</v>
      </c>
    </row>
    <row r="2123" spans="1:12" ht="30" x14ac:dyDescent="0.25">
      <c r="A2123" s="1" t="s">
        <v>6457</v>
      </c>
      <c r="B2123" s="1" t="s">
        <v>60</v>
      </c>
      <c r="C2123" s="4">
        <v>2021</v>
      </c>
      <c r="D2123" s="1" t="s">
        <v>255</v>
      </c>
      <c r="E2123" s="1" t="s">
        <v>1104</v>
      </c>
      <c r="F2123" s="1" t="s">
        <v>1102</v>
      </c>
      <c r="G2123" s="4" t="s">
        <v>9936</v>
      </c>
      <c r="H2123" s="4">
        <v>174724</v>
      </c>
      <c r="I2123" s="4" t="s">
        <v>9027</v>
      </c>
      <c r="J2123" s="1"/>
      <c r="K2123" s="4" t="s">
        <v>7719</v>
      </c>
      <c r="L2123" s="4" t="s">
        <v>9937</v>
      </c>
    </row>
    <row r="2124" spans="1:12" ht="45" x14ac:dyDescent="0.25">
      <c r="A2124" s="1" t="s">
        <v>6457</v>
      </c>
      <c r="B2124" s="1" t="s">
        <v>60</v>
      </c>
      <c r="C2124" s="4">
        <v>2021</v>
      </c>
      <c r="D2124" s="1" t="s">
        <v>255</v>
      </c>
      <c r="E2124" s="1" t="s">
        <v>1104</v>
      </c>
      <c r="F2124" s="1" t="s">
        <v>84</v>
      </c>
      <c r="G2124" s="4" t="s">
        <v>1800</v>
      </c>
      <c r="H2124" s="4">
        <v>3772</v>
      </c>
      <c r="I2124" s="4" t="s">
        <v>9938</v>
      </c>
      <c r="J2124" s="1" t="s">
        <v>234</v>
      </c>
      <c r="K2124" s="4" t="s">
        <v>1452</v>
      </c>
      <c r="L2124" s="4" t="s">
        <v>2224</v>
      </c>
    </row>
    <row r="2125" spans="1:12" ht="45" x14ac:dyDescent="0.25">
      <c r="A2125" s="1" t="s">
        <v>6457</v>
      </c>
      <c r="B2125" s="1" t="s">
        <v>60</v>
      </c>
      <c r="C2125" s="4">
        <v>2021</v>
      </c>
      <c r="D2125" s="1" t="s">
        <v>255</v>
      </c>
      <c r="E2125" s="1" t="s">
        <v>1104</v>
      </c>
      <c r="F2125" s="1" t="s">
        <v>85</v>
      </c>
      <c r="G2125" s="4" t="s">
        <v>1112</v>
      </c>
      <c r="H2125" s="4">
        <v>999</v>
      </c>
      <c r="I2125" s="4" t="s">
        <v>9939</v>
      </c>
      <c r="J2125" s="1" t="s">
        <v>234</v>
      </c>
      <c r="K2125" s="4" t="s">
        <v>9940</v>
      </c>
      <c r="L2125" s="4" t="s">
        <v>9941</v>
      </c>
    </row>
    <row r="2126" spans="1:12" x14ac:dyDescent="0.25">
      <c r="A2126" s="1" t="s">
        <v>6457</v>
      </c>
      <c r="B2126" s="1" t="s">
        <v>60</v>
      </c>
      <c r="C2126" s="4">
        <v>2021</v>
      </c>
      <c r="D2126" s="1" t="s">
        <v>255</v>
      </c>
      <c r="E2126" s="1" t="s">
        <v>1116</v>
      </c>
      <c r="F2126" s="1" t="s">
        <v>62</v>
      </c>
      <c r="G2126" s="4" t="s">
        <v>9942</v>
      </c>
      <c r="H2126" s="4">
        <v>20651</v>
      </c>
      <c r="I2126" s="4" t="s">
        <v>9943</v>
      </c>
      <c r="J2126" s="1"/>
      <c r="K2126" s="4" t="s">
        <v>9944</v>
      </c>
      <c r="L2126" s="4" t="s">
        <v>9945</v>
      </c>
    </row>
    <row r="2127" spans="1:12" ht="30" x14ac:dyDescent="0.25">
      <c r="A2127" s="1" t="s">
        <v>6457</v>
      </c>
      <c r="B2127" s="1" t="s">
        <v>60</v>
      </c>
      <c r="C2127" s="4">
        <v>2021</v>
      </c>
      <c r="D2127" s="1" t="s">
        <v>255</v>
      </c>
      <c r="E2127" s="1" t="s">
        <v>1116</v>
      </c>
      <c r="F2127" s="1" t="s">
        <v>66</v>
      </c>
      <c r="G2127" s="4" t="s">
        <v>1101</v>
      </c>
      <c r="H2127" s="4">
        <v>226</v>
      </c>
      <c r="I2127" s="4" t="s">
        <v>83</v>
      </c>
      <c r="J2127" s="1"/>
      <c r="K2127" s="4" t="s">
        <v>83</v>
      </c>
      <c r="L2127" s="4" t="s">
        <v>83</v>
      </c>
    </row>
    <row r="2128" spans="1:12" ht="30" x14ac:dyDescent="0.25">
      <c r="A2128" s="1" t="s">
        <v>6457</v>
      </c>
      <c r="B2128" s="1" t="s">
        <v>60</v>
      </c>
      <c r="C2128" s="4">
        <v>2021</v>
      </c>
      <c r="D2128" s="1" t="s">
        <v>255</v>
      </c>
      <c r="E2128" s="1" t="s">
        <v>1116</v>
      </c>
      <c r="F2128" s="1" t="s">
        <v>70</v>
      </c>
      <c r="G2128" s="4" t="s">
        <v>2063</v>
      </c>
      <c r="H2128" s="4">
        <v>3627</v>
      </c>
      <c r="I2128" s="4" t="s">
        <v>9946</v>
      </c>
      <c r="J2128" s="1"/>
      <c r="K2128" s="4" t="s">
        <v>9947</v>
      </c>
      <c r="L2128" s="4" t="s">
        <v>9948</v>
      </c>
    </row>
    <row r="2129" spans="1:12" ht="30" x14ac:dyDescent="0.25">
      <c r="A2129" s="1" t="s">
        <v>6457</v>
      </c>
      <c r="B2129" s="1" t="s">
        <v>60</v>
      </c>
      <c r="C2129" s="4">
        <v>2021</v>
      </c>
      <c r="D2129" s="1" t="s">
        <v>255</v>
      </c>
      <c r="E2129" s="1" t="s">
        <v>1116</v>
      </c>
      <c r="F2129" s="1" t="s">
        <v>74</v>
      </c>
      <c r="G2129" s="4" t="s">
        <v>1112</v>
      </c>
      <c r="H2129" s="4">
        <v>517</v>
      </c>
      <c r="I2129" s="4" t="s">
        <v>7798</v>
      </c>
      <c r="J2129" s="1" t="s">
        <v>234</v>
      </c>
      <c r="K2129" s="4" t="s">
        <v>7970</v>
      </c>
      <c r="L2129" s="4" t="s">
        <v>9949</v>
      </c>
    </row>
    <row r="2130" spans="1:12" ht="30" x14ac:dyDescent="0.25">
      <c r="A2130" s="1" t="s">
        <v>6457</v>
      </c>
      <c r="B2130" s="1" t="s">
        <v>60</v>
      </c>
      <c r="C2130" s="4">
        <v>2021</v>
      </c>
      <c r="D2130" s="1" t="s">
        <v>255</v>
      </c>
      <c r="E2130" s="1" t="s">
        <v>1116</v>
      </c>
      <c r="F2130" s="1" t="s">
        <v>1102</v>
      </c>
      <c r="G2130" s="4" t="s">
        <v>9950</v>
      </c>
      <c r="H2130" s="4">
        <v>226693</v>
      </c>
      <c r="I2130" s="4" t="s">
        <v>9951</v>
      </c>
      <c r="J2130" s="1"/>
      <c r="K2130" s="4" t="s">
        <v>9952</v>
      </c>
      <c r="L2130" s="4" t="s">
        <v>4354</v>
      </c>
    </row>
    <row r="2131" spans="1:12" ht="45" x14ac:dyDescent="0.25">
      <c r="A2131" s="1" t="s">
        <v>6457</v>
      </c>
      <c r="B2131" s="1" t="s">
        <v>60</v>
      </c>
      <c r="C2131" s="4">
        <v>2021</v>
      </c>
      <c r="D2131" s="1" t="s">
        <v>255</v>
      </c>
      <c r="E2131" s="1" t="s">
        <v>1116</v>
      </c>
      <c r="F2131" s="1" t="s">
        <v>84</v>
      </c>
      <c r="G2131" s="4" t="s">
        <v>2456</v>
      </c>
      <c r="H2131" s="4">
        <v>8063</v>
      </c>
      <c r="I2131" s="4" t="s">
        <v>1126</v>
      </c>
      <c r="J2131" s="1"/>
      <c r="K2131" s="4" t="s">
        <v>8925</v>
      </c>
      <c r="L2131" s="4" t="s">
        <v>9953</v>
      </c>
    </row>
    <row r="2132" spans="1:12" ht="45" x14ac:dyDescent="0.25">
      <c r="A2132" s="1" t="s">
        <v>6457</v>
      </c>
      <c r="B2132" s="1" t="s">
        <v>60</v>
      </c>
      <c r="C2132" s="4">
        <v>2021</v>
      </c>
      <c r="D2132" s="1" t="s">
        <v>255</v>
      </c>
      <c r="E2132" s="1" t="s">
        <v>1116</v>
      </c>
      <c r="F2132" s="1" t="s">
        <v>85</v>
      </c>
      <c r="G2132" s="4" t="s">
        <v>1743</v>
      </c>
      <c r="H2132" s="4">
        <v>2093</v>
      </c>
      <c r="I2132" s="4" t="s">
        <v>7730</v>
      </c>
      <c r="J2132" s="1" t="s">
        <v>234</v>
      </c>
      <c r="K2132" s="4" t="s">
        <v>9954</v>
      </c>
      <c r="L2132" s="4" t="s">
        <v>9955</v>
      </c>
    </row>
    <row r="2133" spans="1:12" x14ac:dyDescent="0.25">
      <c r="A2133" s="1" t="s">
        <v>6457</v>
      </c>
      <c r="B2133" s="1" t="s">
        <v>60</v>
      </c>
      <c r="C2133" s="4">
        <v>2021</v>
      </c>
      <c r="D2133" s="1" t="s">
        <v>255</v>
      </c>
      <c r="E2133" s="1" t="s">
        <v>1132</v>
      </c>
      <c r="F2133" s="1" t="s">
        <v>62</v>
      </c>
      <c r="G2133" s="4" t="s">
        <v>4236</v>
      </c>
      <c r="H2133" s="4">
        <v>10920</v>
      </c>
      <c r="I2133" s="4" t="s">
        <v>9956</v>
      </c>
      <c r="J2133" s="1"/>
      <c r="K2133" s="4" t="s">
        <v>8977</v>
      </c>
      <c r="L2133" s="4" t="s">
        <v>9957</v>
      </c>
    </row>
    <row r="2134" spans="1:12" ht="30" x14ac:dyDescent="0.25">
      <c r="A2134" s="1" t="s">
        <v>6457</v>
      </c>
      <c r="B2134" s="1" t="s">
        <v>60</v>
      </c>
      <c r="C2134" s="4">
        <v>2021</v>
      </c>
      <c r="D2134" s="1" t="s">
        <v>255</v>
      </c>
      <c r="E2134" s="1" t="s">
        <v>1132</v>
      </c>
      <c r="F2134" s="1" t="s">
        <v>66</v>
      </c>
      <c r="G2134" s="4" t="s">
        <v>1101</v>
      </c>
      <c r="H2134" s="4">
        <v>84</v>
      </c>
      <c r="I2134" s="4" t="s">
        <v>83</v>
      </c>
      <c r="J2134" s="1"/>
      <c r="K2134" s="4" t="s">
        <v>83</v>
      </c>
      <c r="L2134" s="4" t="s">
        <v>83</v>
      </c>
    </row>
    <row r="2135" spans="1:12" ht="30" x14ac:dyDescent="0.25">
      <c r="A2135" s="1" t="s">
        <v>6457</v>
      </c>
      <c r="B2135" s="1" t="s">
        <v>60</v>
      </c>
      <c r="C2135" s="4">
        <v>2021</v>
      </c>
      <c r="D2135" s="1" t="s">
        <v>255</v>
      </c>
      <c r="E2135" s="1" t="s">
        <v>1132</v>
      </c>
      <c r="F2135" s="1" t="s">
        <v>70</v>
      </c>
      <c r="G2135" s="4" t="s">
        <v>3664</v>
      </c>
      <c r="H2135" s="4">
        <v>1587</v>
      </c>
      <c r="I2135" s="4" t="s">
        <v>9958</v>
      </c>
      <c r="J2135" s="1"/>
      <c r="K2135" s="4" t="s">
        <v>9959</v>
      </c>
      <c r="L2135" s="4" t="s">
        <v>9960</v>
      </c>
    </row>
    <row r="2136" spans="1:12" ht="30" x14ac:dyDescent="0.25">
      <c r="A2136" s="1" t="s">
        <v>6457</v>
      </c>
      <c r="B2136" s="1" t="s">
        <v>60</v>
      </c>
      <c r="C2136" s="4">
        <v>2021</v>
      </c>
      <c r="D2136" s="1" t="s">
        <v>255</v>
      </c>
      <c r="E2136" s="1" t="s">
        <v>1132</v>
      </c>
      <c r="F2136" s="1" t="s">
        <v>74</v>
      </c>
      <c r="G2136" s="4" t="s">
        <v>1101</v>
      </c>
      <c r="H2136" s="4">
        <v>204</v>
      </c>
      <c r="I2136" s="4" t="s">
        <v>83</v>
      </c>
      <c r="J2136" s="1"/>
      <c r="K2136" s="4" t="s">
        <v>83</v>
      </c>
      <c r="L2136" s="4" t="s">
        <v>83</v>
      </c>
    </row>
    <row r="2137" spans="1:12" ht="30" x14ac:dyDescent="0.25">
      <c r="A2137" s="1" t="s">
        <v>6457</v>
      </c>
      <c r="B2137" s="1" t="s">
        <v>60</v>
      </c>
      <c r="C2137" s="4">
        <v>2021</v>
      </c>
      <c r="D2137" s="1" t="s">
        <v>255</v>
      </c>
      <c r="E2137" s="1" t="s">
        <v>1132</v>
      </c>
      <c r="F2137" s="1" t="s">
        <v>1102</v>
      </c>
      <c r="G2137" s="4" t="s">
        <v>9961</v>
      </c>
      <c r="H2137" s="4">
        <v>191910</v>
      </c>
      <c r="I2137" s="4" t="s">
        <v>7340</v>
      </c>
      <c r="J2137" s="1"/>
      <c r="K2137" s="4" t="s">
        <v>9962</v>
      </c>
      <c r="L2137" s="4" t="s">
        <v>9963</v>
      </c>
    </row>
    <row r="2138" spans="1:12" ht="45" x14ac:dyDescent="0.25">
      <c r="A2138" s="1" t="s">
        <v>6457</v>
      </c>
      <c r="B2138" s="1" t="s">
        <v>60</v>
      </c>
      <c r="C2138" s="4">
        <v>2021</v>
      </c>
      <c r="D2138" s="1" t="s">
        <v>255</v>
      </c>
      <c r="E2138" s="1" t="s">
        <v>1132</v>
      </c>
      <c r="F2138" s="1" t="s">
        <v>84</v>
      </c>
      <c r="G2138" s="4" t="s">
        <v>1479</v>
      </c>
      <c r="H2138" s="4">
        <v>11472</v>
      </c>
      <c r="I2138" s="4" t="s">
        <v>7099</v>
      </c>
      <c r="J2138" s="1"/>
      <c r="K2138" s="4" t="s">
        <v>4474</v>
      </c>
      <c r="L2138" s="4" t="s">
        <v>9964</v>
      </c>
    </row>
    <row r="2139" spans="1:12" ht="45" x14ac:dyDescent="0.25">
      <c r="A2139" s="1" t="s">
        <v>6457</v>
      </c>
      <c r="B2139" s="1" t="s">
        <v>60</v>
      </c>
      <c r="C2139" s="4">
        <v>2021</v>
      </c>
      <c r="D2139" s="1" t="s">
        <v>255</v>
      </c>
      <c r="E2139" s="1" t="s">
        <v>1132</v>
      </c>
      <c r="F2139" s="1" t="s">
        <v>85</v>
      </c>
      <c r="G2139" s="4" t="s">
        <v>527</v>
      </c>
      <c r="H2139" s="4">
        <v>2154</v>
      </c>
      <c r="I2139" s="4" t="s">
        <v>9791</v>
      </c>
      <c r="J2139" s="1" t="s">
        <v>234</v>
      </c>
      <c r="K2139" s="4" t="s">
        <v>9965</v>
      </c>
      <c r="L2139" s="4" t="s">
        <v>7256</v>
      </c>
    </row>
    <row r="2140" spans="1:12" x14ac:dyDescent="0.25">
      <c r="A2140" s="1" t="s">
        <v>6457</v>
      </c>
      <c r="B2140" s="1" t="s">
        <v>60</v>
      </c>
      <c r="C2140" s="4">
        <v>2021</v>
      </c>
      <c r="D2140" s="1" t="s">
        <v>255</v>
      </c>
      <c r="E2140" s="1" t="s">
        <v>1147</v>
      </c>
      <c r="F2140" s="1" t="s">
        <v>62</v>
      </c>
      <c r="G2140" s="4" t="s">
        <v>2694</v>
      </c>
      <c r="H2140" s="4">
        <v>4891</v>
      </c>
      <c r="I2140" s="4" t="s">
        <v>9966</v>
      </c>
      <c r="J2140" s="1"/>
      <c r="K2140" s="4" t="s">
        <v>9967</v>
      </c>
      <c r="L2140" s="4" t="s">
        <v>9968</v>
      </c>
    </row>
    <row r="2141" spans="1:12" ht="30" x14ac:dyDescent="0.25">
      <c r="A2141" s="1" t="s">
        <v>6457</v>
      </c>
      <c r="B2141" s="1" t="s">
        <v>60</v>
      </c>
      <c r="C2141" s="4">
        <v>2021</v>
      </c>
      <c r="D2141" s="1" t="s">
        <v>255</v>
      </c>
      <c r="E2141" s="1" t="s">
        <v>1147</v>
      </c>
      <c r="F2141" s="1" t="s">
        <v>66</v>
      </c>
      <c r="G2141" s="4" t="s">
        <v>1101</v>
      </c>
      <c r="H2141" s="4">
        <v>30</v>
      </c>
      <c r="I2141" s="4" t="s">
        <v>83</v>
      </c>
      <c r="J2141" s="1"/>
      <c r="K2141" s="4" t="s">
        <v>83</v>
      </c>
      <c r="L2141" s="4" t="s">
        <v>83</v>
      </c>
    </row>
    <row r="2142" spans="1:12" ht="30" x14ac:dyDescent="0.25">
      <c r="A2142" s="1" t="s">
        <v>6457</v>
      </c>
      <c r="B2142" s="1" t="s">
        <v>60</v>
      </c>
      <c r="C2142" s="4">
        <v>2021</v>
      </c>
      <c r="D2142" s="1" t="s">
        <v>255</v>
      </c>
      <c r="E2142" s="1" t="s">
        <v>1147</v>
      </c>
      <c r="F2142" s="1" t="s">
        <v>70</v>
      </c>
      <c r="G2142" s="4" t="s">
        <v>5299</v>
      </c>
      <c r="H2142" s="4">
        <v>675</v>
      </c>
      <c r="I2142" s="4" t="s">
        <v>9969</v>
      </c>
      <c r="J2142" s="1"/>
      <c r="K2142" s="4" t="s">
        <v>9970</v>
      </c>
      <c r="L2142" s="4" t="s">
        <v>9971</v>
      </c>
    </row>
    <row r="2143" spans="1:12" ht="30" x14ac:dyDescent="0.25">
      <c r="A2143" s="1" t="s">
        <v>6457</v>
      </c>
      <c r="B2143" s="1" t="s">
        <v>60</v>
      </c>
      <c r="C2143" s="4">
        <v>2021</v>
      </c>
      <c r="D2143" s="1" t="s">
        <v>255</v>
      </c>
      <c r="E2143" s="1" t="s">
        <v>1147</v>
      </c>
      <c r="F2143" s="1" t="s">
        <v>74</v>
      </c>
      <c r="G2143" s="4" t="s">
        <v>1101</v>
      </c>
      <c r="H2143" s="4">
        <v>74</v>
      </c>
      <c r="I2143" s="4" t="s">
        <v>83</v>
      </c>
      <c r="J2143" s="1"/>
      <c r="K2143" s="4" t="s">
        <v>83</v>
      </c>
      <c r="L2143" s="4" t="s">
        <v>83</v>
      </c>
    </row>
    <row r="2144" spans="1:12" ht="30" x14ac:dyDescent="0.25">
      <c r="A2144" s="1" t="s">
        <v>6457</v>
      </c>
      <c r="B2144" s="1" t="s">
        <v>60</v>
      </c>
      <c r="C2144" s="4">
        <v>2021</v>
      </c>
      <c r="D2144" s="1" t="s">
        <v>255</v>
      </c>
      <c r="E2144" s="1" t="s">
        <v>1147</v>
      </c>
      <c r="F2144" s="1" t="s">
        <v>1102</v>
      </c>
      <c r="G2144" s="4" t="s">
        <v>9972</v>
      </c>
      <c r="H2144" s="4">
        <v>128297</v>
      </c>
      <c r="I2144" s="4" t="s">
        <v>9973</v>
      </c>
      <c r="J2144" s="1"/>
      <c r="K2144" s="4" t="s">
        <v>9974</v>
      </c>
      <c r="L2144" s="4" t="s">
        <v>9975</v>
      </c>
    </row>
    <row r="2145" spans="1:12" ht="45" x14ac:dyDescent="0.25">
      <c r="A2145" s="1" t="s">
        <v>6457</v>
      </c>
      <c r="B2145" s="1" t="s">
        <v>60</v>
      </c>
      <c r="C2145" s="4">
        <v>2021</v>
      </c>
      <c r="D2145" s="1" t="s">
        <v>255</v>
      </c>
      <c r="E2145" s="1" t="s">
        <v>1147</v>
      </c>
      <c r="F2145" s="1" t="s">
        <v>84</v>
      </c>
      <c r="G2145" s="4" t="s">
        <v>9976</v>
      </c>
      <c r="H2145" s="4">
        <v>34451</v>
      </c>
      <c r="I2145" s="4" t="s">
        <v>9977</v>
      </c>
      <c r="J2145" s="1"/>
      <c r="K2145" s="4" t="s">
        <v>9978</v>
      </c>
      <c r="L2145" s="4" t="s">
        <v>9979</v>
      </c>
    </row>
    <row r="2146" spans="1:12" ht="45" x14ac:dyDescent="0.25">
      <c r="A2146" s="1" t="s">
        <v>6457</v>
      </c>
      <c r="B2146" s="1" t="s">
        <v>60</v>
      </c>
      <c r="C2146" s="4">
        <v>2021</v>
      </c>
      <c r="D2146" s="1" t="s">
        <v>255</v>
      </c>
      <c r="E2146" s="1" t="s">
        <v>1147</v>
      </c>
      <c r="F2146" s="1" t="s">
        <v>85</v>
      </c>
      <c r="G2146" s="4" t="s">
        <v>3561</v>
      </c>
      <c r="H2146" s="4">
        <v>4804</v>
      </c>
      <c r="I2146" s="4" t="s">
        <v>2078</v>
      </c>
      <c r="J2146" s="1"/>
      <c r="K2146" s="4" t="s">
        <v>9980</v>
      </c>
      <c r="L2146" s="4" t="s">
        <v>9981</v>
      </c>
    </row>
    <row r="2147" spans="1:12" x14ac:dyDescent="0.25">
      <c r="A2147" s="1" t="s">
        <v>6457</v>
      </c>
      <c r="B2147" s="1" t="s">
        <v>60</v>
      </c>
      <c r="C2147" s="4">
        <v>2021</v>
      </c>
      <c r="D2147" s="1" t="s">
        <v>255</v>
      </c>
      <c r="E2147" s="1" t="s">
        <v>1162</v>
      </c>
      <c r="F2147" s="1" t="s">
        <v>62</v>
      </c>
      <c r="G2147" s="4" t="s">
        <v>3133</v>
      </c>
      <c r="H2147" s="4">
        <v>1602</v>
      </c>
      <c r="I2147" s="4" t="s">
        <v>9982</v>
      </c>
      <c r="J2147" s="1"/>
      <c r="K2147" s="4" t="s">
        <v>9983</v>
      </c>
      <c r="L2147" s="4" t="s">
        <v>9984</v>
      </c>
    </row>
    <row r="2148" spans="1:12" ht="30" x14ac:dyDescent="0.25">
      <c r="A2148" s="1" t="s">
        <v>6457</v>
      </c>
      <c r="B2148" s="1" t="s">
        <v>60</v>
      </c>
      <c r="C2148" s="4">
        <v>2021</v>
      </c>
      <c r="D2148" s="1" t="s">
        <v>255</v>
      </c>
      <c r="E2148" s="1" t="s">
        <v>1162</v>
      </c>
      <c r="F2148" s="1" t="s">
        <v>66</v>
      </c>
      <c r="G2148" s="4" t="s">
        <v>1097</v>
      </c>
      <c r="H2148" s="4">
        <v>12</v>
      </c>
      <c r="I2148" s="4" t="s">
        <v>9985</v>
      </c>
      <c r="J2148" s="1" t="s">
        <v>234</v>
      </c>
      <c r="K2148" s="4" t="s">
        <v>9986</v>
      </c>
      <c r="L2148" s="4" t="s">
        <v>9987</v>
      </c>
    </row>
    <row r="2149" spans="1:12" ht="30" x14ac:dyDescent="0.25">
      <c r="A2149" s="1" t="s">
        <v>6457</v>
      </c>
      <c r="B2149" s="1" t="s">
        <v>60</v>
      </c>
      <c r="C2149" s="4">
        <v>2021</v>
      </c>
      <c r="D2149" s="1" t="s">
        <v>255</v>
      </c>
      <c r="E2149" s="1" t="s">
        <v>1162</v>
      </c>
      <c r="F2149" s="1" t="s">
        <v>70</v>
      </c>
      <c r="G2149" s="4" t="s">
        <v>5141</v>
      </c>
      <c r="H2149" s="4">
        <v>289</v>
      </c>
      <c r="I2149" s="4" t="s">
        <v>9988</v>
      </c>
      <c r="J2149" s="1"/>
      <c r="K2149" s="4" t="s">
        <v>9989</v>
      </c>
      <c r="L2149" s="4" t="s">
        <v>9990</v>
      </c>
    </row>
    <row r="2150" spans="1:12" ht="30" x14ac:dyDescent="0.25">
      <c r="A2150" s="1" t="s">
        <v>6457</v>
      </c>
      <c r="B2150" s="1" t="s">
        <v>60</v>
      </c>
      <c r="C2150" s="4">
        <v>2021</v>
      </c>
      <c r="D2150" s="1" t="s">
        <v>255</v>
      </c>
      <c r="E2150" s="1" t="s">
        <v>1162</v>
      </c>
      <c r="F2150" s="1" t="s">
        <v>74</v>
      </c>
      <c r="G2150" s="4" t="s">
        <v>2008</v>
      </c>
      <c r="H2150" s="4">
        <v>33</v>
      </c>
      <c r="I2150" s="4" t="s">
        <v>9991</v>
      </c>
      <c r="J2150" s="1" t="s">
        <v>234</v>
      </c>
      <c r="K2150" s="4" t="s">
        <v>9992</v>
      </c>
      <c r="L2150" s="4" t="s">
        <v>9993</v>
      </c>
    </row>
    <row r="2151" spans="1:12" ht="30" x14ac:dyDescent="0.25">
      <c r="A2151" s="1" t="s">
        <v>6457</v>
      </c>
      <c r="B2151" s="1" t="s">
        <v>60</v>
      </c>
      <c r="C2151" s="4">
        <v>2021</v>
      </c>
      <c r="D2151" s="1" t="s">
        <v>255</v>
      </c>
      <c r="E2151" s="1" t="s">
        <v>1162</v>
      </c>
      <c r="F2151" s="1" t="s">
        <v>1102</v>
      </c>
      <c r="G2151" s="4" t="s">
        <v>9994</v>
      </c>
      <c r="H2151" s="4">
        <v>35593</v>
      </c>
      <c r="I2151" s="4" t="s">
        <v>9995</v>
      </c>
      <c r="J2151" s="1"/>
      <c r="K2151" s="4" t="s">
        <v>9996</v>
      </c>
      <c r="L2151" s="4" t="s">
        <v>9997</v>
      </c>
    </row>
    <row r="2152" spans="1:12" ht="45" x14ac:dyDescent="0.25">
      <c r="A2152" s="1" t="s">
        <v>6457</v>
      </c>
      <c r="B2152" s="1" t="s">
        <v>60</v>
      </c>
      <c r="C2152" s="4">
        <v>2021</v>
      </c>
      <c r="D2152" s="1" t="s">
        <v>255</v>
      </c>
      <c r="E2152" s="1" t="s">
        <v>1162</v>
      </c>
      <c r="F2152" s="1" t="s">
        <v>84</v>
      </c>
      <c r="G2152" s="4" t="s">
        <v>9998</v>
      </c>
      <c r="H2152" s="4">
        <v>28204</v>
      </c>
      <c r="I2152" s="4" t="s">
        <v>9999</v>
      </c>
      <c r="J2152" s="1"/>
      <c r="K2152" s="4" t="s">
        <v>10000</v>
      </c>
      <c r="L2152" s="4" t="s">
        <v>10001</v>
      </c>
    </row>
    <row r="2153" spans="1:12" ht="45" x14ac:dyDescent="0.25">
      <c r="A2153" s="1" t="s">
        <v>6457</v>
      </c>
      <c r="B2153" s="1" t="s">
        <v>60</v>
      </c>
      <c r="C2153" s="4">
        <v>2021</v>
      </c>
      <c r="D2153" s="1" t="s">
        <v>255</v>
      </c>
      <c r="E2153" s="1" t="s">
        <v>1162</v>
      </c>
      <c r="F2153" s="1" t="s">
        <v>85</v>
      </c>
      <c r="G2153" s="4" t="s">
        <v>10002</v>
      </c>
      <c r="H2153" s="4">
        <v>8784</v>
      </c>
      <c r="I2153" s="4" t="s">
        <v>10003</v>
      </c>
      <c r="J2153" s="1"/>
      <c r="K2153" s="4" t="s">
        <v>10004</v>
      </c>
      <c r="L2153" s="4" t="s">
        <v>10005</v>
      </c>
    </row>
    <row r="2154" spans="1:12" x14ac:dyDescent="0.25">
      <c r="A2154" s="1" t="s">
        <v>6457</v>
      </c>
      <c r="B2154" s="1" t="s">
        <v>60</v>
      </c>
      <c r="C2154" s="4">
        <v>2021</v>
      </c>
      <c r="D2154" s="1" t="s">
        <v>255</v>
      </c>
      <c r="E2154" s="1" t="s">
        <v>1183</v>
      </c>
      <c r="F2154" s="1" t="s">
        <v>62</v>
      </c>
      <c r="G2154" s="4" t="s">
        <v>1526</v>
      </c>
      <c r="H2154" s="4">
        <v>375</v>
      </c>
      <c r="I2154" s="4" t="s">
        <v>10006</v>
      </c>
      <c r="J2154" s="1"/>
      <c r="K2154" s="4" t="s">
        <v>10007</v>
      </c>
      <c r="L2154" s="4" t="s">
        <v>10008</v>
      </c>
    </row>
    <row r="2155" spans="1:12" ht="30" x14ac:dyDescent="0.25">
      <c r="A2155" s="1" t="s">
        <v>6457</v>
      </c>
      <c r="B2155" s="1" t="s">
        <v>60</v>
      </c>
      <c r="C2155" s="4">
        <v>2021</v>
      </c>
      <c r="D2155" s="1" t="s">
        <v>255</v>
      </c>
      <c r="E2155" s="1" t="s">
        <v>1183</v>
      </c>
      <c r="F2155" s="1" t="s">
        <v>66</v>
      </c>
      <c r="G2155" s="4" t="s">
        <v>1101</v>
      </c>
      <c r="H2155" s="4">
        <v>3</v>
      </c>
      <c r="I2155" s="4" t="s">
        <v>83</v>
      </c>
      <c r="J2155" s="1"/>
      <c r="K2155" s="4" t="s">
        <v>83</v>
      </c>
      <c r="L2155" s="4" t="s">
        <v>83</v>
      </c>
    </row>
    <row r="2156" spans="1:12" ht="30" x14ac:dyDescent="0.25">
      <c r="A2156" s="1" t="s">
        <v>6457</v>
      </c>
      <c r="B2156" s="1" t="s">
        <v>60</v>
      </c>
      <c r="C2156" s="4">
        <v>2021</v>
      </c>
      <c r="D2156" s="1" t="s">
        <v>255</v>
      </c>
      <c r="E2156" s="1" t="s">
        <v>1183</v>
      </c>
      <c r="F2156" s="1" t="s">
        <v>70</v>
      </c>
      <c r="G2156" s="4" t="s">
        <v>1179</v>
      </c>
      <c r="H2156" s="4">
        <v>82</v>
      </c>
      <c r="I2156" s="4" t="s">
        <v>10009</v>
      </c>
      <c r="J2156" s="1"/>
      <c r="K2156" s="4" t="s">
        <v>10010</v>
      </c>
      <c r="L2156" s="4" t="s">
        <v>10011</v>
      </c>
    </row>
    <row r="2157" spans="1:12" ht="30" x14ac:dyDescent="0.25">
      <c r="A2157" s="1" t="s">
        <v>6457</v>
      </c>
      <c r="B2157" s="1" t="s">
        <v>60</v>
      </c>
      <c r="C2157" s="4">
        <v>2021</v>
      </c>
      <c r="D2157" s="1" t="s">
        <v>255</v>
      </c>
      <c r="E2157" s="1" t="s">
        <v>1183</v>
      </c>
      <c r="F2157" s="1" t="s">
        <v>74</v>
      </c>
      <c r="G2157" s="4" t="s">
        <v>1101</v>
      </c>
      <c r="H2157" s="4">
        <v>9</v>
      </c>
      <c r="I2157" s="4" t="s">
        <v>83</v>
      </c>
      <c r="J2157" s="1"/>
      <c r="K2157" s="4" t="s">
        <v>83</v>
      </c>
      <c r="L2157" s="4" t="s">
        <v>83</v>
      </c>
    </row>
    <row r="2158" spans="1:12" ht="30" x14ac:dyDescent="0.25">
      <c r="A2158" s="1" t="s">
        <v>6457</v>
      </c>
      <c r="B2158" s="1" t="s">
        <v>60</v>
      </c>
      <c r="C2158" s="4">
        <v>2021</v>
      </c>
      <c r="D2158" s="1" t="s">
        <v>255</v>
      </c>
      <c r="E2158" s="1" t="s">
        <v>1183</v>
      </c>
      <c r="F2158" s="1" t="s">
        <v>1102</v>
      </c>
      <c r="G2158" s="4" t="s">
        <v>10012</v>
      </c>
      <c r="H2158" s="4">
        <v>6953</v>
      </c>
      <c r="I2158" s="4" t="s">
        <v>10013</v>
      </c>
      <c r="J2158" s="1"/>
      <c r="K2158" s="4" t="s">
        <v>10014</v>
      </c>
      <c r="L2158" s="4" t="s">
        <v>10015</v>
      </c>
    </row>
    <row r="2159" spans="1:12" ht="45" x14ac:dyDescent="0.25">
      <c r="A2159" s="1" t="s">
        <v>6457</v>
      </c>
      <c r="B2159" s="1" t="s">
        <v>60</v>
      </c>
      <c r="C2159" s="4">
        <v>2021</v>
      </c>
      <c r="D2159" s="1" t="s">
        <v>255</v>
      </c>
      <c r="E2159" s="1" t="s">
        <v>1183</v>
      </c>
      <c r="F2159" s="1" t="s">
        <v>84</v>
      </c>
      <c r="G2159" s="4" t="s">
        <v>4721</v>
      </c>
      <c r="H2159" s="4">
        <v>4181</v>
      </c>
      <c r="I2159" s="4" t="s">
        <v>10016</v>
      </c>
      <c r="J2159" s="1"/>
      <c r="K2159" s="4" t="s">
        <v>10017</v>
      </c>
      <c r="L2159" s="4" t="s">
        <v>10018</v>
      </c>
    </row>
    <row r="2160" spans="1:12" ht="45" x14ac:dyDescent="0.25">
      <c r="A2160" s="1" t="s">
        <v>6457</v>
      </c>
      <c r="B2160" s="1" t="s">
        <v>60</v>
      </c>
      <c r="C2160" s="4">
        <v>2021</v>
      </c>
      <c r="D2160" s="1" t="s">
        <v>255</v>
      </c>
      <c r="E2160" s="1" t="s">
        <v>1183</v>
      </c>
      <c r="F2160" s="1" t="s">
        <v>85</v>
      </c>
      <c r="G2160" s="4" t="s">
        <v>8143</v>
      </c>
      <c r="H2160" s="4">
        <v>1224</v>
      </c>
      <c r="I2160" s="4" t="s">
        <v>10019</v>
      </c>
      <c r="J2160" s="1"/>
      <c r="K2160" s="4" t="s">
        <v>10020</v>
      </c>
      <c r="L2160" s="4" t="s">
        <v>10021</v>
      </c>
    </row>
    <row r="2161" spans="1:12" x14ac:dyDescent="0.25">
      <c r="A2161" s="1" t="s">
        <v>6457</v>
      </c>
      <c r="B2161" s="1" t="s">
        <v>60</v>
      </c>
      <c r="C2161" s="4">
        <v>2021</v>
      </c>
      <c r="D2161" s="1" t="s">
        <v>283</v>
      </c>
      <c r="E2161" s="1" t="s">
        <v>1089</v>
      </c>
      <c r="F2161" s="1" t="s">
        <v>62</v>
      </c>
      <c r="G2161" s="4" t="s">
        <v>1507</v>
      </c>
      <c r="H2161" s="4">
        <v>108962</v>
      </c>
      <c r="I2161" s="4" t="s">
        <v>3502</v>
      </c>
      <c r="J2161" s="1"/>
      <c r="K2161" s="4" t="s">
        <v>4864</v>
      </c>
      <c r="L2161" s="4" t="s">
        <v>5258</v>
      </c>
    </row>
    <row r="2162" spans="1:12" ht="30" x14ac:dyDescent="0.25">
      <c r="A2162" s="1" t="s">
        <v>6457</v>
      </c>
      <c r="B2162" s="1" t="s">
        <v>60</v>
      </c>
      <c r="C2162" s="4">
        <v>2021</v>
      </c>
      <c r="D2162" s="1" t="s">
        <v>283</v>
      </c>
      <c r="E2162" s="1" t="s">
        <v>1089</v>
      </c>
      <c r="F2162" s="1" t="s">
        <v>66</v>
      </c>
      <c r="G2162" s="4" t="s">
        <v>1101</v>
      </c>
      <c r="H2162" s="4">
        <v>2201</v>
      </c>
      <c r="I2162" s="4" t="s">
        <v>83</v>
      </c>
      <c r="J2162" s="1"/>
      <c r="K2162" s="4" t="s">
        <v>83</v>
      </c>
      <c r="L2162" s="4" t="s">
        <v>83</v>
      </c>
    </row>
    <row r="2163" spans="1:12" ht="30" x14ac:dyDescent="0.25">
      <c r="A2163" s="1" t="s">
        <v>6457</v>
      </c>
      <c r="B2163" s="1" t="s">
        <v>60</v>
      </c>
      <c r="C2163" s="4">
        <v>2021</v>
      </c>
      <c r="D2163" s="1" t="s">
        <v>283</v>
      </c>
      <c r="E2163" s="1" t="s">
        <v>1089</v>
      </c>
      <c r="F2163" s="1" t="s">
        <v>70</v>
      </c>
      <c r="G2163" s="4" t="s">
        <v>1435</v>
      </c>
      <c r="H2163" s="4">
        <v>29290</v>
      </c>
      <c r="I2163" s="4" t="s">
        <v>2169</v>
      </c>
      <c r="J2163" s="1" t="s">
        <v>234</v>
      </c>
      <c r="K2163" s="4" t="s">
        <v>10022</v>
      </c>
      <c r="L2163" s="4" t="s">
        <v>8922</v>
      </c>
    </row>
    <row r="2164" spans="1:12" ht="30" x14ac:dyDescent="0.25">
      <c r="A2164" s="1" t="s">
        <v>6457</v>
      </c>
      <c r="B2164" s="1" t="s">
        <v>60</v>
      </c>
      <c r="C2164" s="4">
        <v>2021</v>
      </c>
      <c r="D2164" s="1" t="s">
        <v>283</v>
      </c>
      <c r="E2164" s="1" t="s">
        <v>1089</v>
      </c>
      <c r="F2164" s="1" t="s">
        <v>74</v>
      </c>
      <c r="G2164" s="4" t="s">
        <v>1101</v>
      </c>
      <c r="H2164" s="4">
        <v>6084</v>
      </c>
      <c r="I2164" s="4" t="s">
        <v>83</v>
      </c>
      <c r="J2164" s="1"/>
      <c r="K2164" s="4" t="s">
        <v>83</v>
      </c>
      <c r="L2164" s="4" t="s">
        <v>83</v>
      </c>
    </row>
    <row r="2165" spans="1:12" ht="30" x14ac:dyDescent="0.25">
      <c r="A2165" s="1" t="s">
        <v>6457</v>
      </c>
      <c r="B2165" s="1" t="s">
        <v>60</v>
      </c>
      <c r="C2165" s="4">
        <v>2021</v>
      </c>
      <c r="D2165" s="1" t="s">
        <v>283</v>
      </c>
      <c r="E2165" s="1" t="s">
        <v>1089</v>
      </c>
      <c r="F2165" s="1" t="s">
        <v>1102</v>
      </c>
      <c r="G2165" s="4" t="s">
        <v>2947</v>
      </c>
      <c r="H2165" s="4">
        <v>286188</v>
      </c>
      <c r="I2165" s="4" t="s">
        <v>5249</v>
      </c>
      <c r="J2165" s="1"/>
      <c r="K2165" s="4" t="s">
        <v>2987</v>
      </c>
      <c r="L2165" s="4" t="s">
        <v>1206</v>
      </c>
    </row>
    <row r="2166" spans="1:12" ht="45" x14ac:dyDescent="0.25">
      <c r="A2166" s="1" t="s">
        <v>6457</v>
      </c>
      <c r="B2166" s="1" t="s">
        <v>60</v>
      </c>
      <c r="C2166" s="4">
        <v>2021</v>
      </c>
      <c r="D2166" s="1" t="s">
        <v>283</v>
      </c>
      <c r="E2166" s="1" t="s">
        <v>1089</v>
      </c>
      <c r="F2166" s="1" t="s">
        <v>84</v>
      </c>
      <c r="G2166" s="4" t="s">
        <v>1743</v>
      </c>
      <c r="H2166" s="4">
        <v>7210</v>
      </c>
      <c r="I2166" s="4" t="s">
        <v>3551</v>
      </c>
      <c r="J2166" s="1" t="s">
        <v>234</v>
      </c>
      <c r="K2166" s="4" t="s">
        <v>3118</v>
      </c>
      <c r="L2166" s="4" t="s">
        <v>10023</v>
      </c>
    </row>
    <row r="2167" spans="1:12" ht="45" x14ac:dyDescent="0.25">
      <c r="A2167" s="1" t="s">
        <v>6457</v>
      </c>
      <c r="B2167" s="1" t="s">
        <v>60</v>
      </c>
      <c r="C2167" s="4">
        <v>2021</v>
      </c>
      <c r="D2167" s="1" t="s">
        <v>283</v>
      </c>
      <c r="E2167" s="1" t="s">
        <v>1089</v>
      </c>
      <c r="F2167" s="1" t="s">
        <v>85</v>
      </c>
      <c r="G2167" s="4" t="s">
        <v>1800</v>
      </c>
      <c r="H2167" s="4">
        <v>6691</v>
      </c>
      <c r="I2167" s="4" t="s">
        <v>4156</v>
      </c>
      <c r="J2167" s="1" t="s">
        <v>234</v>
      </c>
      <c r="K2167" s="4" t="s">
        <v>6106</v>
      </c>
      <c r="L2167" s="4" t="s">
        <v>2470</v>
      </c>
    </row>
    <row r="2168" spans="1:12" x14ac:dyDescent="0.25">
      <c r="A2168" s="1" t="s">
        <v>6457</v>
      </c>
      <c r="B2168" s="1" t="s">
        <v>60</v>
      </c>
      <c r="C2168" s="4">
        <v>2021</v>
      </c>
      <c r="D2168" s="1" t="s">
        <v>283</v>
      </c>
      <c r="E2168" s="1" t="s">
        <v>1104</v>
      </c>
      <c r="F2168" s="1" t="s">
        <v>62</v>
      </c>
      <c r="G2168" s="4" t="s">
        <v>2811</v>
      </c>
      <c r="H2168" s="4">
        <v>31049</v>
      </c>
      <c r="I2168" s="4" t="s">
        <v>10024</v>
      </c>
      <c r="J2168" s="1"/>
      <c r="K2168" s="4" t="s">
        <v>3140</v>
      </c>
      <c r="L2168" s="4" t="s">
        <v>10025</v>
      </c>
    </row>
    <row r="2169" spans="1:12" ht="30" x14ac:dyDescent="0.25">
      <c r="A2169" s="1" t="s">
        <v>6457</v>
      </c>
      <c r="B2169" s="1" t="s">
        <v>60</v>
      </c>
      <c r="C2169" s="4">
        <v>2021</v>
      </c>
      <c r="D2169" s="1" t="s">
        <v>283</v>
      </c>
      <c r="E2169" s="1" t="s">
        <v>1104</v>
      </c>
      <c r="F2169" s="1" t="s">
        <v>66</v>
      </c>
      <c r="G2169" s="4" t="s">
        <v>1101</v>
      </c>
      <c r="H2169" s="4">
        <v>370</v>
      </c>
      <c r="I2169" s="4" t="s">
        <v>83</v>
      </c>
      <c r="J2169" s="1"/>
      <c r="K2169" s="4" t="s">
        <v>83</v>
      </c>
      <c r="L2169" s="4" t="s">
        <v>83</v>
      </c>
    </row>
    <row r="2170" spans="1:12" ht="30" x14ac:dyDescent="0.25">
      <c r="A2170" s="1" t="s">
        <v>6457</v>
      </c>
      <c r="B2170" s="1" t="s">
        <v>60</v>
      </c>
      <c r="C2170" s="4">
        <v>2021</v>
      </c>
      <c r="D2170" s="1" t="s">
        <v>283</v>
      </c>
      <c r="E2170" s="1" t="s">
        <v>1104</v>
      </c>
      <c r="F2170" s="1" t="s">
        <v>70</v>
      </c>
      <c r="G2170" s="4" t="s">
        <v>1691</v>
      </c>
      <c r="H2170" s="4">
        <v>5510</v>
      </c>
      <c r="I2170" s="4" t="s">
        <v>10026</v>
      </c>
      <c r="J2170" s="1"/>
      <c r="K2170" s="4" t="s">
        <v>10027</v>
      </c>
      <c r="L2170" s="4" t="s">
        <v>10028</v>
      </c>
    </row>
    <row r="2171" spans="1:12" ht="30" x14ac:dyDescent="0.25">
      <c r="A2171" s="1" t="s">
        <v>6457</v>
      </c>
      <c r="B2171" s="1" t="s">
        <v>60</v>
      </c>
      <c r="C2171" s="4">
        <v>2021</v>
      </c>
      <c r="D2171" s="1" t="s">
        <v>283</v>
      </c>
      <c r="E2171" s="1" t="s">
        <v>1104</v>
      </c>
      <c r="F2171" s="1" t="s">
        <v>74</v>
      </c>
      <c r="G2171" s="4" t="s">
        <v>1101</v>
      </c>
      <c r="H2171" s="4">
        <v>835</v>
      </c>
      <c r="I2171" s="4" t="s">
        <v>83</v>
      </c>
      <c r="J2171" s="1"/>
      <c r="K2171" s="4" t="s">
        <v>83</v>
      </c>
      <c r="L2171" s="4" t="s">
        <v>83</v>
      </c>
    </row>
    <row r="2172" spans="1:12" ht="30" x14ac:dyDescent="0.25">
      <c r="A2172" s="1" t="s">
        <v>6457</v>
      </c>
      <c r="B2172" s="1" t="s">
        <v>60</v>
      </c>
      <c r="C2172" s="4">
        <v>2021</v>
      </c>
      <c r="D2172" s="1" t="s">
        <v>283</v>
      </c>
      <c r="E2172" s="1" t="s">
        <v>1104</v>
      </c>
      <c r="F2172" s="1" t="s">
        <v>1102</v>
      </c>
      <c r="G2172" s="4" t="s">
        <v>2694</v>
      </c>
      <c r="H2172" s="4">
        <v>159162</v>
      </c>
      <c r="I2172" s="4" t="s">
        <v>10029</v>
      </c>
      <c r="J2172" s="1"/>
      <c r="K2172" s="4" t="s">
        <v>10030</v>
      </c>
      <c r="L2172" s="4" t="s">
        <v>1460</v>
      </c>
    </row>
    <row r="2173" spans="1:12" ht="45" x14ac:dyDescent="0.25">
      <c r="A2173" s="1" t="s">
        <v>6457</v>
      </c>
      <c r="B2173" s="1" t="s">
        <v>60</v>
      </c>
      <c r="C2173" s="4">
        <v>2021</v>
      </c>
      <c r="D2173" s="1" t="s">
        <v>283</v>
      </c>
      <c r="E2173" s="1" t="s">
        <v>1104</v>
      </c>
      <c r="F2173" s="1" t="s">
        <v>84</v>
      </c>
      <c r="G2173" s="4" t="s">
        <v>1141</v>
      </c>
      <c r="H2173" s="4">
        <v>8920</v>
      </c>
      <c r="I2173" s="4" t="s">
        <v>10031</v>
      </c>
      <c r="J2173" s="1"/>
      <c r="K2173" s="4" t="s">
        <v>3577</v>
      </c>
      <c r="L2173" s="4" t="s">
        <v>10032</v>
      </c>
    </row>
    <row r="2174" spans="1:12" ht="45" x14ac:dyDescent="0.25">
      <c r="A2174" s="1" t="s">
        <v>6457</v>
      </c>
      <c r="B2174" s="1" t="s">
        <v>60</v>
      </c>
      <c r="C2174" s="4">
        <v>2021</v>
      </c>
      <c r="D2174" s="1" t="s">
        <v>283</v>
      </c>
      <c r="E2174" s="1" t="s">
        <v>1104</v>
      </c>
      <c r="F2174" s="1" t="s">
        <v>85</v>
      </c>
      <c r="G2174" s="4" t="s">
        <v>1286</v>
      </c>
      <c r="H2174" s="4">
        <v>6841</v>
      </c>
      <c r="I2174" s="4" t="s">
        <v>10033</v>
      </c>
      <c r="J2174" s="1"/>
      <c r="K2174" s="4" t="s">
        <v>1605</v>
      </c>
      <c r="L2174" s="4" t="s">
        <v>10034</v>
      </c>
    </row>
    <row r="2175" spans="1:12" x14ac:dyDescent="0.25">
      <c r="A2175" s="1" t="s">
        <v>6457</v>
      </c>
      <c r="B2175" s="1" t="s">
        <v>60</v>
      </c>
      <c r="C2175" s="4">
        <v>2021</v>
      </c>
      <c r="D2175" s="1" t="s">
        <v>283</v>
      </c>
      <c r="E2175" s="1" t="s">
        <v>1116</v>
      </c>
      <c r="F2175" s="1" t="s">
        <v>62</v>
      </c>
      <c r="G2175" s="4" t="s">
        <v>9007</v>
      </c>
      <c r="H2175" s="4">
        <v>19780</v>
      </c>
      <c r="I2175" s="4" t="s">
        <v>10035</v>
      </c>
      <c r="J2175" s="1"/>
      <c r="K2175" s="4" t="s">
        <v>10036</v>
      </c>
      <c r="L2175" s="4" t="s">
        <v>10037</v>
      </c>
    </row>
    <row r="2176" spans="1:12" ht="30" x14ac:dyDescent="0.25">
      <c r="A2176" s="1" t="s">
        <v>6457</v>
      </c>
      <c r="B2176" s="1" t="s">
        <v>60</v>
      </c>
      <c r="C2176" s="4">
        <v>2021</v>
      </c>
      <c r="D2176" s="1" t="s">
        <v>283</v>
      </c>
      <c r="E2176" s="1" t="s">
        <v>1116</v>
      </c>
      <c r="F2176" s="1" t="s">
        <v>66</v>
      </c>
      <c r="G2176" s="4" t="s">
        <v>1101</v>
      </c>
      <c r="H2176" s="4">
        <v>188</v>
      </c>
      <c r="I2176" s="4" t="s">
        <v>83</v>
      </c>
      <c r="J2176" s="1"/>
      <c r="K2176" s="4" t="s">
        <v>83</v>
      </c>
      <c r="L2176" s="4" t="s">
        <v>83</v>
      </c>
    </row>
    <row r="2177" spans="1:12" ht="30" x14ac:dyDescent="0.25">
      <c r="A2177" s="1" t="s">
        <v>6457</v>
      </c>
      <c r="B2177" s="1" t="s">
        <v>60</v>
      </c>
      <c r="C2177" s="4">
        <v>2021</v>
      </c>
      <c r="D2177" s="1" t="s">
        <v>283</v>
      </c>
      <c r="E2177" s="1" t="s">
        <v>1116</v>
      </c>
      <c r="F2177" s="1" t="s">
        <v>70</v>
      </c>
      <c r="G2177" s="4" t="s">
        <v>1573</v>
      </c>
      <c r="H2177" s="4">
        <v>3258</v>
      </c>
      <c r="I2177" s="4" t="s">
        <v>10038</v>
      </c>
      <c r="J2177" s="1"/>
      <c r="K2177" s="4" t="s">
        <v>10039</v>
      </c>
      <c r="L2177" s="4" t="s">
        <v>10040</v>
      </c>
    </row>
    <row r="2178" spans="1:12" ht="30" x14ac:dyDescent="0.25">
      <c r="A2178" s="1" t="s">
        <v>6457</v>
      </c>
      <c r="B2178" s="1" t="s">
        <v>60</v>
      </c>
      <c r="C2178" s="4">
        <v>2021</v>
      </c>
      <c r="D2178" s="1" t="s">
        <v>283</v>
      </c>
      <c r="E2178" s="1" t="s">
        <v>1116</v>
      </c>
      <c r="F2178" s="1" t="s">
        <v>74</v>
      </c>
      <c r="G2178" s="4" t="s">
        <v>1101</v>
      </c>
      <c r="H2178" s="4">
        <v>397</v>
      </c>
      <c r="I2178" s="4" t="s">
        <v>83</v>
      </c>
      <c r="J2178" s="1"/>
      <c r="K2178" s="4" t="s">
        <v>83</v>
      </c>
      <c r="L2178" s="4" t="s">
        <v>83</v>
      </c>
    </row>
    <row r="2179" spans="1:12" ht="30" x14ac:dyDescent="0.25">
      <c r="A2179" s="1" t="s">
        <v>6457</v>
      </c>
      <c r="B2179" s="1" t="s">
        <v>60</v>
      </c>
      <c r="C2179" s="4">
        <v>2021</v>
      </c>
      <c r="D2179" s="1" t="s">
        <v>283</v>
      </c>
      <c r="E2179" s="1" t="s">
        <v>1116</v>
      </c>
      <c r="F2179" s="1" t="s">
        <v>1102</v>
      </c>
      <c r="G2179" s="4" t="s">
        <v>4416</v>
      </c>
      <c r="H2179" s="4">
        <v>185183</v>
      </c>
      <c r="I2179" s="4" t="s">
        <v>8714</v>
      </c>
      <c r="J2179" s="1"/>
      <c r="K2179" s="4" t="s">
        <v>10041</v>
      </c>
      <c r="L2179" s="4" t="s">
        <v>10042</v>
      </c>
    </row>
    <row r="2180" spans="1:12" ht="45" x14ac:dyDescent="0.25">
      <c r="A2180" s="1" t="s">
        <v>6457</v>
      </c>
      <c r="B2180" s="1" t="s">
        <v>60</v>
      </c>
      <c r="C2180" s="4">
        <v>2021</v>
      </c>
      <c r="D2180" s="1" t="s">
        <v>283</v>
      </c>
      <c r="E2180" s="1" t="s">
        <v>1116</v>
      </c>
      <c r="F2180" s="1" t="s">
        <v>84</v>
      </c>
      <c r="G2180" s="4" t="s">
        <v>4123</v>
      </c>
      <c r="H2180" s="4">
        <v>29193</v>
      </c>
      <c r="I2180" s="4" t="s">
        <v>3538</v>
      </c>
      <c r="J2180" s="1"/>
      <c r="K2180" s="4" t="s">
        <v>5156</v>
      </c>
      <c r="L2180" s="4" t="s">
        <v>10043</v>
      </c>
    </row>
    <row r="2181" spans="1:12" ht="45" x14ac:dyDescent="0.25">
      <c r="A2181" s="1" t="s">
        <v>6457</v>
      </c>
      <c r="B2181" s="1" t="s">
        <v>60</v>
      </c>
      <c r="C2181" s="4">
        <v>2021</v>
      </c>
      <c r="D2181" s="1" t="s">
        <v>283</v>
      </c>
      <c r="E2181" s="1" t="s">
        <v>1116</v>
      </c>
      <c r="F2181" s="1" t="s">
        <v>85</v>
      </c>
      <c r="G2181" s="4" t="s">
        <v>8282</v>
      </c>
      <c r="H2181" s="4">
        <v>15310</v>
      </c>
      <c r="I2181" s="4" t="s">
        <v>10044</v>
      </c>
      <c r="J2181" s="1"/>
      <c r="K2181" s="4" t="s">
        <v>10045</v>
      </c>
      <c r="L2181" s="4" t="s">
        <v>10046</v>
      </c>
    </row>
    <row r="2182" spans="1:12" x14ac:dyDescent="0.25">
      <c r="A2182" s="1" t="s">
        <v>6457</v>
      </c>
      <c r="B2182" s="1" t="s">
        <v>60</v>
      </c>
      <c r="C2182" s="4">
        <v>2021</v>
      </c>
      <c r="D2182" s="1" t="s">
        <v>283</v>
      </c>
      <c r="E2182" s="1" t="s">
        <v>1132</v>
      </c>
      <c r="F2182" s="1" t="s">
        <v>62</v>
      </c>
      <c r="G2182" s="4" t="s">
        <v>4641</v>
      </c>
      <c r="H2182" s="4">
        <v>10500</v>
      </c>
      <c r="I2182" s="4" t="s">
        <v>10047</v>
      </c>
      <c r="J2182" s="1"/>
      <c r="K2182" s="4" t="s">
        <v>10048</v>
      </c>
      <c r="L2182" s="4" t="s">
        <v>10049</v>
      </c>
    </row>
    <row r="2183" spans="1:12" ht="30" x14ac:dyDescent="0.25">
      <c r="A2183" s="1" t="s">
        <v>6457</v>
      </c>
      <c r="B2183" s="1" t="s">
        <v>60</v>
      </c>
      <c r="C2183" s="4">
        <v>2021</v>
      </c>
      <c r="D2183" s="1" t="s">
        <v>283</v>
      </c>
      <c r="E2183" s="1" t="s">
        <v>1132</v>
      </c>
      <c r="F2183" s="1" t="s">
        <v>66</v>
      </c>
      <c r="G2183" s="4" t="s">
        <v>1101</v>
      </c>
      <c r="H2183" s="4">
        <v>76</v>
      </c>
      <c r="I2183" s="4" t="s">
        <v>83</v>
      </c>
      <c r="J2183" s="1"/>
      <c r="K2183" s="4" t="s">
        <v>83</v>
      </c>
      <c r="L2183" s="4" t="s">
        <v>83</v>
      </c>
    </row>
    <row r="2184" spans="1:12" ht="30" x14ac:dyDescent="0.25">
      <c r="A2184" s="1" t="s">
        <v>6457</v>
      </c>
      <c r="B2184" s="1" t="s">
        <v>60</v>
      </c>
      <c r="C2184" s="4">
        <v>2021</v>
      </c>
      <c r="D2184" s="1" t="s">
        <v>283</v>
      </c>
      <c r="E2184" s="1" t="s">
        <v>1132</v>
      </c>
      <c r="F2184" s="1" t="s">
        <v>70</v>
      </c>
      <c r="G2184" s="4" t="s">
        <v>3561</v>
      </c>
      <c r="H2184" s="4">
        <v>1430</v>
      </c>
      <c r="I2184" s="4" t="s">
        <v>10050</v>
      </c>
      <c r="J2184" s="1"/>
      <c r="K2184" s="4" t="s">
        <v>10051</v>
      </c>
      <c r="L2184" s="4" t="s">
        <v>10052</v>
      </c>
    </row>
    <row r="2185" spans="1:12" ht="30" x14ac:dyDescent="0.25">
      <c r="A2185" s="1" t="s">
        <v>6457</v>
      </c>
      <c r="B2185" s="1" t="s">
        <v>60</v>
      </c>
      <c r="C2185" s="4">
        <v>2021</v>
      </c>
      <c r="D2185" s="1" t="s">
        <v>283</v>
      </c>
      <c r="E2185" s="1" t="s">
        <v>1132</v>
      </c>
      <c r="F2185" s="1" t="s">
        <v>74</v>
      </c>
      <c r="G2185" s="4" t="s">
        <v>1097</v>
      </c>
      <c r="H2185" s="4">
        <v>150</v>
      </c>
      <c r="I2185" s="4" t="s">
        <v>10053</v>
      </c>
      <c r="J2185" s="1" t="s">
        <v>234</v>
      </c>
      <c r="K2185" s="4" t="s">
        <v>10054</v>
      </c>
      <c r="L2185" s="4" t="s">
        <v>10055</v>
      </c>
    </row>
    <row r="2186" spans="1:12" ht="30" x14ac:dyDescent="0.25">
      <c r="A2186" s="1" t="s">
        <v>6457</v>
      </c>
      <c r="B2186" s="1" t="s">
        <v>60</v>
      </c>
      <c r="C2186" s="4">
        <v>2021</v>
      </c>
      <c r="D2186" s="1" t="s">
        <v>283</v>
      </c>
      <c r="E2186" s="1" t="s">
        <v>1132</v>
      </c>
      <c r="F2186" s="1" t="s">
        <v>1102</v>
      </c>
      <c r="G2186" s="4" t="s">
        <v>10056</v>
      </c>
      <c r="H2186" s="4">
        <v>119377</v>
      </c>
      <c r="I2186" s="4" t="s">
        <v>10057</v>
      </c>
      <c r="J2186" s="1"/>
      <c r="K2186" s="4" t="s">
        <v>4571</v>
      </c>
      <c r="L2186" s="4" t="s">
        <v>10058</v>
      </c>
    </row>
    <row r="2187" spans="1:12" ht="45" x14ac:dyDescent="0.25">
      <c r="A2187" s="1" t="s">
        <v>6457</v>
      </c>
      <c r="B2187" s="1" t="s">
        <v>60</v>
      </c>
      <c r="C2187" s="4">
        <v>2021</v>
      </c>
      <c r="D2187" s="1" t="s">
        <v>283</v>
      </c>
      <c r="E2187" s="1" t="s">
        <v>1132</v>
      </c>
      <c r="F2187" s="1" t="s">
        <v>84</v>
      </c>
      <c r="G2187" s="4" t="s">
        <v>5374</v>
      </c>
      <c r="H2187" s="4">
        <v>55631</v>
      </c>
      <c r="I2187" s="4" t="s">
        <v>10059</v>
      </c>
      <c r="J2187" s="1"/>
      <c r="K2187" s="4" t="s">
        <v>10060</v>
      </c>
      <c r="L2187" s="4" t="s">
        <v>10061</v>
      </c>
    </row>
    <row r="2188" spans="1:12" ht="45" x14ac:dyDescent="0.25">
      <c r="A2188" s="1" t="s">
        <v>6457</v>
      </c>
      <c r="B2188" s="1" t="s">
        <v>60</v>
      </c>
      <c r="C2188" s="4">
        <v>2021</v>
      </c>
      <c r="D2188" s="1" t="s">
        <v>283</v>
      </c>
      <c r="E2188" s="1" t="s">
        <v>1132</v>
      </c>
      <c r="F2188" s="1" t="s">
        <v>85</v>
      </c>
      <c r="G2188" s="4" t="s">
        <v>3963</v>
      </c>
      <c r="H2188" s="4">
        <v>24523</v>
      </c>
      <c r="I2188" s="4" t="s">
        <v>244</v>
      </c>
      <c r="J2188" s="1"/>
      <c r="K2188" s="4" t="s">
        <v>10062</v>
      </c>
      <c r="L2188" s="4" t="s">
        <v>10063</v>
      </c>
    </row>
    <row r="2189" spans="1:12" x14ac:dyDescent="0.25">
      <c r="A2189" s="1" t="s">
        <v>6457</v>
      </c>
      <c r="B2189" s="1" t="s">
        <v>60</v>
      </c>
      <c r="C2189" s="4">
        <v>2021</v>
      </c>
      <c r="D2189" s="1" t="s">
        <v>283</v>
      </c>
      <c r="E2189" s="1" t="s">
        <v>1147</v>
      </c>
      <c r="F2189" s="1" t="s">
        <v>62</v>
      </c>
      <c r="G2189" s="4" t="s">
        <v>1417</v>
      </c>
      <c r="H2189" s="4">
        <v>4703</v>
      </c>
      <c r="I2189" s="4" t="s">
        <v>10064</v>
      </c>
      <c r="J2189" s="1"/>
      <c r="K2189" s="4" t="s">
        <v>10065</v>
      </c>
      <c r="L2189" s="4" t="s">
        <v>10066</v>
      </c>
    </row>
    <row r="2190" spans="1:12" ht="30" x14ac:dyDescent="0.25">
      <c r="A2190" s="1" t="s">
        <v>6457</v>
      </c>
      <c r="B2190" s="1" t="s">
        <v>60</v>
      </c>
      <c r="C2190" s="4">
        <v>2021</v>
      </c>
      <c r="D2190" s="1" t="s">
        <v>283</v>
      </c>
      <c r="E2190" s="1" t="s">
        <v>1147</v>
      </c>
      <c r="F2190" s="1" t="s">
        <v>66</v>
      </c>
      <c r="G2190" s="4" t="s">
        <v>1112</v>
      </c>
      <c r="H2190" s="4">
        <v>30</v>
      </c>
      <c r="I2190" s="4" t="s">
        <v>10067</v>
      </c>
      <c r="J2190" s="1" t="s">
        <v>234</v>
      </c>
      <c r="K2190" s="4" t="s">
        <v>10068</v>
      </c>
      <c r="L2190" s="4" t="s">
        <v>10069</v>
      </c>
    </row>
    <row r="2191" spans="1:12" ht="30" x14ac:dyDescent="0.25">
      <c r="A2191" s="1" t="s">
        <v>6457</v>
      </c>
      <c r="B2191" s="1" t="s">
        <v>60</v>
      </c>
      <c r="C2191" s="4">
        <v>2021</v>
      </c>
      <c r="D2191" s="1" t="s">
        <v>283</v>
      </c>
      <c r="E2191" s="1" t="s">
        <v>1147</v>
      </c>
      <c r="F2191" s="1" t="s">
        <v>70</v>
      </c>
      <c r="G2191" s="4" t="s">
        <v>1328</v>
      </c>
      <c r="H2191" s="4">
        <v>603</v>
      </c>
      <c r="I2191" s="4" t="s">
        <v>10070</v>
      </c>
      <c r="J2191" s="1"/>
      <c r="K2191" s="4" t="s">
        <v>10071</v>
      </c>
      <c r="L2191" s="4" t="s">
        <v>10072</v>
      </c>
    </row>
    <row r="2192" spans="1:12" ht="30" x14ac:dyDescent="0.25">
      <c r="A2192" s="1" t="s">
        <v>6457</v>
      </c>
      <c r="B2192" s="1" t="s">
        <v>60</v>
      </c>
      <c r="C2192" s="4">
        <v>2021</v>
      </c>
      <c r="D2192" s="1" t="s">
        <v>283</v>
      </c>
      <c r="E2192" s="1" t="s">
        <v>1147</v>
      </c>
      <c r="F2192" s="1" t="s">
        <v>74</v>
      </c>
      <c r="G2192" s="4" t="s">
        <v>1371</v>
      </c>
      <c r="H2192" s="4">
        <v>60</v>
      </c>
      <c r="I2192" s="4" t="s">
        <v>9895</v>
      </c>
      <c r="J2192" s="1" t="s">
        <v>234</v>
      </c>
      <c r="K2192" s="4" t="s">
        <v>10073</v>
      </c>
      <c r="L2192" s="4" t="s">
        <v>10074</v>
      </c>
    </row>
    <row r="2193" spans="1:12" ht="30" x14ac:dyDescent="0.25">
      <c r="A2193" s="1" t="s">
        <v>6457</v>
      </c>
      <c r="B2193" s="1" t="s">
        <v>60</v>
      </c>
      <c r="C2193" s="4">
        <v>2021</v>
      </c>
      <c r="D2193" s="1" t="s">
        <v>283</v>
      </c>
      <c r="E2193" s="1" t="s">
        <v>1147</v>
      </c>
      <c r="F2193" s="1" t="s">
        <v>1102</v>
      </c>
      <c r="G2193" s="4" t="s">
        <v>10075</v>
      </c>
      <c r="H2193" s="4">
        <v>37857</v>
      </c>
      <c r="I2193" s="4" t="s">
        <v>10076</v>
      </c>
      <c r="J2193" s="1"/>
      <c r="K2193" s="4" t="s">
        <v>10077</v>
      </c>
      <c r="L2193" s="4" t="s">
        <v>10078</v>
      </c>
    </row>
    <row r="2194" spans="1:12" ht="45" x14ac:dyDescent="0.25">
      <c r="A2194" s="1" t="s">
        <v>6457</v>
      </c>
      <c r="B2194" s="1" t="s">
        <v>60</v>
      </c>
      <c r="C2194" s="4">
        <v>2021</v>
      </c>
      <c r="D2194" s="1" t="s">
        <v>283</v>
      </c>
      <c r="E2194" s="1" t="s">
        <v>1147</v>
      </c>
      <c r="F2194" s="1" t="s">
        <v>84</v>
      </c>
      <c r="G2194" s="4" t="s">
        <v>10079</v>
      </c>
      <c r="H2194" s="4">
        <v>59158</v>
      </c>
      <c r="I2194" s="4" t="s">
        <v>10080</v>
      </c>
      <c r="J2194" s="1"/>
      <c r="K2194" s="4" t="s">
        <v>10081</v>
      </c>
      <c r="L2194" s="4" t="s">
        <v>10082</v>
      </c>
    </row>
    <row r="2195" spans="1:12" ht="45" x14ac:dyDescent="0.25">
      <c r="A2195" s="1" t="s">
        <v>6457</v>
      </c>
      <c r="B2195" s="1" t="s">
        <v>60</v>
      </c>
      <c r="C2195" s="4">
        <v>2021</v>
      </c>
      <c r="D2195" s="1" t="s">
        <v>283</v>
      </c>
      <c r="E2195" s="1" t="s">
        <v>1147</v>
      </c>
      <c r="F2195" s="1" t="s">
        <v>85</v>
      </c>
      <c r="G2195" s="4" t="s">
        <v>4489</v>
      </c>
      <c r="H2195" s="4">
        <v>65284</v>
      </c>
      <c r="I2195" s="4" t="s">
        <v>10083</v>
      </c>
      <c r="J2195" s="1"/>
      <c r="K2195" s="4" t="s">
        <v>10084</v>
      </c>
      <c r="L2195" s="4" t="s">
        <v>10085</v>
      </c>
    </row>
    <row r="2196" spans="1:12" x14ac:dyDescent="0.25">
      <c r="A2196" s="1" t="s">
        <v>6457</v>
      </c>
      <c r="B2196" s="1" t="s">
        <v>60</v>
      </c>
      <c r="C2196" s="4">
        <v>2021</v>
      </c>
      <c r="D2196" s="1" t="s">
        <v>283</v>
      </c>
      <c r="E2196" s="1" t="s">
        <v>1162</v>
      </c>
      <c r="F2196" s="1" t="s">
        <v>62</v>
      </c>
      <c r="G2196" s="4" t="s">
        <v>3023</v>
      </c>
      <c r="H2196" s="4">
        <v>1525</v>
      </c>
      <c r="I2196" s="4" t="s">
        <v>10086</v>
      </c>
      <c r="J2196" s="1"/>
      <c r="K2196" s="4" t="s">
        <v>10087</v>
      </c>
      <c r="L2196" s="4" t="s">
        <v>10088</v>
      </c>
    </row>
    <row r="2197" spans="1:12" ht="30" x14ac:dyDescent="0.25">
      <c r="A2197" s="1" t="s">
        <v>6457</v>
      </c>
      <c r="B2197" s="1" t="s">
        <v>60</v>
      </c>
      <c r="C2197" s="4">
        <v>2021</v>
      </c>
      <c r="D2197" s="1" t="s">
        <v>283</v>
      </c>
      <c r="E2197" s="1" t="s">
        <v>1162</v>
      </c>
      <c r="F2197" s="1" t="s">
        <v>66</v>
      </c>
      <c r="G2197" s="4" t="s">
        <v>1101</v>
      </c>
      <c r="H2197" s="4">
        <v>13</v>
      </c>
      <c r="I2197" s="4" t="s">
        <v>83</v>
      </c>
      <c r="J2197" s="1"/>
      <c r="K2197" s="4" t="s">
        <v>83</v>
      </c>
      <c r="L2197" s="4" t="s">
        <v>83</v>
      </c>
    </row>
    <row r="2198" spans="1:12" ht="30" x14ac:dyDescent="0.25">
      <c r="A2198" s="1" t="s">
        <v>6457</v>
      </c>
      <c r="B2198" s="1" t="s">
        <v>60</v>
      </c>
      <c r="C2198" s="4">
        <v>2021</v>
      </c>
      <c r="D2198" s="1" t="s">
        <v>283</v>
      </c>
      <c r="E2198" s="1" t="s">
        <v>1162</v>
      </c>
      <c r="F2198" s="1" t="s">
        <v>70</v>
      </c>
      <c r="G2198" s="4" t="s">
        <v>2811</v>
      </c>
      <c r="H2198" s="4">
        <v>250</v>
      </c>
      <c r="I2198" s="4" t="s">
        <v>10089</v>
      </c>
      <c r="J2198" s="1"/>
      <c r="K2198" s="4" t="s">
        <v>10090</v>
      </c>
      <c r="L2198" s="4" t="s">
        <v>10091</v>
      </c>
    </row>
    <row r="2199" spans="1:12" ht="30" x14ac:dyDescent="0.25">
      <c r="A2199" s="1" t="s">
        <v>6457</v>
      </c>
      <c r="B2199" s="1" t="s">
        <v>60</v>
      </c>
      <c r="C2199" s="4">
        <v>2021</v>
      </c>
      <c r="D2199" s="1" t="s">
        <v>283</v>
      </c>
      <c r="E2199" s="1" t="s">
        <v>1162</v>
      </c>
      <c r="F2199" s="1" t="s">
        <v>74</v>
      </c>
      <c r="G2199" s="4" t="s">
        <v>1671</v>
      </c>
      <c r="H2199" s="4">
        <v>27</v>
      </c>
      <c r="I2199" s="4" t="s">
        <v>10092</v>
      </c>
      <c r="J2199" s="1" t="s">
        <v>234</v>
      </c>
      <c r="K2199" s="4" t="s">
        <v>10093</v>
      </c>
      <c r="L2199" s="4" t="s">
        <v>10094</v>
      </c>
    </row>
    <row r="2200" spans="1:12" ht="30" x14ac:dyDescent="0.25">
      <c r="A2200" s="1" t="s">
        <v>6457</v>
      </c>
      <c r="B2200" s="1" t="s">
        <v>60</v>
      </c>
      <c r="C2200" s="4">
        <v>2021</v>
      </c>
      <c r="D2200" s="1" t="s">
        <v>283</v>
      </c>
      <c r="E2200" s="1" t="s">
        <v>1162</v>
      </c>
      <c r="F2200" s="1" t="s">
        <v>1102</v>
      </c>
      <c r="G2200" s="4" t="s">
        <v>10095</v>
      </c>
      <c r="H2200" s="4">
        <v>10365</v>
      </c>
      <c r="I2200" s="4" t="s">
        <v>10096</v>
      </c>
      <c r="J2200" s="1"/>
      <c r="K2200" s="4" t="s">
        <v>10097</v>
      </c>
      <c r="L2200" s="4" t="s">
        <v>10098</v>
      </c>
    </row>
    <row r="2201" spans="1:12" ht="45" x14ac:dyDescent="0.25">
      <c r="A2201" s="1" t="s">
        <v>6457</v>
      </c>
      <c r="B2201" s="1" t="s">
        <v>60</v>
      </c>
      <c r="C2201" s="4">
        <v>2021</v>
      </c>
      <c r="D2201" s="1" t="s">
        <v>283</v>
      </c>
      <c r="E2201" s="1" t="s">
        <v>1162</v>
      </c>
      <c r="F2201" s="1" t="s">
        <v>84</v>
      </c>
      <c r="G2201" s="4" t="s">
        <v>476</v>
      </c>
      <c r="H2201" s="4">
        <v>13202</v>
      </c>
      <c r="I2201" s="4" t="s">
        <v>10099</v>
      </c>
      <c r="J2201" s="1"/>
      <c r="K2201" s="4" t="s">
        <v>10100</v>
      </c>
      <c r="L2201" s="4" t="s">
        <v>10101</v>
      </c>
    </row>
    <row r="2202" spans="1:12" ht="45" x14ac:dyDescent="0.25">
      <c r="A2202" s="1" t="s">
        <v>6457</v>
      </c>
      <c r="B2202" s="1" t="s">
        <v>60</v>
      </c>
      <c r="C2202" s="4">
        <v>2021</v>
      </c>
      <c r="D2202" s="1" t="s">
        <v>283</v>
      </c>
      <c r="E2202" s="1" t="s">
        <v>1162</v>
      </c>
      <c r="F2202" s="1" t="s">
        <v>85</v>
      </c>
      <c r="G2202" s="4" t="s">
        <v>10102</v>
      </c>
      <c r="H2202" s="4">
        <v>46774</v>
      </c>
      <c r="I2202" s="4" t="s">
        <v>10103</v>
      </c>
      <c r="J2202" s="1"/>
      <c r="K2202" s="4" t="s">
        <v>10104</v>
      </c>
      <c r="L2202" s="4" t="s">
        <v>10105</v>
      </c>
    </row>
    <row r="2203" spans="1:12" x14ac:dyDescent="0.25">
      <c r="A2203" s="1" t="s">
        <v>6457</v>
      </c>
      <c r="B2203" s="1" t="s">
        <v>60</v>
      </c>
      <c r="C2203" s="4">
        <v>2021</v>
      </c>
      <c r="D2203" s="1" t="s">
        <v>283</v>
      </c>
      <c r="E2203" s="1" t="s">
        <v>1183</v>
      </c>
      <c r="F2203" s="1" t="s">
        <v>62</v>
      </c>
      <c r="G2203" s="4" t="s">
        <v>2610</v>
      </c>
      <c r="H2203" s="4">
        <v>355</v>
      </c>
      <c r="I2203" s="4" t="s">
        <v>10106</v>
      </c>
      <c r="J2203" s="1"/>
      <c r="K2203" s="4" t="s">
        <v>10107</v>
      </c>
      <c r="L2203" s="4" t="s">
        <v>10108</v>
      </c>
    </row>
    <row r="2204" spans="1:12" ht="30" x14ac:dyDescent="0.25">
      <c r="A2204" s="1" t="s">
        <v>6457</v>
      </c>
      <c r="B2204" s="1" t="s">
        <v>60</v>
      </c>
      <c r="C2204" s="4">
        <v>2021</v>
      </c>
      <c r="D2204" s="1" t="s">
        <v>283</v>
      </c>
      <c r="E2204" s="1" t="s">
        <v>1183</v>
      </c>
      <c r="F2204" s="1" t="s">
        <v>66</v>
      </c>
      <c r="G2204" s="4" t="s">
        <v>1097</v>
      </c>
      <c r="H2204" s="4">
        <v>3</v>
      </c>
      <c r="I2204" s="4" t="s">
        <v>10109</v>
      </c>
      <c r="J2204" s="1" t="s">
        <v>234</v>
      </c>
      <c r="K2204" s="4" t="s">
        <v>10110</v>
      </c>
      <c r="L2204" s="4" t="s">
        <v>10111</v>
      </c>
    </row>
    <row r="2205" spans="1:12" ht="30" x14ac:dyDescent="0.25">
      <c r="A2205" s="1" t="s">
        <v>6457</v>
      </c>
      <c r="B2205" s="1" t="s">
        <v>60</v>
      </c>
      <c r="C2205" s="4">
        <v>2021</v>
      </c>
      <c r="D2205" s="1" t="s">
        <v>283</v>
      </c>
      <c r="E2205" s="1" t="s">
        <v>1183</v>
      </c>
      <c r="F2205" s="1" t="s">
        <v>70</v>
      </c>
      <c r="G2205" s="4" t="s">
        <v>1221</v>
      </c>
      <c r="H2205" s="4">
        <v>70</v>
      </c>
      <c r="I2205" s="4" t="s">
        <v>10112</v>
      </c>
      <c r="J2205" s="1"/>
      <c r="K2205" s="4" t="s">
        <v>10113</v>
      </c>
      <c r="L2205" s="4" t="s">
        <v>10114</v>
      </c>
    </row>
    <row r="2206" spans="1:12" ht="30" x14ac:dyDescent="0.25">
      <c r="A2206" s="1" t="s">
        <v>6457</v>
      </c>
      <c r="B2206" s="1" t="s">
        <v>60</v>
      </c>
      <c r="C2206" s="4">
        <v>2021</v>
      </c>
      <c r="D2206" s="1" t="s">
        <v>283</v>
      </c>
      <c r="E2206" s="1" t="s">
        <v>1183</v>
      </c>
      <c r="F2206" s="1" t="s">
        <v>74</v>
      </c>
      <c r="G2206" s="4" t="s">
        <v>1800</v>
      </c>
      <c r="H2206" s="4">
        <v>7</v>
      </c>
      <c r="I2206" s="4" t="s">
        <v>10115</v>
      </c>
      <c r="J2206" s="1" t="s">
        <v>234</v>
      </c>
      <c r="K2206" s="4" t="s">
        <v>10116</v>
      </c>
      <c r="L2206" s="4" t="s">
        <v>10117</v>
      </c>
    </row>
    <row r="2207" spans="1:12" ht="30" x14ac:dyDescent="0.25">
      <c r="A2207" s="1" t="s">
        <v>6457</v>
      </c>
      <c r="B2207" s="1" t="s">
        <v>60</v>
      </c>
      <c r="C2207" s="4">
        <v>2021</v>
      </c>
      <c r="D2207" s="1" t="s">
        <v>283</v>
      </c>
      <c r="E2207" s="1" t="s">
        <v>1183</v>
      </c>
      <c r="F2207" s="1" t="s">
        <v>1102</v>
      </c>
      <c r="G2207" s="4" t="s">
        <v>10118</v>
      </c>
      <c r="H2207" s="4">
        <v>2664</v>
      </c>
      <c r="I2207" s="4" t="s">
        <v>10119</v>
      </c>
      <c r="J2207" s="1"/>
      <c r="K2207" s="4" t="s">
        <v>10120</v>
      </c>
      <c r="L2207" s="4" t="s">
        <v>10121</v>
      </c>
    </row>
    <row r="2208" spans="1:12" ht="45" x14ac:dyDescent="0.25">
      <c r="A2208" s="1" t="s">
        <v>6457</v>
      </c>
      <c r="B2208" s="1" t="s">
        <v>60</v>
      </c>
      <c r="C2208" s="4">
        <v>2021</v>
      </c>
      <c r="D2208" s="1" t="s">
        <v>283</v>
      </c>
      <c r="E2208" s="1" t="s">
        <v>1183</v>
      </c>
      <c r="F2208" s="1" t="s">
        <v>84</v>
      </c>
      <c r="G2208" s="4" t="s">
        <v>10122</v>
      </c>
      <c r="H2208" s="4">
        <v>2309</v>
      </c>
      <c r="I2208" s="4" t="s">
        <v>10123</v>
      </c>
      <c r="J2208" s="1"/>
      <c r="K2208" s="4" t="s">
        <v>10124</v>
      </c>
      <c r="L2208" s="4" t="s">
        <v>10125</v>
      </c>
    </row>
    <row r="2209" spans="1:12" ht="45" x14ac:dyDescent="0.25">
      <c r="A2209" s="1" t="s">
        <v>6457</v>
      </c>
      <c r="B2209" s="1" t="s">
        <v>60</v>
      </c>
      <c r="C2209" s="4">
        <v>2021</v>
      </c>
      <c r="D2209" s="1" t="s">
        <v>283</v>
      </c>
      <c r="E2209" s="1" t="s">
        <v>1183</v>
      </c>
      <c r="F2209" s="1" t="s">
        <v>85</v>
      </c>
      <c r="G2209" s="4" t="s">
        <v>10126</v>
      </c>
      <c r="H2209" s="4">
        <v>7021</v>
      </c>
      <c r="I2209" s="4" t="s">
        <v>10127</v>
      </c>
      <c r="J2209" s="1"/>
      <c r="K2209" s="4" t="s">
        <v>10128</v>
      </c>
      <c r="L2209" s="4" t="s">
        <v>10129</v>
      </c>
    </row>
    <row r="2210" spans="1:12" x14ac:dyDescent="0.25">
      <c r="A2210" s="1" t="s">
        <v>6457</v>
      </c>
      <c r="B2210" s="1" t="s">
        <v>60</v>
      </c>
      <c r="C2210" s="4">
        <v>2021</v>
      </c>
      <c r="D2210" s="1" t="s">
        <v>311</v>
      </c>
      <c r="E2210" s="1" t="s">
        <v>1089</v>
      </c>
      <c r="F2210" s="1" t="s">
        <v>62</v>
      </c>
      <c r="G2210" s="4" t="s">
        <v>4464</v>
      </c>
      <c r="H2210" s="4">
        <v>108871</v>
      </c>
      <c r="I2210" s="4" t="s">
        <v>10130</v>
      </c>
      <c r="J2210" s="1"/>
      <c r="K2210" s="4" t="s">
        <v>4261</v>
      </c>
      <c r="L2210" s="4" t="s">
        <v>10131</v>
      </c>
    </row>
    <row r="2211" spans="1:12" ht="30" x14ac:dyDescent="0.25">
      <c r="A2211" s="1" t="s">
        <v>6457</v>
      </c>
      <c r="B2211" s="1" t="s">
        <v>60</v>
      </c>
      <c r="C2211" s="4">
        <v>2021</v>
      </c>
      <c r="D2211" s="1" t="s">
        <v>311</v>
      </c>
      <c r="E2211" s="1" t="s">
        <v>1089</v>
      </c>
      <c r="F2211" s="1" t="s">
        <v>66</v>
      </c>
      <c r="G2211" s="4" t="s">
        <v>1101</v>
      </c>
      <c r="H2211" s="4">
        <v>2876</v>
      </c>
      <c r="I2211" s="4" t="s">
        <v>83</v>
      </c>
      <c r="J2211" s="1"/>
      <c r="K2211" s="4" t="s">
        <v>83</v>
      </c>
      <c r="L2211" s="4" t="s">
        <v>83</v>
      </c>
    </row>
    <row r="2212" spans="1:12" ht="30" x14ac:dyDescent="0.25">
      <c r="A2212" s="1" t="s">
        <v>6457</v>
      </c>
      <c r="B2212" s="1" t="s">
        <v>60</v>
      </c>
      <c r="C2212" s="4">
        <v>2021</v>
      </c>
      <c r="D2212" s="1" t="s">
        <v>311</v>
      </c>
      <c r="E2212" s="1" t="s">
        <v>1089</v>
      </c>
      <c r="F2212" s="1" t="s">
        <v>70</v>
      </c>
      <c r="G2212" s="4" t="s">
        <v>1093</v>
      </c>
      <c r="H2212" s="4">
        <v>25255</v>
      </c>
      <c r="I2212" s="4" t="s">
        <v>705</v>
      </c>
      <c r="J2212" s="1" t="s">
        <v>234</v>
      </c>
      <c r="K2212" s="4" t="s">
        <v>2184</v>
      </c>
      <c r="L2212" s="4" t="s">
        <v>6929</v>
      </c>
    </row>
    <row r="2213" spans="1:12" ht="30" x14ac:dyDescent="0.25">
      <c r="A2213" s="1" t="s">
        <v>6457</v>
      </c>
      <c r="B2213" s="1" t="s">
        <v>60</v>
      </c>
      <c r="C2213" s="4">
        <v>2021</v>
      </c>
      <c r="D2213" s="1" t="s">
        <v>311</v>
      </c>
      <c r="E2213" s="1" t="s">
        <v>1089</v>
      </c>
      <c r="F2213" s="1" t="s">
        <v>74</v>
      </c>
      <c r="G2213" s="4" t="s">
        <v>1101</v>
      </c>
      <c r="H2213" s="4">
        <v>6327</v>
      </c>
      <c r="I2213" s="4" t="s">
        <v>83</v>
      </c>
      <c r="J2213" s="1"/>
      <c r="K2213" s="4" t="s">
        <v>83</v>
      </c>
      <c r="L2213" s="4" t="s">
        <v>83</v>
      </c>
    </row>
    <row r="2214" spans="1:12" ht="30" x14ac:dyDescent="0.25">
      <c r="A2214" s="1" t="s">
        <v>6457</v>
      </c>
      <c r="B2214" s="1" t="s">
        <v>60</v>
      </c>
      <c r="C2214" s="4">
        <v>2021</v>
      </c>
      <c r="D2214" s="1" t="s">
        <v>311</v>
      </c>
      <c r="E2214" s="1" t="s">
        <v>1089</v>
      </c>
      <c r="F2214" s="1" t="s">
        <v>1102</v>
      </c>
      <c r="G2214" s="4" t="s">
        <v>1328</v>
      </c>
      <c r="H2214" s="4">
        <v>240709</v>
      </c>
      <c r="I2214" s="4" t="s">
        <v>1130</v>
      </c>
      <c r="J2214" s="1"/>
      <c r="K2214" s="4" t="s">
        <v>2310</v>
      </c>
      <c r="L2214" s="4" t="s">
        <v>1689</v>
      </c>
    </row>
    <row r="2215" spans="1:12" ht="45" x14ac:dyDescent="0.25">
      <c r="A2215" s="1" t="s">
        <v>6457</v>
      </c>
      <c r="B2215" s="1" t="s">
        <v>60</v>
      </c>
      <c r="C2215" s="4">
        <v>2021</v>
      </c>
      <c r="D2215" s="1" t="s">
        <v>311</v>
      </c>
      <c r="E2215" s="1" t="s">
        <v>1089</v>
      </c>
      <c r="F2215" s="1" t="s">
        <v>84</v>
      </c>
      <c r="G2215" s="4" t="s">
        <v>1435</v>
      </c>
      <c r="H2215" s="4">
        <v>58006</v>
      </c>
      <c r="I2215" s="4" t="s">
        <v>2874</v>
      </c>
      <c r="J2215" s="1" t="s">
        <v>234</v>
      </c>
      <c r="K2215" s="4" t="s">
        <v>1563</v>
      </c>
      <c r="L2215" s="4" t="s">
        <v>580</v>
      </c>
    </row>
    <row r="2216" spans="1:12" ht="45" x14ac:dyDescent="0.25">
      <c r="A2216" s="1" t="s">
        <v>6457</v>
      </c>
      <c r="B2216" s="1" t="s">
        <v>60</v>
      </c>
      <c r="C2216" s="4">
        <v>2021</v>
      </c>
      <c r="D2216" s="1" t="s">
        <v>311</v>
      </c>
      <c r="E2216" s="1" t="s">
        <v>1089</v>
      </c>
      <c r="F2216" s="1" t="s">
        <v>85</v>
      </c>
      <c r="G2216" s="4" t="s">
        <v>1691</v>
      </c>
      <c r="H2216" s="4">
        <v>19445</v>
      </c>
      <c r="I2216" s="4" t="s">
        <v>10132</v>
      </c>
      <c r="J2216" s="1"/>
      <c r="K2216" s="4" t="s">
        <v>1713</v>
      </c>
      <c r="L2216" s="4" t="s">
        <v>1224</v>
      </c>
    </row>
    <row r="2217" spans="1:12" x14ac:dyDescent="0.25">
      <c r="A2217" s="1" t="s">
        <v>6457</v>
      </c>
      <c r="B2217" s="1" t="s">
        <v>60</v>
      </c>
      <c r="C2217" s="4">
        <v>2021</v>
      </c>
      <c r="D2217" s="1" t="s">
        <v>311</v>
      </c>
      <c r="E2217" s="1" t="s">
        <v>1104</v>
      </c>
      <c r="F2217" s="1" t="s">
        <v>62</v>
      </c>
      <c r="G2217" s="4" t="s">
        <v>3290</v>
      </c>
      <c r="H2217" s="4">
        <v>31565</v>
      </c>
      <c r="I2217" s="4" t="s">
        <v>10133</v>
      </c>
      <c r="J2217" s="1"/>
      <c r="K2217" s="4" t="s">
        <v>10134</v>
      </c>
      <c r="L2217" s="4" t="s">
        <v>10135</v>
      </c>
    </row>
    <row r="2218" spans="1:12" ht="30" x14ac:dyDescent="0.25">
      <c r="A2218" s="1" t="s">
        <v>6457</v>
      </c>
      <c r="B2218" s="1" t="s">
        <v>60</v>
      </c>
      <c r="C2218" s="4">
        <v>2021</v>
      </c>
      <c r="D2218" s="1" t="s">
        <v>311</v>
      </c>
      <c r="E2218" s="1" t="s">
        <v>1104</v>
      </c>
      <c r="F2218" s="1" t="s">
        <v>66</v>
      </c>
      <c r="G2218" s="4" t="s">
        <v>1101</v>
      </c>
      <c r="H2218" s="4">
        <v>446</v>
      </c>
      <c r="I2218" s="4" t="s">
        <v>83</v>
      </c>
      <c r="J2218" s="1"/>
      <c r="K2218" s="4" t="s">
        <v>83</v>
      </c>
      <c r="L2218" s="4" t="s">
        <v>83</v>
      </c>
    </row>
    <row r="2219" spans="1:12" ht="30" x14ac:dyDescent="0.25">
      <c r="A2219" s="1" t="s">
        <v>6457</v>
      </c>
      <c r="B2219" s="1" t="s">
        <v>60</v>
      </c>
      <c r="C2219" s="4">
        <v>2021</v>
      </c>
      <c r="D2219" s="1" t="s">
        <v>311</v>
      </c>
      <c r="E2219" s="1" t="s">
        <v>1104</v>
      </c>
      <c r="F2219" s="1" t="s">
        <v>70</v>
      </c>
      <c r="G2219" s="4" t="s">
        <v>2456</v>
      </c>
      <c r="H2219" s="4">
        <v>4966</v>
      </c>
      <c r="I2219" s="4" t="s">
        <v>3398</v>
      </c>
      <c r="J2219" s="1"/>
      <c r="K2219" s="4" t="s">
        <v>10136</v>
      </c>
      <c r="L2219" s="4" t="s">
        <v>4055</v>
      </c>
    </row>
    <row r="2220" spans="1:12" ht="30" x14ac:dyDescent="0.25">
      <c r="A2220" s="1" t="s">
        <v>6457</v>
      </c>
      <c r="B2220" s="1" t="s">
        <v>60</v>
      </c>
      <c r="C2220" s="4">
        <v>2021</v>
      </c>
      <c r="D2220" s="1" t="s">
        <v>311</v>
      </c>
      <c r="E2220" s="1" t="s">
        <v>1104</v>
      </c>
      <c r="F2220" s="1" t="s">
        <v>74</v>
      </c>
      <c r="G2220" s="4" t="s">
        <v>1097</v>
      </c>
      <c r="H2220" s="4">
        <v>942</v>
      </c>
      <c r="I2220" s="4" t="s">
        <v>10137</v>
      </c>
      <c r="J2220" s="1" t="s">
        <v>234</v>
      </c>
      <c r="K2220" s="4" t="s">
        <v>10138</v>
      </c>
      <c r="L2220" s="4" t="s">
        <v>10139</v>
      </c>
    </row>
    <row r="2221" spans="1:12" ht="30" x14ac:dyDescent="0.25">
      <c r="A2221" s="1" t="s">
        <v>6457</v>
      </c>
      <c r="B2221" s="1" t="s">
        <v>60</v>
      </c>
      <c r="C2221" s="4">
        <v>2021</v>
      </c>
      <c r="D2221" s="1" t="s">
        <v>311</v>
      </c>
      <c r="E2221" s="1" t="s">
        <v>1104</v>
      </c>
      <c r="F2221" s="1" t="s">
        <v>1102</v>
      </c>
      <c r="G2221" s="4" t="s">
        <v>3143</v>
      </c>
      <c r="H2221" s="4">
        <v>100276</v>
      </c>
      <c r="I2221" s="4" t="s">
        <v>10140</v>
      </c>
      <c r="J2221" s="1"/>
      <c r="K2221" s="4" t="s">
        <v>3774</v>
      </c>
      <c r="L2221" s="4" t="s">
        <v>10141</v>
      </c>
    </row>
    <row r="2222" spans="1:12" ht="45" x14ac:dyDescent="0.25">
      <c r="A2222" s="1" t="s">
        <v>6457</v>
      </c>
      <c r="B2222" s="1" t="s">
        <v>60</v>
      </c>
      <c r="C2222" s="4">
        <v>2021</v>
      </c>
      <c r="D2222" s="1" t="s">
        <v>311</v>
      </c>
      <c r="E2222" s="1" t="s">
        <v>1104</v>
      </c>
      <c r="F2222" s="1" t="s">
        <v>84</v>
      </c>
      <c r="G2222" s="4" t="s">
        <v>2621</v>
      </c>
      <c r="H2222" s="4">
        <v>56107</v>
      </c>
      <c r="I2222" s="4" t="s">
        <v>2053</v>
      </c>
      <c r="J2222" s="1"/>
      <c r="K2222" s="4" t="s">
        <v>9705</v>
      </c>
      <c r="L2222" s="4" t="s">
        <v>10142</v>
      </c>
    </row>
    <row r="2223" spans="1:12" ht="45" x14ac:dyDescent="0.25">
      <c r="A2223" s="1" t="s">
        <v>6457</v>
      </c>
      <c r="B2223" s="1" t="s">
        <v>60</v>
      </c>
      <c r="C2223" s="4">
        <v>2021</v>
      </c>
      <c r="D2223" s="1" t="s">
        <v>311</v>
      </c>
      <c r="E2223" s="1" t="s">
        <v>1104</v>
      </c>
      <c r="F2223" s="1" t="s">
        <v>85</v>
      </c>
      <c r="G2223" s="4" t="s">
        <v>3731</v>
      </c>
      <c r="H2223" s="4">
        <v>25202</v>
      </c>
      <c r="I2223" s="4" t="s">
        <v>10143</v>
      </c>
      <c r="J2223" s="1"/>
      <c r="K2223" s="4" t="s">
        <v>10144</v>
      </c>
      <c r="L2223" s="4" t="s">
        <v>10145</v>
      </c>
    </row>
    <row r="2224" spans="1:12" x14ac:dyDescent="0.25">
      <c r="A2224" s="1" t="s">
        <v>6457</v>
      </c>
      <c r="B2224" s="1" t="s">
        <v>60</v>
      </c>
      <c r="C2224" s="4">
        <v>2021</v>
      </c>
      <c r="D2224" s="1" t="s">
        <v>311</v>
      </c>
      <c r="E2224" s="1" t="s">
        <v>1116</v>
      </c>
      <c r="F2224" s="1" t="s">
        <v>62</v>
      </c>
      <c r="G2224" s="4" t="s">
        <v>4110</v>
      </c>
      <c r="H2224" s="4">
        <v>20190</v>
      </c>
      <c r="I2224" s="4" t="s">
        <v>10146</v>
      </c>
      <c r="J2224" s="1"/>
      <c r="K2224" s="4" t="s">
        <v>10147</v>
      </c>
      <c r="L2224" s="4" t="s">
        <v>10148</v>
      </c>
    </row>
    <row r="2225" spans="1:12" ht="30" x14ac:dyDescent="0.25">
      <c r="A2225" s="1" t="s">
        <v>6457</v>
      </c>
      <c r="B2225" s="1" t="s">
        <v>60</v>
      </c>
      <c r="C2225" s="4">
        <v>2021</v>
      </c>
      <c r="D2225" s="1" t="s">
        <v>311</v>
      </c>
      <c r="E2225" s="1" t="s">
        <v>1116</v>
      </c>
      <c r="F2225" s="1" t="s">
        <v>66</v>
      </c>
      <c r="G2225" s="4" t="s">
        <v>1101</v>
      </c>
      <c r="H2225" s="4">
        <v>226</v>
      </c>
      <c r="I2225" s="4" t="s">
        <v>83</v>
      </c>
      <c r="J2225" s="1"/>
      <c r="K2225" s="4" t="s">
        <v>83</v>
      </c>
      <c r="L2225" s="4" t="s">
        <v>83</v>
      </c>
    </row>
    <row r="2226" spans="1:12" ht="30" x14ac:dyDescent="0.25">
      <c r="A2226" s="1" t="s">
        <v>6457</v>
      </c>
      <c r="B2226" s="1" t="s">
        <v>60</v>
      </c>
      <c r="C2226" s="4">
        <v>2021</v>
      </c>
      <c r="D2226" s="1" t="s">
        <v>311</v>
      </c>
      <c r="E2226" s="1" t="s">
        <v>1116</v>
      </c>
      <c r="F2226" s="1" t="s">
        <v>70</v>
      </c>
      <c r="G2226" s="4" t="s">
        <v>3549</v>
      </c>
      <c r="H2226" s="4">
        <v>3053</v>
      </c>
      <c r="I2226" s="4" t="s">
        <v>10149</v>
      </c>
      <c r="J2226" s="1"/>
      <c r="K2226" s="4" t="s">
        <v>10150</v>
      </c>
      <c r="L2226" s="4" t="s">
        <v>10151</v>
      </c>
    </row>
    <row r="2227" spans="1:12" ht="30" x14ac:dyDescent="0.25">
      <c r="A2227" s="1" t="s">
        <v>6457</v>
      </c>
      <c r="B2227" s="1" t="s">
        <v>60</v>
      </c>
      <c r="C2227" s="4">
        <v>2021</v>
      </c>
      <c r="D2227" s="1" t="s">
        <v>311</v>
      </c>
      <c r="E2227" s="1" t="s">
        <v>1116</v>
      </c>
      <c r="F2227" s="1" t="s">
        <v>74</v>
      </c>
      <c r="G2227" s="4" t="s">
        <v>1112</v>
      </c>
      <c r="H2227" s="4">
        <v>437</v>
      </c>
      <c r="I2227" s="4" t="s">
        <v>10152</v>
      </c>
      <c r="J2227" s="1" t="s">
        <v>234</v>
      </c>
      <c r="K2227" s="4" t="s">
        <v>5165</v>
      </c>
      <c r="L2227" s="4" t="s">
        <v>10153</v>
      </c>
    </row>
    <row r="2228" spans="1:12" ht="30" x14ac:dyDescent="0.25">
      <c r="A2228" s="1" t="s">
        <v>6457</v>
      </c>
      <c r="B2228" s="1" t="s">
        <v>60</v>
      </c>
      <c r="C2228" s="4">
        <v>2021</v>
      </c>
      <c r="D2228" s="1" t="s">
        <v>311</v>
      </c>
      <c r="E2228" s="1" t="s">
        <v>1116</v>
      </c>
      <c r="F2228" s="1" t="s">
        <v>1102</v>
      </c>
      <c r="G2228" s="4" t="s">
        <v>10154</v>
      </c>
      <c r="H2228" s="4">
        <v>76826</v>
      </c>
      <c r="I2228" s="4" t="s">
        <v>5701</v>
      </c>
      <c r="J2228" s="1"/>
      <c r="K2228" s="4" t="s">
        <v>10155</v>
      </c>
      <c r="L2228" s="4" t="s">
        <v>10156</v>
      </c>
    </row>
    <row r="2229" spans="1:12" ht="45" x14ac:dyDescent="0.25">
      <c r="A2229" s="1" t="s">
        <v>6457</v>
      </c>
      <c r="B2229" s="1" t="s">
        <v>60</v>
      </c>
      <c r="C2229" s="4">
        <v>2021</v>
      </c>
      <c r="D2229" s="1" t="s">
        <v>311</v>
      </c>
      <c r="E2229" s="1" t="s">
        <v>1116</v>
      </c>
      <c r="F2229" s="1" t="s">
        <v>84</v>
      </c>
      <c r="G2229" s="4" t="s">
        <v>3585</v>
      </c>
      <c r="H2229" s="4">
        <v>86176</v>
      </c>
      <c r="I2229" s="4" t="s">
        <v>3576</v>
      </c>
      <c r="J2229" s="1"/>
      <c r="K2229" s="4" t="s">
        <v>3304</v>
      </c>
      <c r="L2229" s="4" t="s">
        <v>1218</v>
      </c>
    </row>
    <row r="2230" spans="1:12" ht="45" x14ac:dyDescent="0.25">
      <c r="A2230" s="1" t="s">
        <v>6457</v>
      </c>
      <c r="B2230" s="1" t="s">
        <v>60</v>
      </c>
      <c r="C2230" s="4">
        <v>2021</v>
      </c>
      <c r="D2230" s="1" t="s">
        <v>311</v>
      </c>
      <c r="E2230" s="1" t="s">
        <v>1116</v>
      </c>
      <c r="F2230" s="1" t="s">
        <v>85</v>
      </c>
      <c r="G2230" s="4" t="s">
        <v>5341</v>
      </c>
      <c r="H2230" s="4">
        <v>74736</v>
      </c>
      <c r="I2230" s="4" t="s">
        <v>8170</v>
      </c>
      <c r="J2230" s="1"/>
      <c r="K2230" s="4" t="s">
        <v>10157</v>
      </c>
      <c r="L2230" s="4" t="s">
        <v>10158</v>
      </c>
    </row>
    <row r="2231" spans="1:12" x14ac:dyDescent="0.25">
      <c r="A2231" s="1" t="s">
        <v>6457</v>
      </c>
      <c r="B2231" s="1" t="s">
        <v>60</v>
      </c>
      <c r="C2231" s="4">
        <v>2021</v>
      </c>
      <c r="D2231" s="1" t="s">
        <v>311</v>
      </c>
      <c r="E2231" s="1" t="s">
        <v>1132</v>
      </c>
      <c r="F2231" s="1" t="s">
        <v>62</v>
      </c>
      <c r="G2231" s="4" t="s">
        <v>10159</v>
      </c>
      <c r="H2231" s="4">
        <v>10768</v>
      </c>
      <c r="I2231" s="4" t="s">
        <v>9098</v>
      </c>
      <c r="J2231" s="1"/>
      <c r="K2231" s="4" t="s">
        <v>10160</v>
      </c>
      <c r="L2231" s="4" t="s">
        <v>10161</v>
      </c>
    </row>
    <row r="2232" spans="1:12" ht="30" x14ac:dyDescent="0.25">
      <c r="A2232" s="1" t="s">
        <v>6457</v>
      </c>
      <c r="B2232" s="1" t="s">
        <v>60</v>
      </c>
      <c r="C2232" s="4">
        <v>2021</v>
      </c>
      <c r="D2232" s="1" t="s">
        <v>311</v>
      </c>
      <c r="E2232" s="1" t="s">
        <v>1132</v>
      </c>
      <c r="F2232" s="1" t="s">
        <v>66</v>
      </c>
      <c r="G2232" s="4" t="s">
        <v>1101</v>
      </c>
      <c r="H2232" s="4">
        <v>91</v>
      </c>
      <c r="I2232" s="4" t="s">
        <v>83</v>
      </c>
      <c r="J2232" s="1"/>
      <c r="K2232" s="4" t="s">
        <v>83</v>
      </c>
      <c r="L2232" s="4" t="s">
        <v>83</v>
      </c>
    </row>
    <row r="2233" spans="1:12" ht="30" x14ac:dyDescent="0.25">
      <c r="A2233" s="1" t="s">
        <v>6457</v>
      </c>
      <c r="B2233" s="1" t="s">
        <v>60</v>
      </c>
      <c r="C2233" s="4">
        <v>2021</v>
      </c>
      <c r="D2233" s="1" t="s">
        <v>311</v>
      </c>
      <c r="E2233" s="1" t="s">
        <v>1132</v>
      </c>
      <c r="F2233" s="1" t="s">
        <v>70</v>
      </c>
      <c r="G2233" s="4" t="s">
        <v>2063</v>
      </c>
      <c r="H2233" s="4">
        <v>1367</v>
      </c>
      <c r="I2233" s="4" t="s">
        <v>10162</v>
      </c>
      <c r="J2233" s="1"/>
      <c r="K2233" s="4" t="s">
        <v>6230</v>
      </c>
      <c r="L2233" s="4" t="s">
        <v>10163</v>
      </c>
    </row>
    <row r="2234" spans="1:12" ht="30" x14ac:dyDescent="0.25">
      <c r="A2234" s="1" t="s">
        <v>6457</v>
      </c>
      <c r="B2234" s="1" t="s">
        <v>60</v>
      </c>
      <c r="C2234" s="4">
        <v>2021</v>
      </c>
      <c r="D2234" s="1" t="s">
        <v>311</v>
      </c>
      <c r="E2234" s="1" t="s">
        <v>1132</v>
      </c>
      <c r="F2234" s="1" t="s">
        <v>74</v>
      </c>
      <c r="G2234" s="4" t="s">
        <v>1112</v>
      </c>
      <c r="H2234" s="4">
        <v>168</v>
      </c>
      <c r="I2234" s="4" t="s">
        <v>10164</v>
      </c>
      <c r="J2234" s="1" t="s">
        <v>234</v>
      </c>
      <c r="K2234" s="4" t="s">
        <v>10165</v>
      </c>
      <c r="L2234" s="4" t="s">
        <v>10166</v>
      </c>
    </row>
    <row r="2235" spans="1:12" ht="30" x14ac:dyDescent="0.25">
      <c r="A2235" s="1" t="s">
        <v>6457</v>
      </c>
      <c r="B2235" s="1" t="s">
        <v>60</v>
      </c>
      <c r="C2235" s="4">
        <v>2021</v>
      </c>
      <c r="D2235" s="1" t="s">
        <v>311</v>
      </c>
      <c r="E2235" s="1" t="s">
        <v>1132</v>
      </c>
      <c r="F2235" s="1" t="s">
        <v>1102</v>
      </c>
      <c r="G2235" s="4" t="s">
        <v>10167</v>
      </c>
      <c r="H2235" s="4">
        <v>32581</v>
      </c>
      <c r="I2235" s="4" t="s">
        <v>10168</v>
      </c>
      <c r="J2235" s="1"/>
      <c r="K2235" s="4" t="s">
        <v>10169</v>
      </c>
      <c r="L2235" s="4" t="s">
        <v>10170</v>
      </c>
    </row>
    <row r="2236" spans="1:12" ht="45" x14ac:dyDescent="0.25">
      <c r="A2236" s="1" t="s">
        <v>6457</v>
      </c>
      <c r="B2236" s="1" t="s">
        <v>60</v>
      </c>
      <c r="C2236" s="4">
        <v>2021</v>
      </c>
      <c r="D2236" s="1" t="s">
        <v>311</v>
      </c>
      <c r="E2236" s="1" t="s">
        <v>1132</v>
      </c>
      <c r="F2236" s="1" t="s">
        <v>84</v>
      </c>
      <c r="G2236" s="4" t="s">
        <v>3247</v>
      </c>
      <c r="H2236" s="4">
        <v>57293</v>
      </c>
      <c r="I2236" s="4" t="s">
        <v>10171</v>
      </c>
      <c r="J2236" s="1"/>
      <c r="K2236" s="4" t="s">
        <v>10172</v>
      </c>
      <c r="L2236" s="4" t="s">
        <v>10173</v>
      </c>
    </row>
    <row r="2237" spans="1:12" ht="45" x14ac:dyDescent="0.25">
      <c r="A2237" s="1" t="s">
        <v>6457</v>
      </c>
      <c r="B2237" s="1" t="s">
        <v>60</v>
      </c>
      <c r="C2237" s="4">
        <v>2021</v>
      </c>
      <c r="D2237" s="1" t="s">
        <v>311</v>
      </c>
      <c r="E2237" s="1" t="s">
        <v>1132</v>
      </c>
      <c r="F2237" s="1" t="s">
        <v>85</v>
      </c>
      <c r="G2237" s="4" t="s">
        <v>10174</v>
      </c>
      <c r="H2237" s="4">
        <v>116786</v>
      </c>
      <c r="I2237" s="4" t="s">
        <v>10175</v>
      </c>
      <c r="J2237" s="1"/>
      <c r="K2237" s="4" t="s">
        <v>10176</v>
      </c>
      <c r="L2237" s="4" t="s">
        <v>5723</v>
      </c>
    </row>
    <row r="2238" spans="1:12" x14ac:dyDescent="0.25">
      <c r="A2238" s="1" t="s">
        <v>6457</v>
      </c>
      <c r="B2238" s="1" t="s">
        <v>60</v>
      </c>
      <c r="C2238" s="4">
        <v>2021</v>
      </c>
      <c r="D2238" s="1" t="s">
        <v>311</v>
      </c>
      <c r="E2238" s="1" t="s">
        <v>1147</v>
      </c>
      <c r="F2238" s="1" t="s">
        <v>62</v>
      </c>
      <c r="G2238" s="4" t="s">
        <v>10177</v>
      </c>
      <c r="H2238" s="4">
        <v>4822</v>
      </c>
      <c r="I2238" s="4" t="s">
        <v>10178</v>
      </c>
      <c r="J2238" s="1"/>
      <c r="K2238" s="4" t="s">
        <v>10179</v>
      </c>
      <c r="L2238" s="4" t="s">
        <v>10180</v>
      </c>
    </row>
    <row r="2239" spans="1:12" ht="30" x14ac:dyDescent="0.25">
      <c r="A2239" s="1" t="s">
        <v>6457</v>
      </c>
      <c r="B2239" s="1" t="s">
        <v>60</v>
      </c>
      <c r="C2239" s="4">
        <v>2021</v>
      </c>
      <c r="D2239" s="1" t="s">
        <v>311</v>
      </c>
      <c r="E2239" s="1" t="s">
        <v>1147</v>
      </c>
      <c r="F2239" s="1" t="s">
        <v>66</v>
      </c>
      <c r="G2239" s="4" t="s">
        <v>1671</v>
      </c>
      <c r="H2239" s="4">
        <v>31</v>
      </c>
      <c r="I2239" s="4" t="s">
        <v>10181</v>
      </c>
      <c r="J2239" s="1" t="s">
        <v>234</v>
      </c>
      <c r="K2239" s="4" t="s">
        <v>10182</v>
      </c>
      <c r="L2239" s="4" t="s">
        <v>10183</v>
      </c>
    </row>
    <row r="2240" spans="1:12" ht="30" x14ac:dyDescent="0.25">
      <c r="A2240" s="1" t="s">
        <v>6457</v>
      </c>
      <c r="B2240" s="1" t="s">
        <v>60</v>
      </c>
      <c r="C2240" s="4">
        <v>2021</v>
      </c>
      <c r="D2240" s="1" t="s">
        <v>311</v>
      </c>
      <c r="E2240" s="1" t="s">
        <v>1147</v>
      </c>
      <c r="F2240" s="1" t="s">
        <v>70</v>
      </c>
      <c r="G2240" s="4" t="s">
        <v>4123</v>
      </c>
      <c r="H2240" s="4">
        <v>572</v>
      </c>
      <c r="I2240" s="4" t="s">
        <v>10184</v>
      </c>
      <c r="J2240" s="1"/>
      <c r="K2240" s="4" t="s">
        <v>10185</v>
      </c>
      <c r="L2240" s="4" t="s">
        <v>10186</v>
      </c>
    </row>
    <row r="2241" spans="1:12" ht="30" x14ac:dyDescent="0.25">
      <c r="A2241" s="1" t="s">
        <v>6457</v>
      </c>
      <c r="B2241" s="1" t="s">
        <v>60</v>
      </c>
      <c r="C2241" s="4">
        <v>2021</v>
      </c>
      <c r="D2241" s="1" t="s">
        <v>311</v>
      </c>
      <c r="E2241" s="1" t="s">
        <v>1147</v>
      </c>
      <c r="F2241" s="1" t="s">
        <v>74</v>
      </c>
      <c r="G2241" s="4" t="s">
        <v>1800</v>
      </c>
      <c r="H2241" s="4">
        <v>65</v>
      </c>
      <c r="I2241" s="4" t="s">
        <v>10187</v>
      </c>
      <c r="J2241" s="1" t="s">
        <v>234</v>
      </c>
      <c r="K2241" s="4" t="s">
        <v>10188</v>
      </c>
      <c r="L2241" s="4" t="s">
        <v>10189</v>
      </c>
    </row>
    <row r="2242" spans="1:12" ht="30" x14ac:dyDescent="0.25">
      <c r="A2242" s="1" t="s">
        <v>6457</v>
      </c>
      <c r="B2242" s="1" t="s">
        <v>60</v>
      </c>
      <c r="C2242" s="4">
        <v>2021</v>
      </c>
      <c r="D2242" s="1" t="s">
        <v>311</v>
      </c>
      <c r="E2242" s="1" t="s">
        <v>1147</v>
      </c>
      <c r="F2242" s="1" t="s">
        <v>1102</v>
      </c>
      <c r="G2242" s="4" t="s">
        <v>2266</v>
      </c>
      <c r="H2242" s="4">
        <v>9453</v>
      </c>
      <c r="I2242" s="4" t="s">
        <v>10190</v>
      </c>
      <c r="J2242" s="1"/>
      <c r="K2242" s="4" t="s">
        <v>10191</v>
      </c>
      <c r="L2242" s="4" t="s">
        <v>10192</v>
      </c>
    </row>
    <row r="2243" spans="1:12" ht="45" x14ac:dyDescent="0.25">
      <c r="A2243" s="1" t="s">
        <v>6457</v>
      </c>
      <c r="B2243" s="1" t="s">
        <v>60</v>
      </c>
      <c r="C2243" s="4">
        <v>2021</v>
      </c>
      <c r="D2243" s="1" t="s">
        <v>311</v>
      </c>
      <c r="E2243" s="1" t="s">
        <v>1147</v>
      </c>
      <c r="F2243" s="1" t="s">
        <v>84</v>
      </c>
      <c r="G2243" s="4" t="s">
        <v>1869</v>
      </c>
      <c r="H2243" s="4">
        <v>14507</v>
      </c>
      <c r="I2243" s="4" t="s">
        <v>10193</v>
      </c>
      <c r="J2243" s="1"/>
      <c r="K2243" s="4" t="s">
        <v>10194</v>
      </c>
      <c r="L2243" s="4" t="s">
        <v>10195</v>
      </c>
    </row>
    <row r="2244" spans="1:12" ht="45" x14ac:dyDescent="0.25">
      <c r="A2244" s="1" t="s">
        <v>6457</v>
      </c>
      <c r="B2244" s="1" t="s">
        <v>60</v>
      </c>
      <c r="C2244" s="4">
        <v>2021</v>
      </c>
      <c r="D2244" s="1" t="s">
        <v>311</v>
      </c>
      <c r="E2244" s="1" t="s">
        <v>1147</v>
      </c>
      <c r="F2244" s="1" t="s">
        <v>85</v>
      </c>
      <c r="G2244" s="4" t="s">
        <v>4728</v>
      </c>
      <c r="H2244" s="4">
        <v>143897</v>
      </c>
      <c r="I2244" s="4" t="s">
        <v>10196</v>
      </c>
      <c r="J2244" s="1"/>
      <c r="K2244" s="4" t="s">
        <v>10197</v>
      </c>
      <c r="L2244" s="4" t="s">
        <v>10198</v>
      </c>
    </row>
    <row r="2245" spans="1:12" x14ac:dyDescent="0.25">
      <c r="A2245" s="1" t="s">
        <v>6457</v>
      </c>
      <c r="B2245" s="1" t="s">
        <v>60</v>
      </c>
      <c r="C2245" s="4">
        <v>2021</v>
      </c>
      <c r="D2245" s="1" t="s">
        <v>311</v>
      </c>
      <c r="E2245" s="1" t="s">
        <v>1162</v>
      </c>
      <c r="F2245" s="1" t="s">
        <v>62</v>
      </c>
      <c r="G2245" s="4" t="s">
        <v>2110</v>
      </c>
      <c r="H2245" s="4">
        <v>1548</v>
      </c>
      <c r="I2245" s="4" t="s">
        <v>10199</v>
      </c>
      <c r="J2245" s="1"/>
      <c r="K2245" s="4" t="s">
        <v>10200</v>
      </c>
      <c r="L2245" s="4" t="s">
        <v>10201</v>
      </c>
    </row>
    <row r="2246" spans="1:12" ht="30" x14ac:dyDescent="0.25">
      <c r="A2246" s="1" t="s">
        <v>6457</v>
      </c>
      <c r="B2246" s="1" t="s">
        <v>60</v>
      </c>
      <c r="C2246" s="4">
        <v>2021</v>
      </c>
      <c r="D2246" s="1" t="s">
        <v>311</v>
      </c>
      <c r="E2246" s="1" t="s">
        <v>1162</v>
      </c>
      <c r="F2246" s="1" t="s">
        <v>66</v>
      </c>
      <c r="G2246" s="4" t="s">
        <v>1101</v>
      </c>
      <c r="H2246" s="4">
        <v>14</v>
      </c>
      <c r="I2246" s="4" t="s">
        <v>83</v>
      </c>
      <c r="J2246" s="1"/>
      <c r="K2246" s="4" t="s">
        <v>83</v>
      </c>
      <c r="L2246" s="4" t="s">
        <v>83</v>
      </c>
    </row>
    <row r="2247" spans="1:12" ht="30" x14ac:dyDescent="0.25">
      <c r="A2247" s="1" t="s">
        <v>6457</v>
      </c>
      <c r="B2247" s="1" t="s">
        <v>60</v>
      </c>
      <c r="C2247" s="4">
        <v>2021</v>
      </c>
      <c r="D2247" s="1" t="s">
        <v>311</v>
      </c>
      <c r="E2247" s="1" t="s">
        <v>1162</v>
      </c>
      <c r="F2247" s="1" t="s">
        <v>70</v>
      </c>
      <c r="G2247" s="4" t="s">
        <v>1587</v>
      </c>
      <c r="H2247" s="4">
        <v>231</v>
      </c>
      <c r="I2247" s="4" t="s">
        <v>10202</v>
      </c>
      <c r="J2247" s="1"/>
      <c r="K2247" s="4" t="s">
        <v>10203</v>
      </c>
      <c r="L2247" s="4" t="s">
        <v>10204</v>
      </c>
    </row>
    <row r="2248" spans="1:12" ht="30" x14ac:dyDescent="0.25">
      <c r="A2248" s="1" t="s">
        <v>6457</v>
      </c>
      <c r="B2248" s="1" t="s">
        <v>60</v>
      </c>
      <c r="C2248" s="4">
        <v>2021</v>
      </c>
      <c r="D2248" s="1" t="s">
        <v>311</v>
      </c>
      <c r="E2248" s="1" t="s">
        <v>1162</v>
      </c>
      <c r="F2248" s="1" t="s">
        <v>74</v>
      </c>
      <c r="G2248" s="4" t="s">
        <v>1800</v>
      </c>
      <c r="H2248" s="4">
        <v>29</v>
      </c>
      <c r="I2248" s="4" t="s">
        <v>10205</v>
      </c>
      <c r="J2248" s="1" t="s">
        <v>234</v>
      </c>
      <c r="K2248" s="4" t="s">
        <v>10206</v>
      </c>
      <c r="L2248" s="4" t="s">
        <v>10207</v>
      </c>
    </row>
    <row r="2249" spans="1:12" ht="30" x14ac:dyDescent="0.25">
      <c r="A2249" s="1" t="s">
        <v>6457</v>
      </c>
      <c r="B2249" s="1" t="s">
        <v>60</v>
      </c>
      <c r="C2249" s="4">
        <v>2021</v>
      </c>
      <c r="D2249" s="1" t="s">
        <v>311</v>
      </c>
      <c r="E2249" s="1" t="s">
        <v>1162</v>
      </c>
      <c r="F2249" s="1" t="s">
        <v>1102</v>
      </c>
      <c r="G2249" s="4" t="s">
        <v>10208</v>
      </c>
      <c r="H2249" s="4">
        <v>3959</v>
      </c>
      <c r="I2249" s="4" t="s">
        <v>10209</v>
      </c>
      <c r="J2249" s="1"/>
      <c r="K2249" s="4" t="s">
        <v>10210</v>
      </c>
      <c r="L2249" s="4" t="s">
        <v>10211</v>
      </c>
    </row>
    <row r="2250" spans="1:12" ht="45" x14ac:dyDescent="0.25">
      <c r="A2250" s="1" t="s">
        <v>6457</v>
      </c>
      <c r="B2250" s="1" t="s">
        <v>60</v>
      </c>
      <c r="C2250" s="4">
        <v>2021</v>
      </c>
      <c r="D2250" s="1" t="s">
        <v>311</v>
      </c>
      <c r="E2250" s="1" t="s">
        <v>1162</v>
      </c>
      <c r="F2250" s="1" t="s">
        <v>84</v>
      </c>
      <c r="G2250" s="4" t="s">
        <v>3411</v>
      </c>
      <c r="H2250" s="4">
        <v>3675</v>
      </c>
      <c r="I2250" s="4" t="s">
        <v>10212</v>
      </c>
      <c r="J2250" s="1"/>
      <c r="K2250" s="4" t="s">
        <v>10213</v>
      </c>
      <c r="L2250" s="4" t="s">
        <v>10214</v>
      </c>
    </row>
    <row r="2251" spans="1:12" ht="45" x14ac:dyDescent="0.25">
      <c r="A2251" s="1" t="s">
        <v>6457</v>
      </c>
      <c r="B2251" s="1" t="s">
        <v>60</v>
      </c>
      <c r="C2251" s="4">
        <v>2021</v>
      </c>
      <c r="D2251" s="1" t="s">
        <v>311</v>
      </c>
      <c r="E2251" s="1" t="s">
        <v>1162</v>
      </c>
      <c r="F2251" s="1" t="s">
        <v>85</v>
      </c>
      <c r="G2251" s="4" t="s">
        <v>10215</v>
      </c>
      <c r="H2251" s="4">
        <v>65125</v>
      </c>
      <c r="I2251" s="4" t="s">
        <v>10216</v>
      </c>
      <c r="J2251" s="1"/>
      <c r="K2251" s="4" t="s">
        <v>10217</v>
      </c>
      <c r="L2251" s="4" t="s">
        <v>10218</v>
      </c>
    </row>
    <row r="2252" spans="1:12" x14ac:dyDescent="0.25">
      <c r="A2252" s="1" t="s">
        <v>6457</v>
      </c>
      <c r="B2252" s="1" t="s">
        <v>60</v>
      </c>
      <c r="C2252" s="4">
        <v>2021</v>
      </c>
      <c r="D2252" s="1" t="s">
        <v>311</v>
      </c>
      <c r="E2252" s="1" t="s">
        <v>1183</v>
      </c>
      <c r="F2252" s="1" t="s">
        <v>62</v>
      </c>
      <c r="G2252" s="4" t="s">
        <v>3720</v>
      </c>
      <c r="H2252" s="4">
        <v>360</v>
      </c>
      <c r="I2252" s="4" t="s">
        <v>10219</v>
      </c>
      <c r="J2252" s="1"/>
      <c r="K2252" s="4" t="s">
        <v>10220</v>
      </c>
      <c r="L2252" s="4" t="s">
        <v>10221</v>
      </c>
    </row>
    <row r="2253" spans="1:12" ht="30" x14ac:dyDescent="0.25">
      <c r="A2253" s="1" t="s">
        <v>6457</v>
      </c>
      <c r="B2253" s="1" t="s">
        <v>60</v>
      </c>
      <c r="C2253" s="4">
        <v>2021</v>
      </c>
      <c r="D2253" s="1" t="s">
        <v>311</v>
      </c>
      <c r="E2253" s="1" t="s">
        <v>1183</v>
      </c>
      <c r="F2253" s="1" t="s">
        <v>66</v>
      </c>
      <c r="G2253" s="4" t="s">
        <v>1101</v>
      </c>
      <c r="H2253" s="4">
        <v>3</v>
      </c>
      <c r="I2253" s="4" t="s">
        <v>83</v>
      </c>
      <c r="J2253" s="1"/>
      <c r="K2253" s="4" t="s">
        <v>83</v>
      </c>
      <c r="L2253" s="4" t="s">
        <v>83</v>
      </c>
    </row>
    <row r="2254" spans="1:12" ht="30" x14ac:dyDescent="0.25">
      <c r="A2254" s="1" t="s">
        <v>6457</v>
      </c>
      <c r="B2254" s="1" t="s">
        <v>60</v>
      </c>
      <c r="C2254" s="4">
        <v>2021</v>
      </c>
      <c r="D2254" s="1" t="s">
        <v>311</v>
      </c>
      <c r="E2254" s="1" t="s">
        <v>1183</v>
      </c>
      <c r="F2254" s="1" t="s">
        <v>70</v>
      </c>
      <c r="G2254" s="4" t="s">
        <v>2302</v>
      </c>
      <c r="H2254" s="4">
        <v>63</v>
      </c>
      <c r="I2254" s="4" t="s">
        <v>10222</v>
      </c>
      <c r="J2254" s="1"/>
      <c r="K2254" s="4" t="s">
        <v>10223</v>
      </c>
      <c r="L2254" s="4" t="s">
        <v>10224</v>
      </c>
    </row>
    <row r="2255" spans="1:12" ht="30" x14ac:dyDescent="0.25">
      <c r="A2255" s="1" t="s">
        <v>6457</v>
      </c>
      <c r="B2255" s="1" t="s">
        <v>60</v>
      </c>
      <c r="C2255" s="4">
        <v>2021</v>
      </c>
      <c r="D2255" s="1" t="s">
        <v>311</v>
      </c>
      <c r="E2255" s="1" t="s">
        <v>1183</v>
      </c>
      <c r="F2255" s="1" t="s">
        <v>74</v>
      </c>
      <c r="G2255" s="4" t="s">
        <v>1101</v>
      </c>
      <c r="H2255" s="4">
        <v>8</v>
      </c>
      <c r="I2255" s="4" t="s">
        <v>83</v>
      </c>
      <c r="J2255" s="1"/>
      <c r="K2255" s="4" t="s">
        <v>83</v>
      </c>
      <c r="L2255" s="4" t="s">
        <v>83</v>
      </c>
    </row>
    <row r="2256" spans="1:12" ht="30" x14ac:dyDescent="0.25">
      <c r="A2256" s="1" t="s">
        <v>6457</v>
      </c>
      <c r="B2256" s="1" t="s">
        <v>60</v>
      </c>
      <c r="C2256" s="4">
        <v>2021</v>
      </c>
      <c r="D2256" s="1" t="s">
        <v>311</v>
      </c>
      <c r="E2256" s="1" t="s">
        <v>1183</v>
      </c>
      <c r="F2256" s="1" t="s">
        <v>1102</v>
      </c>
      <c r="G2256" s="4" t="s">
        <v>10225</v>
      </c>
      <c r="H2256" s="4">
        <v>1063</v>
      </c>
      <c r="I2256" s="4" t="s">
        <v>10226</v>
      </c>
      <c r="J2256" s="1"/>
      <c r="K2256" s="4" t="s">
        <v>10227</v>
      </c>
      <c r="L2256" s="4" t="s">
        <v>10228</v>
      </c>
    </row>
    <row r="2257" spans="1:12" ht="45" x14ac:dyDescent="0.25">
      <c r="A2257" s="1" t="s">
        <v>6457</v>
      </c>
      <c r="B2257" s="1" t="s">
        <v>60</v>
      </c>
      <c r="C2257" s="4">
        <v>2021</v>
      </c>
      <c r="D2257" s="1" t="s">
        <v>311</v>
      </c>
      <c r="E2257" s="1" t="s">
        <v>1183</v>
      </c>
      <c r="F2257" s="1" t="s">
        <v>84</v>
      </c>
      <c r="G2257" s="4" t="s">
        <v>1175</v>
      </c>
      <c r="H2257" s="4">
        <v>983</v>
      </c>
      <c r="I2257" s="4" t="s">
        <v>10229</v>
      </c>
      <c r="J2257" s="1"/>
      <c r="K2257" s="4" t="s">
        <v>10230</v>
      </c>
      <c r="L2257" s="4" t="s">
        <v>10231</v>
      </c>
    </row>
    <row r="2258" spans="1:12" ht="45" x14ac:dyDescent="0.25">
      <c r="A2258" s="1" t="s">
        <v>6457</v>
      </c>
      <c r="B2258" s="1" t="s">
        <v>60</v>
      </c>
      <c r="C2258" s="4">
        <v>2021</v>
      </c>
      <c r="D2258" s="1" t="s">
        <v>311</v>
      </c>
      <c r="E2258" s="1" t="s">
        <v>1183</v>
      </c>
      <c r="F2258" s="1" t="s">
        <v>85</v>
      </c>
      <c r="G2258" s="4" t="s">
        <v>10232</v>
      </c>
      <c r="H2258" s="4">
        <v>10344</v>
      </c>
      <c r="I2258" s="4" t="s">
        <v>10233</v>
      </c>
      <c r="J2258" s="1"/>
      <c r="K2258" s="4" t="s">
        <v>10234</v>
      </c>
      <c r="L2258" s="4" t="s">
        <v>10235</v>
      </c>
    </row>
    <row r="2259" spans="1:12" x14ac:dyDescent="0.25">
      <c r="A2259" s="1" t="s">
        <v>6457</v>
      </c>
      <c r="B2259" s="1" t="s">
        <v>60</v>
      </c>
      <c r="C2259" s="4">
        <v>2022</v>
      </c>
      <c r="D2259" s="1" t="s">
        <v>61</v>
      </c>
      <c r="E2259" s="1" t="s">
        <v>1089</v>
      </c>
      <c r="F2259" s="1" t="s">
        <v>62</v>
      </c>
      <c r="G2259" s="4" t="s">
        <v>3750</v>
      </c>
      <c r="H2259" s="4">
        <v>104574</v>
      </c>
      <c r="I2259" s="4" t="s">
        <v>3894</v>
      </c>
      <c r="J2259" s="1"/>
      <c r="K2259" s="4" t="s">
        <v>1571</v>
      </c>
      <c r="L2259" s="4" t="s">
        <v>8596</v>
      </c>
    </row>
    <row r="2260" spans="1:12" ht="30" x14ac:dyDescent="0.25">
      <c r="A2260" s="1" t="s">
        <v>6457</v>
      </c>
      <c r="B2260" s="1" t="s">
        <v>60</v>
      </c>
      <c r="C2260" s="4">
        <v>2022</v>
      </c>
      <c r="D2260" s="1" t="s">
        <v>61</v>
      </c>
      <c r="E2260" s="1" t="s">
        <v>1089</v>
      </c>
      <c r="F2260" s="1" t="s">
        <v>66</v>
      </c>
      <c r="G2260" s="4" t="s">
        <v>1101</v>
      </c>
      <c r="H2260" s="4">
        <v>2915</v>
      </c>
      <c r="I2260" s="4" t="s">
        <v>83</v>
      </c>
      <c r="J2260" s="1"/>
      <c r="K2260" s="4" t="s">
        <v>83</v>
      </c>
      <c r="L2260" s="4" t="s">
        <v>83</v>
      </c>
    </row>
    <row r="2261" spans="1:12" ht="30" x14ac:dyDescent="0.25">
      <c r="A2261" s="1" t="s">
        <v>6457</v>
      </c>
      <c r="B2261" s="1" t="s">
        <v>60</v>
      </c>
      <c r="C2261" s="4">
        <v>2022</v>
      </c>
      <c r="D2261" s="1" t="s">
        <v>61</v>
      </c>
      <c r="E2261" s="1" t="s">
        <v>1089</v>
      </c>
      <c r="F2261" s="1" t="s">
        <v>70</v>
      </c>
      <c r="G2261" s="4" t="s">
        <v>1125</v>
      </c>
      <c r="H2261" s="4">
        <v>22530</v>
      </c>
      <c r="I2261" s="4" t="s">
        <v>10236</v>
      </c>
      <c r="J2261" s="1" t="s">
        <v>234</v>
      </c>
      <c r="K2261" s="4" t="s">
        <v>2754</v>
      </c>
      <c r="L2261" s="4" t="s">
        <v>1448</v>
      </c>
    </row>
    <row r="2262" spans="1:12" ht="30" x14ac:dyDescent="0.25">
      <c r="A2262" s="1" t="s">
        <v>6457</v>
      </c>
      <c r="B2262" s="1" t="s">
        <v>60</v>
      </c>
      <c r="C2262" s="4">
        <v>2022</v>
      </c>
      <c r="D2262" s="1" t="s">
        <v>61</v>
      </c>
      <c r="E2262" s="1" t="s">
        <v>1089</v>
      </c>
      <c r="F2262" s="1" t="s">
        <v>74</v>
      </c>
      <c r="G2262" s="4" t="s">
        <v>1101</v>
      </c>
      <c r="H2262" s="4">
        <v>4511</v>
      </c>
      <c r="I2262" s="4" t="s">
        <v>83</v>
      </c>
      <c r="J2262" s="1"/>
      <c r="K2262" s="4" t="s">
        <v>83</v>
      </c>
      <c r="L2262" s="4" t="s">
        <v>83</v>
      </c>
    </row>
    <row r="2263" spans="1:12" ht="30" x14ac:dyDescent="0.25">
      <c r="A2263" s="1" t="s">
        <v>6457</v>
      </c>
      <c r="B2263" s="1" t="s">
        <v>60</v>
      </c>
      <c r="C2263" s="4">
        <v>2022</v>
      </c>
      <c r="D2263" s="1" t="s">
        <v>61</v>
      </c>
      <c r="E2263" s="1" t="s">
        <v>1089</v>
      </c>
      <c r="F2263" s="1" t="s">
        <v>1102</v>
      </c>
      <c r="G2263" s="4" t="s">
        <v>1573</v>
      </c>
      <c r="H2263" s="4">
        <v>142766</v>
      </c>
      <c r="I2263" s="4" t="s">
        <v>2166</v>
      </c>
      <c r="J2263" s="1"/>
      <c r="K2263" s="4" t="s">
        <v>10237</v>
      </c>
      <c r="L2263" s="4" t="s">
        <v>3860</v>
      </c>
    </row>
    <row r="2264" spans="1:12" ht="45" x14ac:dyDescent="0.25">
      <c r="A2264" s="1" t="s">
        <v>6457</v>
      </c>
      <c r="B2264" s="1" t="s">
        <v>60</v>
      </c>
      <c r="C2264" s="4">
        <v>2022</v>
      </c>
      <c r="D2264" s="1" t="s">
        <v>61</v>
      </c>
      <c r="E2264" s="1" t="s">
        <v>1089</v>
      </c>
      <c r="F2264" s="1" t="s">
        <v>84</v>
      </c>
      <c r="G2264" s="4" t="s">
        <v>1350</v>
      </c>
      <c r="H2264" s="4">
        <v>60803</v>
      </c>
      <c r="I2264" s="4" t="s">
        <v>3379</v>
      </c>
      <c r="J2264" s="1" t="s">
        <v>234</v>
      </c>
      <c r="K2264" s="4" t="s">
        <v>3422</v>
      </c>
      <c r="L2264" s="4" t="s">
        <v>3475</v>
      </c>
    </row>
    <row r="2265" spans="1:12" ht="45" x14ac:dyDescent="0.25">
      <c r="A2265" s="1" t="s">
        <v>6457</v>
      </c>
      <c r="B2265" s="1" t="s">
        <v>60</v>
      </c>
      <c r="C2265" s="4">
        <v>2022</v>
      </c>
      <c r="D2265" s="1" t="s">
        <v>61</v>
      </c>
      <c r="E2265" s="1" t="s">
        <v>1089</v>
      </c>
      <c r="F2265" s="1" t="s">
        <v>85</v>
      </c>
      <c r="G2265" s="4" t="s">
        <v>1179</v>
      </c>
      <c r="H2265" s="4">
        <v>123293</v>
      </c>
      <c r="I2265" s="4" t="s">
        <v>8984</v>
      </c>
      <c r="J2265" s="1"/>
      <c r="K2265" s="4" t="s">
        <v>3475</v>
      </c>
      <c r="L2265" s="4" t="s">
        <v>649</v>
      </c>
    </row>
    <row r="2266" spans="1:12" x14ac:dyDescent="0.25">
      <c r="A2266" s="1" t="s">
        <v>6457</v>
      </c>
      <c r="B2266" s="1" t="s">
        <v>60</v>
      </c>
      <c r="C2266" s="4">
        <v>2022</v>
      </c>
      <c r="D2266" s="1" t="s">
        <v>61</v>
      </c>
      <c r="E2266" s="1" t="s">
        <v>1104</v>
      </c>
      <c r="F2266" s="1" t="s">
        <v>62</v>
      </c>
      <c r="G2266" s="4" t="s">
        <v>1507</v>
      </c>
      <c r="H2266" s="4">
        <v>31050</v>
      </c>
      <c r="I2266" s="4" t="s">
        <v>10238</v>
      </c>
      <c r="J2266" s="1"/>
      <c r="K2266" s="4" t="s">
        <v>639</v>
      </c>
      <c r="L2266" s="4" t="s">
        <v>10239</v>
      </c>
    </row>
    <row r="2267" spans="1:12" ht="30" x14ac:dyDescent="0.25">
      <c r="A2267" s="1" t="s">
        <v>6457</v>
      </c>
      <c r="B2267" s="1" t="s">
        <v>60</v>
      </c>
      <c r="C2267" s="4">
        <v>2022</v>
      </c>
      <c r="D2267" s="1" t="s">
        <v>61</v>
      </c>
      <c r="E2267" s="1" t="s">
        <v>1104</v>
      </c>
      <c r="F2267" s="1" t="s">
        <v>66</v>
      </c>
      <c r="G2267" s="4" t="s">
        <v>1101</v>
      </c>
      <c r="H2267" s="4">
        <v>409</v>
      </c>
      <c r="I2267" s="4" t="s">
        <v>83</v>
      </c>
      <c r="J2267" s="1"/>
      <c r="K2267" s="4" t="s">
        <v>83</v>
      </c>
      <c r="L2267" s="4" t="s">
        <v>83</v>
      </c>
    </row>
    <row r="2268" spans="1:12" ht="30" x14ac:dyDescent="0.25">
      <c r="A2268" s="1" t="s">
        <v>6457</v>
      </c>
      <c r="B2268" s="1" t="s">
        <v>60</v>
      </c>
      <c r="C2268" s="4">
        <v>2022</v>
      </c>
      <c r="D2268" s="1" t="s">
        <v>61</v>
      </c>
      <c r="E2268" s="1" t="s">
        <v>1104</v>
      </c>
      <c r="F2268" s="1" t="s">
        <v>70</v>
      </c>
      <c r="G2268" s="4" t="s">
        <v>527</v>
      </c>
      <c r="H2268" s="4">
        <v>4473</v>
      </c>
      <c r="I2268" s="4" t="s">
        <v>10240</v>
      </c>
      <c r="J2268" s="1" t="s">
        <v>234</v>
      </c>
      <c r="K2268" s="4" t="s">
        <v>6156</v>
      </c>
      <c r="L2268" s="4" t="s">
        <v>10241</v>
      </c>
    </row>
    <row r="2269" spans="1:12" ht="30" x14ac:dyDescent="0.25">
      <c r="A2269" s="1" t="s">
        <v>6457</v>
      </c>
      <c r="B2269" s="1" t="s">
        <v>60</v>
      </c>
      <c r="C2269" s="4">
        <v>2022</v>
      </c>
      <c r="D2269" s="1" t="s">
        <v>61</v>
      </c>
      <c r="E2269" s="1" t="s">
        <v>1104</v>
      </c>
      <c r="F2269" s="1" t="s">
        <v>74</v>
      </c>
      <c r="G2269" s="4" t="s">
        <v>1101</v>
      </c>
      <c r="H2269" s="4">
        <v>734</v>
      </c>
      <c r="I2269" s="4" t="s">
        <v>83</v>
      </c>
      <c r="J2269" s="1"/>
      <c r="K2269" s="4" t="s">
        <v>83</v>
      </c>
      <c r="L2269" s="4" t="s">
        <v>83</v>
      </c>
    </row>
    <row r="2270" spans="1:12" ht="30" x14ac:dyDescent="0.25">
      <c r="A2270" s="1" t="s">
        <v>6457</v>
      </c>
      <c r="B2270" s="1" t="s">
        <v>60</v>
      </c>
      <c r="C2270" s="4">
        <v>2022</v>
      </c>
      <c r="D2270" s="1" t="s">
        <v>61</v>
      </c>
      <c r="E2270" s="1" t="s">
        <v>1104</v>
      </c>
      <c r="F2270" s="1" t="s">
        <v>1102</v>
      </c>
      <c r="G2270" s="4" t="s">
        <v>2299</v>
      </c>
      <c r="H2270" s="4">
        <v>42204</v>
      </c>
      <c r="I2270" s="4" t="s">
        <v>7481</v>
      </c>
      <c r="J2270" s="1"/>
      <c r="K2270" s="4" t="s">
        <v>6857</v>
      </c>
      <c r="L2270" s="4" t="s">
        <v>10242</v>
      </c>
    </row>
    <row r="2271" spans="1:12" ht="45" x14ac:dyDescent="0.25">
      <c r="A2271" s="1" t="s">
        <v>6457</v>
      </c>
      <c r="B2271" s="1" t="s">
        <v>60</v>
      </c>
      <c r="C2271" s="4">
        <v>2022</v>
      </c>
      <c r="D2271" s="1" t="s">
        <v>61</v>
      </c>
      <c r="E2271" s="1" t="s">
        <v>1104</v>
      </c>
      <c r="F2271" s="1" t="s">
        <v>84</v>
      </c>
      <c r="G2271" s="4" t="s">
        <v>1613</v>
      </c>
      <c r="H2271" s="4">
        <v>28401</v>
      </c>
      <c r="I2271" s="4" t="s">
        <v>3512</v>
      </c>
      <c r="J2271" s="1" t="s">
        <v>234</v>
      </c>
      <c r="K2271" s="4" t="s">
        <v>5032</v>
      </c>
      <c r="L2271" s="4" t="s">
        <v>8157</v>
      </c>
    </row>
    <row r="2272" spans="1:12" ht="45" x14ac:dyDescent="0.25">
      <c r="A2272" s="1" t="s">
        <v>6457</v>
      </c>
      <c r="B2272" s="1" t="s">
        <v>60</v>
      </c>
      <c r="C2272" s="4">
        <v>2022</v>
      </c>
      <c r="D2272" s="1" t="s">
        <v>61</v>
      </c>
      <c r="E2272" s="1" t="s">
        <v>1104</v>
      </c>
      <c r="F2272" s="1" t="s">
        <v>85</v>
      </c>
      <c r="G2272" s="4" t="s">
        <v>2877</v>
      </c>
      <c r="H2272" s="4">
        <v>111961</v>
      </c>
      <c r="I2272" s="4" t="s">
        <v>3732</v>
      </c>
      <c r="J2272" s="1"/>
      <c r="K2272" s="4" t="s">
        <v>4103</v>
      </c>
      <c r="L2272" s="4" t="s">
        <v>9930</v>
      </c>
    </row>
    <row r="2273" spans="1:12" x14ac:dyDescent="0.25">
      <c r="A2273" s="1" t="s">
        <v>6457</v>
      </c>
      <c r="B2273" s="1" t="s">
        <v>60</v>
      </c>
      <c r="C2273" s="4">
        <v>2022</v>
      </c>
      <c r="D2273" s="1" t="s">
        <v>61</v>
      </c>
      <c r="E2273" s="1" t="s">
        <v>1116</v>
      </c>
      <c r="F2273" s="1" t="s">
        <v>62</v>
      </c>
      <c r="G2273" s="4" t="s">
        <v>5299</v>
      </c>
      <c r="H2273" s="4">
        <v>19924</v>
      </c>
      <c r="I2273" s="4" t="s">
        <v>6875</v>
      </c>
      <c r="J2273" s="1"/>
      <c r="K2273" s="4" t="s">
        <v>10243</v>
      </c>
      <c r="L2273" s="4" t="s">
        <v>10244</v>
      </c>
    </row>
    <row r="2274" spans="1:12" ht="30" x14ac:dyDescent="0.25">
      <c r="A2274" s="1" t="s">
        <v>6457</v>
      </c>
      <c r="B2274" s="1" t="s">
        <v>60</v>
      </c>
      <c r="C2274" s="4">
        <v>2022</v>
      </c>
      <c r="D2274" s="1" t="s">
        <v>61</v>
      </c>
      <c r="E2274" s="1" t="s">
        <v>1116</v>
      </c>
      <c r="F2274" s="1" t="s">
        <v>66</v>
      </c>
      <c r="G2274" s="4" t="s">
        <v>1101</v>
      </c>
      <c r="H2274" s="4">
        <v>210</v>
      </c>
      <c r="I2274" s="4" t="s">
        <v>83</v>
      </c>
      <c r="J2274" s="1"/>
      <c r="K2274" s="4" t="s">
        <v>83</v>
      </c>
      <c r="L2274" s="4" t="s">
        <v>83</v>
      </c>
    </row>
    <row r="2275" spans="1:12" ht="30" x14ac:dyDescent="0.25">
      <c r="A2275" s="1" t="s">
        <v>6457</v>
      </c>
      <c r="B2275" s="1" t="s">
        <v>60</v>
      </c>
      <c r="C2275" s="4">
        <v>2022</v>
      </c>
      <c r="D2275" s="1" t="s">
        <v>61</v>
      </c>
      <c r="E2275" s="1" t="s">
        <v>1116</v>
      </c>
      <c r="F2275" s="1" t="s">
        <v>70</v>
      </c>
      <c r="G2275" s="4" t="s">
        <v>3750</v>
      </c>
      <c r="H2275" s="4">
        <v>2834</v>
      </c>
      <c r="I2275" s="4" t="s">
        <v>10245</v>
      </c>
      <c r="J2275" s="1"/>
      <c r="K2275" s="4" t="s">
        <v>10246</v>
      </c>
      <c r="L2275" s="4" t="s">
        <v>10247</v>
      </c>
    </row>
    <row r="2276" spans="1:12" ht="30" x14ac:dyDescent="0.25">
      <c r="A2276" s="1" t="s">
        <v>6457</v>
      </c>
      <c r="B2276" s="1" t="s">
        <v>60</v>
      </c>
      <c r="C2276" s="4">
        <v>2022</v>
      </c>
      <c r="D2276" s="1" t="s">
        <v>61</v>
      </c>
      <c r="E2276" s="1" t="s">
        <v>1116</v>
      </c>
      <c r="F2276" s="1" t="s">
        <v>74</v>
      </c>
      <c r="G2276" s="4" t="s">
        <v>1112</v>
      </c>
      <c r="H2276" s="4">
        <v>364</v>
      </c>
      <c r="I2276" s="4" t="s">
        <v>125</v>
      </c>
      <c r="J2276" s="1" t="s">
        <v>234</v>
      </c>
      <c r="K2276" s="4" t="s">
        <v>9437</v>
      </c>
      <c r="L2276" s="4" t="s">
        <v>10248</v>
      </c>
    </row>
    <row r="2277" spans="1:12" ht="30" x14ac:dyDescent="0.25">
      <c r="A2277" s="1" t="s">
        <v>6457</v>
      </c>
      <c r="B2277" s="1" t="s">
        <v>60</v>
      </c>
      <c r="C2277" s="4">
        <v>2022</v>
      </c>
      <c r="D2277" s="1" t="s">
        <v>61</v>
      </c>
      <c r="E2277" s="1" t="s">
        <v>1116</v>
      </c>
      <c r="F2277" s="1" t="s">
        <v>1102</v>
      </c>
      <c r="G2277" s="4" t="s">
        <v>1995</v>
      </c>
      <c r="H2277" s="4">
        <v>28933</v>
      </c>
      <c r="I2277" s="4" t="s">
        <v>7258</v>
      </c>
      <c r="J2277" s="1"/>
      <c r="K2277" s="4" t="s">
        <v>10249</v>
      </c>
      <c r="L2277" s="4" t="s">
        <v>10250</v>
      </c>
    </row>
    <row r="2278" spans="1:12" ht="45" x14ac:dyDescent="0.25">
      <c r="A2278" s="1" t="s">
        <v>6457</v>
      </c>
      <c r="B2278" s="1" t="s">
        <v>60</v>
      </c>
      <c r="C2278" s="4">
        <v>2022</v>
      </c>
      <c r="D2278" s="1" t="s">
        <v>61</v>
      </c>
      <c r="E2278" s="1" t="s">
        <v>1116</v>
      </c>
      <c r="F2278" s="1" t="s">
        <v>84</v>
      </c>
      <c r="G2278" s="4" t="s">
        <v>2471</v>
      </c>
      <c r="H2278" s="4">
        <v>19537</v>
      </c>
      <c r="I2278" s="4" t="s">
        <v>4618</v>
      </c>
      <c r="J2278" s="1"/>
      <c r="K2278" s="4" t="s">
        <v>10251</v>
      </c>
      <c r="L2278" s="4" t="s">
        <v>3820</v>
      </c>
    </row>
    <row r="2279" spans="1:12" ht="45" x14ac:dyDescent="0.25">
      <c r="A2279" s="1" t="s">
        <v>6457</v>
      </c>
      <c r="B2279" s="1" t="s">
        <v>60</v>
      </c>
      <c r="C2279" s="4">
        <v>2022</v>
      </c>
      <c r="D2279" s="1" t="s">
        <v>61</v>
      </c>
      <c r="E2279" s="1" t="s">
        <v>1116</v>
      </c>
      <c r="F2279" s="1" t="s">
        <v>85</v>
      </c>
      <c r="G2279" s="4" t="s">
        <v>3782</v>
      </c>
      <c r="H2279" s="4">
        <v>189646</v>
      </c>
      <c r="I2279" s="4" t="s">
        <v>10252</v>
      </c>
      <c r="J2279" s="1"/>
      <c r="K2279" s="4" t="s">
        <v>7805</v>
      </c>
      <c r="L2279" s="4" t="s">
        <v>10253</v>
      </c>
    </row>
    <row r="2280" spans="1:12" x14ac:dyDescent="0.25">
      <c r="A2280" s="1" t="s">
        <v>6457</v>
      </c>
      <c r="B2280" s="1" t="s">
        <v>60</v>
      </c>
      <c r="C2280" s="4">
        <v>2022</v>
      </c>
      <c r="D2280" s="1" t="s">
        <v>61</v>
      </c>
      <c r="E2280" s="1" t="s">
        <v>1132</v>
      </c>
      <c r="F2280" s="1" t="s">
        <v>62</v>
      </c>
      <c r="G2280" s="4" t="s">
        <v>1561</v>
      </c>
      <c r="H2280" s="4">
        <v>10703</v>
      </c>
      <c r="I2280" s="4" t="s">
        <v>10254</v>
      </c>
      <c r="J2280" s="1"/>
      <c r="K2280" s="4" t="s">
        <v>10255</v>
      </c>
      <c r="L2280" s="4" t="s">
        <v>65</v>
      </c>
    </row>
    <row r="2281" spans="1:12" ht="30" x14ac:dyDescent="0.25">
      <c r="A2281" s="1" t="s">
        <v>6457</v>
      </c>
      <c r="B2281" s="1" t="s">
        <v>60</v>
      </c>
      <c r="C2281" s="4">
        <v>2022</v>
      </c>
      <c r="D2281" s="1" t="s">
        <v>61</v>
      </c>
      <c r="E2281" s="1" t="s">
        <v>1132</v>
      </c>
      <c r="F2281" s="1" t="s">
        <v>66</v>
      </c>
      <c r="G2281" s="4" t="s">
        <v>1101</v>
      </c>
      <c r="H2281" s="4">
        <v>77</v>
      </c>
      <c r="I2281" s="4" t="s">
        <v>83</v>
      </c>
      <c r="J2281" s="1"/>
      <c r="K2281" s="4" t="s">
        <v>83</v>
      </c>
      <c r="L2281" s="4" t="s">
        <v>83</v>
      </c>
    </row>
    <row r="2282" spans="1:12" ht="30" x14ac:dyDescent="0.25">
      <c r="A2282" s="1" t="s">
        <v>6457</v>
      </c>
      <c r="B2282" s="1" t="s">
        <v>60</v>
      </c>
      <c r="C2282" s="4">
        <v>2022</v>
      </c>
      <c r="D2282" s="1" t="s">
        <v>61</v>
      </c>
      <c r="E2282" s="1" t="s">
        <v>1132</v>
      </c>
      <c r="F2282" s="1" t="s">
        <v>70</v>
      </c>
      <c r="G2282" s="4" t="s">
        <v>5366</v>
      </c>
      <c r="H2282" s="4">
        <v>1283</v>
      </c>
      <c r="I2282" s="4" t="s">
        <v>10256</v>
      </c>
      <c r="J2282" s="1"/>
      <c r="K2282" s="4" t="s">
        <v>10257</v>
      </c>
      <c r="L2282" s="4" t="s">
        <v>10258</v>
      </c>
    </row>
    <row r="2283" spans="1:12" ht="30" x14ac:dyDescent="0.25">
      <c r="A2283" s="1" t="s">
        <v>6457</v>
      </c>
      <c r="B2283" s="1" t="s">
        <v>60</v>
      </c>
      <c r="C2283" s="4">
        <v>2022</v>
      </c>
      <c r="D2283" s="1" t="s">
        <v>61</v>
      </c>
      <c r="E2283" s="1" t="s">
        <v>1132</v>
      </c>
      <c r="F2283" s="1" t="s">
        <v>74</v>
      </c>
      <c r="G2283" s="4" t="s">
        <v>1671</v>
      </c>
      <c r="H2283" s="4">
        <v>144</v>
      </c>
      <c r="I2283" s="4" t="s">
        <v>2424</v>
      </c>
      <c r="J2283" s="1" t="s">
        <v>234</v>
      </c>
      <c r="K2283" s="4" t="s">
        <v>928</v>
      </c>
      <c r="L2283" s="4" t="s">
        <v>10259</v>
      </c>
    </row>
    <row r="2284" spans="1:12" ht="30" x14ac:dyDescent="0.25">
      <c r="A2284" s="1" t="s">
        <v>6457</v>
      </c>
      <c r="B2284" s="1" t="s">
        <v>60</v>
      </c>
      <c r="C2284" s="4">
        <v>2022</v>
      </c>
      <c r="D2284" s="1" t="s">
        <v>61</v>
      </c>
      <c r="E2284" s="1" t="s">
        <v>1132</v>
      </c>
      <c r="F2284" s="1" t="s">
        <v>1102</v>
      </c>
      <c r="G2284" s="4" t="s">
        <v>10260</v>
      </c>
      <c r="H2284" s="4">
        <v>12752</v>
      </c>
      <c r="I2284" s="4" t="s">
        <v>10261</v>
      </c>
      <c r="J2284" s="1"/>
      <c r="K2284" s="4" t="s">
        <v>10262</v>
      </c>
      <c r="L2284" s="4" t="s">
        <v>10263</v>
      </c>
    </row>
    <row r="2285" spans="1:12" ht="45" x14ac:dyDescent="0.25">
      <c r="A2285" s="1" t="s">
        <v>6457</v>
      </c>
      <c r="B2285" s="1" t="s">
        <v>60</v>
      </c>
      <c r="C2285" s="4">
        <v>2022</v>
      </c>
      <c r="D2285" s="1" t="s">
        <v>61</v>
      </c>
      <c r="E2285" s="1" t="s">
        <v>1132</v>
      </c>
      <c r="F2285" s="1" t="s">
        <v>84</v>
      </c>
      <c r="G2285" s="4" t="s">
        <v>3044</v>
      </c>
      <c r="H2285" s="4">
        <v>7666</v>
      </c>
      <c r="I2285" s="4" t="s">
        <v>10264</v>
      </c>
      <c r="J2285" s="1"/>
      <c r="K2285" s="4" t="s">
        <v>10265</v>
      </c>
      <c r="L2285" s="4" t="s">
        <v>10266</v>
      </c>
    </row>
    <row r="2286" spans="1:12" ht="45" x14ac:dyDescent="0.25">
      <c r="A2286" s="1" t="s">
        <v>6457</v>
      </c>
      <c r="B2286" s="1" t="s">
        <v>60</v>
      </c>
      <c r="C2286" s="4">
        <v>2022</v>
      </c>
      <c r="D2286" s="1" t="s">
        <v>61</v>
      </c>
      <c r="E2286" s="1" t="s">
        <v>1132</v>
      </c>
      <c r="F2286" s="1" t="s">
        <v>85</v>
      </c>
      <c r="G2286" s="4" t="s">
        <v>10267</v>
      </c>
      <c r="H2286" s="4">
        <v>186768</v>
      </c>
      <c r="I2286" s="4" t="s">
        <v>10268</v>
      </c>
      <c r="J2286" s="1"/>
      <c r="K2286" s="4" t="s">
        <v>10269</v>
      </c>
      <c r="L2286" s="4" t="s">
        <v>10270</v>
      </c>
    </row>
    <row r="2287" spans="1:12" x14ac:dyDescent="0.25">
      <c r="A2287" s="1" t="s">
        <v>6457</v>
      </c>
      <c r="B2287" s="1" t="s">
        <v>60</v>
      </c>
      <c r="C2287" s="4">
        <v>2022</v>
      </c>
      <c r="D2287" s="1" t="s">
        <v>61</v>
      </c>
      <c r="E2287" s="1" t="s">
        <v>1147</v>
      </c>
      <c r="F2287" s="1" t="s">
        <v>62</v>
      </c>
      <c r="G2287" s="4" t="s">
        <v>10271</v>
      </c>
      <c r="H2287" s="4">
        <v>4792</v>
      </c>
      <c r="I2287" s="4" t="s">
        <v>10272</v>
      </c>
      <c r="J2287" s="1"/>
      <c r="K2287" s="4" t="s">
        <v>10273</v>
      </c>
      <c r="L2287" s="4" t="s">
        <v>10274</v>
      </c>
    </row>
    <row r="2288" spans="1:12" ht="30" x14ac:dyDescent="0.25">
      <c r="A2288" s="1" t="s">
        <v>6457</v>
      </c>
      <c r="B2288" s="1" t="s">
        <v>60</v>
      </c>
      <c r="C2288" s="4">
        <v>2022</v>
      </c>
      <c r="D2288" s="1" t="s">
        <v>61</v>
      </c>
      <c r="E2288" s="1" t="s">
        <v>1147</v>
      </c>
      <c r="F2288" s="1" t="s">
        <v>66</v>
      </c>
      <c r="G2288" s="4" t="s">
        <v>1671</v>
      </c>
      <c r="H2288" s="4">
        <v>26</v>
      </c>
      <c r="I2288" s="4" t="s">
        <v>10275</v>
      </c>
      <c r="J2288" s="1" t="s">
        <v>234</v>
      </c>
      <c r="K2288" s="4" t="s">
        <v>10276</v>
      </c>
      <c r="L2288" s="4" t="s">
        <v>10277</v>
      </c>
    </row>
    <row r="2289" spans="1:12" ht="30" x14ac:dyDescent="0.25">
      <c r="A2289" s="1" t="s">
        <v>6457</v>
      </c>
      <c r="B2289" s="1" t="s">
        <v>60</v>
      </c>
      <c r="C2289" s="4">
        <v>2022</v>
      </c>
      <c r="D2289" s="1" t="s">
        <v>61</v>
      </c>
      <c r="E2289" s="1" t="s">
        <v>1147</v>
      </c>
      <c r="F2289" s="1" t="s">
        <v>70</v>
      </c>
      <c r="G2289" s="4" t="s">
        <v>1328</v>
      </c>
      <c r="H2289" s="4">
        <v>536</v>
      </c>
      <c r="I2289" s="4" t="s">
        <v>10278</v>
      </c>
      <c r="J2289" s="1"/>
      <c r="K2289" s="4" t="s">
        <v>10279</v>
      </c>
      <c r="L2289" s="4" t="s">
        <v>10280</v>
      </c>
    </row>
    <row r="2290" spans="1:12" ht="30" x14ac:dyDescent="0.25">
      <c r="A2290" s="1" t="s">
        <v>6457</v>
      </c>
      <c r="B2290" s="1" t="s">
        <v>60</v>
      </c>
      <c r="C2290" s="4">
        <v>2022</v>
      </c>
      <c r="D2290" s="1" t="s">
        <v>61</v>
      </c>
      <c r="E2290" s="1" t="s">
        <v>1147</v>
      </c>
      <c r="F2290" s="1" t="s">
        <v>74</v>
      </c>
      <c r="G2290" s="4" t="s">
        <v>1671</v>
      </c>
      <c r="H2290" s="4">
        <v>51</v>
      </c>
      <c r="I2290" s="4" t="s">
        <v>10281</v>
      </c>
      <c r="J2290" s="1" t="s">
        <v>234</v>
      </c>
      <c r="K2290" s="4" t="s">
        <v>10282</v>
      </c>
      <c r="L2290" s="4" t="s">
        <v>10283</v>
      </c>
    </row>
    <row r="2291" spans="1:12" ht="30" x14ac:dyDescent="0.25">
      <c r="A2291" s="1" t="s">
        <v>6457</v>
      </c>
      <c r="B2291" s="1" t="s">
        <v>60</v>
      </c>
      <c r="C2291" s="4">
        <v>2022</v>
      </c>
      <c r="D2291" s="1" t="s">
        <v>61</v>
      </c>
      <c r="E2291" s="1" t="s">
        <v>1147</v>
      </c>
      <c r="F2291" s="1" t="s">
        <v>1102</v>
      </c>
      <c r="G2291" s="4" t="s">
        <v>5834</v>
      </c>
      <c r="H2291" s="4">
        <v>4974</v>
      </c>
      <c r="I2291" s="4" t="s">
        <v>10284</v>
      </c>
      <c r="J2291" s="1"/>
      <c r="K2291" s="4" t="s">
        <v>10285</v>
      </c>
      <c r="L2291" s="4" t="s">
        <v>10286</v>
      </c>
    </row>
    <row r="2292" spans="1:12" ht="45" x14ac:dyDescent="0.25">
      <c r="A2292" s="1" t="s">
        <v>6457</v>
      </c>
      <c r="B2292" s="1" t="s">
        <v>60</v>
      </c>
      <c r="C2292" s="4">
        <v>2022</v>
      </c>
      <c r="D2292" s="1" t="s">
        <v>61</v>
      </c>
      <c r="E2292" s="1" t="s">
        <v>1147</v>
      </c>
      <c r="F2292" s="1" t="s">
        <v>84</v>
      </c>
      <c r="G2292" s="4" t="s">
        <v>7447</v>
      </c>
      <c r="H2292" s="4">
        <v>1929</v>
      </c>
      <c r="I2292" s="4" t="s">
        <v>10287</v>
      </c>
      <c r="J2292" s="1"/>
      <c r="K2292" s="4" t="s">
        <v>10288</v>
      </c>
      <c r="L2292" s="4" t="s">
        <v>10289</v>
      </c>
    </row>
    <row r="2293" spans="1:12" ht="45" x14ac:dyDescent="0.25">
      <c r="A2293" s="1" t="s">
        <v>6457</v>
      </c>
      <c r="B2293" s="1" t="s">
        <v>60</v>
      </c>
      <c r="C2293" s="4">
        <v>2022</v>
      </c>
      <c r="D2293" s="1" t="s">
        <v>61</v>
      </c>
      <c r="E2293" s="1" t="s">
        <v>1147</v>
      </c>
      <c r="F2293" s="1" t="s">
        <v>85</v>
      </c>
      <c r="G2293" s="4" t="s">
        <v>10290</v>
      </c>
      <c r="H2293" s="4">
        <v>161187</v>
      </c>
      <c r="I2293" s="4" t="s">
        <v>10291</v>
      </c>
      <c r="J2293" s="1"/>
      <c r="K2293" s="4" t="s">
        <v>10292</v>
      </c>
      <c r="L2293" s="4" t="s">
        <v>10293</v>
      </c>
    </row>
    <row r="2294" spans="1:12" x14ac:dyDescent="0.25">
      <c r="A2294" s="1" t="s">
        <v>6457</v>
      </c>
      <c r="B2294" s="1" t="s">
        <v>60</v>
      </c>
      <c r="C2294" s="4">
        <v>2022</v>
      </c>
      <c r="D2294" s="1" t="s">
        <v>61</v>
      </c>
      <c r="E2294" s="1" t="s">
        <v>1162</v>
      </c>
      <c r="F2294" s="1" t="s">
        <v>62</v>
      </c>
      <c r="G2294" s="4" t="s">
        <v>4236</v>
      </c>
      <c r="H2294" s="4">
        <v>1523</v>
      </c>
      <c r="I2294" s="4" t="s">
        <v>10294</v>
      </c>
      <c r="J2294" s="1"/>
      <c r="K2294" s="4" t="s">
        <v>10295</v>
      </c>
      <c r="L2294" s="4" t="s">
        <v>10296</v>
      </c>
    </row>
    <row r="2295" spans="1:12" ht="30" x14ac:dyDescent="0.25">
      <c r="A2295" s="1" t="s">
        <v>6457</v>
      </c>
      <c r="B2295" s="1" t="s">
        <v>60</v>
      </c>
      <c r="C2295" s="4">
        <v>2022</v>
      </c>
      <c r="D2295" s="1" t="s">
        <v>61</v>
      </c>
      <c r="E2295" s="1" t="s">
        <v>1162</v>
      </c>
      <c r="F2295" s="1" t="s">
        <v>66</v>
      </c>
      <c r="G2295" s="4" t="s">
        <v>1097</v>
      </c>
      <c r="H2295" s="4">
        <v>10</v>
      </c>
      <c r="I2295" s="4" t="s">
        <v>10297</v>
      </c>
      <c r="J2295" s="1" t="s">
        <v>234</v>
      </c>
      <c r="K2295" s="4" t="s">
        <v>10298</v>
      </c>
      <c r="L2295" s="4" t="s">
        <v>10299</v>
      </c>
    </row>
    <row r="2296" spans="1:12" ht="30" x14ac:dyDescent="0.25">
      <c r="A2296" s="1" t="s">
        <v>6457</v>
      </c>
      <c r="B2296" s="1" t="s">
        <v>60</v>
      </c>
      <c r="C2296" s="4">
        <v>2022</v>
      </c>
      <c r="D2296" s="1" t="s">
        <v>61</v>
      </c>
      <c r="E2296" s="1" t="s">
        <v>1162</v>
      </c>
      <c r="F2296" s="1" t="s">
        <v>70</v>
      </c>
      <c r="G2296" s="4" t="s">
        <v>2601</v>
      </c>
      <c r="H2296" s="4">
        <v>211</v>
      </c>
      <c r="I2296" s="4" t="s">
        <v>10300</v>
      </c>
      <c r="J2296" s="1"/>
      <c r="K2296" s="4" t="s">
        <v>10301</v>
      </c>
      <c r="L2296" s="4" t="s">
        <v>10302</v>
      </c>
    </row>
    <row r="2297" spans="1:12" ht="30" x14ac:dyDescent="0.25">
      <c r="A2297" s="1" t="s">
        <v>6457</v>
      </c>
      <c r="B2297" s="1" t="s">
        <v>60</v>
      </c>
      <c r="C2297" s="4">
        <v>2022</v>
      </c>
      <c r="D2297" s="1" t="s">
        <v>61</v>
      </c>
      <c r="E2297" s="1" t="s">
        <v>1162</v>
      </c>
      <c r="F2297" s="1" t="s">
        <v>74</v>
      </c>
      <c r="G2297" s="4" t="s">
        <v>1112</v>
      </c>
      <c r="H2297" s="4">
        <v>21</v>
      </c>
      <c r="I2297" s="4" t="s">
        <v>10303</v>
      </c>
      <c r="J2297" s="1" t="s">
        <v>234</v>
      </c>
      <c r="K2297" s="4" t="s">
        <v>10304</v>
      </c>
      <c r="L2297" s="4" t="s">
        <v>10305</v>
      </c>
    </row>
    <row r="2298" spans="1:12" ht="30" x14ac:dyDescent="0.25">
      <c r="A2298" s="1" t="s">
        <v>6457</v>
      </c>
      <c r="B2298" s="1" t="s">
        <v>60</v>
      </c>
      <c r="C2298" s="4">
        <v>2022</v>
      </c>
      <c r="D2298" s="1" t="s">
        <v>61</v>
      </c>
      <c r="E2298" s="1" t="s">
        <v>1162</v>
      </c>
      <c r="F2298" s="1" t="s">
        <v>1102</v>
      </c>
      <c r="G2298" s="4" t="s">
        <v>10306</v>
      </c>
      <c r="H2298" s="4">
        <v>2214</v>
      </c>
      <c r="I2298" s="4" t="s">
        <v>10307</v>
      </c>
      <c r="J2298" s="1"/>
      <c r="K2298" s="4" t="s">
        <v>10308</v>
      </c>
      <c r="L2298" s="4" t="s">
        <v>10309</v>
      </c>
    </row>
    <row r="2299" spans="1:12" ht="45" x14ac:dyDescent="0.25">
      <c r="A2299" s="1" t="s">
        <v>6457</v>
      </c>
      <c r="B2299" s="1" t="s">
        <v>60</v>
      </c>
      <c r="C2299" s="4">
        <v>2022</v>
      </c>
      <c r="D2299" s="1" t="s">
        <v>61</v>
      </c>
      <c r="E2299" s="1" t="s">
        <v>1162</v>
      </c>
      <c r="F2299" s="1" t="s">
        <v>84</v>
      </c>
      <c r="G2299" s="4" t="s">
        <v>8729</v>
      </c>
      <c r="H2299" s="4">
        <v>774</v>
      </c>
      <c r="I2299" s="4" t="s">
        <v>10310</v>
      </c>
      <c r="J2299" s="1"/>
      <c r="K2299" s="4" t="s">
        <v>10311</v>
      </c>
      <c r="L2299" s="4" t="s">
        <v>10312</v>
      </c>
    </row>
    <row r="2300" spans="1:12" ht="45" x14ac:dyDescent="0.25">
      <c r="A2300" s="1" t="s">
        <v>6457</v>
      </c>
      <c r="B2300" s="1" t="s">
        <v>60</v>
      </c>
      <c r="C2300" s="4">
        <v>2022</v>
      </c>
      <c r="D2300" s="1" t="s">
        <v>61</v>
      </c>
      <c r="E2300" s="1" t="s">
        <v>1162</v>
      </c>
      <c r="F2300" s="1" t="s">
        <v>85</v>
      </c>
      <c r="G2300" s="4" t="s">
        <v>10313</v>
      </c>
      <c r="H2300" s="4">
        <v>69865</v>
      </c>
      <c r="I2300" s="4" t="s">
        <v>10314</v>
      </c>
      <c r="J2300" s="1"/>
      <c r="K2300" s="4" t="s">
        <v>10315</v>
      </c>
      <c r="L2300" s="4" t="s">
        <v>10316</v>
      </c>
    </row>
    <row r="2301" spans="1:12" x14ac:dyDescent="0.25">
      <c r="A2301" s="1" t="s">
        <v>6457</v>
      </c>
      <c r="B2301" s="1" t="s">
        <v>60</v>
      </c>
      <c r="C2301" s="4">
        <v>2022</v>
      </c>
      <c r="D2301" s="1" t="s">
        <v>61</v>
      </c>
      <c r="E2301" s="1" t="s">
        <v>1183</v>
      </c>
      <c r="F2301" s="1" t="s">
        <v>62</v>
      </c>
      <c r="G2301" s="4" t="s">
        <v>2767</v>
      </c>
      <c r="H2301" s="4">
        <v>356</v>
      </c>
      <c r="I2301" s="4" t="s">
        <v>10317</v>
      </c>
      <c r="J2301" s="1"/>
      <c r="K2301" s="4" t="s">
        <v>10318</v>
      </c>
      <c r="L2301" s="4" t="s">
        <v>10319</v>
      </c>
    </row>
    <row r="2302" spans="1:12" ht="30" x14ac:dyDescent="0.25">
      <c r="A2302" s="1" t="s">
        <v>6457</v>
      </c>
      <c r="B2302" s="1" t="s">
        <v>60</v>
      </c>
      <c r="C2302" s="4">
        <v>2022</v>
      </c>
      <c r="D2302" s="1" t="s">
        <v>61</v>
      </c>
      <c r="E2302" s="1" t="s">
        <v>1183</v>
      </c>
      <c r="F2302" s="1" t="s">
        <v>66</v>
      </c>
      <c r="G2302" s="4" t="s">
        <v>1112</v>
      </c>
      <c r="H2302" s="4">
        <v>2</v>
      </c>
      <c r="I2302" s="4" t="s">
        <v>10320</v>
      </c>
      <c r="J2302" s="1" t="s">
        <v>234</v>
      </c>
      <c r="K2302" s="4" t="s">
        <v>10321</v>
      </c>
      <c r="L2302" s="4" t="s">
        <v>10322</v>
      </c>
    </row>
    <row r="2303" spans="1:12" ht="30" x14ac:dyDescent="0.25">
      <c r="A2303" s="1" t="s">
        <v>6457</v>
      </c>
      <c r="B2303" s="1" t="s">
        <v>60</v>
      </c>
      <c r="C2303" s="4">
        <v>2022</v>
      </c>
      <c r="D2303" s="1" t="s">
        <v>61</v>
      </c>
      <c r="E2303" s="1" t="s">
        <v>1183</v>
      </c>
      <c r="F2303" s="1" t="s">
        <v>70</v>
      </c>
      <c r="G2303" s="4" t="s">
        <v>1317</v>
      </c>
      <c r="H2303" s="4">
        <v>57</v>
      </c>
      <c r="I2303" s="4" t="s">
        <v>10323</v>
      </c>
      <c r="J2303" s="1"/>
      <c r="K2303" s="4" t="s">
        <v>10324</v>
      </c>
      <c r="L2303" s="4" t="s">
        <v>10325</v>
      </c>
    </row>
    <row r="2304" spans="1:12" ht="30" x14ac:dyDescent="0.25">
      <c r="A2304" s="1" t="s">
        <v>6457</v>
      </c>
      <c r="B2304" s="1" t="s">
        <v>60</v>
      </c>
      <c r="C2304" s="4">
        <v>2022</v>
      </c>
      <c r="D2304" s="1" t="s">
        <v>61</v>
      </c>
      <c r="E2304" s="1" t="s">
        <v>1183</v>
      </c>
      <c r="F2304" s="1" t="s">
        <v>74</v>
      </c>
      <c r="G2304" s="4" t="s">
        <v>1101</v>
      </c>
      <c r="H2304" s="4">
        <v>5</v>
      </c>
      <c r="I2304" s="4" t="s">
        <v>83</v>
      </c>
      <c r="J2304" s="1"/>
      <c r="K2304" s="4" t="s">
        <v>83</v>
      </c>
      <c r="L2304" s="4" t="s">
        <v>83</v>
      </c>
    </row>
    <row r="2305" spans="1:12" ht="30" x14ac:dyDescent="0.25">
      <c r="A2305" s="1" t="s">
        <v>6457</v>
      </c>
      <c r="B2305" s="1" t="s">
        <v>60</v>
      </c>
      <c r="C2305" s="4">
        <v>2022</v>
      </c>
      <c r="D2305" s="1" t="s">
        <v>61</v>
      </c>
      <c r="E2305" s="1" t="s">
        <v>1183</v>
      </c>
      <c r="F2305" s="1" t="s">
        <v>1102</v>
      </c>
      <c r="G2305" s="4" t="s">
        <v>4428</v>
      </c>
      <c r="H2305" s="4">
        <v>534</v>
      </c>
      <c r="I2305" s="4" t="s">
        <v>10326</v>
      </c>
      <c r="J2305" s="1"/>
      <c r="K2305" s="4" t="s">
        <v>10327</v>
      </c>
      <c r="L2305" s="4" t="s">
        <v>10328</v>
      </c>
    </row>
    <row r="2306" spans="1:12" ht="45" x14ac:dyDescent="0.25">
      <c r="A2306" s="1" t="s">
        <v>6457</v>
      </c>
      <c r="B2306" s="1" t="s">
        <v>60</v>
      </c>
      <c r="C2306" s="4">
        <v>2022</v>
      </c>
      <c r="D2306" s="1" t="s">
        <v>61</v>
      </c>
      <c r="E2306" s="1" t="s">
        <v>1183</v>
      </c>
      <c r="F2306" s="1" t="s">
        <v>84</v>
      </c>
      <c r="G2306" s="4" t="s">
        <v>3999</v>
      </c>
      <c r="H2306" s="4">
        <v>229</v>
      </c>
      <c r="I2306" s="4" t="s">
        <v>10329</v>
      </c>
      <c r="J2306" s="1"/>
      <c r="K2306" s="4" t="s">
        <v>10330</v>
      </c>
      <c r="L2306" s="4" t="s">
        <v>10331</v>
      </c>
    </row>
    <row r="2307" spans="1:12" ht="45" x14ac:dyDescent="0.25">
      <c r="A2307" s="1" t="s">
        <v>6457</v>
      </c>
      <c r="B2307" s="1" t="s">
        <v>60</v>
      </c>
      <c r="C2307" s="4">
        <v>2022</v>
      </c>
      <c r="D2307" s="1" t="s">
        <v>61</v>
      </c>
      <c r="E2307" s="1" t="s">
        <v>1183</v>
      </c>
      <c r="F2307" s="1" t="s">
        <v>85</v>
      </c>
      <c r="G2307" s="4" t="s">
        <v>10332</v>
      </c>
      <c r="H2307" s="4">
        <v>11636</v>
      </c>
      <c r="I2307" s="4" t="s">
        <v>10333</v>
      </c>
      <c r="J2307" s="1"/>
      <c r="K2307" s="4" t="s">
        <v>10334</v>
      </c>
      <c r="L2307" s="4" t="s">
        <v>10335</v>
      </c>
    </row>
    <row r="2308" spans="1:12" x14ac:dyDescent="0.25">
      <c r="A2308" s="1" t="s">
        <v>6457</v>
      </c>
      <c r="B2308" s="1" t="s">
        <v>60</v>
      </c>
      <c r="C2308" s="4">
        <v>2022</v>
      </c>
      <c r="D2308" s="1" t="s">
        <v>90</v>
      </c>
      <c r="E2308" s="1" t="s">
        <v>1089</v>
      </c>
      <c r="F2308" s="1" t="s">
        <v>62</v>
      </c>
      <c r="G2308" s="4" t="s">
        <v>2621</v>
      </c>
      <c r="H2308" s="4">
        <v>92310</v>
      </c>
      <c r="I2308" s="4" t="s">
        <v>2622</v>
      </c>
      <c r="J2308" s="1"/>
      <c r="K2308" s="4" t="s">
        <v>1932</v>
      </c>
      <c r="L2308" s="4" t="s">
        <v>6799</v>
      </c>
    </row>
    <row r="2309" spans="1:12" ht="30" x14ac:dyDescent="0.25">
      <c r="A2309" s="1" t="s">
        <v>6457</v>
      </c>
      <c r="B2309" s="1" t="s">
        <v>60</v>
      </c>
      <c r="C2309" s="4">
        <v>2022</v>
      </c>
      <c r="D2309" s="1" t="s">
        <v>90</v>
      </c>
      <c r="E2309" s="1" t="s">
        <v>1089</v>
      </c>
      <c r="F2309" s="1" t="s">
        <v>66</v>
      </c>
      <c r="G2309" s="4" t="s">
        <v>1101</v>
      </c>
      <c r="H2309" s="4">
        <v>1363</v>
      </c>
      <c r="I2309" s="4" t="s">
        <v>83</v>
      </c>
      <c r="J2309" s="1"/>
      <c r="K2309" s="4" t="s">
        <v>83</v>
      </c>
      <c r="L2309" s="4" t="s">
        <v>83</v>
      </c>
    </row>
    <row r="2310" spans="1:12" ht="30" x14ac:dyDescent="0.25">
      <c r="A2310" s="1" t="s">
        <v>6457</v>
      </c>
      <c r="B2310" s="1" t="s">
        <v>60</v>
      </c>
      <c r="C2310" s="4">
        <v>2022</v>
      </c>
      <c r="D2310" s="1" t="s">
        <v>90</v>
      </c>
      <c r="E2310" s="1" t="s">
        <v>1089</v>
      </c>
      <c r="F2310" s="1" t="s">
        <v>70</v>
      </c>
      <c r="G2310" s="4" t="s">
        <v>1743</v>
      </c>
      <c r="H2310" s="4">
        <v>20618</v>
      </c>
      <c r="I2310" s="4" t="s">
        <v>507</v>
      </c>
      <c r="J2310" s="1" t="s">
        <v>234</v>
      </c>
      <c r="K2310" s="4" t="s">
        <v>10336</v>
      </c>
      <c r="L2310" s="4" t="s">
        <v>2762</v>
      </c>
    </row>
    <row r="2311" spans="1:12" ht="30" x14ac:dyDescent="0.25">
      <c r="A2311" s="1" t="s">
        <v>6457</v>
      </c>
      <c r="B2311" s="1" t="s">
        <v>60</v>
      </c>
      <c r="C2311" s="4">
        <v>2022</v>
      </c>
      <c r="D2311" s="1" t="s">
        <v>90</v>
      </c>
      <c r="E2311" s="1" t="s">
        <v>1089</v>
      </c>
      <c r="F2311" s="1" t="s">
        <v>74</v>
      </c>
      <c r="G2311" s="4" t="s">
        <v>1101</v>
      </c>
      <c r="H2311" s="4">
        <v>2303</v>
      </c>
      <c r="I2311" s="4" t="s">
        <v>83</v>
      </c>
      <c r="J2311" s="1"/>
      <c r="K2311" s="4" t="s">
        <v>83</v>
      </c>
      <c r="L2311" s="4" t="s">
        <v>83</v>
      </c>
    </row>
    <row r="2312" spans="1:12" ht="30" x14ac:dyDescent="0.25">
      <c r="A2312" s="1" t="s">
        <v>6457</v>
      </c>
      <c r="B2312" s="1" t="s">
        <v>60</v>
      </c>
      <c r="C2312" s="4">
        <v>2022</v>
      </c>
      <c r="D2312" s="1" t="s">
        <v>90</v>
      </c>
      <c r="E2312" s="1" t="s">
        <v>1089</v>
      </c>
      <c r="F2312" s="1" t="s">
        <v>1102</v>
      </c>
      <c r="G2312" s="4" t="s">
        <v>1317</v>
      </c>
      <c r="H2312" s="4">
        <v>117311</v>
      </c>
      <c r="I2312" s="4" t="s">
        <v>4258</v>
      </c>
      <c r="J2312" s="1"/>
      <c r="K2312" s="4" t="s">
        <v>6811</v>
      </c>
      <c r="L2312" s="4" t="s">
        <v>3651</v>
      </c>
    </row>
    <row r="2313" spans="1:12" ht="45" x14ac:dyDescent="0.25">
      <c r="A2313" s="1" t="s">
        <v>6457</v>
      </c>
      <c r="B2313" s="1" t="s">
        <v>60</v>
      </c>
      <c r="C2313" s="4">
        <v>2022</v>
      </c>
      <c r="D2313" s="1" t="s">
        <v>90</v>
      </c>
      <c r="E2313" s="1" t="s">
        <v>1089</v>
      </c>
      <c r="F2313" s="1" t="s">
        <v>84</v>
      </c>
      <c r="G2313" s="4" t="s">
        <v>1101</v>
      </c>
      <c r="H2313" s="4">
        <v>9096</v>
      </c>
      <c r="I2313" s="4" t="s">
        <v>83</v>
      </c>
      <c r="J2313" s="1"/>
      <c r="K2313" s="4" t="s">
        <v>83</v>
      </c>
      <c r="L2313" s="4" t="s">
        <v>83</v>
      </c>
    </row>
    <row r="2314" spans="1:12" ht="45" x14ac:dyDescent="0.25">
      <c r="A2314" s="1" t="s">
        <v>6457</v>
      </c>
      <c r="B2314" s="1" t="s">
        <v>60</v>
      </c>
      <c r="C2314" s="4">
        <v>2022</v>
      </c>
      <c r="D2314" s="1" t="s">
        <v>90</v>
      </c>
      <c r="E2314" s="1" t="s">
        <v>1089</v>
      </c>
      <c r="F2314" s="1" t="s">
        <v>85</v>
      </c>
      <c r="G2314" s="4" t="s">
        <v>3549</v>
      </c>
      <c r="H2314" s="4">
        <v>173732</v>
      </c>
      <c r="I2314" s="4" t="s">
        <v>7549</v>
      </c>
      <c r="J2314" s="1"/>
      <c r="K2314" s="4" t="s">
        <v>1939</v>
      </c>
      <c r="L2314" s="4" t="s">
        <v>517</v>
      </c>
    </row>
    <row r="2315" spans="1:12" x14ac:dyDescent="0.25">
      <c r="A2315" s="1" t="s">
        <v>6457</v>
      </c>
      <c r="B2315" s="1" t="s">
        <v>60</v>
      </c>
      <c r="C2315" s="4">
        <v>2022</v>
      </c>
      <c r="D2315" s="1" t="s">
        <v>90</v>
      </c>
      <c r="E2315" s="1" t="s">
        <v>1104</v>
      </c>
      <c r="F2315" s="1" t="s">
        <v>62</v>
      </c>
      <c r="G2315" s="4" t="s">
        <v>2321</v>
      </c>
      <c r="H2315" s="4">
        <v>27836</v>
      </c>
      <c r="I2315" s="4" t="s">
        <v>6821</v>
      </c>
      <c r="J2315" s="1"/>
      <c r="K2315" s="4" t="s">
        <v>3402</v>
      </c>
      <c r="L2315" s="4" t="s">
        <v>1373</v>
      </c>
    </row>
    <row r="2316" spans="1:12" ht="30" x14ac:dyDescent="0.25">
      <c r="A2316" s="1" t="s">
        <v>6457</v>
      </c>
      <c r="B2316" s="1" t="s">
        <v>60</v>
      </c>
      <c r="C2316" s="4">
        <v>2022</v>
      </c>
      <c r="D2316" s="1" t="s">
        <v>90</v>
      </c>
      <c r="E2316" s="1" t="s">
        <v>1104</v>
      </c>
      <c r="F2316" s="1" t="s">
        <v>66</v>
      </c>
      <c r="G2316" s="4" t="s">
        <v>1101</v>
      </c>
      <c r="H2316" s="4">
        <v>179</v>
      </c>
      <c r="I2316" s="4" t="s">
        <v>83</v>
      </c>
      <c r="J2316" s="1"/>
      <c r="K2316" s="4" t="s">
        <v>83</v>
      </c>
      <c r="L2316" s="4" t="s">
        <v>83</v>
      </c>
    </row>
    <row r="2317" spans="1:12" ht="30" x14ac:dyDescent="0.25">
      <c r="A2317" s="1" t="s">
        <v>6457</v>
      </c>
      <c r="B2317" s="1" t="s">
        <v>60</v>
      </c>
      <c r="C2317" s="4">
        <v>2022</v>
      </c>
      <c r="D2317" s="1" t="s">
        <v>90</v>
      </c>
      <c r="E2317" s="1" t="s">
        <v>1104</v>
      </c>
      <c r="F2317" s="1" t="s">
        <v>70</v>
      </c>
      <c r="G2317" s="4" t="s">
        <v>1435</v>
      </c>
      <c r="H2317" s="4">
        <v>3984</v>
      </c>
      <c r="I2317" s="4" t="s">
        <v>1348</v>
      </c>
      <c r="J2317" s="1" t="s">
        <v>234</v>
      </c>
      <c r="K2317" s="4" t="s">
        <v>10337</v>
      </c>
      <c r="L2317" s="4" t="s">
        <v>10338</v>
      </c>
    </row>
    <row r="2318" spans="1:12" ht="30" x14ac:dyDescent="0.25">
      <c r="A2318" s="1" t="s">
        <v>6457</v>
      </c>
      <c r="B2318" s="1" t="s">
        <v>60</v>
      </c>
      <c r="C2318" s="4">
        <v>2022</v>
      </c>
      <c r="D2318" s="1" t="s">
        <v>90</v>
      </c>
      <c r="E2318" s="1" t="s">
        <v>1104</v>
      </c>
      <c r="F2318" s="1" t="s">
        <v>74</v>
      </c>
      <c r="G2318" s="4" t="s">
        <v>1101</v>
      </c>
      <c r="H2318" s="4">
        <v>363</v>
      </c>
      <c r="I2318" s="4" t="s">
        <v>83</v>
      </c>
      <c r="J2318" s="1"/>
      <c r="K2318" s="4" t="s">
        <v>83</v>
      </c>
      <c r="L2318" s="4" t="s">
        <v>83</v>
      </c>
    </row>
    <row r="2319" spans="1:12" ht="30" x14ac:dyDescent="0.25">
      <c r="A2319" s="1" t="s">
        <v>6457</v>
      </c>
      <c r="B2319" s="1" t="s">
        <v>60</v>
      </c>
      <c r="C2319" s="4">
        <v>2022</v>
      </c>
      <c r="D2319" s="1" t="s">
        <v>90</v>
      </c>
      <c r="E2319" s="1" t="s">
        <v>1104</v>
      </c>
      <c r="F2319" s="1" t="s">
        <v>1102</v>
      </c>
      <c r="G2319" s="4" t="s">
        <v>612</v>
      </c>
      <c r="H2319" s="4">
        <v>33246</v>
      </c>
      <c r="I2319" s="4" t="s">
        <v>2994</v>
      </c>
      <c r="J2319" s="1"/>
      <c r="K2319" s="4" t="s">
        <v>9534</v>
      </c>
      <c r="L2319" s="4" t="s">
        <v>10339</v>
      </c>
    </row>
    <row r="2320" spans="1:12" ht="45" x14ac:dyDescent="0.25">
      <c r="A2320" s="1" t="s">
        <v>6457</v>
      </c>
      <c r="B2320" s="1" t="s">
        <v>60</v>
      </c>
      <c r="C2320" s="4">
        <v>2022</v>
      </c>
      <c r="D2320" s="1" t="s">
        <v>90</v>
      </c>
      <c r="E2320" s="1" t="s">
        <v>1104</v>
      </c>
      <c r="F2320" s="1" t="s">
        <v>84</v>
      </c>
      <c r="G2320" s="4" t="s">
        <v>1101</v>
      </c>
      <c r="H2320" s="4">
        <v>2732</v>
      </c>
      <c r="I2320" s="4" t="s">
        <v>83</v>
      </c>
      <c r="J2320" s="1"/>
      <c r="K2320" s="4" t="s">
        <v>83</v>
      </c>
      <c r="L2320" s="4" t="s">
        <v>83</v>
      </c>
    </row>
    <row r="2321" spans="1:12" ht="45" x14ac:dyDescent="0.25">
      <c r="A2321" s="1" t="s">
        <v>6457</v>
      </c>
      <c r="B2321" s="1" t="s">
        <v>60</v>
      </c>
      <c r="C2321" s="4">
        <v>2022</v>
      </c>
      <c r="D2321" s="1" t="s">
        <v>90</v>
      </c>
      <c r="E2321" s="1" t="s">
        <v>1104</v>
      </c>
      <c r="F2321" s="1" t="s">
        <v>85</v>
      </c>
      <c r="G2321" s="4" t="s">
        <v>2483</v>
      </c>
      <c r="H2321" s="4">
        <v>129387</v>
      </c>
      <c r="I2321" s="4" t="s">
        <v>4195</v>
      </c>
      <c r="J2321" s="1"/>
      <c r="K2321" s="4" t="s">
        <v>10340</v>
      </c>
      <c r="L2321" s="4" t="s">
        <v>8922</v>
      </c>
    </row>
    <row r="2322" spans="1:12" x14ac:dyDescent="0.25">
      <c r="A2322" s="1" t="s">
        <v>6457</v>
      </c>
      <c r="B2322" s="1" t="s">
        <v>60</v>
      </c>
      <c r="C2322" s="4">
        <v>2022</v>
      </c>
      <c r="D2322" s="1" t="s">
        <v>90</v>
      </c>
      <c r="E2322" s="1" t="s">
        <v>1116</v>
      </c>
      <c r="F2322" s="1" t="s">
        <v>62</v>
      </c>
      <c r="G2322" s="4" t="s">
        <v>3720</v>
      </c>
      <c r="H2322" s="4">
        <v>17900</v>
      </c>
      <c r="I2322" s="4" t="s">
        <v>10341</v>
      </c>
      <c r="J2322" s="1"/>
      <c r="K2322" s="4" t="s">
        <v>8921</v>
      </c>
      <c r="L2322" s="4" t="s">
        <v>10342</v>
      </c>
    </row>
    <row r="2323" spans="1:12" ht="30" x14ac:dyDescent="0.25">
      <c r="A2323" s="1" t="s">
        <v>6457</v>
      </c>
      <c r="B2323" s="1" t="s">
        <v>60</v>
      </c>
      <c r="C2323" s="4">
        <v>2022</v>
      </c>
      <c r="D2323" s="1" t="s">
        <v>90</v>
      </c>
      <c r="E2323" s="1" t="s">
        <v>1116</v>
      </c>
      <c r="F2323" s="1" t="s">
        <v>66</v>
      </c>
      <c r="G2323" s="4" t="s">
        <v>1101</v>
      </c>
      <c r="H2323" s="4">
        <v>95</v>
      </c>
      <c r="I2323" s="4" t="s">
        <v>83</v>
      </c>
      <c r="J2323" s="1"/>
      <c r="K2323" s="4" t="s">
        <v>83</v>
      </c>
      <c r="L2323" s="4" t="s">
        <v>83</v>
      </c>
    </row>
    <row r="2324" spans="1:12" ht="30" x14ac:dyDescent="0.25">
      <c r="A2324" s="1" t="s">
        <v>6457</v>
      </c>
      <c r="B2324" s="1" t="s">
        <v>60</v>
      </c>
      <c r="C2324" s="4">
        <v>2022</v>
      </c>
      <c r="D2324" s="1" t="s">
        <v>90</v>
      </c>
      <c r="E2324" s="1" t="s">
        <v>1116</v>
      </c>
      <c r="F2324" s="1" t="s">
        <v>70</v>
      </c>
      <c r="G2324" s="4" t="s">
        <v>1855</v>
      </c>
      <c r="H2324" s="4">
        <v>2528</v>
      </c>
      <c r="I2324" s="4" t="s">
        <v>10343</v>
      </c>
      <c r="J2324" s="1"/>
      <c r="K2324" s="4" t="s">
        <v>10344</v>
      </c>
      <c r="L2324" s="4" t="s">
        <v>10345</v>
      </c>
    </row>
    <row r="2325" spans="1:12" ht="30" x14ac:dyDescent="0.25">
      <c r="A2325" s="1" t="s">
        <v>6457</v>
      </c>
      <c r="B2325" s="1" t="s">
        <v>60</v>
      </c>
      <c r="C2325" s="4">
        <v>2022</v>
      </c>
      <c r="D2325" s="1" t="s">
        <v>90</v>
      </c>
      <c r="E2325" s="1" t="s">
        <v>1116</v>
      </c>
      <c r="F2325" s="1" t="s">
        <v>74</v>
      </c>
      <c r="G2325" s="4" t="s">
        <v>1101</v>
      </c>
      <c r="H2325" s="4">
        <v>195</v>
      </c>
      <c r="I2325" s="4" t="s">
        <v>83</v>
      </c>
      <c r="J2325" s="1"/>
      <c r="K2325" s="4" t="s">
        <v>83</v>
      </c>
      <c r="L2325" s="4" t="s">
        <v>83</v>
      </c>
    </row>
    <row r="2326" spans="1:12" ht="30" x14ac:dyDescent="0.25">
      <c r="A2326" s="1" t="s">
        <v>6457</v>
      </c>
      <c r="B2326" s="1" t="s">
        <v>60</v>
      </c>
      <c r="C2326" s="4">
        <v>2022</v>
      </c>
      <c r="D2326" s="1" t="s">
        <v>90</v>
      </c>
      <c r="E2326" s="1" t="s">
        <v>1116</v>
      </c>
      <c r="F2326" s="1" t="s">
        <v>1102</v>
      </c>
      <c r="G2326" s="4" t="s">
        <v>2351</v>
      </c>
      <c r="H2326" s="4">
        <v>22917</v>
      </c>
      <c r="I2326" s="4" t="s">
        <v>3583</v>
      </c>
      <c r="J2326" s="1"/>
      <c r="K2326" s="4" t="s">
        <v>10346</v>
      </c>
      <c r="L2326" s="4" t="s">
        <v>10347</v>
      </c>
    </row>
    <row r="2327" spans="1:12" ht="45" x14ac:dyDescent="0.25">
      <c r="A2327" s="1" t="s">
        <v>6457</v>
      </c>
      <c r="B2327" s="1" t="s">
        <v>60</v>
      </c>
      <c r="C2327" s="4">
        <v>2022</v>
      </c>
      <c r="D2327" s="1" t="s">
        <v>90</v>
      </c>
      <c r="E2327" s="1" t="s">
        <v>1116</v>
      </c>
      <c r="F2327" s="1" t="s">
        <v>84</v>
      </c>
      <c r="G2327" s="4" t="s">
        <v>1671</v>
      </c>
      <c r="H2327" s="4">
        <v>1824</v>
      </c>
      <c r="I2327" s="4" t="s">
        <v>716</v>
      </c>
      <c r="J2327" s="1" t="s">
        <v>234</v>
      </c>
      <c r="K2327" s="4" t="s">
        <v>3369</v>
      </c>
      <c r="L2327" s="4" t="s">
        <v>10348</v>
      </c>
    </row>
    <row r="2328" spans="1:12" ht="45" x14ac:dyDescent="0.25">
      <c r="A2328" s="1" t="s">
        <v>6457</v>
      </c>
      <c r="B2328" s="1" t="s">
        <v>60</v>
      </c>
      <c r="C2328" s="4">
        <v>2022</v>
      </c>
      <c r="D2328" s="1" t="s">
        <v>90</v>
      </c>
      <c r="E2328" s="1" t="s">
        <v>1116</v>
      </c>
      <c r="F2328" s="1" t="s">
        <v>85</v>
      </c>
      <c r="G2328" s="4" t="s">
        <v>10349</v>
      </c>
      <c r="H2328" s="4">
        <v>190499</v>
      </c>
      <c r="I2328" s="4" t="s">
        <v>10350</v>
      </c>
      <c r="J2328" s="1"/>
      <c r="K2328" s="4" t="s">
        <v>10351</v>
      </c>
      <c r="L2328" s="4" t="s">
        <v>10352</v>
      </c>
    </row>
    <row r="2329" spans="1:12" x14ac:dyDescent="0.25">
      <c r="A2329" s="1" t="s">
        <v>6457</v>
      </c>
      <c r="B2329" s="1" t="s">
        <v>60</v>
      </c>
      <c r="C2329" s="4">
        <v>2022</v>
      </c>
      <c r="D2329" s="1" t="s">
        <v>90</v>
      </c>
      <c r="E2329" s="1" t="s">
        <v>1132</v>
      </c>
      <c r="F2329" s="1" t="s">
        <v>62</v>
      </c>
      <c r="G2329" s="4" t="s">
        <v>4674</v>
      </c>
      <c r="H2329" s="4">
        <v>9653</v>
      </c>
      <c r="I2329" s="4" t="s">
        <v>10353</v>
      </c>
      <c r="J2329" s="1"/>
      <c r="K2329" s="4" t="s">
        <v>10354</v>
      </c>
      <c r="L2329" s="4" t="s">
        <v>10355</v>
      </c>
    </row>
    <row r="2330" spans="1:12" ht="30" x14ac:dyDescent="0.25">
      <c r="A2330" s="1" t="s">
        <v>6457</v>
      </c>
      <c r="B2330" s="1" t="s">
        <v>60</v>
      </c>
      <c r="C2330" s="4">
        <v>2022</v>
      </c>
      <c r="D2330" s="1" t="s">
        <v>90</v>
      </c>
      <c r="E2330" s="1" t="s">
        <v>1132</v>
      </c>
      <c r="F2330" s="1" t="s">
        <v>66</v>
      </c>
      <c r="G2330" s="4" t="s">
        <v>1101</v>
      </c>
      <c r="H2330" s="4">
        <v>34</v>
      </c>
      <c r="I2330" s="4" t="s">
        <v>83</v>
      </c>
      <c r="J2330" s="1"/>
      <c r="K2330" s="4" t="s">
        <v>83</v>
      </c>
      <c r="L2330" s="4" t="s">
        <v>83</v>
      </c>
    </row>
    <row r="2331" spans="1:12" ht="30" x14ac:dyDescent="0.25">
      <c r="A2331" s="1" t="s">
        <v>6457</v>
      </c>
      <c r="B2331" s="1" t="s">
        <v>60</v>
      </c>
      <c r="C2331" s="4">
        <v>2022</v>
      </c>
      <c r="D2331" s="1" t="s">
        <v>90</v>
      </c>
      <c r="E2331" s="1" t="s">
        <v>1132</v>
      </c>
      <c r="F2331" s="1" t="s">
        <v>70</v>
      </c>
      <c r="G2331" s="4" t="s">
        <v>3818</v>
      </c>
      <c r="H2331" s="4">
        <v>1135</v>
      </c>
      <c r="I2331" s="4" t="s">
        <v>10356</v>
      </c>
      <c r="J2331" s="1"/>
      <c r="K2331" s="4" t="s">
        <v>10357</v>
      </c>
      <c r="L2331" s="4" t="s">
        <v>10358</v>
      </c>
    </row>
    <row r="2332" spans="1:12" ht="30" x14ac:dyDescent="0.25">
      <c r="A2332" s="1" t="s">
        <v>6457</v>
      </c>
      <c r="B2332" s="1" t="s">
        <v>60</v>
      </c>
      <c r="C2332" s="4">
        <v>2022</v>
      </c>
      <c r="D2332" s="1" t="s">
        <v>90</v>
      </c>
      <c r="E2332" s="1" t="s">
        <v>1132</v>
      </c>
      <c r="F2332" s="1" t="s">
        <v>74</v>
      </c>
      <c r="G2332" s="4" t="s">
        <v>1101</v>
      </c>
      <c r="H2332" s="4">
        <v>81</v>
      </c>
      <c r="I2332" s="4" t="s">
        <v>83</v>
      </c>
      <c r="J2332" s="1"/>
      <c r="K2332" s="4" t="s">
        <v>83</v>
      </c>
      <c r="L2332" s="4" t="s">
        <v>83</v>
      </c>
    </row>
    <row r="2333" spans="1:12" ht="30" x14ac:dyDescent="0.25">
      <c r="A2333" s="1" t="s">
        <v>6457</v>
      </c>
      <c r="B2333" s="1" t="s">
        <v>60</v>
      </c>
      <c r="C2333" s="4">
        <v>2022</v>
      </c>
      <c r="D2333" s="1" t="s">
        <v>90</v>
      </c>
      <c r="E2333" s="1" t="s">
        <v>1132</v>
      </c>
      <c r="F2333" s="1" t="s">
        <v>1102</v>
      </c>
      <c r="G2333" s="4" t="s">
        <v>10359</v>
      </c>
      <c r="H2333" s="4">
        <v>10157</v>
      </c>
      <c r="I2333" s="4" t="s">
        <v>10360</v>
      </c>
      <c r="J2333" s="1"/>
      <c r="K2333" s="4" t="s">
        <v>10361</v>
      </c>
      <c r="L2333" s="4" t="s">
        <v>10362</v>
      </c>
    </row>
    <row r="2334" spans="1:12" ht="45" x14ac:dyDescent="0.25">
      <c r="A2334" s="1" t="s">
        <v>6457</v>
      </c>
      <c r="B2334" s="1" t="s">
        <v>60</v>
      </c>
      <c r="C2334" s="4">
        <v>2022</v>
      </c>
      <c r="D2334" s="1" t="s">
        <v>90</v>
      </c>
      <c r="E2334" s="1" t="s">
        <v>1132</v>
      </c>
      <c r="F2334" s="1" t="s">
        <v>84</v>
      </c>
      <c r="G2334" s="4" t="s">
        <v>1350</v>
      </c>
      <c r="H2334" s="4">
        <v>791</v>
      </c>
      <c r="I2334" s="4" t="s">
        <v>10363</v>
      </c>
      <c r="J2334" s="1" t="s">
        <v>234</v>
      </c>
      <c r="K2334" s="4" t="s">
        <v>10364</v>
      </c>
      <c r="L2334" s="4" t="s">
        <v>10365</v>
      </c>
    </row>
    <row r="2335" spans="1:12" ht="45" x14ac:dyDescent="0.25">
      <c r="A2335" s="1" t="s">
        <v>6457</v>
      </c>
      <c r="B2335" s="1" t="s">
        <v>60</v>
      </c>
      <c r="C2335" s="4">
        <v>2022</v>
      </c>
      <c r="D2335" s="1" t="s">
        <v>90</v>
      </c>
      <c r="E2335" s="1" t="s">
        <v>1132</v>
      </c>
      <c r="F2335" s="1" t="s">
        <v>85</v>
      </c>
      <c r="G2335" s="4" t="s">
        <v>10366</v>
      </c>
      <c r="H2335" s="4">
        <v>176661</v>
      </c>
      <c r="I2335" s="4" t="s">
        <v>10367</v>
      </c>
      <c r="J2335" s="1"/>
      <c r="K2335" s="4" t="s">
        <v>974</v>
      </c>
      <c r="L2335" s="4" t="s">
        <v>10368</v>
      </c>
    </row>
    <row r="2336" spans="1:12" x14ac:dyDescent="0.25">
      <c r="A2336" s="1" t="s">
        <v>6457</v>
      </c>
      <c r="B2336" s="1" t="s">
        <v>60</v>
      </c>
      <c r="C2336" s="4">
        <v>2022</v>
      </c>
      <c r="D2336" s="1" t="s">
        <v>90</v>
      </c>
      <c r="E2336" s="1" t="s">
        <v>1147</v>
      </c>
      <c r="F2336" s="1" t="s">
        <v>62</v>
      </c>
      <c r="G2336" s="4" t="s">
        <v>2211</v>
      </c>
      <c r="H2336" s="4">
        <v>4331</v>
      </c>
      <c r="I2336" s="4" t="s">
        <v>10369</v>
      </c>
      <c r="J2336" s="1"/>
      <c r="K2336" s="4" t="s">
        <v>10370</v>
      </c>
      <c r="L2336" s="4" t="s">
        <v>10371</v>
      </c>
    </row>
    <row r="2337" spans="1:12" ht="30" x14ac:dyDescent="0.25">
      <c r="A2337" s="1" t="s">
        <v>6457</v>
      </c>
      <c r="B2337" s="1" t="s">
        <v>60</v>
      </c>
      <c r="C2337" s="4">
        <v>2022</v>
      </c>
      <c r="D2337" s="1" t="s">
        <v>90</v>
      </c>
      <c r="E2337" s="1" t="s">
        <v>1147</v>
      </c>
      <c r="F2337" s="1" t="s">
        <v>66</v>
      </c>
      <c r="G2337" s="4" t="s">
        <v>1101</v>
      </c>
      <c r="H2337" s="4">
        <v>11</v>
      </c>
      <c r="I2337" s="4" t="s">
        <v>83</v>
      </c>
      <c r="J2337" s="1"/>
      <c r="K2337" s="4" t="s">
        <v>83</v>
      </c>
      <c r="L2337" s="4" t="s">
        <v>83</v>
      </c>
    </row>
    <row r="2338" spans="1:12" ht="30" x14ac:dyDescent="0.25">
      <c r="A2338" s="1" t="s">
        <v>6457</v>
      </c>
      <c r="B2338" s="1" t="s">
        <v>60</v>
      </c>
      <c r="C2338" s="4">
        <v>2022</v>
      </c>
      <c r="D2338" s="1" t="s">
        <v>90</v>
      </c>
      <c r="E2338" s="1" t="s">
        <v>1147</v>
      </c>
      <c r="F2338" s="1" t="s">
        <v>70</v>
      </c>
      <c r="G2338" s="4" t="s">
        <v>3754</v>
      </c>
      <c r="H2338" s="4">
        <v>473</v>
      </c>
      <c r="I2338" s="4" t="s">
        <v>10372</v>
      </c>
      <c r="J2338" s="1"/>
      <c r="K2338" s="4" t="s">
        <v>194</v>
      </c>
      <c r="L2338" s="4" t="s">
        <v>10373</v>
      </c>
    </row>
    <row r="2339" spans="1:12" ht="30" x14ac:dyDescent="0.25">
      <c r="A2339" s="1" t="s">
        <v>6457</v>
      </c>
      <c r="B2339" s="1" t="s">
        <v>60</v>
      </c>
      <c r="C2339" s="4">
        <v>2022</v>
      </c>
      <c r="D2339" s="1" t="s">
        <v>90</v>
      </c>
      <c r="E2339" s="1" t="s">
        <v>1147</v>
      </c>
      <c r="F2339" s="1" t="s">
        <v>74</v>
      </c>
      <c r="G2339" s="4" t="s">
        <v>1101</v>
      </c>
      <c r="H2339" s="4">
        <v>26</v>
      </c>
      <c r="I2339" s="4" t="s">
        <v>83</v>
      </c>
      <c r="J2339" s="1"/>
      <c r="K2339" s="4" t="s">
        <v>83</v>
      </c>
      <c r="L2339" s="4" t="s">
        <v>83</v>
      </c>
    </row>
    <row r="2340" spans="1:12" ht="30" x14ac:dyDescent="0.25">
      <c r="A2340" s="1" t="s">
        <v>6457</v>
      </c>
      <c r="B2340" s="1" t="s">
        <v>60</v>
      </c>
      <c r="C2340" s="4">
        <v>2022</v>
      </c>
      <c r="D2340" s="1" t="s">
        <v>90</v>
      </c>
      <c r="E2340" s="1" t="s">
        <v>1147</v>
      </c>
      <c r="F2340" s="1" t="s">
        <v>1102</v>
      </c>
      <c r="G2340" s="4" t="s">
        <v>4366</v>
      </c>
      <c r="H2340" s="4">
        <v>3958</v>
      </c>
      <c r="I2340" s="4" t="s">
        <v>10374</v>
      </c>
      <c r="J2340" s="1"/>
      <c r="K2340" s="4" t="s">
        <v>10375</v>
      </c>
      <c r="L2340" s="4" t="s">
        <v>10376</v>
      </c>
    </row>
    <row r="2341" spans="1:12" ht="45" x14ac:dyDescent="0.25">
      <c r="A2341" s="1" t="s">
        <v>6457</v>
      </c>
      <c r="B2341" s="1" t="s">
        <v>60</v>
      </c>
      <c r="C2341" s="4">
        <v>2022</v>
      </c>
      <c r="D2341" s="1" t="s">
        <v>90</v>
      </c>
      <c r="E2341" s="1" t="s">
        <v>1147</v>
      </c>
      <c r="F2341" s="1" t="s">
        <v>84</v>
      </c>
      <c r="G2341" s="4" t="s">
        <v>1435</v>
      </c>
      <c r="H2341" s="4">
        <v>308</v>
      </c>
      <c r="I2341" s="4" t="s">
        <v>10377</v>
      </c>
      <c r="J2341" s="1" t="s">
        <v>234</v>
      </c>
      <c r="K2341" s="4" t="s">
        <v>10378</v>
      </c>
      <c r="L2341" s="4" t="s">
        <v>10379</v>
      </c>
    </row>
    <row r="2342" spans="1:12" ht="45" x14ac:dyDescent="0.25">
      <c r="A2342" s="1" t="s">
        <v>6457</v>
      </c>
      <c r="B2342" s="1" t="s">
        <v>60</v>
      </c>
      <c r="C2342" s="4">
        <v>2022</v>
      </c>
      <c r="D2342" s="1" t="s">
        <v>90</v>
      </c>
      <c r="E2342" s="1" t="s">
        <v>1147</v>
      </c>
      <c r="F2342" s="1" t="s">
        <v>85</v>
      </c>
      <c r="G2342" s="4" t="s">
        <v>10380</v>
      </c>
      <c r="H2342" s="4">
        <v>147768</v>
      </c>
      <c r="I2342" s="4" t="s">
        <v>10381</v>
      </c>
      <c r="J2342" s="1"/>
      <c r="K2342" s="4" t="s">
        <v>10382</v>
      </c>
      <c r="L2342" s="4" t="s">
        <v>10383</v>
      </c>
    </row>
    <row r="2343" spans="1:12" x14ac:dyDescent="0.25">
      <c r="A2343" s="1" t="s">
        <v>6457</v>
      </c>
      <c r="B2343" s="1" t="s">
        <v>60</v>
      </c>
      <c r="C2343" s="4">
        <v>2022</v>
      </c>
      <c r="D2343" s="1" t="s">
        <v>90</v>
      </c>
      <c r="E2343" s="1" t="s">
        <v>1162</v>
      </c>
      <c r="F2343" s="1" t="s">
        <v>62</v>
      </c>
      <c r="G2343" s="4" t="s">
        <v>1788</v>
      </c>
      <c r="H2343" s="4">
        <v>1365</v>
      </c>
      <c r="I2343" s="4" t="s">
        <v>10384</v>
      </c>
      <c r="J2343" s="1"/>
      <c r="K2343" s="4" t="s">
        <v>10385</v>
      </c>
      <c r="L2343" s="4" t="s">
        <v>10386</v>
      </c>
    </row>
    <row r="2344" spans="1:12" ht="30" x14ac:dyDescent="0.25">
      <c r="A2344" s="1" t="s">
        <v>6457</v>
      </c>
      <c r="B2344" s="1" t="s">
        <v>60</v>
      </c>
      <c r="C2344" s="4">
        <v>2022</v>
      </c>
      <c r="D2344" s="1" t="s">
        <v>90</v>
      </c>
      <c r="E2344" s="1" t="s">
        <v>1162</v>
      </c>
      <c r="F2344" s="1" t="s">
        <v>66</v>
      </c>
      <c r="G2344" s="4" t="s">
        <v>1101</v>
      </c>
      <c r="H2344" s="4">
        <v>5</v>
      </c>
      <c r="I2344" s="4" t="s">
        <v>83</v>
      </c>
      <c r="J2344" s="1"/>
      <c r="K2344" s="4" t="s">
        <v>83</v>
      </c>
      <c r="L2344" s="4" t="s">
        <v>83</v>
      </c>
    </row>
    <row r="2345" spans="1:12" ht="30" x14ac:dyDescent="0.25">
      <c r="A2345" s="1" t="s">
        <v>6457</v>
      </c>
      <c r="B2345" s="1" t="s">
        <v>60</v>
      </c>
      <c r="C2345" s="4">
        <v>2022</v>
      </c>
      <c r="D2345" s="1" t="s">
        <v>90</v>
      </c>
      <c r="E2345" s="1" t="s">
        <v>1162</v>
      </c>
      <c r="F2345" s="1" t="s">
        <v>70</v>
      </c>
      <c r="G2345" s="4" t="s">
        <v>3786</v>
      </c>
      <c r="H2345" s="4">
        <v>182</v>
      </c>
      <c r="I2345" s="4" t="s">
        <v>10387</v>
      </c>
      <c r="J2345" s="1"/>
      <c r="K2345" s="4" t="s">
        <v>10388</v>
      </c>
      <c r="L2345" s="4" t="s">
        <v>10389</v>
      </c>
    </row>
    <row r="2346" spans="1:12" ht="30" x14ac:dyDescent="0.25">
      <c r="A2346" s="1" t="s">
        <v>6457</v>
      </c>
      <c r="B2346" s="1" t="s">
        <v>60</v>
      </c>
      <c r="C2346" s="4">
        <v>2022</v>
      </c>
      <c r="D2346" s="1" t="s">
        <v>90</v>
      </c>
      <c r="E2346" s="1" t="s">
        <v>1162</v>
      </c>
      <c r="F2346" s="1" t="s">
        <v>74</v>
      </c>
      <c r="G2346" s="4" t="s">
        <v>1101</v>
      </c>
      <c r="H2346" s="4">
        <v>12</v>
      </c>
      <c r="I2346" s="4" t="s">
        <v>83</v>
      </c>
      <c r="J2346" s="1"/>
      <c r="K2346" s="4" t="s">
        <v>83</v>
      </c>
      <c r="L2346" s="4" t="s">
        <v>83</v>
      </c>
    </row>
    <row r="2347" spans="1:12" ht="30" x14ac:dyDescent="0.25">
      <c r="A2347" s="1" t="s">
        <v>6457</v>
      </c>
      <c r="B2347" s="1" t="s">
        <v>60</v>
      </c>
      <c r="C2347" s="4">
        <v>2022</v>
      </c>
      <c r="D2347" s="1" t="s">
        <v>90</v>
      </c>
      <c r="E2347" s="1" t="s">
        <v>1162</v>
      </c>
      <c r="F2347" s="1" t="s">
        <v>1102</v>
      </c>
      <c r="G2347" s="4" t="s">
        <v>2913</v>
      </c>
      <c r="H2347" s="4">
        <v>1712</v>
      </c>
      <c r="I2347" s="4" t="s">
        <v>10390</v>
      </c>
      <c r="J2347" s="1"/>
      <c r="K2347" s="4" t="s">
        <v>10391</v>
      </c>
      <c r="L2347" s="4" t="s">
        <v>10392</v>
      </c>
    </row>
    <row r="2348" spans="1:12" ht="45" x14ac:dyDescent="0.25">
      <c r="A2348" s="1" t="s">
        <v>6457</v>
      </c>
      <c r="B2348" s="1" t="s">
        <v>60</v>
      </c>
      <c r="C2348" s="4">
        <v>2022</v>
      </c>
      <c r="D2348" s="1" t="s">
        <v>90</v>
      </c>
      <c r="E2348" s="1" t="s">
        <v>1162</v>
      </c>
      <c r="F2348" s="1" t="s">
        <v>84</v>
      </c>
      <c r="G2348" s="4" t="s">
        <v>2302</v>
      </c>
      <c r="H2348" s="4">
        <v>146</v>
      </c>
      <c r="I2348" s="4" t="s">
        <v>10393</v>
      </c>
      <c r="J2348" s="1"/>
      <c r="K2348" s="4" t="s">
        <v>10394</v>
      </c>
      <c r="L2348" s="4" t="s">
        <v>10395</v>
      </c>
    </row>
    <row r="2349" spans="1:12" ht="45" x14ac:dyDescent="0.25">
      <c r="A2349" s="1" t="s">
        <v>6457</v>
      </c>
      <c r="B2349" s="1" t="s">
        <v>60</v>
      </c>
      <c r="C2349" s="4">
        <v>2022</v>
      </c>
      <c r="D2349" s="1" t="s">
        <v>90</v>
      </c>
      <c r="E2349" s="1" t="s">
        <v>1162</v>
      </c>
      <c r="F2349" s="1" t="s">
        <v>85</v>
      </c>
      <c r="G2349" s="4" t="s">
        <v>1683</v>
      </c>
      <c r="H2349" s="4">
        <v>64091</v>
      </c>
      <c r="I2349" s="4" t="s">
        <v>10396</v>
      </c>
      <c r="J2349" s="1"/>
      <c r="K2349" s="4" t="s">
        <v>10397</v>
      </c>
      <c r="L2349" s="4" t="s">
        <v>10398</v>
      </c>
    </row>
    <row r="2350" spans="1:12" x14ac:dyDescent="0.25">
      <c r="A2350" s="1" t="s">
        <v>6457</v>
      </c>
      <c r="B2350" s="1" t="s">
        <v>60</v>
      </c>
      <c r="C2350" s="4">
        <v>2022</v>
      </c>
      <c r="D2350" s="1" t="s">
        <v>90</v>
      </c>
      <c r="E2350" s="1" t="s">
        <v>1183</v>
      </c>
      <c r="F2350" s="1" t="s">
        <v>62</v>
      </c>
      <c r="G2350" s="4" t="s">
        <v>8282</v>
      </c>
      <c r="H2350" s="4">
        <v>319</v>
      </c>
      <c r="I2350" s="4" t="s">
        <v>10399</v>
      </c>
      <c r="J2350" s="1"/>
      <c r="K2350" s="4" t="s">
        <v>10400</v>
      </c>
      <c r="L2350" s="4" t="s">
        <v>10401</v>
      </c>
    </row>
    <row r="2351" spans="1:12" ht="30" x14ac:dyDescent="0.25">
      <c r="A2351" s="1" t="s">
        <v>6457</v>
      </c>
      <c r="B2351" s="1" t="s">
        <v>60</v>
      </c>
      <c r="C2351" s="4">
        <v>2022</v>
      </c>
      <c r="D2351" s="1" t="s">
        <v>90</v>
      </c>
      <c r="E2351" s="1" t="s">
        <v>1183</v>
      </c>
      <c r="F2351" s="1" t="s">
        <v>66</v>
      </c>
      <c r="G2351" s="4" t="s">
        <v>1101</v>
      </c>
      <c r="H2351" s="4">
        <v>1</v>
      </c>
      <c r="I2351" s="4" t="s">
        <v>83</v>
      </c>
      <c r="J2351" s="1"/>
      <c r="K2351" s="4" t="s">
        <v>83</v>
      </c>
      <c r="L2351" s="4" t="s">
        <v>83</v>
      </c>
    </row>
    <row r="2352" spans="1:12" ht="30" x14ac:dyDescent="0.25">
      <c r="A2352" s="1" t="s">
        <v>6457</v>
      </c>
      <c r="B2352" s="1" t="s">
        <v>60</v>
      </c>
      <c r="C2352" s="4">
        <v>2022</v>
      </c>
      <c r="D2352" s="1" t="s">
        <v>90</v>
      </c>
      <c r="E2352" s="1" t="s">
        <v>1183</v>
      </c>
      <c r="F2352" s="1" t="s">
        <v>70</v>
      </c>
      <c r="G2352" s="4" t="s">
        <v>1613</v>
      </c>
      <c r="H2352" s="4">
        <v>48</v>
      </c>
      <c r="I2352" s="4" t="s">
        <v>10402</v>
      </c>
      <c r="J2352" s="1" t="s">
        <v>234</v>
      </c>
      <c r="K2352" s="4" t="s">
        <v>10403</v>
      </c>
      <c r="L2352" s="4" t="s">
        <v>10404</v>
      </c>
    </row>
    <row r="2353" spans="1:12" ht="30" x14ac:dyDescent="0.25">
      <c r="A2353" s="1" t="s">
        <v>6457</v>
      </c>
      <c r="B2353" s="1" t="s">
        <v>60</v>
      </c>
      <c r="C2353" s="4">
        <v>2022</v>
      </c>
      <c r="D2353" s="1" t="s">
        <v>90</v>
      </c>
      <c r="E2353" s="1" t="s">
        <v>1183</v>
      </c>
      <c r="F2353" s="1" t="s">
        <v>74</v>
      </c>
      <c r="G2353" s="4" t="s">
        <v>1101</v>
      </c>
      <c r="H2353" s="4">
        <v>3</v>
      </c>
      <c r="I2353" s="4" t="s">
        <v>83</v>
      </c>
      <c r="J2353" s="1"/>
      <c r="K2353" s="4" t="s">
        <v>83</v>
      </c>
      <c r="L2353" s="4" t="s">
        <v>83</v>
      </c>
    </row>
    <row r="2354" spans="1:12" ht="30" x14ac:dyDescent="0.25">
      <c r="A2354" s="1" t="s">
        <v>6457</v>
      </c>
      <c r="B2354" s="1" t="s">
        <v>60</v>
      </c>
      <c r="C2354" s="4">
        <v>2022</v>
      </c>
      <c r="D2354" s="1" t="s">
        <v>90</v>
      </c>
      <c r="E2354" s="1" t="s">
        <v>1183</v>
      </c>
      <c r="F2354" s="1" t="s">
        <v>1102</v>
      </c>
      <c r="G2354" s="4" t="s">
        <v>4336</v>
      </c>
      <c r="H2354" s="4">
        <v>400</v>
      </c>
      <c r="I2354" s="4" t="s">
        <v>10405</v>
      </c>
      <c r="J2354" s="1"/>
      <c r="K2354" s="4" t="s">
        <v>10406</v>
      </c>
      <c r="L2354" s="4" t="s">
        <v>10407</v>
      </c>
    </row>
    <row r="2355" spans="1:12" ht="45" x14ac:dyDescent="0.25">
      <c r="A2355" s="1" t="s">
        <v>6457</v>
      </c>
      <c r="B2355" s="1" t="s">
        <v>60</v>
      </c>
      <c r="C2355" s="4">
        <v>2022</v>
      </c>
      <c r="D2355" s="1" t="s">
        <v>90</v>
      </c>
      <c r="E2355" s="1" t="s">
        <v>1183</v>
      </c>
      <c r="F2355" s="1" t="s">
        <v>84</v>
      </c>
      <c r="G2355" s="4" t="s">
        <v>2258</v>
      </c>
      <c r="H2355" s="4">
        <v>38</v>
      </c>
      <c r="I2355" s="4" t="s">
        <v>10408</v>
      </c>
      <c r="J2355" s="1" t="s">
        <v>234</v>
      </c>
      <c r="K2355" s="4" t="s">
        <v>10409</v>
      </c>
      <c r="L2355" s="4" t="s">
        <v>10410</v>
      </c>
    </row>
    <row r="2356" spans="1:12" ht="45" x14ac:dyDescent="0.25">
      <c r="A2356" s="1" t="s">
        <v>6457</v>
      </c>
      <c r="B2356" s="1" t="s">
        <v>60</v>
      </c>
      <c r="C2356" s="4">
        <v>2022</v>
      </c>
      <c r="D2356" s="1" t="s">
        <v>90</v>
      </c>
      <c r="E2356" s="1" t="s">
        <v>1183</v>
      </c>
      <c r="F2356" s="1" t="s">
        <v>85</v>
      </c>
      <c r="G2356" s="4" t="s">
        <v>10411</v>
      </c>
      <c r="H2356" s="4">
        <v>10794</v>
      </c>
      <c r="I2356" s="4" t="s">
        <v>10412</v>
      </c>
      <c r="J2356" s="1"/>
      <c r="K2356" s="4" t="s">
        <v>10413</v>
      </c>
      <c r="L2356" s="4" t="s">
        <v>10414</v>
      </c>
    </row>
    <row r="2357" spans="1:12" x14ac:dyDescent="0.25">
      <c r="A2357" s="1" t="s">
        <v>6457</v>
      </c>
      <c r="B2357" s="1" t="s">
        <v>60</v>
      </c>
      <c r="C2357" s="4">
        <v>2022</v>
      </c>
      <c r="D2357" s="1" t="s">
        <v>109</v>
      </c>
      <c r="E2357" s="1" t="s">
        <v>1089</v>
      </c>
      <c r="F2357" s="1" t="s">
        <v>62</v>
      </c>
      <c r="G2357" s="4" t="s">
        <v>1200</v>
      </c>
      <c r="H2357" s="4">
        <v>101151</v>
      </c>
      <c r="I2357" s="4" t="s">
        <v>6163</v>
      </c>
      <c r="J2357" s="1"/>
      <c r="K2357" s="4" t="s">
        <v>3476</v>
      </c>
      <c r="L2357" s="4" t="s">
        <v>4778</v>
      </c>
    </row>
    <row r="2358" spans="1:12" ht="30" x14ac:dyDescent="0.25">
      <c r="A2358" s="1" t="s">
        <v>6457</v>
      </c>
      <c r="B2358" s="1" t="s">
        <v>60</v>
      </c>
      <c r="C2358" s="4">
        <v>2022</v>
      </c>
      <c r="D2358" s="1" t="s">
        <v>109</v>
      </c>
      <c r="E2358" s="1" t="s">
        <v>1089</v>
      </c>
      <c r="F2358" s="1" t="s">
        <v>66</v>
      </c>
      <c r="G2358" s="4" t="s">
        <v>1101</v>
      </c>
      <c r="H2358" s="4">
        <v>743</v>
      </c>
      <c r="I2358" s="4" t="s">
        <v>83</v>
      </c>
      <c r="J2358" s="1"/>
      <c r="K2358" s="4" t="s">
        <v>83</v>
      </c>
      <c r="L2358" s="4" t="s">
        <v>83</v>
      </c>
    </row>
    <row r="2359" spans="1:12" ht="30" x14ac:dyDescent="0.25">
      <c r="A2359" s="1" t="s">
        <v>6457</v>
      </c>
      <c r="B2359" s="1" t="s">
        <v>60</v>
      </c>
      <c r="C2359" s="4">
        <v>2022</v>
      </c>
      <c r="D2359" s="1" t="s">
        <v>109</v>
      </c>
      <c r="E2359" s="1" t="s">
        <v>1089</v>
      </c>
      <c r="F2359" s="1" t="s">
        <v>70</v>
      </c>
      <c r="G2359" s="4" t="s">
        <v>1800</v>
      </c>
      <c r="H2359" s="4">
        <v>22314</v>
      </c>
      <c r="I2359" s="4" t="s">
        <v>2874</v>
      </c>
      <c r="J2359" s="1" t="s">
        <v>234</v>
      </c>
      <c r="K2359" s="4" t="s">
        <v>1824</v>
      </c>
      <c r="L2359" s="4" t="s">
        <v>3982</v>
      </c>
    </row>
    <row r="2360" spans="1:12" ht="30" x14ac:dyDescent="0.25">
      <c r="A2360" s="1" t="s">
        <v>6457</v>
      </c>
      <c r="B2360" s="1" t="s">
        <v>60</v>
      </c>
      <c r="C2360" s="4">
        <v>2022</v>
      </c>
      <c r="D2360" s="1" t="s">
        <v>109</v>
      </c>
      <c r="E2360" s="1" t="s">
        <v>1089</v>
      </c>
      <c r="F2360" s="1" t="s">
        <v>74</v>
      </c>
      <c r="G2360" s="4" t="s">
        <v>1101</v>
      </c>
      <c r="H2360" s="4">
        <v>1897</v>
      </c>
      <c r="I2360" s="4" t="s">
        <v>83</v>
      </c>
      <c r="J2360" s="1"/>
      <c r="K2360" s="4" t="s">
        <v>83</v>
      </c>
      <c r="L2360" s="4" t="s">
        <v>83</v>
      </c>
    </row>
    <row r="2361" spans="1:12" ht="30" x14ac:dyDescent="0.25">
      <c r="A2361" s="1" t="s">
        <v>6457</v>
      </c>
      <c r="B2361" s="1" t="s">
        <v>60</v>
      </c>
      <c r="C2361" s="4">
        <v>2022</v>
      </c>
      <c r="D2361" s="1" t="s">
        <v>109</v>
      </c>
      <c r="E2361" s="1" t="s">
        <v>1089</v>
      </c>
      <c r="F2361" s="1" t="s">
        <v>1102</v>
      </c>
      <c r="G2361" s="4" t="s">
        <v>2302</v>
      </c>
      <c r="H2361" s="4">
        <v>126224</v>
      </c>
      <c r="I2361" s="4" t="s">
        <v>7462</v>
      </c>
      <c r="J2361" s="1"/>
      <c r="K2361" s="4" t="s">
        <v>3718</v>
      </c>
      <c r="L2361" s="4" t="s">
        <v>1697</v>
      </c>
    </row>
    <row r="2362" spans="1:12" ht="45" x14ac:dyDescent="0.25">
      <c r="A2362" s="1" t="s">
        <v>6457</v>
      </c>
      <c r="B2362" s="1" t="s">
        <v>60</v>
      </c>
      <c r="C2362" s="4">
        <v>2022</v>
      </c>
      <c r="D2362" s="1" t="s">
        <v>109</v>
      </c>
      <c r="E2362" s="1" t="s">
        <v>1089</v>
      </c>
      <c r="F2362" s="1" t="s">
        <v>84</v>
      </c>
      <c r="G2362" s="4" t="s">
        <v>1101</v>
      </c>
      <c r="H2362" s="4">
        <v>4900</v>
      </c>
      <c r="I2362" s="4" t="s">
        <v>83</v>
      </c>
      <c r="J2362" s="1"/>
      <c r="K2362" s="4" t="s">
        <v>83</v>
      </c>
      <c r="L2362" s="4" t="s">
        <v>83</v>
      </c>
    </row>
    <row r="2363" spans="1:12" ht="45" x14ac:dyDescent="0.25">
      <c r="A2363" s="1" t="s">
        <v>6457</v>
      </c>
      <c r="B2363" s="1" t="s">
        <v>60</v>
      </c>
      <c r="C2363" s="4">
        <v>2022</v>
      </c>
      <c r="D2363" s="1" t="s">
        <v>109</v>
      </c>
      <c r="E2363" s="1" t="s">
        <v>1089</v>
      </c>
      <c r="F2363" s="1" t="s">
        <v>85</v>
      </c>
      <c r="G2363" s="4" t="s">
        <v>1121</v>
      </c>
      <c r="H2363" s="4">
        <v>204173</v>
      </c>
      <c r="I2363" s="4" t="s">
        <v>7309</v>
      </c>
      <c r="J2363" s="1"/>
      <c r="K2363" s="4" t="s">
        <v>3653</v>
      </c>
      <c r="L2363" s="4" t="s">
        <v>3756</v>
      </c>
    </row>
    <row r="2364" spans="1:12" x14ac:dyDescent="0.25">
      <c r="A2364" s="1" t="s">
        <v>6457</v>
      </c>
      <c r="B2364" s="1" t="s">
        <v>60</v>
      </c>
      <c r="C2364" s="4">
        <v>2022</v>
      </c>
      <c r="D2364" s="1" t="s">
        <v>109</v>
      </c>
      <c r="E2364" s="1" t="s">
        <v>1104</v>
      </c>
      <c r="F2364" s="1" t="s">
        <v>62</v>
      </c>
      <c r="G2364" s="4" t="s">
        <v>1211</v>
      </c>
      <c r="H2364" s="4">
        <v>30770</v>
      </c>
      <c r="I2364" s="4" t="s">
        <v>10415</v>
      </c>
      <c r="J2364" s="1"/>
      <c r="K2364" s="4" t="s">
        <v>10416</v>
      </c>
      <c r="L2364" s="4" t="s">
        <v>10417</v>
      </c>
    </row>
    <row r="2365" spans="1:12" ht="30" x14ac:dyDescent="0.25">
      <c r="A2365" s="1" t="s">
        <v>6457</v>
      </c>
      <c r="B2365" s="1" t="s">
        <v>60</v>
      </c>
      <c r="C2365" s="4">
        <v>2022</v>
      </c>
      <c r="D2365" s="1" t="s">
        <v>109</v>
      </c>
      <c r="E2365" s="1" t="s">
        <v>1104</v>
      </c>
      <c r="F2365" s="1" t="s">
        <v>66</v>
      </c>
      <c r="G2365" s="4" t="s">
        <v>1101</v>
      </c>
      <c r="H2365" s="4">
        <v>82</v>
      </c>
      <c r="I2365" s="4" t="s">
        <v>83</v>
      </c>
      <c r="J2365" s="1"/>
      <c r="K2365" s="4" t="s">
        <v>83</v>
      </c>
      <c r="L2365" s="4" t="s">
        <v>83</v>
      </c>
    </row>
    <row r="2366" spans="1:12" ht="30" x14ac:dyDescent="0.25">
      <c r="A2366" s="1" t="s">
        <v>6457</v>
      </c>
      <c r="B2366" s="1" t="s">
        <v>60</v>
      </c>
      <c r="C2366" s="4">
        <v>2022</v>
      </c>
      <c r="D2366" s="1" t="s">
        <v>109</v>
      </c>
      <c r="E2366" s="1" t="s">
        <v>1104</v>
      </c>
      <c r="F2366" s="1" t="s">
        <v>70</v>
      </c>
      <c r="G2366" s="4" t="s">
        <v>1125</v>
      </c>
      <c r="H2366" s="4">
        <v>4268</v>
      </c>
      <c r="I2366" s="4" t="s">
        <v>10418</v>
      </c>
      <c r="J2366" s="1" t="s">
        <v>234</v>
      </c>
      <c r="K2366" s="4" t="s">
        <v>10419</v>
      </c>
      <c r="L2366" s="4" t="s">
        <v>10420</v>
      </c>
    </row>
    <row r="2367" spans="1:12" ht="30" x14ac:dyDescent="0.25">
      <c r="A2367" s="1" t="s">
        <v>6457</v>
      </c>
      <c r="B2367" s="1" t="s">
        <v>60</v>
      </c>
      <c r="C2367" s="4">
        <v>2022</v>
      </c>
      <c r="D2367" s="1" t="s">
        <v>109</v>
      </c>
      <c r="E2367" s="1" t="s">
        <v>1104</v>
      </c>
      <c r="F2367" s="1" t="s">
        <v>74</v>
      </c>
      <c r="G2367" s="4" t="s">
        <v>1101</v>
      </c>
      <c r="H2367" s="4">
        <v>280</v>
      </c>
      <c r="I2367" s="4" t="s">
        <v>83</v>
      </c>
      <c r="J2367" s="1"/>
      <c r="K2367" s="4" t="s">
        <v>83</v>
      </c>
      <c r="L2367" s="4" t="s">
        <v>83</v>
      </c>
    </row>
    <row r="2368" spans="1:12" ht="30" x14ac:dyDescent="0.25">
      <c r="A2368" s="1" t="s">
        <v>6457</v>
      </c>
      <c r="B2368" s="1" t="s">
        <v>60</v>
      </c>
      <c r="C2368" s="4">
        <v>2022</v>
      </c>
      <c r="D2368" s="1" t="s">
        <v>109</v>
      </c>
      <c r="E2368" s="1" t="s">
        <v>1104</v>
      </c>
      <c r="F2368" s="1" t="s">
        <v>1102</v>
      </c>
      <c r="G2368" s="4" t="s">
        <v>2760</v>
      </c>
      <c r="H2368" s="4">
        <v>35435</v>
      </c>
      <c r="I2368" s="4" t="s">
        <v>8948</v>
      </c>
      <c r="J2368" s="1"/>
      <c r="K2368" s="4" t="s">
        <v>9702</v>
      </c>
      <c r="L2368" s="4" t="s">
        <v>3652</v>
      </c>
    </row>
    <row r="2369" spans="1:12" ht="45" x14ac:dyDescent="0.25">
      <c r="A2369" s="1" t="s">
        <v>6457</v>
      </c>
      <c r="B2369" s="1" t="s">
        <v>60</v>
      </c>
      <c r="C2369" s="4">
        <v>2022</v>
      </c>
      <c r="D2369" s="1" t="s">
        <v>109</v>
      </c>
      <c r="E2369" s="1" t="s">
        <v>1104</v>
      </c>
      <c r="F2369" s="1" t="s">
        <v>84</v>
      </c>
      <c r="G2369" s="4" t="s">
        <v>1101</v>
      </c>
      <c r="H2369" s="4">
        <v>1274</v>
      </c>
      <c r="I2369" s="4" t="s">
        <v>83</v>
      </c>
      <c r="J2369" s="1"/>
      <c r="K2369" s="4" t="s">
        <v>83</v>
      </c>
      <c r="L2369" s="4" t="s">
        <v>83</v>
      </c>
    </row>
    <row r="2370" spans="1:12" ht="45" x14ac:dyDescent="0.25">
      <c r="A2370" s="1" t="s">
        <v>6457</v>
      </c>
      <c r="B2370" s="1" t="s">
        <v>60</v>
      </c>
      <c r="C2370" s="4">
        <v>2022</v>
      </c>
      <c r="D2370" s="1" t="s">
        <v>109</v>
      </c>
      <c r="E2370" s="1" t="s">
        <v>1104</v>
      </c>
      <c r="F2370" s="1" t="s">
        <v>85</v>
      </c>
      <c r="G2370" s="4" t="s">
        <v>2683</v>
      </c>
      <c r="H2370" s="4">
        <v>146412</v>
      </c>
      <c r="I2370" s="4" t="s">
        <v>732</v>
      </c>
      <c r="J2370" s="1"/>
      <c r="K2370" s="4" t="s">
        <v>9125</v>
      </c>
      <c r="L2370" s="4" t="s">
        <v>2071</v>
      </c>
    </row>
    <row r="2371" spans="1:12" x14ac:dyDescent="0.25">
      <c r="A2371" s="1" t="s">
        <v>6457</v>
      </c>
      <c r="B2371" s="1" t="s">
        <v>60</v>
      </c>
      <c r="C2371" s="4">
        <v>2022</v>
      </c>
      <c r="D2371" s="1" t="s">
        <v>109</v>
      </c>
      <c r="E2371" s="1" t="s">
        <v>1116</v>
      </c>
      <c r="F2371" s="1" t="s">
        <v>62</v>
      </c>
      <c r="G2371" s="4" t="s">
        <v>1487</v>
      </c>
      <c r="H2371" s="4">
        <v>19819</v>
      </c>
      <c r="I2371" s="4" t="s">
        <v>6204</v>
      </c>
      <c r="J2371" s="1"/>
      <c r="K2371" s="4" t="s">
        <v>10421</v>
      </c>
      <c r="L2371" s="4" t="s">
        <v>10422</v>
      </c>
    </row>
    <row r="2372" spans="1:12" ht="30" x14ac:dyDescent="0.25">
      <c r="A2372" s="1" t="s">
        <v>6457</v>
      </c>
      <c r="B2372" s="1" t="s">
        <v>60</v>
      </c>
      <c r="C2372" s="4">
        <v>2022</v>
      </c>
      <c r="D2372" s="1" t="s">
        <v>109</v>
      </c>
      <c r="E2372" s="1" t="s">
        <v>1116</v>
      </c>
      <c r="F2372" s="1" t="s">
        <v>66</v>
      </c>
      <c r="G2372" s="4" t="s">
        <v>1101</v>
      </c>
      <c r="H2372" s="4">
        <v>40</v>
      </c>
      <c r="I2372" s="4" t="s">
        <v>83</v>
      </c>
      <c r="J2372" s="1"/>
      <c r="K2372" s="4" t="s">
        <v>83</v>
      </c>
      <c r="L2372" s="4" t="s">
        <v>83</v>
      </c>
    </row>
    <row r="2373" spans="1:12" ht="30" x14ac:dyDescent="0.25">
      <c r="A2373" s="1" t="s">
        <v>6457</v>
      </c>
      <c r="B2373" s="1" t="s">
        <v>60</v>
      </c>
      <c r="C2373" s="4">
        <v>2022</v>
      </c>
      <c r="D2373" s="1" t="s">
        <v>109</v>
      </c>
      <c r="E2373" s="1" t="s">
        <v>1116</v>
      </c>
      <c r="F2373" s="1" t="s">
        <v>70</v>
      </c>
      <c r="G2373" s="4" t="s">
        <v>2156</v>
      </c>
      <c r="H2373" s="4">
        <v>2724</v>
      </c>
      <c r="I2373" s="4" t="s">
        <v>10423</v>
      </c>
      <c r="J2373" s="1"/>
      <c r="K2373" s="4" t="s">
        <v>10424</v>
      </c>
      <c r="L2373" s="4" t="s">
        <v>10425</v>
      </c>
    </row>
    <row r="2374" spans="1:12" ht="30" x14ac:dyDescent="0.25">
      <c r="A2374" s="1" t="s">
        <v>6457</v>
      </c>
      <c r="B2374" s="1" t="s">
        <v>60</v>
      </c>
      <c r="C2374" s="4">
        <v>2022</v>
      </c>
      <c r="D2374" s="1" t="s">
        <v>109</v>
      </c>
      <c r="E2374" s="1" t="s">
        <v>1116</v>
      </c>
      <c r="F2374" s="1" t="s">
        <v>74</v>
      </c>
      <c r="G2374" s="4" t="s">
        <v>1101</v>
      </c>
      <c r="H2374" s="4">
        <v>148</v>
      </c>
      <c r="I2374" s="4" t="s">
        <v>83</v>
      </c>
      <c r="J2374" s="1"/>
      <c r="K2374" s="4" t="s">
        <v>83</v>
      </c>
      <c r="L2374" s="4" t="s">
        <v>83</v>
      </c>
    </row>
    <row r="2375" spans="1:12" ht="30" x14ac:dyDescent="0.25">
      <c r="A2375" s="1" t="s">
        <v>6457</v>
      </c>
      <c r="B2375" s="1" t="s">
        <v>60</v>
      </c>
      <c r="C2375" s="4">
        <v>2022</v>
      </c>
      <c r="D2375" s="1" t="s">
        <v>109</v>
      </c>
      <c r="E2375" s="1" t="s">
        <v>1116</v>
      </c>
      <c r="F2375" s="1" t="s">
        <v>1102</v>
      </c>
      <c r="G2375" s="4" t="s">
        <v>1942</v>
      </c>
      <c r="H2375" s="4">
        <v>24471</v>
      </c>
      <c r="I2375" s="4" t="s">
        <v>3378</v>
      </c>
      <c r="J2375" s="1"/>
      <c r="K2375" s="4" t="s">
        <v>10426</v>
      </c>
      <c r="L2375" s="4" t="s">
        <v>10427</v>
      </c>
    </row>
    <row r="2376" spans="1:12" ht="45" x14ac:dyDescent="0.25">
      <c r="A2376" s="1" t="s">
        <v>6457</v>
      </c>
      <c r="B2376" s="1" t="s">
        <v>60</v>
      </c>
      <c r="C2376" s="4">
        <v>2022</v>
      </c>
      <c r="D2376" s="1" t="s">
        <v>109</v>
      </c>
      <c r="E2376" s="1" t="s">
        <v>1116</v>
      </c>
      <c r="F2376" s="1" t="s">
        <v>84</v>
      </c>
      <c r="G2376" s="4" t="s">
        <v>1101</v>
      </c>
      <c r="H2376" s="4">
        <v>835</v>
      </c>
      <c r="I2376" s="4" t="s">
        <v>83</v>
      </c>
      <c r="J2376" s="1"/>
      <c r="K2376" s="4" t="s">
        <v>83</v>
      </c>
      <c r="L2376" s="4" t="s">
        <v>83</v>
      </c>
    </row>
    <row r="2377" spans="1:12" ht="45" x14ac:dyDescent="0.25">
      <c r="A2377" s="1" t="s">
        <v>6457</v>
      </c>
      <c r="B2377" s="1" t="s">
        <v>60</v>
      </c>
      <c r="C2377" s="4">
        <v>2022</v>
      </c>
      <c r="D2377" s="1" t="s">
        <v>109</v>
      </c>
      <c r="E2377" s="1" t="s">
        <v>1116</v>
      </c>
      <c r="F2377" s="1" t="s">
        <v>85</v>
      </c>
      <c r="G2377" s="4" t="s">
        <v>10428</v>
      </c>
      <c r="H2377" s="4">
        <v>213033</v>
      </c>
      <c r="I2377" s="4" t="s">
        <v>10429</v>
      </c>
      <c r="J2377" s="1"/>
      <c r="K2377" s="4" t="s">
        <v>10430</v>
      </c>
      <c r="L2377" s="4" t="s">
        <v>10431</v>
      </c>
    </row>
    <row r="2378" spans="1:12" x14ac:dyDescent="0.25">
      <c r="A2378" s="1" t="s">
        <v>6457</v>
      </c>
      <c r="B2378" s="1" t="s">
        <v>60</v>
      </c>
      <c r="C2378" s="4">
        <v>2022</v>
      </c>
      <c r="D2378" s="1" t="s">
        <v>109</v>
      </c>
      <c r="E2378" s="1" t="s">
        <v>1132</v>
      </c>
      <c r="F2378" s="1" t="s">
        <v>62</v>
      </c>
      <c r="G2378" s="4" t="s">
        <v>3888</v>
      </c>
      <c r="H2378" s="4">
        <v>10716</v>
      </c>
      <c r="I2378" s="4" t="s">
        <v>10432</v>
      </c>
      <c r="J2378" s="1"/>
      <c r="K2378" s="4" t="s">
        <v>10433</v>
      </c>
      <c r="L2378" s="4" t="s">
        <v>3579</v>
      </c>
    </row>
    <row r="2379" spans="1:12" ht="30" x14ac:dyDescent="0.25">
      <c r="A2379" s="1" t="s">
        <v>6457</v>
      </c>
      <c r="B2379" s="1" t="s">
        <v>60</v>
      </c>
      <c r="C2379" s="4">
        <v>2022</v>
      </c>
      <c r="D2379" s="1" t="s">
        <v>109</v>
      </c>
      <c r="E2379" s="1" t="s">
        <v>1132</v>
      </c>
      <c r="F2379" s="1" t="s">
        <v>66</v>
      </c>
      <c r="G2379" s="4" t="s">
        <v>1101</v>
      </c>
      <c r="H2379" s="4">
        <v>16</v>
      </c>
      <c r="I2379" s="4" t="s">
        <v>83</v>
      </c>
      <c r="J2379" s="1"/>
      <c r="K2379" s="4" t="s">
        <v>83</v>
      </c>
      <c r="L2379" s="4" t="s">
        <v>83</v>
      </c>
    </row>
    <row r="2380" spans="1:12" ht="30" x14ac:dyDescent="0.25">
      <c r="A2380" s="1" t="s">
        <v>6457</v>
      </c>
      <c r="B2380" s="1" t="s">
        <v>60</v>
      </c>
      <c r="C2380" s="4">
        <v>2022</v>
      </c>
      <c r="D2380" s="1" t="s">
        <v>109</v>
      </c>
      <c r="E2380" s="1" t="s">
        <v>1132</v>
      </c>
      <c r="F2380" s="1" t="s">
        <v>70</v>
      </c>
      <c r="G2380" s="4" t="s">
        <v>3009</v>
      </c>
      <c r="H2380" s="4">
        <v>1230</v>
      </c>
      <c r="I2380" s="4" t="s">
        <v>10434</v>
      </c>
      <c r="J2380" s="1"/>
      <c r="K2380" s="4" t="s">
        <v>10435</v>
      </c>
      <c r="L2380" s="4" t="s">
        <v>10436</v>
      </c>
    </row>
    <row r="2381" spans="1:12" ht="30" x14ac:dyDescent="0.25">
      <c r="A2381" s="1" t="s">
        <v>6457</v>
      </c>
      <c r="B2381" s="1" t="s">
        <v>60</v>
      </c>
      <c r="C2381" s="4">
        <v>2022</v>
      </c>
      <c r="D2381" s="1" t="s">
        <v>109</v>
      </c>
      <c r="E2381" s="1" t="s">
        <v>1132</v>
      </c>
      <c r="F2381" s="1" t="s">
        <v>74</v>
      </c>
      <c r="G2381" s="4" t="s">
        <v>1101</v>
      </c>
      <c r="H2381" s="4">
        <v>58</v>
      </c>
      <c r="I2381" s="4" t="s">
        <v>83</v>
      </c>
      <c r="J2381" s="1"/>
      <c r="K2381" s="4" t="s">
        <v>83</v>
      </c>
      <c r="L2381" s="4" t="s">
        <v>83</v>
      </c>
    </row>
    <row r="2382" spans="1:12" ht="30" x14ac:dyDescent="0.25">
      <c r="A2382" s="1" t="s">
        <v>6457</v>
      </c>
      <c r="B2382" s="1" t="s">
        <v>60</v>
      </c>
      <c r="C2382" s="4">
        <v>2022</v>
      </c>
      <c r="D2382" s="1" t="s">
        <v>109</v>
      </c>
      <c r="E2382" s="1" t="s">
        <v>1132</v>
      </c>
      <c r="F2382" s="1" t="s">
        <v>1102</v>
      </c>
      <c r="G2382" s="4" t="s">
        <v>9936</v>
      </c>
      <c r="H2382" s="4">
        <v>10873</v>
      </c>
      <c r="I2382" s="4" t="s">
        <v>10437</v>
      </c>
      <c r="J2382" s="1"/>
      <c r="K2382" s="4" t="s">
        <v>10438</v>
      </c>
      <c r="L2382" s="4" t="s">
        <v>10439</v>
      </c>
    </row>
    <row r="2383" spans="1:12" ht="45" x14ac:dyDescent="0.25">
      <c r="A2383" s="1" t="s">
        <v>6457</v>
      </c>
      <c r="B2383" s="1" t="s">
        <v>60</v>
      </c>
      <c r="C2383" s="4">
        <v>2022</v>
      </c>
      <c r="D2383" s="1" t="s">
        <v>109</v>
      </c>
      <c r="E2383" s="1" t="s">
        <v>1132</v>
      </c>
      <c r="F2383" s="1" t="s">
        <v>84</v>
      </c>
      <c r="G2383" s="4" t="s">
        <v>1671</v>
      </c>
      <c r="H2383" s="4">
        <v>364</v>
      </c>
      <c r="I2383" s="4" t="s">
        <v>10440</v>
      </c>
      <c r="J2383" s="1" t="s">
        <v>234</v>
      </c>
      <c r="K2383" s="4" t="s">
        <v>10441</v>
      </c>
      <c r="L2383" s="4" t="s">
        <v>10442</v>
      </c>
    </row>
    <row r="2384" spans="1:12" ht="45" x14ac:dyDescent="0.25">
      <c r="A2384" s="1" t="s">
        <v>6457</v>
      </c>
      <c r="B2384" s="1" t="s">
        <v>60</v>
      </c>
      <c r="C2384" s="4">
        <v>2022</v>
      </c>
      <c r="D2384" s="1" t="s">
        <v>109</v>
      </c>
      <c r="E2384" s="1" t="s">
        <v>1132</v>
      </c>
      <c r="F2384" s="1" t="s">
        <v>85</v>
      </c>
      <c r="G2384" s="4" t="s">
        <v>10443</v>
      </c>
      <c r="H2384" s="4">
        <v>196873</v>
      </c>
      <c r="I2384" s="4" t="s">
        <v>10444</v>
      </c>
      <c r="J2384" s="1"/>
      <c r="K2384" s="4" t="s">
        <v>10445</v>
      </c>
      <c r="L2384" s="4" t="s">
        <v>10446</v>
      </c>
    </row>
    <row r="2385" spans="1:12" x14ac:dyDescent="0.25">
      <c r="A2385" s="1" t="s">
        <v>6457</v>
      </c>
      <c r="B2385" s="1" t="s">
        <v>60</v>
      </c>
      <c r="C2385" s="4">
        <v>2022</v>
      </c>
      <c r="D2385" s="1" t="s">
        <v>109</v>
      </c>
      <c r="E2385" s="1" t="s">
        <v>1147</v>
      </c>
      <c r="F2385" s="1" t="s">
        <v>62</v>
      </c>
      <c r="G2385" s="4" t="s">
        <v>2709</v>
      </c>
      <c r="H2385" s="4">
        <v>4812</v>
      </c>
      <c r="I2385" s="4" t="s">
        <v>10447</v>
      </c>
      <c r="J2385" s="1"/>
      <c r="K2385" s="4" t="s">
        <v>10448</v>
      </c>
      <c r="L2385" s="4" t="s">
        <v>10449</v>
      </c>
    </row>
    <row r="2386" spans="1:12" ht="30" x14ac:dyDescent="0.25">
      <c r="A2386" s="1" t="s">
        <v>6457</v>
      </c>
      <c r="B2386" s="1" t="s">
        <v>60</v>
      </c>
      <c r="C2386" s="4">
        <v>2022</v>
      </c>
      <c r="D2386" s="1" t="s">
        <v>109</v>
      </c>
      <c r="E2386" s="1" t="s">
        <v>1147</v>
      </c>
      <c r="F2386" s="1" t="s">
        <v>66</v>
      </c>
      <c r="G2386" s="4" t="s">
        <v>1101</v>
      </c>
      <c r="H2386" s="4">
        <v>6</v>
      </c>
      <c r="I2386" s="4" t="s">
        <v>83</v>
      </c>
      <c r="J2386" s="1"/>
      <c r="K2386" s="4" t="s">
        <v>83</v>
      </c>
      <c r="L2386" s="4" t="s">
        <v>83</v>
      </c>
    </row>
    <row r="2387" spans="1:12" ht="30" x14ac:dyDescent="0.25">
      <c r="A2387" s="1" t="s">
        <v>6457</v>
      </c>
      <c r="B2387" s="1" t="s">
        <v>60</v>
      </c>
      <c r="C2387" s="4">
        <v>2022</v>
      </c>
      <c r="D2387" s="1" t="s">
        <v>109</v>
      </c>
      <c r="E2387" s="1" t="s">
        <v>1147</v>
      </c>
      <c r="F2387" s="1" t="s">
        <v>70</v>
      </c>
      <c r="G2387" s="4" t="s">
        <v>1545</v>
      </c>
      <c r="H2387" s="4">
        <v>508</v>
      </c>
      <c r="I2387" s="4" t="s">
        <v>10450</v>
      </c>
      <c r="J2387" s="1"/>
      <c r="K2387" s="4" t="s">
        <v>10451</v>
      </c>
      <c r="L2387" s="4" t="s">
        <v>10452</v>
      </c>
    </row>
    <row r="2388" spans="1:12" ht="30" x14ac:dyDescent="0.25">
      <c r="A2388" s="1" t="s">
        <v>6457</v>
      </c>
      <c r="B2388" s="1" t="s">
        <v>60</v>
      </c>
      <c r="C2388" s="4">
        <v>2022</v>
      </c>
      <c r="D2388" s="1" t="s">
        <v>109</v>
      </c>
      <c r="E2388" s="1" t="s">
        <v>1147</v>
      </c>
      <c r="F2388" s="1" t="s">
        <v>74</v>
      </c>
      <c r="G2388" s="4" t="s">
        <v>1101</v>
      </c>
      <c r="H2388" s="4">
        <v>22</v>
      </c>
      <c r="I2388" s="4" t="s">
        <v>83</v>
      </c>
      <c r="J2388" s="1"/>
      <c r="K2388" s="4" t="s">
        <v>83</v>
      </c>
      <c r="L2388" s="4" t="s">
        <v>83</v>
      </c>
    </row>
    <row r="2389" spans="1:12" ht="30" x14ac:dyDescent="0.25">
      <c r="A2389" s="1" t="s">
        <v>6457</v>
      </c>
      <c r="B2389" s="1" t="s">
        <v>60</v>
      </c>
      <c r="C2389" s="4">
        <v>2022</v>
      </c>
      <c r="D2389" s="1" t="s">
        <v>109</v>
      </c>
      <c r="E2389" s="1" t="s">
        <v>1147</v>
      </c>
      <c r="F2389" s="1" t="s">
        <v>1102</v>
      </c>
      <c r="G2389" s="4" t="s">
        <v>10453</v>
      </c>
      <c r="H2389" s="4">
        <v>4148</v>
      </c>
      <c r="I2389" s="4" t="s">
        <v>10454</v>
      </c>
      <c r="J2389" s="1"/>
      <c r="K2389" s="4" t="s">
        <v>10455</v>
      </c>
      <c r="L2389" s="4" t="s">
        <v>10456</v>
      </c>
    </row>
    <row r="2390" spans="1:12" ht="45" x14ac:dyDescent="0.25">
      <c r="A2390" s="1" t="s">
        <v>6457</v>
      </c>
      <c r="B2390" s="1" t="s">
        <v>60</v>
      </c>
      <c r="C2390" s="4">
        <v>2022</v>
      </c>
      <c r="D2390" s="1" t="s">
        <v>109</v>
      </c>
      <c r="E2390" s="1" t="s">
        <v>1147</v>
      </c>
      <c r="F2390" s="1" t="s">
        <v>84</v>
      </c>
      <c r="G2390" s="4" t="s">
        <v>1613</v>
      </c>
      <c r="H2390" s="4">
        <v>188</v>
      </c>
      <c r="I2390" s="4" t="s">
        <v>10457</v>
      </c>
      <c r="J2390" s="1" t="s">
        <v>234</v>
      </c>
      <c r="K2390" s="4" t="s">
        <v>10458</v>
      </c>
      <c r="L2390" s="4" t="s">
        <v>10459</v>
      </c>
    </row>
    <row r="2391" spans="1:12" ht="45" x14ac:dyDescent="0.25">
      <c r="A2391" s="1" t="s">
        <v>6457</v>
      </c>
      <c r="B2391" s="1" t="s">
        <v>60</v>
      </c>
      <c r="C2391" s="4">
        <v>2022</v>
      </c>
      <c r="D2391" s="1" t="s">
        <v>109</v>
      </c>
      <c r="E2391" s="1" t="s">
        <v>1147</v>
      </c>
      <c r="F2391" s="1" t="s">
        <v>85</v>
      </c>
      <c r="G2391" s="4" t="s">
        <v>10460</v>
      </c>
      <c r="H2391" s="4">
        <v>164283</v>
      </c>
      <c r="I2391" s="4" t="s">
        <v>10461</v>
      </c>
      <c r="J2391" s="1"/>
      <c r="K2391" s="4" t="s">
        <v>10462</v>
      </c>
      <c r="L2391" s="4" t="s">
        <v>10463</v>
      </c>
    </row>
    <row r="2392" spans="1:12" x14ac:dyDescent="0.25">
      <c r="A2392" s="1" t="s">
        <v>6457</v>
      </c>
      <c r="B2392" s="1" t="s">
        <v>60</v>
      </c>
      <c r="C2392" s="4">
        <v>2022</v>
      </c>
      <c r="D2392" s="1" t="s">
        <v>109</v>
      </c>
      <c r="E2392" s="1" t="s">
        <v>1162</v>
      </c>
      <c r="F2392" s="1" t="s">
        <v>62</v>
      </c>
      <c r="G2392" s="4" t="s">
        <v>2351</v>
      </c>
      <c r="H2392" s="4">
        <v>1505</v>
      </c>
      <c r="I2392" s="4" t="s">
        <v>10464</v>
      </c>
      <c r="J2392" s="1"/>
      <c r="K2392" s="4" t="s">
        <v>10465</v>
      </c>
      <c r="L2392" s="4" t="s">
        <v>10466</v>
      </c>
    </row>
    <row r="2393" spans="1:12" ht="30" x14ac:dyDescent="0.25">
      <c r="A2393" s="1" t="s">
        <v>6457</v>
      </c>
      <c r="B2393" s="1" t="s">
        <v>60</v>
      </c>
      <c r="C2393" s="4">
        <v>2022</v>
      </c>
      <c r="D2393" s="1" t="s">
        <v>109</v>
      </c>
      <c r="E2393" s="1" t="s">
        <v>1162</v>
      </c>
      <c r="F2393" s="1" t="s">
        <v>66</v>
      </c>
      <c r="G2393" s="4" t="s">
        <v>1101</v>
      </c>
      <c r="H2393" s="4">
        <v>3</v>
      </c>
      <c r="I2393" s="4" t="s">
        <v>83</v>
      </c>
      <c r="J2393" s="1"/>
      <c r="K2393" s="4" t="s">
        <v>83</v>
      </c>
      <c r="L2393" s="4" t="s">
        <v>83</v>
      </c>
    </row>
    <row r="2394" spans="1:12" ht="30" x14ac:dyDescent="0.25">
      <c r="A2394" s="1" t="s">
        <v>6457</v>
      </c>
      <c r="B2394" s="1" t="s">
        <v>60</v>
      </c>
      <c r="C2394" s="4">
        <v>2022</v>
      </c>
      <c r="D2394" s="1" t="s">
        <v>109</v>
      </c>
      <c r="E2394" s="1" t="s">
        <v>1162</v>
      </c>
      <c r="F2394" s="1" t="s">
        <v>70</v>
      </c>
      <c r="G2394" s="4" t="s">
        <v>1712</v>
      </c>
      <c r="H2394" s="4">
        <v>194</v>
      </c>
      <c r="I2394" s="4" t="s">
        <v>10467</v>
      </c>
      <c r="J2394" s="1"/>
      <c r="K2394" s="4" t="s">
        <v>10468</v>
      </c>
      <c r="L2394" s="4" t="s">
        <v>10469</v>
      </c>
    </row>
    <row r="2395" spans="1:12" ht="30" x14ac:dyDescent="0.25">
      <c r="A2395" s="1" t="s">
        <v>6457</v>
      </c>
      <c r="B2395" s="1" t="s">
        <v>60</v>
      </c>
      <c r="C2395" s="4">
        <v>2022</v>
      </c>
      <c r="D2395" s="1" t="s">
        <v>109</v>
      </c>
      <c r="E2395" s="1" t="s">
        <v>1162</v>
      </c>
      <c r="F2395" s="1" t="s">
        <v>74</v>
      </c>
      <c r="G2395" s="4" t="s">
        <v>1101</v>
      </c>
      <c r="H2395" s="4">
        <v>8</v>
      </c>
      <c r="I2395" s="4" t="s">
        <v>83</v>
      </c>
      <c r="J2395" s="1"/>
      <c r="K2395" s="4" t="s">
        <v>83</v>
      </c>
      <c r="L2395" s="4" t="s">
        <v>83</v>
      </c>
    </row>
    <row r="2396" spans="1:12" ht="30" x14ac:dyDescent="0.25">
      <c r="A2396" s="1" t="s">
        <v>6457</v>
      </c>
      <c r="B2396" s="1" t="s">
        <v>60</v>
      </c>
      <c r="C2396" s="4">
        <v>2022</v>
      </c>
      <c r="D2396" s="1" t="s">
        <v>109</v>
      </c>
      <c r="E2396" s="1" t="s">
        <v>1162</v>
      </c>
      <c r="F2396" s="1" t="s">
        <v>1102</v>
      </c>
      <c r="G2396" s="4" t="s">
        <v>4184</v>
      </c>
      <c r="H2396" s="4">
        <v>1772</v>
      </c>
      <c r="I2396" s="4" t="s">
        <v>2559</v>
      </c>
      <c r="J2396" s="1"/>
      <c r="K2396" s="4" t="s">
        <v>10470</v>
      </c>
      <c r="L2396" s="4" t="s">
        <v>10471</v>
      </c>
    </row>
    <row r="2397" spans="1:12" ht="45" x14ac:dyDescent="0.25">
      <c r="A2397" s="1" t="s">
        <v>6457</v>
      </c>
      <c r="B2397" s="1" t="s">
        <v>60</v>
      </c>
      <c r="C2397" s="4">
        <v>2022</v>
      </c>
      <c r="D2397" s="1" t="s">
        <v>109</v>
      </c>
      <c r="E2397" s="1" t="s">
        <v>1162</v>
      </c>
      <c r="F2397" s="1" t="s">
        <v>84</v>
      </c>
      <c r="G2397" s="4" t="s">
        <v>2258</v>
      </c>
      <c r="H2397" s="4">
        <v>76</v>
      </c>
      <c r="I2397" s="4" t="s">
        <v>10472</v>
      </c>
      <c r="J2397" s="1" t="s">
        <v>234</v>
      </c>
      <c r="K2397" s="4" t="s">
        <v>10473</v>
      </c>
      <c r="L2397" s="4" t="s">
        <v>10474</v>
      </c>
    </row>
    <row r="2398" spans="1:12" ht="45" x14ac:dyDescent="0.25">
      <c r="A2398" s="1" t="s">
        <v>6457</v>
      </c>
      <c r="B2398" s="1" t="s">
        <v>60</v>
      </c>
      <c r="C2398" s="4">
        <v>2022</v>
      </c>
      <c r="D2398" s="1" t="s">
        <v>109</v>
      </c>
      <c r="E2398" s="1" t="s">
        <v>1162</v>
      </c>
      <c r="F2398" s="1" t="s">
        <v>85</v>
      </c>
      <c r="G2398" s="4" t="s">
        <v>10475</v>
      </c>
      <c r="H2398" s="4">
        <v>71278</v>
      </c>
      <c r="I2398" s="4" t="s">
        <v>10476</v>
      </c>
      <c r="J2398" s="1"/>
      <c r="K2398" s="4" t="s">
        <v>10477</v>
      </c>
      <c r="L2398" s="4" t="s">
        <v>10478</v>
      </c>
    </row>
    <row r="2399" spans="1:12" x14ac:dyDescent="0.25">
      <c r="A2399" s="1" t="s">
        <v>6457</v>
      </c>
      <c r="B2399" s="1" t="s">
        <v>60</v>
      </c>
      <c r="C2399" s="4">
        <v>2022</v>
      </c>
      <c r="D2399" s="1" t="s">
        <v>109</v>
      </c>
      <c r="E2399" s="1" t="s">
        <v>1183</v>
      </c>
      <c r="F2399" s="1" t="s">
        <v>62</v>
      </c>
      <c r="G2399" s="4" t="s">
        <v>2854</v>
      </c>
      <c r="H2399" s="4">
        <v>350</v>
      </c>
      <c r="I2399" s="4" t="s">
        <v>10479</v>
      </c>
      <c r="J2399" s="1"/>
      <c r="K2399" s="4" t="s">
        <v>10480</v>
      </c>
      <c r="L2399" s="4" t="s">
        <v>10481</v>
      </c>
    </row>
    <row r="2400" spans="1:12" ht="30" x14ac:dyDescent="0.25">
      <c r="A2400" s="1" t="s">
        <v>6457</v>
      </c>
      <c r="B2400" s="1" t="s">
        <v>60</v>
      </c>
      <c r="C2400" s="4">
        <v>2022</v>
      </c>
      <c r="D2400" s="1" t="s">
        <v>109</v>
      </c>
      <c r="E2400" s="1" t="s">
        <v>1183</v>
      </c>
      <c r="F2400" s="1" t="s">
        <v>66</v>
      </c>
      <c r="G2400" s="4" t="s">
        <v>1101</v>
      </c>
      <c r="H2400" s="4">
        <v>1</v>
      </c>
      <c r="I2400" s="4" t="s">
        <v>83</v>
      </c>
      <c r="J2400" s="1"/>
      <c r="K2400" s="4" t="s">
        <v>83</v>
      </c>
      <c r="L2400" s="4" t="s">
        <v>83</v>
      </c>
    </row>
    <row r="2401" spans="1:12" ht="30" x14ac:dyDescent="0.25">
      <c r="A2401" s="1" t="s">
        <v>6457</v>
      </c>
      <c r="B2401" s="1" t="s">
        <v>60</v>
      </c>
      <c r="C2401" s="4">
        <v>2022</v>
      </c>
      <c r="D2401" s="1" t="s">
        <v>109</v>
      </c>
      <c r="E2401" s="1" t="s">
        <v>1183</v>
      </c>
      <c r="F2401" s="1" t="s">
        <v>70</v>
      </c>
      <c r="G2401" s="4" t="s">
        <v>1270</v>
      </c>
      <c r="H2401" s="4">
        <v>52</v>
      </c>
      <c r="I2401" s="4" t="s">
        <v>10482</v>
      </c>
      <c r="J2401" s="1" t="s">
        <v>234</v>
      </c>
      <c r="K2401" s="4" t="s">
        <v>10483</v>
      </c>
      <c r="L2401" s="4" t="s">
        <v>10484</v>
      </c>
    </row>
    <row r="2402" spans="1:12" ht="30" x14ac:dyDescent="0.25">
      <c r="A2402" s="1" t="s">
        <v>6457</v>
      </c>
      <c r="B2402" s="1" t="s">
        <v>60</v>
      </c>
      <c r="C2402" s="4">
        <v>2022</v>
      </c>
      <c r="D2402" s="1" t="s">
        <v>109</v>
      </c>
      <c r="E2402" s="1" t="s">
        <v>1183</v>
      </c>
      <c r="F2402" s="1" t="s">
        <v>74</v>
      </c>
      <c r="G2402" s="4" t="s">
        <v>1101</v>
      </c>
      <c r="H2402" s="4">
        <v>3</v>
      </c>
      <c r="I2402" s="4" t="s">
        <v>83</v>
      </c>
      <c r="J2402" s="1"/>
      <c r="K2402" s="4" t="s">
        <v>83</v>
      </c>
      <c r="L2402" s="4" t="s">
        <v>83</v>
      </c>
    </row>
    <row r="2403" spans="1:12" ht="30" x14ac:dyDescent="0.25">
      <c r="A2403" s="1" t="s">
        <v>6457</v>
      </c>
      <c r="B2403" s="1" t="s">
        <v>60</v>
      </c>
      <c r="C2403" s="4">
        <v>2022</v>
      </c>
      <c r="D2403" s="1" t="s">
        <v>109</v>
      </c>
      <c r="E2403" s="1" t="s">
        <v>1183</v>
      </c>
      <c r="F2403" s="1" t="s">
        <v>1102</v>
      </c>
      <c r="G2403" s="4" t="s">
        <v>1687</v>
      </c>
      <c r="H2403" s="4">
        <v>410</v>
      </c>
      <c r="I2403" s="4" t="s">
        <v>10485</v>
      </c>
      <c r="J2403" s="1"/>
      <c r="K2403" s="4" t="s">
        <v>10486</v>
      </c>
      <c r="L2403" s="4" t="s">
        <v>10487</v>
      </c>
    </row>
    <row r="2404" spans="1:12" ht="45" x14ac:dyDescent="0.25">
      <c r="A2404" s="1" t="s">
        <v>6457</v>
      </c>
      <c r="B2404" s="1" t="s">
        <v>60</v>
      </c>
      <c r="C2404" s="4">
        <v>2022</v>
      </c>
      <c r="D2404" s="1" t="s">
        <v>109</v>
      </c>
      <c r="E2404" s="1" t="s">
        <v>1183</v>
      </c>
      <c r="F2404" s="1" t="s">
        <v>84</v>
      </c>
      <c r="G2404" s="4" t="s">
        <v>1371</v>
      </c>
      <c r="H2404" s="4">
        <v>19</v>
      </c>
      <c r="I2404" s="4" t="s">
        <v>10488</v>
      </c>
      <c r="J2404" s="1" t="s">
        <v>234</v>
      </c>
      <c r="K2404" s="4" t="s">
        <v>10489</v>
      </c>
      <c r="L2404" s="4" t="s">
        <v>10490</v>
      </c>
    </row>
    <row r="2405" spans="1:12" ht="45" x14ac:dyDescent="0.25">
      <c r="A2405" s="1" t="s">
        <v>6457</v>
      </c>
      <c r="B2405" s="1" t="s">
        <v>60</v>
      </c>
      <c r="C2405" s="4">
        <v>2022</v>
      </c>
      <c r="D2405" s="1" t="s">
        <v>109</v>
      </c>
      <c r="E2405" s="1" t="s">
        <v>1183</v>
      </c>
      <c r="F2405" s="1" t="s">
        <v>85</v>
      </c>
      <c r="G2405" s="4" t="s">
        <v>10491</v>
      </c>
      <c r="H2405" s="4">
        <v>12034</v>
      </c>
      <c r="I2405" s="4" t="s">
        <v>10492</v>
      </c>
      <c r="J2405" s="1"/>
      <c r="K2405" s="4" t="s">
        <v>10493</v>
      </c>
      <c r="L2405" s="4" t="s">
        <v>10494</v>
      </c>
    </row>
    <row r="2406" spans="1:12" x14ac:dyDescent="0.25">
      <c r="A2406" s="1" t="s">
        <v>6457</v>
      </c>
      <c r="B2406" s="1" t="s">
        <v>60</v>
      </c>
      <c r="C2406" s="4">
        <v>2022</v>
      </c>
      <c r="D2406" s="1" t="s">
        <v>128</v>
      </c>
      <c r="E2406" s="1" t="s">
        <v>1089</v>
      </c>
      <c r="F2406" s="1" t="s">
        <v>62</v>
      </c>
      <c r="G2406" s="4" t="s">
        <v>1691</v>
      </c>
      <c r="H2406" s="4">
        <v>97247</v>
      </c>
      <c r="I2406" s="4" t="s">
        <v>1939</v>
      </c>
      <c r="J2406" s="1"/>
      <c r="K2406" s="4" t="s">
        <v>1114</v>
      </c>
      <c r="L2406" s="4" t="s">
        <v>8793</v>
      </c>
    </row>
    <row r="2407" spans="1:12" ht="30" x14ac:dyDescent="0.25">
      <c r="A2407" s="1" t="s">
        <v>6457</v>
      </c>
      <c r="B2407" s="1" t="s">
        <v>60</v>
      </c>
      <c r="C2407" s="4">
        <v>2022</v>
      </c>
      <c r="D2407" s="1" t="s">
        <v>128</v>
      </c>
      <c r="E2407" s="1" t="s">
        <v>1089</v>
      </c>
      <c r="F2407" s="1" t="s">
        <v>66</v>
      </c>
      <c r="G2407" s="4" t="s">
        <v>1101</v>
      </c>
      <c r="H2407" s="4">
        <v>489</v>
      </c>
      <c r="I2407" s="4" t="s">
        <v>83</v>
      </c>
      <c r="J2407" s="1"/>
      <c r="K2407" s="4" t="s">
        <v>83</v>
      </c>
      <c r="L2407" s="4" t="s">
        <v>83</v>
      </c>
    </row>
    <row r="2408" spans="1:12" ht="30" x14ac:dyDescent="0.25">
      <c r="A2408" s="1" t="s">
        <v>6457</v>
      </c>
      <c r="B2408" s="1" t="s">
        <v>60</v>
      </c>
      <c r="C2408" s="4">
        <v>2022</v>
      </c>
      <c r="D2408" s="1" t="s">
        <v>128</v>
      </c>
      <c r="E2408" s="1" t="s">
        <v>1089</v>
      </c>
      <c r="F2408" s="1" t="s">
        <v>70</v>
      </c>
      <c r="G2408" s="4" t="s">
        <v>1671</v>
      </c>
      <c r="H2408" s="4">
        <v>20666</v>
      </c>
      <c r="I2408" s="4" t="s">
        <v>5036</v>
      </c>
      <c r="J2408" s="1" t="s">
        <v>234</v>
      </c>
      <c r="K2408" s="4" t="s">
        <v>3641</v>
      </c>
      <c r="L2408" s="4" t="s">
        <v>2162</v>
      </c>
    </row>
    <row r="2409" spans="1:12" ht="30" x14ac:dyDescent="0.25">
      <c r="A2409" s="1" t="s">
        <v>6457</v>
      </c>
      <c r="B2409" s="1" t="s">
        <v>60</v>
      </c>
      <c r="C2409" s="4">
        <v>2022</v>
      </c>
      <c r="D2409" s="1" t="s">
        <v>128</v>
      </c>
      <c r="E2409" s="1" t="s">
        <v>1089</v>
      </c>
      <c r="F2409" s="1" t="s">
        <v>74</v>
      </c>
      <c r="G2409" s="4" t="s">
        <v>1101</v>
      </c>
      <c r="H2409" s="4">
        <v>1397</v>
      </c>
      <c r="I2409" s="4" t="s">
        <v>83</v>
      </c>
      <c r="J2409" s="1"/>
      <c r="K2409" s="4" t="s">
        <v>83</v>
      </c>
      <c r="L2409" s="4" t="s">
        <v>83</v>
      </c>
    </row>
    <row r="2410" spans="1:12" ht="30" x14ac:dyDescent="0.25">
      <c r="A2410" s="1" t="s">
        <v>6457</v>
      </c>
      <c r="B2410" s="1" t="s">
        <v>60</v>
      </c>
      <c r="C2410" s="4">
        <v>2022</v>
      </c>
      <c r="D2410" s="1" t="s">
        <v>128</v>
      </c>
      <c r="E2410" s="1" t="s">
        <v>1089</v>
      </c>
      <c r="F2410" s="1" t="s">
        <v>1102</v>
      </c>
      <c r="G2410" s="4" t="s">
        <v>2156</v>
      </c>
      <c r="H2410" s="4">
        <v>119868</v>
      </c>
      <c r="I2410" s="4" t="s">
        <v>1826</v>
      </c>
      <c r="J2410" s="1"/>
      <c r="K2410" s="4" t="s">
        <v>6859</v>
      </c>
      <c r="L2410" s="4" t="s">
        <v>10495</v>
      </c>
    </row>
    <row r="2411" spans="1:12" ht="45" x14ac:dyDescent="0.25">
      <c r="A2411" s="1" t="s">
        <v>6457</v>
      </c>
      <c r="B2411" s="1" t="s">
        <v>60</v>
      </c>
      <c r="C2411" s="4">
        <v>2022</v>
      </c>
      <c r="D2411" s="1" t="s">
        <v>128</v>
      </c>
      <c r="E2411" s="1" t="s">
        <v>1089</v>
      </c>
      <c r="F2411" s="1" t="s">
        <v>84</v>
      </c>
      <c r="G2411" s="4" t="s">
        <v>1101</v>
      </c>
      <c r="H2411" s="4">
        <v>3530</v>
      </c>
      <c r="I2411" s="4" t="s">
        <v>83</v>
      </c>
      <c r="J2411" s="1"/>
      <c r="K2411" s="4" t="s">
        <v>83</v>
      </c>
      <c r="L2411" s="4" t="s">
        <v>83</v>
      </c>
    </row>
    <row r="2412" spans="1:12" ht="45" x14ac:dyDescent="0.25">
      <c r="A2412" s="1" t="s">
        <v>6457</v>
      </c>
      <c r="B2412" s="1" t="s">
        <v>60</v>
      </c>
      <c r="C2412" s="4">
        <v>2022</v>
      </c>
      <c r="D2412" s="1" t="s">
        <v>128</v>
      </c>
      <c r="E2412" s="1" t="s">
        <v>1089</v>
      </c>
      <c r="F2412" s="1" t="s">
        <v>85</v>
      </c>
      <c r="G2412" s="4" t="s">
        <v>1179</v>
      </c>
      <c r="H2412" s="4">
        <v>203202</v>
      </c>
      <c r="I2412" s="4" t="s">
        <v>6811</v>
      </c>
      <c r="J2412" s="1"/>
      <c r="K2412" s="4" t="s">
        <v>9119</v>
      </c>
      <c r="L2412" s="4" t="s">
        <v>738</v>
      </c>
    </row>
    <row r="2413" spans="1:12" x14ac:dyDescent="0.25">
      <c r="A2413" s="1" t="s">
        <v>6457</v>
      </c>
      <c r="B2413" s="1" t="s">
        <v>60</v>
      </c>
      <c r="C2413" s="4">
        <v>2022</v>
      </c>
      <c r="D2413" s="1" t="s">
        <v>128</v>
      </c>
      <c r="E2413" s="1" t="s">
        <v>1104</v>
      </c>
      <c r="F2413" s="1" t="s">
        <v>62</v>
      </c>
      <c r="G2413" s="4" t="s">
        <v>3818</v>
      </c>
      <c r="H2413" s="4">
        <v>29815</v>
      </c>
      <c r="I2413" s="4" t="s">
        <v>10496</v>
      </c>
      <c r="J2413" s="1"/>
      <c r="K2413" s="4" t="s">
        <v>10497</v>
      </c>
      <c r="L2413" s="4" t="s">
        <v>9707</v>
      </c>
    </row>
    <row r="2414" spans="1:12" ht="30" x14ac:dyDescent="0.25">
      <c r="A2414" s="1" t="s">
        <v>6457</v>
      </c>
      <c r="B2414" s="1" t="s">
        <v>60</v>
      </c>
      <c r="C2414" s="4">
        <v>2022</v>
      </c>
      <c r="D2414" s="1" t="s">
        <v>128</v>
      </c>
      <c r="E2414" s="1" t="s">
        <v>1104</v>
      </c>
      <c r="F2414" s="1" t="s">
        <v>66</v>
      </c>
      <c r="G2414" s="4" t="s">
        <v>1101</v>
      </c>
      <c r="H2414" s="4">
        <v>48</v>
      </c>
      <c r="I2414" s="4" t="s">
        <v>83</v>
      </c>
      <c r="J2414" s="1"/>
      <c r="K2414" s="4" t="s">
        <v>83</v>
      </c>
      <c r="L2414" s="4" t="s">
        <v>83</v>
      </c>
    </row>
    <row r="2415" spans="1:12" ht="30" x14ac:dyDescent="0.25">
      <c r="A2415" s="1" t="s">
        <v>6457</v>
      </c>
      <c r="B2415" s="1" t="s">
        <v>60</v>
      </c>
      <c r="C2415" s="4">
        <v>2022</v>
      </c>
      <c r="D2415" s="1" t="s">
        <v>128</v>
      </c>
      <c r="E2415" s="1" t="s">
        <v>1104</v>
      </c>
      <c r="F2415" s="1" t="s">
        <v>70</v>
      </c>
      <c r="G2415" s="4" t="s">
        <v>1141</v>
      </c>
      <c r="H2415" s="4">
        <v>3973</v>
      </c>
      <c r="I2415" s="4" t="s">
        <v>10498</v>
      </c>
      <c r="J2415" s="1"/>
      <c r="K2415" s="4" t="s">
        <v>10499</v>
      </c>
      <c r="L2415" s="4" t="s">
        <v>6198</v>
      </c>
    </row>
    <row r="2416" spans="1:12" ht="30" x14ac:dyDescent="0.25">
      <c r="A2416" s="1" t="s">
        <v>6457</v>
      </c>
      <c r="B2416" s="1" t="s">
        <v>60</v>
      </c>
      <c r="C2416" s="4">
        <v>2022</v>
      </c>
      <c r="D2416" s="1" t="s">
        <v>128</v>
      </c>
      <c r="E2416" s="1" t="s">
        <v>1104</v>
      </c>
      <c r="F2416" s="1" t="s">
        <v>74</v>
      </c>
      <c r="G2416" s="4" t="s">
        <v>1101</v>
      </c>
      <c r="H2416" s="4">
        <v>175</v>
      </c>
      <c r="I2416" s="4" t="s">
        <v>83</v>
      </c>
      <c r="J2416" s="1"/>
      <c r="K2416" s="4" t="s">
        <v>83</v>
      </c>
      <c r="L2416" s="4" t="s">
        <v>83</v>
      </c>
    </row>
    <row r="2417" spans="1:12" ht="30" x14ac:dyDescent="0.25">
      <c r="A2417" s="1" t="s">
        <v>6457</v>
      </c>
      <c r="B2417" s="1" t="s">
        <v>60</v>
      </c>
      <c r="C2417" s="4">
        <v>2022</v>
      </c>
      <c r="D2417" s="1" t="s">
        <v>128</v>
      </c>
      <c r="E2417" s="1" t="s">
        <v>1104</v>
      </c>
      <c r="F2417" s="1" t="s">
        <v>1102</v>
      </c>
      <c r="G2417" s="4" t="s">
        <v>2778</v>
      </c>
      <c r="H2417" s="4">
        <v>33465</v>
      </c>
      <c r="I2417" s="4" t="s">
        <v>4047</v>
      </c>
      <c r="J2417" s="1"/>
      <c r="K2417" s="4" t="s">
        <v>1209</v>
      </c>
      <c r="L2417" s="4" t="s">
        <v>515</v>
      </c>
    </row>
    <row r="2418" spans="1:12" ht="45" x14ac:dyDescent="0.25">
      <c r="A2418" s="1" t="s">
        <v>6457</v>
      </c>
      <c r="B2418" s="1" t="s">
        <v>60</v>
      </c>
      <c r="C2418" s="4">
        <v>2022</v>
      </c>
      <c r="D2418" s="1" t="s">
        <v>128</v>
      </c>
      <c r="E2418" s="1" t="s">
        <v>1104</v>
      </c>
      <c r="F2418" s="1" t="s">
        <v>84</v>
      </c>
      <c r="G2418" s="4" t="s">
        <v>1101</v>
      </c>
      <c r="H2418" s="4">
        <v>846</v>
      </c>
      <c r="I2418" s="4" t="s">
        <v>83</v>
      </c>
      <c r="J2418" s="1"/>
      <c r="K2418" s="4" t="s">
        <v>83</v>
      </c>
      <c r="L2418" s="4" t="s">
        <v>83</v>
      </c>
    </row>
    <row r="2419" spans="1:12" ht="45" x14ac:dyDescent="0.25">
      <c r="A2419" s="1" t="s">
        <v>6457</v>
      </c>
      <c r="B2419" s="1" t="s">
        <v>60</v>
      </c>
      <c r="C2419" s="4">
        <v>2022</v>
      </c>
      <c r="D2419" s="1" t="s">
        <v>128</v>
      </c>
      <c r="E2419" s="1" t="s">
        <v>1104</v>
      </c>
      <c r="F2419" s="1" t="s">
        <v>85</v>
      </c>
      <c r="G2419" s="4" t="s">
        <v>2483</v>
      </c>
      <c r="H2419" s="4">
        <v>142819</v>
      </c>
      <c r="I2419" s="4" t="s">
        <v>2466</v>
      </c>
      <c r="J2419" s="1"/>
      <c r="K2419" s="4" t="s">
        <v>3112</v>
      </c>
      <c r="L2419" s="4" t="s">
        <v>3526</v>
      </c>
    </row>
    <row r="2420" spans="1:12" x14ac:dyDescent="0.25">
      <c r="A2420" s="1" t="s">
        <v>6457</v>
      </c>
      <c r="B2420" s="1" t="s">
        <v>60</v>
      </c>
      <c r="C2420" s="4">
        <v>2022</v>
      </c>
      <c r="D2420" s="1" t="s">
        <v>128</v>
      </c>
      <c r="E2420" s="1" t="s">
        <v>1116</v>
      </c>
      <c r="F2420" s="1" t="s">
        <v>62</v>
      </c>
      <c r="G2420" s="4" t="s">
        <v>1487</v>
      </c>
      <c r="H2420" s="4">
        <v>19212</v>
      </c>
      <c r="I2420" s="4" t="s">
        <v>1372</v>
      </c>
      <c r="J2420" s="1"/>
      <c r="K2420" s="4" t="s">
        <v>10500</v>
      </c>
      <c r="L2420" s="4" t="s">
        <v>10501</v>
      </c>
    </row>
    <row r="2421" spans="1:12" ht="30" x14ac:dyDescent="0.25">
      <c r="A2421" s="1" t="s">
        <v>6457</v>
      </c>
      <c r="B2421" s="1" t="s">
        <v>60</v>
      </c>
      <c r="C2421" s="4">
        <v>2022</v>
      </c>
      <c r="D2421" s="1" t="s">
        <v>128</v>
      </c>
      <c r="E2421" s="1" t="s">
        <v>1116</v>
      </c>
      <c r="F2421" s="1" t="s">
        <v>66</v>
      </c>
      <c r="G2421" s="4" t="s">
        <v>1101</v>
      </c>
      <c r="H2421" s="4">
        <v>24</v>
      </c>
      <c r="I2421" s="4" t="s">
        <v>83</v>
      </c>
      <c r="J2421" s="1"/>
      <c r="K2421" s="4" t="s">
        <v>83</v>
      </c>
      <c r="L2421" s="4" t="s">
        <v>83</v>
      </c>
    </row>
    <row r="2422" spans="1:12" ht="30" x14ac:dyDescent="0.25">
      <c r="A2422" s="1" t="s">
        <v>6457</v>
      </c>
      <c r="B2422" s="1" t="s">
        <v>60</v>
      </c>
      <c r="C2422" s="4">
        <v>2022</v>
      </c>
      <c r="D2422" s="1" t="s">
        <v>128</v>
      </c>
      <c r="E2422" s="1" t="s">
        <v>1116</v>
      </c>
      <c r="F2422" s="1" t="s">
        <v>70</v>
      </c>
      <c r="G2422" s="4" t="s">
        <v>1435</v>
      </c>
      <c r="H2422" s="4">
        <v>2554</v>
      </c>
      <c r="I2422" s="4" t="s">
        <v>2490</v>
      </c>
      <c r="J2422" s="1" t="s">
        <v>234</v>
      </c>
      <c r="K2422" s="4" t="s">
        <v>10502</v>
      </c>
      <c r="L2422" s="4" t="s">
        <v>10503</v>
      </c>
    </row>
    <row r="2423" spans="1:12" ht="30" x14ac:dyDescent="0.25">
      <c r="A2423" s="1" t="s">
        <v>6457</v>
      </c>
      <c r="B2423" s="1" t="s">
        <v>60</v>
      </c>
      <c r="C2423" s="4">
        <v>2022</v>
      </c>
      <c r="D2423" s="1" t="s">
        <v>128</v>
      </c>
      <c r="E2423" s="1" t="s">
        <v>1116</v>
      </c>
      <c r="F2423" s="1" t="s">
        <v>74</v>
      </c>
      <c r="G2423" s="4" t="s">
        <v>1101</v>
      </c>
      <c r="H2423" s="4">
        <v>90</v>
      </c>
      <c r="I2423" s="4" t="s">
        <v>83</v>
      </c>
      <c r="J2423" s="1"/>
      <c r="K2423" s="4" t="s">
        <v>83</v>
      </c>
      <c r="L2423" s="4" t="s">
        <v>83</v>
      </c>
    </row>
    <row r="2424" spans="1:12" ht="30" x14ac:dyDescent="0.25">
      <c r="A2424" s="1" t="s">
        <v>6457</v>
      </c>
      <c r="B2424" s="1" t="s">
        <v>60</v>
      </c>
      <c r="C2424" s="4">
        <v>2022</v>
      </c>
      <c r="D2424" s="1" t="s">
        <v>128</v>
      </c>
      <c r="E2424" s="1" t="s">
        <v>1116</v>
      </c>
      <c r="F2424" s="1" t="s">
        <v>1102</v>
      </c>
      <c r="G2424" s="4" t="s">
        <v>5260</v>
      </c>
      <c r="H2424" s="4">
        <v>23124</v>
      </c>
      <c r="I2424" s="4" t="s">
        <v>10504</v>
      </c>
      <c r="J2424" s="1"/>
      <c r="K2424" s="4" t="s">
        <v>10505</v>
      </c>
      <c r="L2424" s="4" t="s">
        <v>7645</v>
      </c>
    </row>
    <row r="2425" spans="1:12" ht="45" x14ac:dyDescent="0.25">
      <c r="A2425" s="1" t="s">
        <v>6457</v>
      </c>
      <c r="B2425" s="1" t="s">
        <v>60</v>
      </c>
      <c r="C2425" s="4">
        <v>2022</v>
      </c>
      <c r="D2425" s="1" t="s">
        <v>128</v>
      </c>
      <c r="E2425" s="1" t="s">
        <v>1116</v>
      </c>
      <c r="F2425" s="1" t="s">
        <v>84</v>
      </c>
      <c r="G2425" s="4" t="s">
        <v>1101</v>
      </c>
      <c r="H2425" s="4">
        <v>566</v>
      </c>
      <c r="I2425" s="4" t="s">
        <v>83</v>
      </c>
      <c r="J2425" s="1"/>
      <c r="K2425" s="4" t="s">
        <v>83</v>
      </c>
      <c r="L2425" s="4" t="s">
        <v>83</v>
      </c>
    </row>
    <row r="2426" spans="1:12" ht="45" x14ac:dyDescent="0.25">
      <c r="A2426" s="1" t="s">
        <v>6457</v>
      </c>
      <c r="B2426" s="1" t="s">
        <v>60</v>
      </c>
      <c r="C2426" s="4">
        <v>2022</v>
      </c>
      <c r="D2426" s="1" t="s">
        <v>128</v>
      </c>
      <c r="E2426" s="1" t="s">
        <v>1116</v>
      </c>
      <c r="F2426" s="1" t="s">
        <v>85</v>
      </c>
      <c r="G2426" s="4" t="s">
        <v>4556</v>
      </c>
      <c r="H2426" s="4">
        <v>206827</v>
      </c>
      <c r="I2426" s="4" t="s">
        <v>10506</v>
      </c>
      <c r="J2426" s="1"/>
      <c r="K2426" s="4" t="s">
        <v>10507</v>
      </c>
      <c r="L2426" s="4" t="s">
        <v>2895</v>
      </c>
    </row>
    <row r="2427" spans="1:12" x14ac:dyDescent="0.25">
      <c r="A2427" s="1" t="s">
        <v>6457</v>
      </c>
      <c r="B2427" s="1" t="s">
        <v>60</v>
      </c>
      <c r="C2427" s="4">
        <v>2022</v>
      </c>
      <c r="D2427" s="1" t="s">
        <v>128</v>
      </c>
      <c r="E2427" s="1" t="s">
        <v>1132</v>
      </c>
      <c r="F2427" s="1" t="s">
        <v>62</v>
      </c>
      <c r="G2427" s="4" t="s">
        <v>3956</v>
      </c>
      <c r="H2427" s="4">
        <v>10411</v>
      </c>
      <c r="I2427" s="4" t="s">
        <v>6636</v>
      </c>
      <c r="J2427" s="1"/>
      <c r="K2427" s="4" t="s">
        <v>10508</v>
      </c>
      <c r="L2427" s="4" t="s">
        <v>10509</v>
      </c>
    </row>
    <row r="2428" spans="1:12" ht="30" x14ac:dyDescent="0.25">
      <c r="A2428" s="1" t="s">
        <v>6457</v>
      </c>
      <c r="B2428" s="1" t="s">
        <v>60</v>
      </c>
      <c r="C2428" s="4">
        <v>2022</v>
      </c>
      <c r="D2428" s="1" t="s">
        <v>128</v>
      </c>
      <c r="E2428" s="1" t="s">
        <v>1132</v>
      </c>
      <c r="F2428" s="1" t="s">
        <v>66</v>
      </c>
      <c r="G2428" s="4" t="s">
        <v>1101</v>
      </c>
      <c r="H2428" s="4">
        <v>11</v>
      </c>
      <c r="I2428" s="4" t="s">
        <v>83</v>
      </c>
      <c r="J2428" s="1"/>
      <c r="K2428" s="4" t="s">
        <v>83</v>
      </c>
      <c r="L2428" s="4" t="s">
        <v>83</v>
      </c>
    </row>
    <row r="2429" spans="1:12" ht="30" x14ac:dyDescent="0.25">
      <c r="A2429" s="1" t="s">
        <v>6457</v>
      </c>
      <c r="B2429" s="1" t="s">
        <v>60</v>
      </c>
      <c r="C2429" s="4">
        <v>2022</v>
      </c>
      <c r="D2429" s="1" t="s">
        <v>128</v>
      </c>
      <c r="E2429" s="1" t="s">
        <v>1132</v>
      </c>
      <c r="F2429" s="1" t="s">
        <v>70</v>
      </c>
      <c r="G2429" s="4" t="s">
        <v>2751</v>
      </c>
      <c r="H2429" s="4">
        <v>1157</v>
      </c>
      <c r="I2429" s="4" t="s">
        <v>10510</v>
      </c>
      <c r="J2429" s="1"/>
      <c r="K2429" s="4" t="s">
        <v>10511</v>
      </c>
      <c r="L2429" s="4" t="s">
        <v>8754</v>
      </c>
    </row>
    <row r="2430" spans="1:12" ht="30" x14ac:dyDescent="0.25">
      <c r="A2430" s="1" t="s">
        <v>6457</v>
      </c>
      <c r="B2430" s="1" t="s">
        <v>60</v>
      </c>
      <c r="C2430" s="4">
        <v>2022</v>
      </c>
      <c r="D2430" s="1" t="s">
        <v>128</v>
      </c>
      <c r="E2430" s="1" t="s">
        <v>1132</v>
      </c>
      <c r="F2430" s="1" t="s">
        <v>74</v>
      </c>
      <c r="G2430" s="4" t="s">
        <v>1101</v>
      </c>
      <c r="H2430" s="4">
        <v>37</v>
      </c>
      <c r="I2430" s="4" t="s">
        <v>83</v>
      </c>
      <c r="J2430" s="1"/>
      <c r="K2430" s="4" t="s">
        <v>83</v>
      </c>
      <c r="L2430" s="4" t="s">
        <v>83</v>
      </c>
    </row>
    <row r="2431" spans="1:12" ht="30" x14ac:dyDescent="0.25">
      <c r="A2431" s="1" t="s">
        <v>6457</v>
      </c>
      <c r="B2431" s="1" t="s">
        <v>60</v>
      </c>
      <c r="C2431" s="4">
        <v>2022</v>
      </c>
      <c r="D2431" s="1" t="s">
        <v>128</v>
      </c>
      <c r="E2431" s="1" t="s">
        <v>1132</v>
      </c>
      <c r="F2431" s="1" t="s">
        <v>1102</v>
      </c>
      <c r="G2431" s="4" t="s">
        <v>9047</v>
      </c>
      <c r="H2431" s="4">
        <v>10318</v>
      </c>
      <c r="I2431" s="4" t="s">
        <v>10512</v>
      </c>
      <c r="J2431" s="1"/>
      <c r="K2431" s="4" t="s">
        <v>10513</v>
      </c>
      <c r="L2431" s="4" t="s">
        <v>10514</v>
      </c>
    </row>
    <row r="2432" spans="1:12" ht="45" x14ac:dyDescent="0.25">
      <c r="A2432" s="1" t="s">
        <v>6457</v>
      </c>
      <c r="B2432" s="1" t="s">
        <v>60</v>
      </c>
      <c r="C2432" s="4">
        <v>2022</v>
      </c>
      <c r="D2432" s="1" t="s">
        <v>128</v>
      </c>
      <c r="E2432" s="1" t="s">
        <v>1132</v>
      </c>
      <c r="F2432" s="1" t="s">
        <v>84</v>
      </c>
      <c r="G2432" s="4" t="s">
        <v>1097</v>
      </c>
      <c r="H2432" s="4">
        <v>239</v>
      </c>
      <c r="I2432" s="4" t="s">
        <v>10515</v>
      </c>
      <c r="J2432" s="1" t="s">
        <v>234</v>
      </c>
      <c r="K2432" s="4" t="s">
        <v>10516</v>
      </c>
      <c r="L2432" s="4" t="s">
        <v>10517</v>
      </c>
    </row>
    <row r="2433" spans="1:12" ht="45" x14ac:dyDescent="0.25">
      <c r="A2433" s="1" t="s">
        <v>6457</v>
      </c>
      <c r="B2433" s="1" t="s">
        <v>60</v>
      </c>
      <c r="C2433" s="4">
        <v>2022</v>
      </c>
      <c r="D2433" s="1" t="s">
        <v>128</v>
      </c>
      <c r="E2433" s="1" t="s">
        <v>1132</v>
      </c>
      <c r="F2433" s="1" t="s">
        <v>85</v>
      </c>
      <c r="G2433" s="4" t="s">
        <v>10518</v>
      </c>
      <c r="H2433" s="4">
        <v>191330</v>
      </c>
      <c r="I2433" s="4" t="s">
        <v>10519</v>
      </c>
      <c r="J2433" s="1"/>
      <c r="K2433" s="4" t="s">
        <v>10520</v>
      </c>
      <c r="L2433" s="4" t="s">
        <v>10521</v>
      </c>
    </row>
    <row r="2434" spans="1:12" x14ac:dyDescent="0.25">
      <c r="A2434" s="1" t="s">
        <v>6457</v>
      </c>
      <c r="B2434" s="1" t="s">
        <v>60</v>
      </c>
      <c r="C2434" s="4">
        <v>2022</v>
      </c>
      <c r="D2434" s="1" t="s">
        <v>128</v>
      </c>
      <c r="E2434" s="1" t="s">
        <v>1147</v>
      </c>
      <c r="F2434" s="1" t="s">
        <v>62</v>
      </c>
      <c r="G2434" s="4" t="s">
        <v>1788</v>
      </c>
      <c r="H2434" s="4">
        <v>4680</v>
      </c>
      <c r="I2434" s="4" t="s">
        <v>10522</v>
      </c>
      <c r="J2434" s="1"/>
      <c r="K2434" s="4" t="s">
        <v>10523</v>
      </c>
      <c r="L2434" s="4" t="s">
        <v>10524</v>
      </c>
    </row>
    <row r="2435" spans="1:12" ht="30" x14ac:dyDescent="0.25">
      <c r="A2435" s="1" t="s">
        <v>6457</v>
      </c>
      <c r="B2435" s="1" t="s">
        <v>60</v>
      </c>
      <c r="C2435" s="4">
        <v>2022</v>
      </c>
      <c r="D2435" s="1" t="s">
        <v>128</v>
      </c>
      <c r="E2435" s="1" t="s">
        <v>1147</v>
      </c>
      <c r="F2435" s="1" t="s">
        <v>66</v>
      </c>
      <c r="G2435" s="4" t="s">
        <v>1101</v>
      </c>
      <c r="H2435" s="4">
        <v>5</v>
      </c>
      <c r="I2435" s="4" t="s">
        <v>83</v>
      </c>
      <c r="J2435" s="1"/>
      <c r="K2435" s="4" t="s">
        <v>83</v>
      </c>
      <c r="L2435" s="4" t="s">
        <v>83</v>
      </c>
    </row>
    <row r="2436" spans="1:12" ht="30" x14ac:dyDescent="0.25">
      <c r="A2436" s="1" t="s">
        <v>6457</v>
      </c>
      <c r="B2436" s="1" t="s">
        <v>60</v>
      </c>
      <c r="C2436" s="4">
        <v>2022</v>
      </c>
      <c r="D2436" s="1" t="s">
        <v>128</v>
      </c>
      <c r="E2436" s="1" t="s">
        <v>1147</v>
      </c>
      <c r="F2436" s="1" t="s">
        <v>70</v>
      </c>
      <c r="G2436" s="4" t="s">
        <v>2778</v>
      </c>
      <c r="H2436" s="4">
        <v>479</v>
      </c>
      <c r="I2436" s="4" t="s">
        <v>10525</v>
      </c>
      <c r="J2436" s="1"/>
      <c r="K2436" s="4" t="s">
        <v>10526</v>
      </c>
      <c r="L2436" s="4" t="s">
        <v>10527</v>
      </c>
    </row>
    <row r="2437" spans="1:12" ht="30" x14ac:dyDescent="0.25">
      <c r="A2437" s="1" t="s">
        <v>6457</v>
      </c>
      <c r="B2437" s="1" t="s">
        <v>60</v>
      </c>
      <c r="C2437" s="4">
        <v>2022</v>
      </c>
      <c r="D2437" s="1" t="s">
        <v>128</v>
      </c>
      <c r="E2437" s="1" t="s">
        <v>1147</v>
      </c>
      <c r="F2437" s="1" t="s">
        <v>74</v>
      </c>
      <c r="G2437" s="4" t="s">
        <v>1101</v>
      </c>
      <c r="H2437" s="4">
        <v>14</v>
      </c>
      <c r="I2437" s="4" t="s">
        <v>83</v>
      </c>
      <c r="J2437" s="1"/>
      <c r="K2437" s="4" t="s">
        <v>83</v>
      </c>
      <c r="L2437" s="4" t="s">
        <v>83</v>
      </c>
    </row>
    <row r="2438" spans="1:12" ht="30" x14ac:dyDescent="0.25">
      <c r="A2438" s="1" t="s">
        <v>6457</v>
      </c>
      <c r="B2438" s="1" t="s">
        <v>60</v>
      </c>
      <c r="C2438" s="4">
        <v>2022</v>
      </c>
      <c r="D2438" s="1" t="s">
        <v>128</v>
      </c>
      <c r="E2438" s="1" t="s">
        <v>1147</v>
      </c>
      <c r="F2438" s="1" t="s">
        <v>1102</v>
      </c>
      <c r="G2438" s="4" t="s">
        <v>10528</v>
      </c>
      <c r="H2438" s="4">
        <v>3808</v>
      </c>
      <c r="I2438" s="4" t="s">
        <v>10529</v>
      </c>
      <c r="J2438" s="1"/>
      <c r="K2438" s="4" t="s">
        <v>10530</v>
      </c>
      <c r="L2438" s="4" t="s">
        <v>10531</v>
      </c>
    </row>
    <row r="2439" spans="1:12" ht="45" x14ac:dyDescent="0.25">
      <c r="A2439" s="1" t="s">
        <v>6457</v>
      </c>
      <c r="B2439" s="1" t="s">
        <v>60</v>
      </c>
      <c r="C2439" s="4">
        <v>2022</v>
      </c>
      <c r="D2439" s="1" t="s">
        <v>128</v>
      </c>
      <c r="E2439" s="1" t="s">
        <v>1147</v>
      </c>
      <c r="F2439" s="1" t="s">
        <v>84</v>
      </c>
      <c r="G2439" s="4" t="s">
        <v>2008</v>
      </c>
      <c r="H2439" s="4">
        <v>155</v>
      </c>
      <c r="I2439" s="4" t="s">
        <v>10532</v>
      </c>
      <c r="J2439" s="1" t="s">
        <v>234</v>
      </c>
      <c r="K2439" s="4" t="s">
        <v>10533</v>
      </c>
      <c r="L2439" s="4" t="s">
        <v>10534</v>
      </c>
    </row>
    <row r="2440" spans="1:12" ht="45" x14ac:dyDescent="0.25">
      <c r="A2440" s="1" t="s">
        <v>6457</v>
      </c>
      <c r="B2440" s="1" t="s">
        <v>60</v>
      </c>
      <c r="C2440" s="4">
        <v>2022</v>
      </c>
      <c r="D2440" s="1" t="s">
        <v>128</v>
      </c>
      <c r="E2440" s="1" t="s">
        <v>1147</v>
      </c>
      <c r="F2440" s="1" t="s">
        <v>85</v>
      </c>
      <c r="G2440" s="4" t="s">
        <v>10535</v>
      </c>
      <c r="H2440" s="4">
        <v>159420</v>
      </c>
      <c r="I2440" s="4" t="s">
        <v>10536</v>
      </c>
      <c r="J2440" s="1"/>
      <c r="K2440" s="4" t="s">
        <v>10537</v>
      </c>
      <c r="L2440" s="4" t="s">
        <v>9194</v>
      </c>
    </row>
    <row r="2441" spans="1:12" x14ac:dyDescent="0.25">
      <c r="A2441" s="1" t="s">
        <v>6457</v>
      </c>
      <c r="B2441" s="1" t="s">
        <v>60</v>
      </c>
      <c r="C2441" s="4">
        <v>2022</v>
      </c>
      <c r="D2441" s="1" t="s">
        <v>128</v>
      </c>
      <c r="E2441" s="1" t="s">
        <v>1162</v>
      </c>
      <c r="F2441" s="1" t="s">
        <v>62</v>
      </c>
      <c r="G2441" s="4" t="s">
        <v>9524</v>
      </c>
      <c r="H2441" s="4">
        <v>1451</v>
      </c>
      <c r="I2441" s="4" t="s">
        <v>10538</v>
      </c>
      <c r="J2441" s="1"/>
      <c r="K2441" s="4" t="s">
        <v>10539</v>
      </c>
      <c r="L2441" s="4" t="s">
        <v>10540</v>
      </c>
    </row>
    <row r="2442" spans="1:12" ht="30" x14ac:dyDescent="0.25">
      <c r="A2442" s="1" t="s">
        <v>6457</v>
      </c>
      <c r="B2442" s="1" t="s">
        <v>60</v>
      </c>
      <c r="C2442" s="4">
        <v>2022</v>
      </c>
      <c r="D2442" s="1" t="s">
        <v>128</v>
      </c>
      <c r="E2442" s="1" t="s">
        <v>1162</v>
      </c>
      <c r="F2442" s="1" t="s">
        <v>66</v>
      </c>
      <c r="G2442" s="4" t="s">
        <v>1671</v>
      </c>
      <c r="H2442" s="4">
        <v>2</v>
      </c>
      <c r="I2442" s="4" t="s">
        <v>10541</v>
      </c>
      <c r="J2442" s="1" t="s">
        <v>234</v>
      </c>
      <c r="K2442" s="4" t="s">
        <v>10542</v>
      </c>
      <c r="L2442" s="4" t="s">
        <v>10543</v>
      </c>
    </row>
    <row r="2443" spans="1:12" ht="30" x14ac:dyDescent="0.25">
      <c r="A2443" s="1" t="s">
        <v>6457</v>
      </c>
      <c r="B2443" s="1" t="s">
        <v>60</v>
      </c>
      <c r="C2443" s="4">
        <v>2022</v>
      </c>
      <c r="D2443" s="1" t="s">
        <v>128</v>
      </c>
      <c r="E2443" s="1" t="s">
        <v>1162</v>
      </c>
      <c r="F2443" s="1" t="s">
        <v>70</v>
      </c>
      <c r="G2443" s="4" t="s">
        <v>3009</v>
      </c>
      <c r="H2443" s="4">
        <v>182</v>
      </c>
      <c r="I2443" s="4" t="s">
        <v>10544</v>
      </c>
      <c r="J2443" s="1"/>
      <c r="K2443" s="4" t="s">
        <v>10545</v>
      </c>
      <c r="L2443" s="4" t="s">
        <v>10546</v>
      </c>
    </row>
    <row r="2444" spans="1:12" ht="30" x14ac:dyDescent="0.25">
      <c r="A2444" s="1" t="s">
        <v>6457</v>
      </c>
      <c r="B2444" s="1" t="s">
        <v>60</v>
      </c>
      <c r="C2444" s="4">
        <v>2022</v>
      </c>
      <c r="D2444" s="1" t="s">
        <v>128</v>
      </c>
      <c r="E2444" s="1" t="s">
        <v>1162</v>
      </c>
      <c r="F2444" s="1" t="s">
        <v>74</v>
      </c>
      <c r="G2444" s="4" t="s">
        <v>1101</v>
      </c>
      <c r="H2444" s="4">
        <v>6</v>
      </c>
      <c r="I2444" s="4" t="s">
        <v>83</v>
      </c>
      <c r="J2444" s="1"/>
      <c r="K2444" s="4" t="s">
        <v>83</v>
      </c>
      <c r="L2444" s="4" t="s">
        <v>83</v>
      </c>
    </row>
    <row r="2445" spans="1:12" ht="30" x14ac:dyDescent="0.25">
      <c r="A2445" s="1" t="s">
        <v>6457</v>
      </c>
      <c r="B2445" s="1" t="s">
        <v>60</v>
      </c>
      <c r="C2445" s="4">
        <v>2022</v>
      </c>
      <c r="D2445" s="1" t="s">
        <v>128</v>
      </c>
      <c r="E2445" s="1" t="s">
        <v>1162</v>
      </c>
      <c r="F2445" s="1" t="s">
        <v>1102</v>
      </c>
      <c r="G2445" s="4" t="s">
        <v>10547</v>
      </c>
      <c r="H2445" s="4">
        <v>1562</v>
      </c>
      <c r="I2445" s="4" t="s">
        <v>10548</v>
      </c>
      <c r="J2445" s="1"/>
      <c r="K2445" s="4" t="s">
        <v>10549</v>
      </c>
      <c r="L2445" s="4" t="s">
        <v>10550</v>
      </c>
    </row>
    <row r="2446" spans="1:12" ht="45" x14ac:dyDescent="0.25">
      <c r="A2446" s="1" t="s">
        <v>6457</v>
      </c>
      <c r="B2446" s="1" t="s">
        <v>60</v>
      </c>
      <c r="C2446" s="4">
        <v>2022</v>
      </c>
      <c r="D2446" s="1" t="s">
        <v>128</v>
      </c>
      <c r="E2446" s="1" t="s">
        <v>1162</v>
      </c>
      <c r="F2446" s="1" t="s">
        <v>84</v>
      </c>
      <c r="G2446" s="4" t="s">
        <v>1125</v>
      </c>
      <c r="H2446" s="4">
        <v>105</v>
      </c>
      <c r="I2446" s="4" t="s">
        <v>10551</v>
      </c>
      <c r="J2446" s="1" t="s">
        <v>234</v>
      </c>
      <c r="K2446" s="4" t="s">
        <v>10552</v>
      </c>
      <c r="L2446" s="4" t="s">
        <v>10553</v>
      </c>
    </row>
    <row r="2447" spans="1:12" ht="45" x14ac:dyDescent="0.25">
      <c r="A2447" s="1" t="s">
        <v>6457</v>
      </c>
      <c r="B2447" s="1" t="s">
        <v>60</v>
      </c>
      <c r="C2447" s="4">
        <v>2022</v>
      </c>
      <c r="D2447" s="1" t="s">
        <v>128</v>
      </c>
      <c r="E2447" s="1" t="s">
        <v>1162</v>
      </c>
      <c r="F2447" s="1" t="s">
        <v>85</v>
      </c>
      <c r="G2447" s="4" t="s">
        <v>10554</v>
      </c>
      <c r="H2447" s="4">
        <v>69285</v>
      </c>
      <c r="I2447" s="4" t="s">
        <v>10555</v>
      </c>
      <c r="J2447" s="1"/>
      <c r="K2447" s="4" t="s">
        <v>10556</v>
      </c>
      <c r="L2447" s="4" t="s">
        <v>10557</v>
      </c>
    </row>
    <row r="2448" spans="1:12" x14ac:dyDescent="0.25">
      <c r="A2448" s="1" t="s">
        <v>6457</v>
      </c>
      <c r="B2448" s="1" t="s">
        <v>60</v>
      </c>
      <c r="C2448" s="4">
        <v>2022</v>
      </c>
      <c r="D2448" s="1" t="s">
        <v>128</v>
      </c>
      <c r="E2448" s="1" t="s">
        <v>1183</v>
      </c>
      <c r="F2448" s="1" t="s">
        <v>62</v>
      </c>
      <c r="G2448" s="4" t="s">
        <v>707</v>
      </c>
      <c r="H2448" s="4">
        <v>338</v>
      </c>
      <c r="I2448" s="4" t="s">
        <v>10558</v>
      </c>
      <c r="J2448" s="1"/>
      <c r="K2448" s="4" t="s">
        <v>10559</v>
      </c>
      <c r="L2448" s="4" t="s">
        <v>10560</v>
      </c>
    </row>
    <row r="2449" spans="1:12" ht="30" x14ac:dyDescent="0.25">
      <c r="A2449" s="1" t="s">
        <v>6457</v>
      </c>
      <c r="B2449" s="1" t="s">
        <v>60</v>
      </c>
      <c r="C2449" s="4">
        <v>2022</v>
      </c>
      <c r="D2449" s="1" t="s">
        <v>128</v>
      </c>
      <c r="E2449" s="1" t="s">
        <v>1183</v>
      </c>
      <c r="F2449" s="1" t="s">
        <v>66</v>
      </c>
      <c r="G2449" s="4" t="s">
        <v>1101</v>
      </c>
      <c r="H2449" s="4">
        <v>1</v>
      </c>
      <c r="I2449" s="4" t="s">
        <v>83</v>
      </c>
      <c r="J2449" s="1"/>
      <c r="K2449" s="4" t="s">
        <v>83</v>
      </c>
      <c r="L2449" s="4" t="s">
        <v>83</v>
      </c>
    </row>
    <row r="2450" spans="1:12" ht="30" x14ac:dyDescent="0.25">
      <c r="A2450" s="1" t="s">
        <v>6457</v>
      </c>
      <c r="B2450" s="1" t="s">
        <v>60</v>
      </c>
      <c r="C2450" s="4">
        <v>2022</v>
      </c>
      <c r="D2450" s="1" t="s">
        <v>128</v>
      </c>
      <c r="E2450" s="1" t="s">
        <v>1183</v>
      </c>
      <c r="F2450" s="1" t="s">
        <v>70</v>
      </c>
      <c r="G2450" s="4" t="s">
        <v>1141</v>
      </c>
      <c r="H2450" s="4">
        <v>48</v>
      </c>
      <c r="I2450" s="4" t="s">
        <v>10561</v>
      </c>
      <c r="J2450" s="1"/>
      <c r="K2450" s="4" t="s">
        <v>10562</v>
      </c>
      <c r="L2450" s="4" t="s">
        <v>10563</v>
      </c>
    </row>
    <row r="2451" spans="1:12" ht="30" x14ac:dyDescent="0.25">
      <c r="A2451" s="1" t="s">
        <v>6457</v>
      </c>
      <c r="B2451" s="1" t="s">
        <v>60</v>
      </c>
      <c r="C2451" s="4">
        <v>2022</v>
      </c>
      <c r="D2451" s="1" t="s">
        <v>128</v>
      </c>
      <c r="E2451" s="1" t="s">
        <v>1183</v>
      </c>
      <c r="F2451" s="1" t="s">
        <v>74</v>
      </c>
      <c r="G2451" s="4" t="s">
        <v>1101</v>
      </c>
      <c r="H2451" s="4">
        <v>1</v>
      </c>
      <c r="I2451" s="4" t="s">
        <v>83</v>
      </c>
      <c r="J2451" s="1"/>
      <c r="K2451" s="4" t="s">
        <v>83</v>
      </c>
      <c r="L2451" s="4" t="s">
        <v>83</v>
      </c>
    </row>
    <row r="2452" spans="1:12" ht="30" x14ac:dyDescent="0.25">
      <c r="A2452" s="1" t="s">
        <v>6457</v>
      </c>
      <c r="B2452" s="1" t="s">
        <v>60</v>
      </c>
      <c r="C2452" s="4">
        <v>2022</v>
      </c>
      <c r="D2452" s="1" t="s">
        <v>128</v>
      </c>
      <c r="E2452" s="1" t="s">
        <v>1183</v>
      </c>
      <c r="F2452" s="1" t="s">
        <v>1102</v>
      </c>
      <c r="G2452" s="4" t="s">
        <v>9524</v>
      </c>
      <c r="H2452" s="4">
        <v>362</v>
      </c>
      <c r="I2452" s="4" t="s">
        <v>10564</v>
      </c>
      <c r="J2452" s="1"/>
      <c r="K2452" s="4" t="s">
        <v>10565</v>
      </c>
      <c r="L2452" s="4" t="s">
        <v>10566</v>
      </c>
    </row>
    <row r="2453" spans="1:12" ht="45" x14ac:dyDescent="0.25">
      <c r="A2453" s="1" t="s">
        <v>6457</v>
      </c>
      <c r="B2453" s="1" t="s">
        <v>60</v>
      </c>
      <c r="C2453" s="4">
        <v>2022</v>
      </c>
      <c r="D2453" s="1" t="s">
        <v>128</v>
      </c>
      <c r="E2453" s="1" t="s">
        <v>1183</v>
      </c>
      <c r="F2453" s="1" t="s">
        <v>84</v>
      </c>
      <c r="G2453" s="4" t="s">
        <v>2008</v>
      </c>
      <c r="H2453" s="4">
        <v>26</v>
      </c>
      <c r="I2453" s="4" t="s">
        <v>10567</v>
      </c>
      <c r="J2453" s="1" t="s">
        <v>234</v>
      </c>
      <c r="K2453" s="4" t="s">
        <v>10568</v>
      </c>
      <c r="L2453" s="4" t="s">
        <v>10569</v>
      </c>
    </row>
    <row r="2454" spans="1:12" ht="45" x14ac:dyDescent="0.25">
      <c r="A2454" s="1" t="s">
        <v>6457</v>
      </c>
      <c r="B2454" s="1" t="s">
        <v>60</v>
      </c>
      <c r="C2454" s="4">
        <v>2022</v>
      </c>
      <c r="D2454" s="1" t="s">
        <v>128</v>
      </c>
      <c r="E2454" s="1" t="s">
        <v>1183</v>
      </c>
      <c r="F2454" s="1" t="s">
        <v>85</v>
      </c>
      <c r="G2454" s="4" t="s">
        <v>10570</v>
      </c>
      <c r="H2454" s="4">
        <v>11724</v>
      </c>
      <c r="I2454" s="4" t="s">
        <v>10571</v>
      </c>
      <c r="J2454" s="1"/>
      <c r="K2454" s="4" t="s">
        <v>10572</v>
      </c>
      <c r="L2454" s="4" t="s">
        <v>10573</v>
      </c>
    </row>
    <row r="2455" spans="1:12" x14ac:dyDescent="0.25">
      <c r="A2455" s="1" t="s">
        <v>6457</v>
      </c>
      <c r="B2455" s="1" t="s">
        <v>60</v>
      </c>
      <c r="C2455" s="4">
        <v>2022</v>
      </c>
      <c r="D2455" s="1" t="s">
        <v>147</v>
      </c>
      <c r="E2455" s="1" t="s">
        <v>1089</v>
      </c>
      <c r="F2455" s="1" t="s">
        <v>62</v>
      </c>
      <c r="G2455" s="4" t="s">
        <v>1093</v>
      </c>
      <c r="H2455" s="4">
        <v>100007</v>
      </c>
      <c r="I2455" s="4" t="s">
        <v>3524</v>
      </c>
      <c r="J2455" s="1" t="s">
        <v>234</v>
      </c>
      <c r="K2455" s="4" t="s">
        <v>550</v>
      </c>
      <c r="L2455" s="4" t="s">
        <v>2758</v>
      </c>
    </row>
    <row r="2456" spans="1:12" ht="30" x14ac:dyDescent="0.25">
      <c r="A2456" s="1" t="s">
        <v>6457</v>
      </c>
      <c r="B2456" s="1" t="s">
        <v>60</v>
      </c>
      <c r="C2456" s="4">
        <v>2022</v>
      </c>
      <c r="D2456" s="1" t="s">
        <v>147</v>
      </c>
      <c r="E2456" s="1" t="s">
        <v>1089</v>
      </c>
      <c r="F2456" s="1" t="s">
        <v>66</v>
      </c>
      <c r="G2456" s="4" t="s">
        <v>1101</v>
      </c>
      <c r="H2456" s="4">
        <v>396</v>
      </c>
      <c r="I2456" s="4" t="s">
        <v>83</v>
      </c>
      <c r="J2456" s="1"/>
      <c r="K2456" s="4" t="s">
        <v>83</v>
      </c>
      <c r="L2456" s="4" t="s">
        <v>83</v>
      </c>
    </row>
    <row r="2457" spans="1:12" ht="30" x14ac:dyDescent="0.25">
      <c r="A2457" s="1" t="s">
        <v>6457</v>
      </c>
      <c r="B2457" s="1" t="s">
        <v>60</v>
      </c>
      <c r="C2457" s="4">
        <v>2022</v>
      </c>
      <c r="D2457" s="1" t="s">
        <v>147</v>
      </c>
      <c r="E2457" s="1" t="s">
        <v>1089</v>
      </c>
      <c r="F2457" s="1" t="s">
        <v>70</v>
      </c>
      <c r="G2457" s="4" t="s">
        <v>1800</v>
      </c>
      <c r="H2457" s="4">
        <v>20581</v>
      </c>
      <c r="I2457" s="4" t="s">
        <v>9123</v>
      </c>
      <c r="J2457" s="1" t="s">
        <v>234</v>
      </c>
      <c r="K2457" s="4" t="s">
        <v>10574</v>
      </c>
      <c r="L2457" s="4" t="s">
        <v>1585</v>
      </c>
    </row>
    <row r="2458" spans="1:12" ht="30" x14ac:dyDescent="0.25">
      <c r="A2458" s="1" t="s">
        <v>6457</v>
      </c>
      <c r="B2458" s="1" t="s">
        <v>60</v>
      </c>
      <c r="C2458" s="4">
        <v>2022</v>
      </c>
      <c r="D2458" s="1" t="s">
        <v>147</v>
      </c>
      <c r="E2458" s="1" t="s">
        <v>1089</v>
      </c>
      <c r="F2458" s="1" t="s">
        <v>74</v>
      </c>
      <c r="G2458" s="4" t="s">
        <v>1101</v>
      </c>
      <c r="H2458" s="4">
        <v>1163</v>
      </c>
      <c r="I2458" s="4" t="s">
        <v>83</v>
      </c>
      <c r="J2458" s="1"/>
      <c r="K2458" s="4" t="s">
        <v>83</v>
      </c>
      <c r="L2458" s="4" t="s">
        <v>83</v>
      </c>
    </row>
    <row r="2459" spans="1:12" ht="30" x14ac:dyDescent="0.25">
      <c r="A2459" s="1" t="s">
        <v>6457</v>
      </c>
      <c r="B2459" s="1" t="s">
        <v>60</v>
      </c>
      <c r="C2459" s="4">
        <v>2022</v>
      </c>
      <c r="D2459" s="1" t="s">
        <v>147</v>
      </c>
      <c r="E2459" s="1" t="s">
        <v>1089</v>
      </c>
      <c r="F2459" s="1" t="s">
        <v>1102</v>
      </c>
      <c r="G2459" s="4" t="s">
        <v>527</v>
      </c>
      <c r="H2459" s="4">
        <v>120874</v>
      </c>
      <c r="I2459" s="4" t="s">
        <v>3492</v>
      </c>
      <c r="J2459" s="1" t="s">
        <v>234</v>
      </c>
      <c r="K2459" s="4" t="s">
        <v>3471</v>
      </c>
      <c r="L2459" s="4" t="s">
        <v>4041</v>
      </c>
    </row>
    <row r="2460" spans="1:12" ht="45" x14ac:dyDescent="0.25">
      <c r="A2460" s="1" t="s">
        <v>6457</v>
      </c>
      <c r="B2460" s="1" t="s">
        <v>60</v>
      </c>
      <c r="C2460" s="4">
        <v>2022</v>
      </c>
      <c r="D2460" s="1" t="s">
        <v>147</v>
      </c>
      <c r="E2460" s="1" t="s">
        <v>1089</v>
      </c>
      <c r="F2460" s="1" t="s">
        <v>84</v>
      </c>
      <c r="G2460" s="4" t="s">
        <v>1101</v>
      </c>
      <c r="H2460" s="4">
        <v>3760</v>
      </c>
      <c r="I2460" s="4" t="s">
        <v>83</v>
      </c>
      <c r="J2460" s="1"/>
      <c r="K2460" s="4" t="s">
        <v>83</v>
      </c>
      <c r="L2460" s="4" t="s">
        <v>83</v>
      </c>
    </row>
    <row r="2461" spans="1:12" ht="45" x14ac:dyDescent="0.25">
      <c r="A2461" s="1" t="s">
        <v>6457</v>
      </c>
      <c r="B2461" s="1" t="s">
        <v>60</v>
      </c>
      <c r="C2461" s="4">
        <v>2022</v>
      </c>
      <c r="D2461" s="1" t="s">
        <v>147</v>
      </c>
      <c r="E2461" s="1" t="s">
        <v>1089</v>
      </c>
      <c r="F2461" s="1" t="s">
        <v>85</v>
      </c>
      <c r="G2461" s="4" t="s">
        <v>1545</v>
      </c>
      <c r="H2461" s="4">
        <v>214477</v>
      </c>
      <c r="I2461" s="4" t="s">
        <v>5540</v>
      </c>
      <c r="J2461" s="1"/>
      <c r="K2461" s="4" t="s">
        <v>10575</v>
      </c>
      <c r="L2461" s="4" t="s">
        <v>10576</v>
      </c>
    </row>
    <row r="2462" spans="1:12" x14ac:dyDescent="0.25">
      <c r="A2462" s="1" t="s">
        <v>6457</v>
      </c>
      <c r="B2462" s="1" t="s">
        <v>60</v>
      </c>
      <c r="C2462" s="4">
        <v>2022</v>
      </c>
      <c r="D2462" s="1" t="s">
        <v>147</v>
      </c>
      <c r="E2462" s="1" t="s">
        <v>1104</v>
      </c>
      <c r="F2462" s="1" t="s">
        <v>62</v>
      </c>
      <c r="G2462" s="4" t="s">
        <v>1109</v>
      </c>
      <c r="H2462" s="4">
        <v>30865</v>
      </c>
      <c r="I2462" s="4" t="s">
        <v>2304</v>
      </c>
      <c r="J2462" s="1" t="s">
        <v>234</v>
      </c>
      <c r="K2462" s="4" t="s">
        <v>6163</v>
      </c>
      <c r="L2462" s="4" t="s">
        <v>2626</v>
      </c>
    </row>
    <row r="2463" spans="1:12" ht="30" x14ac:dyDescent="0.25">
      <c r="A2463" s="1" t="s">
        <v>6457</v>
      </c>
      <c r="B2463" s="1" t="s">
        <v>60</v>
      </c>
      <c r="C2463" s="4">
        <v>2022</v>
      </c>
      <c r="D2463" s="1" t="s">
        <v>147</v>
      </c>
      <c r="E2463" s="1" t="s">
        <v>1104</v>
      </c>
      <c r="F2463" s="1" t="s">
        <v>66</v>
      </c>
      <c r="G2463" s="4" t="s">
        <v>1101</v>
      </c>
      <c r="H2463" s="4">
        <v>40</v>
      </c>
      <c r="I2463" s="4" t="s">
        <v>83</v>
      </c>
      <c r="J2463" s="1"/>
      <c r="K2463" s="4" t="s">
        <v>83</v>
      </c>
      <c r="L2463" s="4" t="s">
        <v>83</v>
      </c>
    </row>
    <row r="2464" spans="1:12" ht="30" x14ac:dyDescent="0.25">
      <c r="A2464" s="1" t="s">
        <v>6457</v>
      </c>
      <c r="B2464" s="1" t="s">
        <v>60</v>
      </c>
      <c r="C2464" s="4">
        <v>2022</v>
      </c>
      <c r="D2464" s="1" t="s">
        <v>147</v>
      </c>
      <c r="E2464" s="1" t="s">
        <v>1104</v>
      </c>
      <c r="F2464" s="1" t="s">
        <v>70</v>
      </c>
      <c r="G2464" s="4" t="s">
        <v>1800</v>
      </c>
      <c r="H2464" s="4">
        <v>4006</v>
      </c>
      <c r="I2464" s="4" t="s">
        <v>3463</v>
      </c>
      <c r="J2464" s="1" t="s">
        <v>234</v>
      </c>
      <c r="K2464" s="4" t="s">
        <v>602</v>
      </c>
      <c r="L2464" s="4" t="s">
        <v>5070</v>
      </c>
    </row>
    <row r="2465" spans="1:12" ht="30" x14ac:dyDescent="0.25">
      <c r="A2465" s="1" t="s">
        <v>6457</v>
      </c>
      <c r="B2465" s="1" t="s">
        <v>60</v>
      </c>
      <c r="C2465" s="4">
        <v>2022</v>
      </c>
      <c r="D2465" s="1" t="s">
        <v>147</v>
      </c>
      <c r="E2465" s="1" t="s">
        <v>1104</v>
      </c>
      <c r="F2465" s="1" t="s">
        <v>74</v>
      </c>
      <c r="G2465" s="4" t="s">
        <v>1101</v>
      </c>
      <c r="H2465" s="4">
        <v>121</v>
      </c>
      <c r="I2465" s="4" t="s">
        <v>83</v>
      </c>
      <c r="J2465" s="1"/>
      <c r="K2465" s="4" t="s">
        <v>83</v>
      </c>
      <c r="L2465" s="4" t="s">
        <v>83</v>
      </c>
    </row>
    <row r="2466" spans="1:12" ht="30" x14ac:dyDescent="0.25">
      <c r="A2466" s="1" t="s">
        <v>6457</v>
      </c>
      <c r="B2466" s="1" t="s">
        <v>60</v>
      </c>
      <c r="C2466" s="4">
        <v>2022</v>
      </c>
      <c r="D2466" s="1" t="s">
        <v>147</v>
      </c>
      <c r="E2466" s="1" t="s">
        <v>1104</v>
      </c>
      <c r="F2466" s="1" t="s">
        <v>1102</v>
      </c>
      <c r="G2466" s="4" t="s">
        <v>3309</v>
      </c>
      <c r="H2466" s="4">
        <v>33758</v>
      </c>
      <c r="I2466" s="4" t="s">
        <v>1829</v>
      </c>
      <c r="J2466" s="1"/>
      <c r="K2466" s="4" t="s">
        <v>9858</v>
      </c>
      <c r="L2466" s="4" t="s">
        <v>8144</v>
      </c>
    </row>
    <row r="2467" spans="1:12" ht="45" x14ac:dyDescent="0.25">
      <c r="A2467" s="1" t="s">
        <v>6457</v>
      </c>
      <c r="B2467" s="1" t="s">
        <v>60</v>
      </c>
      <c r="C2467" s="4">
        <v>2022</v>
      </c>
      <c r="D2467" s="1" t="s">
        <v>147</v>
      </c>
      <c r="E2467" s="1" t="s">
        <v>1104</v>
      </c>
      <c r="F2467" s="1" t="s">
        <v>84</v>
      </c>
      <c r="G2467" s="4" t="s">
        <v>1101</v>
      </c>
      <c r="H2467" s="4">
        <v>781</v>
      </c>
      <c r="I2467" s="4" t="s">
        <v>83</v>
      </c>
      <c r="J2467" s="1"/>
      <c r="K2467" s="4" t="s">
        <v>83</v>
      </c>
      <c r="L2467" s="4" t="s">
        <v>83</v>
      </c>
    </row>
    <row r="2468" spans="1:12" ht="45" x14ac:dyDescent="0.25">
      <c r="A2468" s="1" t="s">
        <v>6457</v>
      </c>
      <c r="B2468" s="1" t="s">
        <v>60</v>
      </c>
      <c r="C2468" s="4">
        <v>2022</v>
      </c>
      <c r="D2468" s="1" t="s">
        <v>147</v>
      </c>
      <c r="E2468" s="1" t="s">
        <v>1104</v>
      </c>
      <c r="F2468" s="1" t="s">
        <v>85</v>
      </c>
      <c r="G2468" s="4" t="s">
        <v>5299</v>
      </c>
      <c r="H2468" s="4">
        <v>148344</v>
      </c>
      <c r="I2468" s="4" t="s">
        <v>8600</v>
      </c>
      <c r="J2468" s="1"/>
      <c r="K2468" s="4" t="s">
        <v>3423</v>
      </c>
      <c r="L2468" s="4" t="s">
        <v>9092</v>
      </c>
    </row>
    <row r="2469" spans="1:12" x14ac:dyDescent="0.25">
      <c r="A2469" s="1" t="s">
        <v>6457</v>
      </c>
      <c r="B2469" s="1" t="s">
        <v>60</v>
      </c>
      <c r="C2469" s="4">
        <v>2022</v>
      </c>
      <c r="D2469" s="1" t="s">
        <v>147</v>
      </c>
      <c r="E2469" s="1" t="s">
        <v>1116</v>
      </c>
      <c r="F2469" s="1" t="s">
        <v>62</v>
      </c>
      <c r="G2469" s="4" t="s">
        <v>1121</v>
      </c>
      <c r="H2469" s="4">
        <v>19880</v>
      </c>
      <c r="I2469" s="4" t="s">
        <v>10577</v>
      </c>
      <c r="J2469" s="1"/>
      <c r="K2469" s="4" t="s">
        <v>7732</v>
      </c>
      <c r="L2469" s="4" t="s">
        <v>10578</v>
      </c>
    </row>
    <row r="2470" spans="1:12" ht="30" x14ac:dyDescent="0.25">
      <c r="A2470" s="1" t="s">
        <v>6457</v>
      </c>
      <c r="B2470" s="1" t="s">
        <v>60</v>
      </c>
      <c r="C2470" s="4">
        <v>2022</v>
      </c>
      <c r="D2470" s="1" t="s">
        <v>147</v>
      </c>
      <c r="E2470" s="1" t="s">
        <v>1116</v>
      </c>
      <c r="F2470" s="1" t="s">
        <v>66</v>
      </c>
      <c r="G2470" s="4" t="s">
        <v>1101</v>
      </c>
      <c r="H2470" s="4">
        <v>21</v>
      </c>
      <c r="I2470" s="4" t="s">
        <v>83</v>
      </c>
      <c r="J2470" s="1"/>
      <c r="K2470" s="4" t="s">
        <v>83</v>
      </c>
      <c r="L2470" s="4" t="s">
        <v>83</v>
      </c>
    </row>
    <row r="2471" spans="1:12" ht="30" x14ac:dyDescent="0.25">
      <c r="A2471" s="1" t="s">
        <v>6457</v>
      </c>
      <c r="B2471" s="1" t="s">
        <v>60</v>
      </c>
      <c r="C2471" s="4">
        <v>2022</v>
      </c>
      <c r="D2471" s="1" t="s">
        <v>147</v>
      </c>
      <c r="E2471" s="1" t="s">
        <v>1116</v>
      </c>
      <c r="F2471" s="1" t="s">
        <v>70</v>
      </c>
      <c r="G2471" s="4" t="s">
        <v>1613</v>
      </c>
      <c r="H2471" s="4">
        <v>2598</v>
      </c>
      <c r="I2471" s="4" t="s">
        <v>10579</v>
      </c>
      <c r="J2471" s="1" t="s">
        <v>234</v>
      </c>
      <c r="K2471" s="4" t="s">
        <v>10580</v>
      </c>
      <c r="L2471" s="4" t="s">
        <v>10581</v>
      </c>
    </row>
    <row r="2472" spans="1:12" ht="30" x14ac:dyDescent="0.25">
      <c r="A2472" s="1" t="s">
        <v>6457</v>
      </c>
      <c r="B2472" s="1" t="s">
        <v>60</v>
      </c>
      <c r="C2472" s="4">
        <v>2022</v>
      </c>
      <c r="D2472" s="1" t="s">
        <v>147</v>
      </c>
      <c r="E2472" s="1" t="s">
        <v>1116</v>
      </c>
      <c r="F2472" s="1" t="s">
        <v>74</v>
      </c>
      <c r="G2472" s="4" t="s">
        <v>1101</v>
      </c>
      <c r="H2472" s="4">
        <v>57</v>
      </c>
      <c r="I2472" s="4" t="s">
        <v>83</v>
      </c>
      <c r="J2472" s="1"/>
      <c r="K2472" s="4" t="s">
        <v>83</v>
      </c>
      <c r="L2472" s="4" t="s">
        <v>83</v>
      </c>
    </row>
    <row r="2473" spans="1:12" ht="30" x14ac:dyDescent="0.25">
      <c r="A2473" s="1" t="s">
        <v>6457</v>
      </c>
      <c r="B2473" s="1" t="s">
        <v>60</v>
      </c>
      <c r="C2473" s="4">
        <v>2022</v>
      </c>
      <c r="D2473" s="1" t="s">
        <v>147</v>
      </c>
      <c r="E2473" s="1" t="s">
        <v>1116</v>
      </c>
      <c r="F2473" s="1" t="s">
        <v>1102</v>
      </c>
      <c r="G2473" s="4" t="s">
        <v>3115</v>
      </c>
      <c r="H2473" s="4">
        <v>23396</v>
      </c>
      <c r="I2473" s="4" t="s">
        <v>6863</v>
      </c>
      <c r="J2473" s="1"/>
      <c r="K2473" s="4" t="s">
        <v>9877</v>
      </c>
      <c r="L2473" s="4" t="s">
        <v>10582</v>
      </c>
    </row>
    <row r="2474" spans="1:12" ht="45" x14ac:dyDescent="0.25">
      <c r="A2474" s="1" t="s">
        <v>6457</v>
      </c>
      <c r="B2474" s="1" t="s">
        <v>60</v>
      </c>
      <c r="C2474" s="4">
        <v>2022</v>
      </c>
      <c r="D2474" s="1" t="s">
        <v>147</v>
      </c>
      <c r="E2474" s="1" t="s">
        <v>1116</v>
      </c>
      <c r="F2474" s="1" t="s">
        <v>84</v>
      </c>
      <c r="G2474" s="4" t="s">
        <v>1101</v>
      </c>
      <c r="H2474" s="4">
        <v>482</v>
      </c>
      <c r="I2474" s="4" t="s">
        <v>83</v>
      </c>
      <c r="J2474" s="1"/>
      <c r="K2474" s="4" t="s">
        <v>83</v>
      </c>
      <c r="L2474" s="4" t="s">
        <v>83</v>
      </c>
    </row>
    <row r="2475" spans="1:12" ht="45" x14ac:dyDescent="0.25">
      <c r="A2475" s="1" t="s">
        <v>6457</v>
      </c>
      <c r="B2475" s="1" t="s">
        <v>60</v>
      </c>
      <c r="C2475" s="4">
        <v>2022</v>
      </c>
      <c r="D2475" s="1" t="s">
        <v>147</v>
      </c>
      <c r="E2475" s="1" t="s">
        <v>1116</v>
      </c>
      <c r="F2475" s="1" t="s">
        <v>85</v>
      </c>
      <c r="G2475" s="4" t="s">
        <v>7731</v>
      </c>
      <c r="H2475" s="4">
        <v>214119</v>
      </c>
      <c r="I2475" s="4" t="s">
        <v>10583</v>
      </c>
      <c r="J2475" s="1"/>
      <c r="K2475" s="4" t="s">
        <v>10584</v>
      </c>
      <c r="L2475" s="4" t="s">
        <v>10585</v>
      </c>
    </row>
    <row r="2476" spans="1:12" x14ac:dyDescent="0.25">
      <c r="A2476" s="1" t="s">
        <v>6457</v>
      </c>
      <c r="B2476" s="1" t="s">
        <v>60</v>
      </c>
      <c r="C2476" s="4">
        <v>2022</v>
      </c>
      <c r="D2476" s="1" t="s">
        <v>147</v>
      </c>
      <c r="E2476" s="1" t="s">
        <v>1132</v>
      </c>
      <c r="F2476" s="1" t="s">
        <v>62</v>
      </c>
      <c r="G2476" s="4" t="s">
        <v>1566</v>
      </c>
      <c r="H2476" s="4">
        <v>10804</v>
      </c>
      <c r="I2476" s="4" t="s">
        <v>10586</v>
      </c>
      <c r="J2476" s="1"/>
      <c r="K2476" s="4" t="s">
        <v>10587</v>
      </c>
      <c r="L2476" s="4" t="s">
        <v>10588</v>
      </c>
    </row>
    <row r="2477" spans="1:12" ht="30" x14ac:dyDescent="0.25">
      <c r="A2477" s="1" t="s">
        <v>6457</v>
      </c>
      <c r="B2477" s="1" t="s">
        <v>60</v>
      </c>
      <c r="C2477" s="4">
        <v>2022</v>
      </c>
      <c r="D2477" s="1" t="s">
        <v>147</v>
      </c>
      <c r="E2477" s="1" t="s">
        <v>1132</v>
      </c>
      <c r="F2477" s="1" t="s">
        <v>66</v>
      </c>
      <c r="G2477" s="4" t="s">
        <v>1101</v>
      </c>
      <c r="H2477" s="4">
        <v>9</v>
      </c>
      <c r="I2477" s="4" t="s">
        <v>83</v>
      </c>
      <c r="J2477" s="1"/>
      <c r="K2477" s="4" t="s">
        <v>83</v>
      </c>
      <c r="L2477" s="4" t="s">
        <v>83</v>
      </c>
    </row>
    <row r="2478" spans="1:12" ht="30" x14ac:dyDescent="0.25">
      <c r="A2478" s="1" t="s">
        <v>6457</v>
      </c>
      <c r="B2478" s="1" t="s">
        <v>60</v>
      </c>
      <c r="C2478" s="4">
        <v>2022</v>
      </c>
      <c r="D2478" s="1" t="s">
        <v>147</v>
      </c>
      <c r="E2478" s="1" t="s">
        <v>1132</v>
      </c>
      <c r="F2478" s="1" t="s">
        <v>70</v>
      </c>
      <c r="G2478" s="4" t="s">
        <v>1141</v>
      </c>
      <c r="H2478" s="4">
        <v>1179</v>
      </c>
      <c r="I2478" s="4" t="s">
        <v>7014</v>
      </c>
      <c r="J2478" s="1"/>
      <c r="K2478" s="4" t="s">
        <v>10589</v>
      </c>
      <c r="L2478" s="4" t="s">
        <v>10590</v>
      </c>
    </row>
    <row r="2479" spans="1:12" ht="30" x14ac:dyDescent="0.25">
      <c r="A2479" s="1" t="s">
        <v>6457</v>
      </c>
      <c r="B2479" s="1" t="s">
        <v>60</v>
      </c>
      <c r="C2479" s="4">
        <v>2022</v>
      </c>
      <c r="D2479" s="1" t="s">
        <v>147</v>
      </c>
      <c r="E2479" s="1" t="s">
        <v>1132</v>
      </c>
      <c r="F2479" s="1" t="s">
        <v>74</v>
      </c>
      <c r="G2479" s="4" t="s">
        <v>1101</v>
      </c>
      <c r="H2479" s="4">
        <v>24</v>
      </c>
      <c r="I2479" s="4" t="s">
        <v>83</v>
      </c>
      <c r="J2479" s="1"/>
      <c r="K2479" s="4" t="s">
        <v>83</v>
      </c>
      <c r="L2479" s="4" t="s">
        <v>83</v>
      </c>
    </row>
    <row r="2480" spans="1:12" ht="30" x14ac:dyDescent="0.25">
      <c r="A2480" s="1" t="s">
        <v>6457</v>
      </c>
      <c r="B2480" s="1" t="s">
        <v>60</v>
      </c>
      <c r="C2480" s="4">
        <v>2022</v>
      </c>
      <c r="D2480" s="1" t="s">
        <v>147</v>
      </c>
      <c r="E2480" s="1" t="s">
        <v>1132</v>
      </c>
      <c r="F2480" s="1" t="s">
        <v>1102</v>
      </c>
      <c r="G2480" s="4" t="s">
        <v>4110</v>
      </c>
      <c r="H2480" s="4">
        <v>10492</v>
      </c>
      <c r="I2480" s="4" t="s">
        <v>10591</v>
      </c>
      <c r="J2480" s="1"/>
      <c r="K2480" s="4" t="s">
        <v>10592</v>
      </c>
      <c r="L2480" s="4" t="s">
        <v>10593</v>
      </c>
    </row>
    <row r="2481" spans="1:12" ht="45" x14ac:dyDescent="0.25">
      <c r="A2481" s="1" t="s">
        <v>6457</v>
      </c>
      <c r="B2481" s="1" t="s">
        <v>60</v>
      </c>
      <c r="C2481" s="4">
        <v>2022</v>
      </c>
      <c r="D2481" s="1" t="s">
        <v>147</v>
      </c>
      <c r="E2481" s="1" t="s">
        <v>1132</v>
      </c>
      <c r="F2481" s="1" t="s">
        <v>84</v>
      </c>
      <c r="G2481" s="4" t="s">
        <v>1671</v>
      </c>
      <c r="H2481" s="4">
        <v>194</v>
      </c>
      <c r="I2481" s="4" t="s">
        <v>10594</v>
      </c>
      <c r="J2481" s="1" t="s">
        <v>234</v>
      </c>
      <c r="K2481" s="4" t="s">
        <v>2641</v>
      </c>
      <c r="L2481" s="4" t="s">
        <v>10595</v>
      </c>
    </row>
    <row r="2482" spans="1:12" ht="45" x14ac:dyDescent="0.25">
      <c r="A2482" s="1" t="s">
        <v>6457</v>
      </c>
      <c r="B2482" s="1" t="s">
        <v>60</v>
      </c>
      <c r="C2482" s="4">
        <v>2022</v>
      </c>
      <c r="D2482" s="1" t="s">
        <v>147</v>
      </c>
      <c r="E2482" s="1" t="s">
        <v>1132</v>
      </c>
      <c r="F2482" s="1" t="s">
        <v>85</v>
      </c>
      <c r="G2482" s="4" t="s">
        <v>10596</v>
      </c>
      <c r="H2482" s="4">
        <v>198274</v>
      </c>
      <c r="I2482" s="4" t="s">
        <v>10579</v>
      </c>
      <c r="J2482" s="1"/>
      <c r="K2482" s="4" t="s">
        <v>10597</v>
      </c>
      <c r="L2482" s="4" t="s">
        <v>5808</v>
      </c>
    </row>
    <row r="2483" spans="1:12" x14ac:dyDescent="0.25">
      <c r="A2483" s="1" t="s">
        <v>6457</v>
      </c>
      <c r="B2483" s="1" t="s">
        <v>60</v>
      </c>
      <c r="C2483" s="4">
        <v>2022</v>
      </c>
      <c r="D2483" s="1" t="s">
        <v>147</v>
      </c>
      <c r="E2483" s="1" t="s">
        <v>1147</v>
      </c>
      <c r="F2483" s="1" t="s">
        <v>62</v>
      </c>
      <c r="G2483" s="4" t="s">
        <v>1835</v>
      </c>
      <c r="H2483" s="4">
        <v>4864</v>
      </c>
      <c r="I2483" s="4" t="s">
        <v>10598</v>
      </c>
      <c r="J2483" s="1"/>
      <c r="K2483" s="4" t="s">
        <v>10599</v>
      </c>
      <c r="L2483" s="4" t="s">
        <v>10600</v>
      </c>
    </row>
    <row r="2484" spans="1:12" ht="30" x14ac:dyDescent="0.25">
      <c r="A2484" s="1" t="s">
        <v>6457</v>
      </c>
      <c r="B2484" s="1" t="s">
        <v>60</v>
      </c>
      <c r="C2484" s="4">
        <v>2022</v>
      </c>
      <c r="D2484" s="1" t="s">
        <v>147</v>
      </c>
      <c r="E2484" s="1" t="s">
        <v>1147</v>
      </c>
      <c r="F2484" s="1" t="s">
        <v>66</v>
      </c>
      <c r="G2484" s="4" t="s">
        <v>1101</v>
      </c>
      <c r="H2484" s="4">
        <v>4</v>
      </c>
      <c r="I2484" s="4" t="s">
        <v>83</v>
      </c>
      <c r="J2484" s="1"/>
      <c r="K2484" s="4" t="s">
        <v>83</v>
      </c>
      <c r="L2484" s="4" t="s">
        <v>83</v>
      </c>
    </row>
    <row r="2485" spans="1:12" ht="30" x14ac:dyDescent="0.25">
      <c r="A2485" s="1" t="s">
        <v>6457</v>
      </c>
      <c r="B2485" s="1" t="s">
        <v>60</v>
      </c>
      <c r="C2485" s="4">
        <v>2022</v>
      </c>
      <c r="D2485" s="1" t="s">
        <v>147</v>
      </c>
      <c r="E2485" s="1" t="s">
        <v>1147</v>
      </c>
      <c r="F2485" s="1" t="s">
        <v>70</v>
      </c>
      <c r="G2485" s="4" t="s">
        <v>2955</v>
      </c>
      <c r="H2485" s="4">
        <v>489</v>
      </c>
      <c r="I2485" s="4" t="s">
        <v>10601</v>
      </c>
      <c r="J2485" s="1"/>
      <c r="K2485" s="4" t="s">
        <v>10602</v>
      </c>
      <c r="L2485" s="4" t="s">
        <v>10603</v>
      </c>
    </row>
    <row r="2486" spans="1:12" ht="30" x14ac:dyDescent="0.25">
      <c r="A2486" s="1" t="s">
        <v>6457</v>
      </c>
      <c r="B2486" s="1" t="s">
        <v>60</v>
      </c>
      <c r="C2486" s="4">
        <v>2022</v>
      </c>
      <c r="D2486" s="1" t="s">
        <v>147</v>
      </c>
      <c r="E2486" s="1" t="s">
        <v>1147</v>
      </c>
      <c r="F2486" s="1" t="s">
        <v>74</v>
      </c>
      <c r="G2486" s="4" t="s">
        <v>1101</v>
      </c>
      <c r="H2486" s="4">
        <v>11</v>
      </c>
      <c r="I2486" s="4" t="s">
        <v>83</v>
      </c>
      <c r="J2486" s="1"/>
      <c r="K2486" s="4" t="s">
        <v>83</v>
      </c>
      <c r="L2486" s="4" t="s">
        <v>83</v>
      </c>
    </row>
    <row r="2487" spans="1:12" ht="30" x14ac:dyDescent="0.25">
      <c r="A2487" s="1" t="s">
        <v>6457</v>
      </c>
      <c r="B2487" s="1" t="s">
        <v>60</v>
      </c>
      <c r="C2487" s="4">
        <v>2022</v>
      </c>
      <c r="D2487" s="1" t="s">
        <v>147</v>
      </c>
      <c r="E2487" s="1" t="s">
        <v>1147</v>
      </c>
      <c r="F2487" s="1" t="s">
        <v>1102</v>
      </c>
      <c r="G2487" s="4" t="s">
        <v>8717</v>
      </c>
      <c r="H2487" s="4">
        <v>3779</v>
      </c>
      <c r="I2487" s="4" t="s">
        <v>10604</v>
      </c>
      <c r="J2487" s="1"/>
      <c r="K2487" s="4" t="s">
        <v>10605</v>
      </c>
      <c r="L2487" s="4" t="s">
        <v>10606</v>
      </c>
    </row>
    <row r="2488" spans="1:12" ht="45" x14ac:dyDescent="0.25">
      <c r="A2488" s="1" t="s">
        <v>6457</v>
      </c>
      <c r="B2488" s="1" t="s">
        <v>60</v>
      </c>
      <c r="C2488" s="4">
        <v>2022</v>
      </c>
      <c r="D2488" s="1" t="s">
        <v>147</v>
      </c>
      <c r="E2488" s="1" t="s">
        <v>1147</v>
      </c>
      <c r="F2488" s="1" t="s">
        <v>84</v>
      </c>
      <c r="G2488" s="4" t="s">
        <v>1270</v>
      </c>
      <c r="H2488" s="4">
        <v>122</v>
      </c>
      <c r="I2488" s="4" t="s">
        <v>10607</v>
      </c>
      <c r="J2488" s="1" t="s">
        <v>234</v>
      </c>
      <c r="K2488" s="4" t="s">
        <v>4805</v>
      </c>
      <c r="L2488" s="4" t="s">
        <v>10608</v>
      </c>
    </row>
    <row r="2489" spans="1:12" ht="45" x14ac:dyDescent="0.25">
      <c r="A2489" s="1" t="s">
        <v>6457</v>
      </c>
      <c r="B2489" s="1" t="s">
        <v>60</v>
      </c>
      <c r="C2489" s="4">
        <v>2022</v>
      </c>
      <c r="D2489" s="1" t="s">
        <v>147</v>
      </c>
      <c r="E2489" s="1" t="s">
        <v>1147</v>
      </c>
      <c r="F2489" s="1" t="s">
        <v>85</v>
      </c>
      <c r="G2489" s="4" t="s">
        <v>10609</v>
      </c>
      <c r="H2489" s="4">
        <v>165175</v>
      </c>
      <c r="I2489" s="4" t="s">
        <v>10610</v>
      </c>
      <c r="J2489" s="1"/>
      <c r="K2489" s="4" t="s">
        <v>10611</v>
      </c>
      <c r="L2489" s="4" t="s">
        <v>10612</v>
      </c>
    </row>
    <row r="2490" spans="1:12" x14ac:dyDescent="0.25">
      <c r="A2490" s="1" t="s">
        <v>6457</v>
      </c>
      <c r="B2490" s="1" t="s">
        <v>60</v>
      </c>
      <c r="C2490" s="4">
        <v>2022</v>
      </c>
      <c r="D2490" s="1" t="s">
        <v>147</v>
      </c>
      <c r="E2490" s="1" t="s">
        <v>1162</v>
      </c>
      <c r="F2490" s="1" t="s">
        <v>62</v>
      </c>
      <c r="G2490" s="4" t="s">
        <v>2339</v>
      </c>
      <c r="H2490" s="4">
        <v>1497</v>
      </c>
      <c r="I2490" s="4" t="s">
        <v>10613</v>
      </c>
      <c r="J2490" s="1"/>
      <c r="K2490" s="4" t="s">
        <v>10614</v>
      </c>
      <c r="L2490" s="4" t="s">
        <v>10615</v>
      </c>
    </row>
    <row r="2491" spans="1:12" ht="30" x14ac:dyDescent="0.25">
      <c r="A2491" s="1" t="s">
        <v>6457</v>
      </c>
      <c r="B2491" s="1" t="s">
        <v>60</v>
      </c>
      <c r="C2491" s="4">
        <v>2022</v>
      </c>
      <c r="D2491" s="1" t="s">
        <v>147</v>
      </c>
      <c r="E2491" s="1" t="s">
        <v>1162</v>
      </c>
      <c r="F2491" s="1" t="s">
        <v>66</v>
      </c>
      <c r="G2491" s="4" t="s">
        <v>1101</v>
      </c>
      <c r="H2491" s="4">
        <v>3</v>
      </c>
      <c r="I2491" s="4" t="s">
        <v>83</v>
      </c>
      <c r="J2491" s="1"/>
      <c r="K2491" s="4" t="s">
        <v>83</v>
      </c>
      <c r="L2491" s="4" t="s">
        <v>83</v>
      </c>
    </row>
    <row r="2492" spans="1:12" ht="30" x14ac:dyDescent="0.25">
      <c r="A2492" s="1" t="s">
        <v>6457</v>
      </c>
      <c r="B2492" s="1" t="s">
        <v>60</v>
      </c>
      <c r="C2492" s="4">
        <v>2022</v>
      </c>
      <c r="D2492" s="1" t="s">
        <v>147</v>
      </c>
      <c r="E2492" s="1" t="s">
        <v>1162</v>
      </c>
      <c r="F2492" s="1" t="s">
        <v>70</v>
      </c>
      <c r="G2492" s="4" t="s">
        <v>1855</v>
      </c>
      <c r="H2492" s="4">
        <v>182</v>
      </c>
      <c r="I2492" s="4" t="s">
        <v>10616</v>
      </c>
      <c r="J2492" s="1"/>
      <c r="K2492" s="4" t="s">
        <v>10617</v>
      </c>
      <c r="L2492" s="4" t="s">
        <v>10618</v>
      </c>
    </row>
    <row r="2493" spans="1:12" ht="30" x14ac:dyDescent="0.25">
      <c r="A2493" s="1" t="s">
        <v>6457</v>
      </c>
      <c r="B2493" s="1" t="s">
        <v>60</v>
      </c>
      <c r="C2493" s="4">
        <v>2022</v>
      </c>
      <c r="D2493" s="1" t="s">
        <v>147</v>
      </c>
      <c r="E2493" s="1" t="s">
        <v>1162</v>
      </c>
      <c r="F2493" s="1" t="s">
        <v>74</v>
      </c>
      <c r="G2493" s="4" t="s">
        <v>1112</v>
      </c>
      <c r="H2493" s="4">
        <v>6</v>
      </c>
      <c r="I2493" s="4" t="s">
        <v>10619</v>
      </c>
      <c r="J2493" s="1" t="s">
        <v>234</v>
      </c>
      <c r="K2493" s="4" t="s">
        <v>10620</v>
      </c>
      <c r="L2493" s="4" t="s">
        <v>10621</v>
      </c>
    </row>
    <row r="2494" spans="1:12" ht="30" x14ac:dyDescent="0.25">
      <c r="A2494" s="1" t="s">
        <v>6457</v>
      </c>
      <c r="B2494" s="1" t="s">
        <v>60</v>
      </c>
      <c r="C2494" s="4">
        <v>2022</v>
      </c>
      <c r="D2494" s="1" t="s">
        <v>147</v>
      </c>
      <c r="E2494" s="1" t="s">
        <v>1162</v>
      </c>
      <c r="F2494" s="1" t="s">
        <v>1102</v>
      </c>
      <c r="G2494" s="4" t="s">
        <v>1417</v>
      </c>
      <c r="H2494" s="4">
        <v>1463</v>
      </c>
      <c r="I2494" s="4" t="s">
        <v>10622</v>
      </c>
      <c r="J2494" s="1"/>
      <c r="K2494" s="4" t="s">
        <v>10623</v>
      </c>
      <c r="L2494" s="4" t="s">
        <v>10624</v>
      </c>
    </row>
    <row r="2495" spans="1:12" ht="45" x14ac:dyDescent="0.25">
      <c r="A2495" s="1" t="s">
        <v>6457</v>
      </c>
      <c r="B2495" s="1" t="s">
        <v>60</v>
      </c>
      <c r="C2495" s="4">
        <v>2022</v>
      </c>
      <c r="D2495" s="1" t="s">
        <v>147</v>
      </c>
      <c r="E2495" s="1" t="s">
        <v>1162</v>
      </c>
      <c r="F2495" s="1" t="s">
        <v>84</v>
      </c>
      <c r="G2495" s="4" t="s">
        <v>2258</v>
      </c>
      <c r="H2495" s="4">
        <v>96</v>
      </c>
      <c r="I2495" s="4" t="s">
        <v>10625</v>
      </c>
      <c r="J2495" s="1" t="s">
        <v>234</v>
      </c>
      <c r="K2495" s="4" t="s">
        <v>10626</v>
      </c>
      <c r="L2495" s="4" t="s">
        <v>10627</v>
      </c>
    </row>
    <row r="2496" spans="1:12" ht="45" x14ac:dyDescent="0.25">
      <c r="A2496" s="1" t="s">
        <v>6457</v>
      </c>
      <c r="B2496" s="1" t="s">
        <v>60</v>
      </c>
      <c r="C2496" s="4">
        <v>2022</v>
      </c>
      <c r="D2496" s="1" t="s">
        <v>147</v>
      </c>
      <c r="E2496" s="1" t="s">
        <v>1162</v>
      </c>
      <c r="F2496" s="1" t="s">
        <v>85</v>
      </c>
      <c r="G2496" s="4" t="s">
        <v>10628</v>
      </c>
      <c r="H2496" s="4">
        <v>71953</v>
      </c>
      <c r="I2496" s="4" t="s">
        <v>10629</v>
      </c>
      <c r="J2496" s="1"/>
      <c r="K2496" s="4" t="s">
        <v>10630</v>
      </c>
      <c r="L2496" s="4" t="s">
        <v>10631</v>
      </c>
    </row>
    <row r="2497" spans="1:12" x14ac:dyDescent="0.25">
      <c r="A2497" s="1" t="s">
        <v>6457</v>
      </c>
      <c r="B2497" s="1" t="s">
        <v>60</v>
      </c>
      <c r="C2497" s="4">
        <v>2022</v>
      </c>
      <c r="D2497" s="1" t="s">
        <v>147</v>
      </c>
      <c r="E2497" s="1" t="s">
        <v>1183</v>
      </c>
      <c r="F2497" s="1" t="s">
        <v>62</v>
      </c>
      <c r="G2497" s="4" t="s">
        <v>5366</v>
      </c>
      <c r="H2497" s="4">
        <v>349</v>
      </c>
      <c r="I2497" s="4" t="s">
        <v>10632</v>
      </c>
      <c r="J2497" s="1"/>
      <c r="K2497" s="4" t="s">
        <v>10633</v>
      </c>
      <c r="L2497" s="4" t="s">
        <v>10634</v>
      </c>
    </row>
    <row r="2498" spans="1:12" ht="30" x14ac:dyDescent="0.25">
      <c r="A2498" s="1" t="s">
        <v>6457</v>
      </c>
      <c r="B2498" s="1" t="s">
        <v>60</v>
      </c>
      <c r="C2498" s="4">
        <v>2022</v>
      </c>
      <c r="D2498" s="1" t="s">
        <v>147</v>
      </c>
      <c r="E2498" s="1" t="s">
        <v>1183</v>
      </c>
      <c r="F2498" s="1" t="s">
        <v>66</v>
      </c>
      <c r="G2498" s="4" t="s">
        <v>1101</v>
      </c>
      <c r="H2498" s="4">
        <v>1</v>
      </c>
      <c r="I2498" s="4" t="s">
        <v>83</v>
      </c>
      <c r="J2498" s="1"/>
      <c r="K2498" s="4" t="s">
        <v>83</v>
      </c>
      <c r="L2498" s="4" t="s">
        <v>83</v>
      </c>
    </row>
    <row r="2499" spans="1:12" ht="30" x14ac:dyDescent="0.25">
      <c r="A2499" s="1" t="s">
        <v>6457</v>
      </c>
      <c r="B2499" s="1" t="s">
        <v>60</v>
      </c>
      <c r="C2499" s="4">
        <v>2022</v>
      </c>
      <c r="D2499" s="1" t="s">
        <v>147</v>
      </c>
      <c r="E2499" s="1" t="s">
        <v>1183</v>
      </c>
      <c r="F2499" s="1" t="s">
        <v>70</v>
      </c>
      <c r="G2499" s="4" t="s">
        <v>1125</v>
      </c>
      <c r="H2499" s="4">
        <v>48</v>
      </c>
      <c r="I2499" s="4" t="s">
        <v>10635</v>
      </c>
      <c r="J2499" s="1" t="s">
        <v>234</v>
      </c>
      <c r="K2499" s="4" t="s">
        <v>10636</v>
      </c>
      <c r="L2499" s="4" t="s">
        <v>10637</v>
      </c>
    </row>
    <row r="2500" spans="1:12" ht="30" x14ac:dyDescent="0.25">
      <c r="A2500" s="1" t="s">
        <v>6457</v>
      </c>
      <c r="B2500" s="1" t="s">
        <v>60</v>
      </c>
      <c r="C2500" s="4">
        <v>2022</v>
      </c>
      <c r="D2500" s="1" t="s">
        <v>147</v>
      </c>
      <c r="E2500" s="1" t="s">
        <v>1183</v>
      </c>
      <c r="F2500" s="1" t="s">
        <v>74</v>
      </c>
      <c r="G2500" s="4" t="s">
        <v>1101</v>
      </c>
      <c r="H2500" s="4">
        <v>2</v>
      </c>
      <c r="I2500" s="4" t="s">
        <v>83</v>
      </c>
      <c r="J2500" s="1"/>
      <c r="K2500" s="4" t="s">
        <v>83</v>
      </c>
      <c r="L2500" s="4" t="s">
        <v>83</v>
      </c>
    </row>
    <row r="2501" spans="1:12" ht="30" x14ac:dyDescent="0.25">
      <c r="A2501" s="1" t="s">
        <v>6457</v>
      </c>
      <c r="B2501" s="1" t="s">
        <v>60</v>
      </c>
      <c r="C2501" s="4">
        <v>2022</v>
      </c>
      <c r="D2501" s="1" t="s">
        <v>147</v>
      </c>
      <c r="E2501" s="1" t="s">
        <v>1183</v>
      </c>
      <c r="F2501" s="1" t="s">
        <v>1102</v>
      </c>
      <c r="G2501" s="4" t="s">
        <v>1820</v>
      </c>
      <c r="H2501" s="4">
        <v>332</v>
      </c>
      <c r="I2501" s="4" t="s">
        <v>10638</v>
      </c>
      <c r="J2501" s="1"/>
      <c r="K2501" s="4" t="s">
        <v>10639</v>
      </c>
      <c r="L2501" s="4" t="s">
        <v>10640</v>
      </c>
    </row>
    <row r="2502" spans="1:12" ht="45" x14ac:dyDescent="0.25">
      <c r="A2502" s="1" t="s">
        <v>6457</v>
      </c>
      <c r="B2502" s="1" t="s">
        <v>60</v>
      </c>
      <c r="C2502" s="4">
        <v>2022</v>
      </c>
      <c r="D2502" s="1" t="s">
        <v>147</v>
      </c>
      <c r="E2502" s="1" t="s">
        <v>1183</v>
      </c>
      <c r="F2502" s="1" t="s">
        <v>84</v>
      </c>
      <c r="G2502" s="4" t="s">
        <v>1097</v>
      </c>
      <c r="H2502" s="4">
        <v>30</v>
      </c>
      <c r="I2502" s="4" t="s">
        <v>10641</v>
      </c>
      <c r="J2502" s="1" t="s">
        <v>234</v>
      </c>
      <c r="K2502" s="4" t="s">
        <v>10642</v>
      </c>
      <c r="L2502" s="4" t="s">
        <v>10643</v>
      </c>
    </row>
    <row r="2503" spans="1:12" ht="45" x14ac:dyDescent="0.25">
      <c r="A2503" s="1" t="s">
        <v>6457</v>
      </c>
      <c r="B2503" s="1" t="s">
        <v>60</v>
      </c>
      <c r="C2503" s="4">
        <v>2022</v>
      </c>
      <c r="D2503" s="1" t="s">
        <v>147</v>
      </c>
      <c r="E2503" s="1" t="s">
        <v>1183</v>
      </c>
      <c r="F2503" s="1" t="s">
        <v>85</v>
      </c>
      <c r="G2503" s="4" t="s">
        <v>10644</v>
      </c>
      <c r="H2503" s="4">
        <v>12230</v>
      </c>
      <c r="I2503" s="4" t="s">
        <v>10645</v>
      </c>
      <c r="J2503" s="1"/>
      <c r="K2503" s="4" t="s">
        <v>10646</v>
      </c>
      <c r="L2503" s="4" t="s">
        <v>10647</v>
      </c>
    </row>
    <row r="2504" spans="1:12" ht="30" x14ac:dyDescent="0.25">
      <c r="A2504" s="1" t="s">
        <v>6457</v>
      </c>
      <c r="B2504" s="1" t="s">
        <v>460</v>
      </c>
      <c r="C2504" s="4">
        <v>2021</v>
      </c>
      <c r="D2504" s="1" t="s">
        <v>61</v>
      </c>
      <c r="E2504" s="1" t="s">
        <v>1089</v>
      </c>
      <c r="F2504" s="1" t="s">
        <v>62</v>
      </c>
      <c r="G2504" s="4" t="s">
        <v>2339</v>
      </c>
      <c r="H2504" s="4">
        <v>454526</v>
      </c>
      <c r="I2504" s="4" t="s">
        <v>5624</v>
      </c>
      <c r="J2504" s="1"/>
      <c r="K2504" s="4" t="s">
        <v>504</v>
      </c>
      <c r="L2504" s="4" t="s">
        <v>2983</v>
      </c>
    </row>
    <row r="2505" spans="1:12" ht="30" x14ac:dyDescent="0.25">
      <c r="A2505" s="1" t="s">
        <v>6457</v>
      </c>
      <c r="B2505" s="1" t="s">
        <v>460</v>
      </c>
      <c r="C2505" s="4">
        <v>2021</v>
      </c>
      <c r="D2505" s="1" t="s">
        <v>61</v>
      </c>
      <c r="E2505" s="1" t="s">
        <v>1089</v>
      </c>
      <c r="F2505" s="1" t="s">
        <v>66</v>
      </c>
      <c r="G2505" s="4" t="s">
        <v>1101</v>
      </c>
      <c r="H2505" s="4">
        <v>6481</v>
      </c>
      <c r="I2505" s="4" t="s">
        <v>83</v>
      </c>
      <c r="J2505" s="1"/>
      <c r="K2505" s="4" t="s">
        <v>83</v>
      </c>
      <c r="L2505" s="4" t="s">
        <v>83</v>
      </c>
    </row>
    <row r="2506" spans="1:12" ht="30" x14ac:dyDescent="0.25">
      <c r="A2506" s="1" t="s">
        <v>6457</v>
      </c>
      <c r="B2506" s="1" t="s">
        <v>460</v>
      </c>
      <c r="C2506" s="4">
        <v>2021</v>
      </c>
      <c r="D2506" s="1" t="s">
        <v>61</v>
      </c>
      <c r="E2506" s="1" t="s">
        <v>1089</v>
      </c>
      <c r="F2506" s="1" t="s">
        <v>70</v>
      </c>
      <c r="G2506" s="4" t="s">
        <v>1101</v>
      </c>
      <c r="H2506" s="4">
        <v>1151</v>
      </c>
      <c r="I2506" s="4" t="s">
        <v>83</v>
      </c>
      <c r="J2506" s="1"/>
      <c r="K2506" s="4" t="s">
        <v>83</v>
      </c>
      <c r="L2506" s="4" t="s">
        <v>83</v>
      </c>
    </row>
    <row r="2507" spans="1:12" ht="30" x14ac:dyDescent="0.25">
      <c r="A2507" s="1" t="s">
        <v>6457</v>
      </c>
      <c r="B2507" s="1" t="s">
        <v>460</v>
      </c>
      <c r="C2507" s="4">
        <v>2021</v>
      </c>
      <c r="D2507" s="1" t="s">
        <v>61</v>
      </c>
      <c r="E2507" s="1" t="s">
        <v>1089</v>
      </c>
      <c r="F2507" s="1" t="s">
        <v>74</v>
      </c>
      <c r="G2507" s="4" t="s">
        <v>1101</v>
      </c>
      <c r="H2507" s="4">
        <v>349</v>
      </c>
      <c r="I2507" s="4" t="s">
        <v>83</v>
      </c>
      <c r="J2507" s="1"/>
      <c r="K2507" s="4" t="s">
        <v>83</v>
      </c>
      <c r="L2507" s="4" t="s">
        <v>83</v>
      </c>
    </row>
    <row r="2508" spans="1:12" ht="30" x14ac:dyDescent="0.25">
      <c r="A2508" s="1" t="s">
        <v>6457</v>
      </c>
      <c r="B2508" s="1" t="s">
        <v>460</v>
      </c>
      <c r="C2508" s="4">
        <v>2021</v>
      </c>
      <c r="D2508" s="1" t="s">
        <v>61</v>
      </c>
      <c r="E2508" s="1" t="s">
        <v>1089</v>
      </c>
      <c r="F2508" s="1" t="s">
        <v>1102</v>
      </c>
      <c r="G2508" s="4" t="s">
        <v>1101</v>
      </c>
      <c r="H2508" s="4">
        <v>65</v>
      </c>
      <c r="I2508" s="4" t="s">
        <v>83</v>
      </c>
      <c r="J2508" s="1"/>
      <c r="K2508" s="4" t="s">
        <v>83</v>
      </c>
      <c r="L2508" s="4" t="s">
        <v>83</v>
      </c>
    </row>
    <row r="2509" spans="1:12" ht="45" x14ac:dyDescent="0.25">
      <c r="A2509" s="1" t="s">
        <v>6457</v>
      </c>
      <c r="B2509" s="1" t="s">
        <v>460</v>
      </c>
      <c r="C2509" s="4">
        <v>2021</v>
      </c>
      <c r="D2509" s="1" t="s">
        <v>61</v>
      </c>
      <c r="E2509" s="1" t="s">
        <v>1089</v>
      </c>
      <c r="F2509" s="1" t="s">
        <v>84</v>
      </c>
      <c r="G2509" s="4" t="s">
        <v>1103</v>
      </c>
      <c r="H2509" s="4">
        <v>0</v>
      </c>
      <c r="I2509" s="4" t="s">
        <v>83</v>
      </c>
      <c r="J2509" s="1"/>
      <c r="K2509" s="4" t="s">
        <v>83</v>
      </c>
      <c r="L2509" s="4" t="s">
        <v>83</v>
      </c>
    </row>
    <row r="2510" spans="1:12" ht="45" x14ac:dyDescent="0.25">
      <c r="A2510" s="1" t="s">
        <v>6457</v>
      </c>
      <c r="B2510" s="1" t="s">
        <v>460</v>
      </c>
      <c r="C2510" s="4">
        <v>2021</v>
      </c>
      <c r="D2510" s="1" t="s">
        <v>61</v>
      </c>
      <c r="E2510" s="1" t="s">
        <v>1089</v>
      </c>
      <c r="F2510" s="1" t="s">
        <v>85</v>
      </c>
      <c r="G2510" s="4" t="s">
        <v>1103</v>
      </c>
      <c r="H2510" s="4">
        <v>0</v>
      </c>
      <c r="I2510" s="4" t="s">
        <v>83</v>
      </c>
      <c r="J2510" s="1"/>
      <c r="K2510" s="4" t="s">
        <v>83</v>
      </c>
      <c r="L2510" s="4" t="s">
        <v>83</v>
      </c>
    </row>
    <row r="2511" spans="1:12" ht="30" x14ac:dyDescent="0.25">
      <c r="A2511" s="1" t="s">
        <v>6457</v>
      </c>
      <c r="B2511" s="1" t="s">
        <v>460</v>
      </c>
      <c r="C2511" s="4">
        <v>2021</v>
      </c>
      <c r="D2511" s="1" t="s">
        <v>61</v>
      </c>
      <c r="E2511" s="1" t="s">
        <v>1104</v>
      </c>
      <c r="F2511" s="1" t="s">
        <v>62</v>
      </c>
      <c r="G2511" s="4" t="s">
        <v>9047</v>
      </c>
      <c r="H2511" s="4">
        <v>217581</v>
      </c>
      <c r="I2511" s="4" t="s">
        <v>3317</v>
      </c>
      <c r="J2511" s="1"/>
      <c r="K2511" s="4" t="s">
        <v>1337</v>
      </c>
      <c r="L2511" s="4" t="s">
        <v>8821</v>
      </c>
    </row>
    <row r="2512" spans="1:12" ht="30" x14ac:dyDescent="0.25">
      <c r="A2512" s="1" t="s">
        <v>6457</v>
      </c>
      <c r="B2512" s="1" t="s">
        <v>460</v>
      </c>
      <c r="C2512" s="4">
        <v>2021</v>
      </c>
      <c r="D2512" s="1" t="s">
        <v>61</v>
      </c>
      <c r="E2512" s="1" t="s">
        <v>1104</v>
      </c>
      <c r="F2512" s="1" t="s">
        <v>66</v>
      </c>
      <c r="G2512" s="4" t="s">
        <v>1101</v>
      </c>
      <c r="H2512" s="4">
        <v>4568</v>
      </c>
      <c r="I2512" s="4" t="s">
        <v>83</v>
      </c>
      <c r="J2512" s="1"/>
      <c r="K2512" s="4" t="s">
        <v>83</v>
      </c>
      <c r="L2512" s="4" t="s">
        <v>83</v>
      </c>
    </row>
    <row r="2513" spans="1:12" ht="30" x14ac:dyDescent="0.25">
      <c r="A2513" s="1" t="s">
        <v>6457</v>
      </c>
      <c r="B2513" s="1" t="s">
        <v>460</v>
      </c>
      <c r="C2513" s="4">
        <v>2021</v>
      </c>
      <c r="D2513" s="1" t="s">
        <v>61</v>
      </c>
      <c r="E2513" s="1" t="s">
        <v>1104</v>
      </c>
      <c r="F2513" s="1" t="s">
        <v>70</v>
      </c>
      <c r="G2513" s="4" t="s">
        <v>1101</v>
      </c>
      <c r="H2513" s="4">
        <v>918</v>
      </c>
      <c r="I2513" s="4" t="s">
        <v>83</v>
      </c>
      <c r="J2513" s="1"/>
      <c r="K2513" s="4" t="s">
        <v>83</v>
      </c>
      <c r="L2513" s="4" t="s">
        <v>83</v>
      </c>
    </row>
    <row r="2514" spans="1:12" ht="30" x14ac:dyDescent="0.25">
      <c r="A2514" s="1" t="s">
        <v>6457</v>
      </c>
      <c r="B2514" s="1" t="s">
        <v>460</v>
      </c>
      <c r="C2514" s="4">
        <v>2021</v>
      </c>
      <c r="D2514" s="1" t="s">
        <v>61</v>
      </c>
      <c r="E2514" s="1" t="s">
        <v>1104</v>
      </c>
      <c r="F2514" s="1" t="s">
        <v>74</v>
      </c>
      <c r="G2514" s="4" t="s">
        <v>1101</v>
      </c>
      <c r="H2514" s="4">
        <v>351</v>
      </c>
      <c r="I2514" s="4" t="s">
        <v>83</v>
      </c>
      <c r="J2514" s="1"/>
      <c r="K2514" s="4" t="s">
        <v>83</v>
      </c>
      <c r="L2514" s="4" t="s">
        <v>83</v>
      </c>
    </row>
    <row r="2515" spans="1:12" ht="30" x14ac:dyDescent="0.25">
      <c r="A2515" s="1" t="s">
        <v>6457</v>
      </c>
      <c r="B2515" s="1" t="s">
        <v>460</v>
      </c>
      <c r="C2515" s="4">
        <v>2021</v>
      </c>
      <c r="D2515" s="1" t="s">
        <v>61</v>
      </c>
      <c r="E2515" s="1" t="s">
        <v>1104</v>
      </c>
      <c r="F2515" s="1" t="s">
        <v>1102</v>
      </c>
      <c r="G2515" s="4" t="s">
        <v>1101</v>
      </c>
      <c r="H2515" s="4">
        <v>65</v>
      </c>
      <c r="I2515" s="4" t="s">
        <v>83</v>
      </c>
      <c r="J2515" s="1"/>
      <c r="K2515" s="4" t="s">
        <v>83</v>
      </c>
      <c r="L2515" s="4" t="s">
        <v>83</v>
      </c>
    </row>
    <row r="2516" spans="1:12" ht="45" x14ac:dyDescent="0.25">
      <c r="A2516" s="1" t="s">
        <v>6457</v>
      </c>
      <c r="B2516" s="1" t="s">
        <v>460</v>
      </c>
      <c r="C2516" s="4">
        <v>2021</v>
      </c>
      <c r="D2516" s="1" t="s">
        <v>61</v>
      </c>
      <c r="E2516" s="1" t="s">
        <v>1104</v>
      </c>
      <c r="F2516" s="1" t="s">
        <v>84</v>
      </c>
      <c r="G2516" s="4" t="s">
        <v>1103</v>
      </c>
      <c r="H2516" s="4">
        <v>0</v>
      </c>
      <c r="I2516" s="4" t="s">
        <v>83</v>
      </c>
      <c r="J2516" s="1"/>
      <c r="K2516" s="4" t="s">
        <v>83</v>
      </c>
      <c r="L2516" s="4" t="s">
        <v>83</v>
      </c>
    </row>
    <row r="2517" spans="1:12" ht="45" x14ac:dyDescent="0.25">
      <c r="A2517" s="1" t="s">
        <v>6457</v>
      </c>
      <c r="B2517" s="1" t="s">
        <v>460</v>
      </c>
      <c r="C2517" s="4">
        <v>2021</v>
      </c>
      <c r="D2517" s="1" t="s">
        <v>61</v>
      </c>
      <c r="E2517" s="1" t="s">
        <v>1104</v>
      </c>
      <c r="F2517" s="1" t="s">
        <v>85</v>
      </c>
      <c r="G2517" s="4" t="s">
        <v>1103</v>
      </c>
      <c r="H2517" s="4">
        <v>0</v>
      </c>
      <c r="I2517" s="4" t="s">
        <v>83</v>
      </c>
      <c r="J2517" s="1"/>
      <c r="K2517" s="4" t="s">
        <v>83</v>
      </c>
      <c r="L2517" s="4" t="s">
        <v>83</v>
      </c>
    </row>
    <row r="2518" spans="1:12" ht="30" x14ac:dyDescent="0.25">
      <c r="A2518" s="1" t="s">
        <v>6457</v>
      </c>
      <c r="B2518" s="1" t="s">
        <v>460</v>
      </c>
      <c r="C2518" s="4">
        <v>2021</v>
      </c>
      <c r="D2518" s="1" t="s">
        <v>61</v>
      </c>
      <c r="E2518" s="1" t="s">
        <v>1116</v>
      </c>
      <c r="F2518" s="1" t="s">
        <v>62</v>
      </c>
      <c r="G2518" s="4" t="s">
        <v>10648</v>
      </c>
      <c r="H2518" s="4">
        <v>254820</v>
      </c>
      <c r="I2518" s="4" t="s">
        <v>10649</v>
      </c>
      <c r="J2518" s="1"/>
      <c r="K2518" s="4" t="s">
        <v>10650</v>
      </c>
      <c r="L2518" s="4" t="s">
        <v>10651</v>
      </c>
    </row>
    <row r="2519" spans="1:12" ht="30" x14ac:dyDescent="0.25">
      <c r="A2519" s="1" t="s">
        <v>6457</v>
      </c>
      <c r="B2519" s="1" t="s">
        <v>460</v>
      </c>
      <c r="C2519" s="4">
        <v>2021</v>
      </c>
      <c r="D2519" s="1" t="s">
        <v>61</v>
      </c>
      <c r="E2519" s="1" t="s">
        <v>1116</v>
      </c>
      <c r="F2519" s="1" t="s">
        <v>66</v>
      </c>
      <c r="G2519" s="4" t="s">
        <v>1125</v>
      </c>
      <c r="H2519" s="4">
        <v>5997</v>
      </c>
      <c r="I2519" s="4" t="s">
        <v>7804</v>
      </c>
      <c r="J2519" s="1" t="s">
        <v>234</v>
      </c>
      <c r="K2519" s="4" t="s">
        <v>10652</v>
      </c>
      <c r="L2519" s="4" t="s">
        <v>10653</v>
      </c>
    </row>
    <row r="2520" spans="1:12" ht="30" x14ac:dyDescent="0.25">
      <c r="A2520" s="1" t="s">
        <v>6457</v>
      </c>
      <c r="B2520" s="1" t="s">
        <v>460</v>
      </c>
      <c r="C2520" s="4">
        <v>2021</v>
      </c>
      <c r="D2520" s="1" t="s">
        <v>61</v>
      </c>
      <c r="E2520" s="1" t="s">
        <v>1116</v>
      </c>
      <c r="F2520" s="1" t="s">
        <v>70</v>
      </c>
      <c r="G2520" s="4" t="s">
        <v>1112</v>
      </c>
      <c r="H2520" s="4">
        <v>1099</v>
      </c>
      <c r="I2520" s="4" t="s">
        <v>10654</v>
      </c>
      <c r="J2520" s="1" t="s">
        <v>234</v>
      </c>
      <c r="K2520" s="4" t="s">
        <v>10655</v>
      </c>
      <c r="L2520" s="4" t="s">
        <v>10656</v>
      </c>
    </row>
    <row r="2521" spans="1:12" ht="30" x14ac:dyDescent="0.25">
      <c r="A2521" s="1" t="s">
        <v>6457</v>
      </c>
      <c r="B2521" s="1" t="s">
        <v>460</v>
      </c>
      <c r="C2521" s="4">
        <v>2021</v>
      </c>
      <c r="D2521" s="1" t="s">
        <v>61</v>
      </c>
      <c r="E2521" s="1" t="s">
        <v>1116</v>
      </c>
      <c r="F2521" s="1" t="s">
        <v>74</v>
      </c>
      <c r="G2521" s="4" t="s">
        <v>1101</v>
      </c>
      <c r="H2521" s="4">
        <v>422</v>
      </c>
      <c r="I2521" s="4" t="s">
        <v>83</v>
      </c>
      <c r="J2521" s="1"/>
      <c r="K2521" s="4" t="s">
        <v>83</v>
      </c>
      <c r="L2521" s="4" t="s">
        <v>83</v>
      </c>
    </row>
    <row r="2522" spans="1:12" ht="30" x14ac:dyDescent="0.25">
      <c r="A2522" s="1" t="s">
        <v>6457</v>
      </c>
      <c r="B2522" s="1" t="s">
        <v>460</v>
      </c>
      <c r="C2522" s="4">
        <v>2021</v>
      </c>
      <c r="D2522" s="1" t="s">
        <v>61</v>
      </c>
      <c r="E2522" s="1" t="s">
        <v>1116</v>
      </c>
      <c r="F2522" s="1" t="s">
        <v>1102</v>
      </c>
      <c r="G2522" s="4" t="s">
        <v>1101</v>
      </c>
      <c r="H2522" s="4">
        <v>78</v>
      </c>
      <c r="I2522" s="4" t="s">
        <v>83</v>
      </c>
      <c r="J2522" s="1"/>
      <c r="K2522" s="4" t="s">
        <v>83</v>
      </c>
      <c r="L2522" s="4" t="s">
        <v>83</v>
      </c>
    </row>
    <row r="2523" spans="1:12" ht="45" x14ac:dyDescent="0.25">
      <c r="A2523" s="1" t="s">
        <v>6457</v>
      </c>
      <c r="B2523" s="1" t="s">
        <v>460</v>
      </c>
      <c r="C2523" s="4">
        <v>2021</v>
      </c>
      <c r="D2523" s="1" t="s">
        <v>61</v>
      </c>
      <c r="E2523" s="1" t="s">
        <v>1116</v>
      </c>
      <c r="F2523" s="1" t="s">
        <v>84</v>
      </c>
      <c r="G2523" s="4" t="s">
        <v>1103</v>
      </c>
      <c r="H2523" s="4">
        <v>0</v>
      </c>
      <c r="I2523" s="4" t="s">
        <v>83</v>
      </c>
      <c r="J2523" s="1"/>
      <c r="K2523" s="4" t="s">
        <v>83</v>
      </c>
      <c r="L2523" s="4" t="s">
        <v>83</v>
      </c>
    </row>
    <row r="2524" spans="1:12" ht="45" x14ac:dyDescent="0.25">
      <c r="A2524" s="1" t="s">
        <v>6457</v>
      </c>
      <c r="B2524" s="1" t="s">
        <v>460</v>
      </c>
      <c r="C2524" s="4">
        <v>2021</v>
      </c>
      <c r="D2524" s="1" t="s">
        <v>61</v>
      </c>
      <c r="E2524" s="1" t="s">
        <v>1116</v>
      </c>
      <c r="F2524" s="1" t="s">
        <v>85</v>
      </c>
      <c r="G2524" s="4" t="s">
        <v>1103</v>
      </c>
      <c r="H2524" s="4">
        <v>0</v>
      </c>
      <c r="I2524" s="4" t="s">
        <v>83</v>
      </c>
      <c r="J2524" s="1"/>
      <c r="K2524" s="4" t="s">
        <v>83</v>
      </c>
      <c r="L2524" s="4" t="s">
        <v>83</v>
      </c>
    </row>
    <row r="2525" spans="1:12" ht="30" x14ac:dyDescent="0.25">
      <c r="A2525" s="1" t="s">
        <v>6457</v>
      </c>
      <c r="B2525" s="1" t="s">
        <v>460</v>
      </c>
      <c r="C2525" s="4">
        <v>2021</v>
      </c>
      <c r="D2525" s="1" t="s">
        <v>61</v>
      </c>
      <c r="E2525" s="1" t="s">
        <v>1132</v>
      </c>
      <c r="F2525" s="1" t="s">
        <v>62</v>
      </c>
      <c r="G2525" s="4" t="s">
        <v>10657</v>
      </c>
      <c r="H2525" s="4">
        <v>209412</v>
      </c>
      <c r="I2525" s="4" t="s">
        <v>10658</v>
      </c>
      <c r="J2525" s="1"/>
      <c r="K2525" s="4" t="s">
        <v>9087</v>
      </c>
      <c r="L2525" s="4" t="s">
        <v>7573</v>
      </c>
    </row>
    <row r="2526" spans="1:12" ht="30" x14ac:dyDescent="0.25">
      <c r="A2526" s="1" t="s">
        <v>6457</v>
      </c>
      <c r="B2526" s="1" t="s">
        <v>460</v>
      </c>
      <c r="C2526" s="4">
        <v>2021</v>
      </c>
      <c r="D2526" s="1" t="s">
        <v>61</v>
      </c>
      <c r="E2526" s="1" t="s">
        <v>1132</v>
      </c>
      <c r="F2526" s="1" t="s">
        <v>66</v>
      </c>
      <c r="G2526" s="4" t="s">
        <v>1211</v>
      </c>
      <c r="H2526" s="4">
        <v>5101</v>
      </c>
      <c r="I2526" s="4" t="s">
        <v>10659</v>
      </c>
      <c r="J2526" s="1"/>
      <c r="K2526" s="4" t="s">
        <v>1745</v>
      </c>
      <c r="L2526" s="4" t="s">
        <v>10660</v>
      </c>
    </row>
    <row r="2527" spans="1:12" ht="30" x14ac:dyDescent="0.25">
      <c r="A2527" s="1" t="s">
        <v>6457</v>
      </c>
      <c r="B2527" s="1" t="s">
        <v>460</v>
      </c>
      <c r="C2527" s="4">
        <v>2021</v>
      </c>
      <c r="D2527" s="1" t="s">
        <v>61</v>
      </c>
      <c r="E2527" s="1" t="s">
        <v>1132</v>
      </c>
      <c r="F2527" s="1" t="s">
        <v>70</v>
      </c>
      <c r="G2527" s="4" t="s">
        <v>1800</v>
      </c>
      <c r="H2527" s="4">
        <v>713</v>
      </c>
      <c r="I2527" s="4" t="s">
        <v>10661</v>
      </c>
      <c r="J2527" s="1" t="s">
        <v>234</v>
      </c>
      <c r="K2527" s="4" t="s">
        <v>10662</v>
      </c>
      <c r="L2527" s="4" t="s">
        <v>10663</v>
      </c>
    </row>
    <row r="2528" spans="1:12" ht="30" x14ac:dyDescent="0.25">
      <c r="A2528" s="1" t="s">
        <v>6457</v>
      </c>
      <c r="B2528" s="1" t="s">
        <v>460</v>
      </c>
      <c r="C2528" s="4">
        <v>2021</v>
      </c>
      <c r="D2528" s="1" t="s">
        <v>61</v>
      </c>
      <c r="E2528" s="1" t="s">
        <v>1132</v>
      </c>
      <c r="F2528" s="1" t="s">
        <v>74</v>
      </c>
      <c r="G2528" s="4" t="s">
        <v>1101</v>
      </c>
      <c r="H2528" s="4">
        <v>269</v>
      </c>
      <c r="I2528" s="4" t="s">
        <v>83</v>
      </c>
      <c r="J2528" s="1"/>
      <c r="K2528" s="4" t="s">
        <v>83</v>
      </c>
      <c r="L2528" s="4" t="s">
        <v>83</v>
      </c>
    </row>
    <row r="2529" spans="1:12" ht="30" x14ac:dyDescent="0.25">
      <c r="A2529" s="1" t="s">
        <v>6457</v>
      </c>
      <c r="B2529" s="1" t="s">
        <v>460</v>
      </c>
      <c r="C2529" s="4">
        <v>2021</v>
      </c>
      <c r="D2529" s="1" t="s">
        <v>61</v>
      </c>
      <c r="E2529" s="1" t="s">
        <v>1132</v>
      </c>
      <c r="F2529" s="1" t="s">
        <v>1102</v>
      </c>
      <c r="G2529" s="4" t="s">
        <v>1101</v>
      </c>
      <c r="H2529" s="4">
        <v>48</v>
      </c>
      <c r="I2529" s="4" t="s">
        <v>83</v>
      </c>
      <c r="J2529" s="1"/>
      <c r="K2529" s="4" t="s">
        <v>83</v>
      </c>
      <c r="L2529" s="4" t="s">
        <v>83</v>
      </c>
    </row>
    <row r="2530" spans="1:12" ht="45" x14ac:dyDescent="0.25">
      <c r="A2530" s="1" t="s">
        <v>6457</v>
      </c>
      <c r="B2530" s="1" t="s">
        <v>460</v>
      </c>
      <c r="C2530" s="4">
        <v>2021</v>
      </c>
      <c r="D2530" s="1" t="s">
        <v>61</v>
      </c>
      <c r="E2530" s="1" t="s">
        <v>1132</v>
      </c>
      <c r="F2530" s="1" t="s">
        <v>84</v>
      </c>
      <c r="G2530" s="4" t="s">
        <v>1103</v>
      </c>
      <c r="H2530" s="4">
        <v>0</v>
      </c>
      <c r="I2530" s="4" t="s">
        <v>83</v>
      </c>
      <c r="J2530" s="1"/>
      <c r="K2530" s="4" t="s">
        <v>83</v>
      </c>
      <c r="L2530" s="4" t="s">
        <v>83</v>
      </c>
    </row>
    <row r="2531" spans="1:12" ht="45" x14ac:dyDescent="0.25">
      <c r="A2531" s="1" t="s">
        <v>6457</v>
      </c>
      <c r="B2531" s="1" t="s">
        <v>460</v>
      </c>
      <c r="C2531" s="4">
        <v>2021</v>
      </c>
      <c r="D2531" s="1" t="s">
        <v>61</v>
      </c>
      <c r="E2531" s="1" t="s">
        <v>1132</v>
      </c>
      <c r="F2531" s="1" t="s">
        <v>85</v>
      </c>
      <c r="G2531" s="4" t="s">
        <v>1103</v>
      </c>
      <c r="H2531" s="4">
        <v>0</v>
      </c>
      <c r="I2531" s="4" t="s">
        <v>83</v>
      </c>
      <c r="J2531" s="1"/>
      <c r="K2531" s="4" t="s">
        <v>83</v>
      </c>
      <c r="L2531" s="4" t="s">
        <v>83</v>
      </c>
    </row>
    <row r="2532" spans="1:12" ht="30" x14ac:dyDescent="0.25">
      <c r="A2532" s="1" t="s">
        <v>6457</v>
      </c>
      <c r="B2532" s="1" t="s">
        <v>460</v>
      </c>
      <c r="C2532" s="4">
        <v>2021</v>
      </c>
      <c r="D2532" s="1" t="s">
        <v>61</v>
      </c>
      <c r="E2532" s="1" t="s">
        <v>1147</v>
      </c>
      <c r="F2532" s="1" t="s">
        <v>62</v>
      </c>
      <c r="G2532" s="4" t="s">
        <v>10664</v>
      </c>
      <c r="H2532" s="4">
        <v>143895</v>
      </c>
      <c r="I2532" s="4" t="s">
        <v>10665</v>
      </c>
      <c r="J2532" s="1"/>
      <c r="K2532" s="4" t="s">
        <v>10666</v>
      </c>
      <c r="L2532" s="4" t="s">
        <v>10667</v>
      </c>
    </row>
    <row r="2533" spans="1:12" ht="30" x14ac:dyDescent="0.25">
      <c r="A2533" s="1" t="s">
        <v>6457</v>
      </c>
      <c r="B2533" s="1" t="s">
        <v>460</v>
      </c>
      <c r="C2533" s="4">
        <v>2021</v>
      </c>
      <c r="D2533" s="1" t="s">
        <v>61</v>
      </c>
      <c r="E2533" s="1" t="s">
        <v>1147</v>
      </c>
      <c r="F2533" s="1" t="s">
        <v>66</v>
      </c>
      <c r="G2533" s="4" t="s">
        <v>2211</v>
      </c>
      <c r="H2533" s="4">
        <v>25259</v>
      </c>
      <c r="I2533" s="4" t="s">
        <v>2227</v>
      </c>
      <c r="J2533" s="1"/>
      <c r="K2533" s="4" t="s">
        <v>7099</v>
      </c>
      <c r="L2533" s="4" t="s">
        <v>10668</v>
      </c>
    </row>
    <row r="2534" spans="1:12" ht="30" x14ac:dyDescent="0.25">
      <c r="A2534" s="1" t="s">
        <v>6457</v>
      </c>
      <c r="B2534" s="1" t="s">
        <v>460</v>
      </c>
      <c r="C2534" s="4">
        <v>2021</v>
      </c>
      <c r="D2534" s="1" t="s">
        <v>61</v>
      </c>
      <c r="E2534" s="1" t="s">
        <v>1147</v>
      </c>
      <c r="F2534" s="1" t="s">
        <v>70</v>
      </c>
      <c r="G2534" s="4" t="s">
        <v>3818</v>
      </c>
      <c r="H2534" s="4">
        <v>949</v>
      </c>
      <c r="I2534" s="4" t="s">
        <v>10669</v>
      </c>
      <c r="J2534" s="1"/>
      <c r="K2534" s="4" t="s">
        <v>10670</v>
      </c>
      <c r="L2534" s="4" t="s">
        <v>10671</v>
      </c>
    </row>
    <row r="2535" spans="1:12" ht="30" x14ac:dyDescent="0.25">
      <c r="A2535" s="1" t="s">
        <v>6457</v>
      </c>
      <c r="B2535" s="1" t="s">
        <v>460</v>
      </c>
      <c r="C2535" s="4">
        <v>2021</v>
      </c>
      <c r="D2535" s="1" t="s">
        <v>61</v>
      </c>
      <c r="E2535" s="1" t="s">
        <v>1147</v>
      </c>
      <c r="F2535" s="1" t="s">
        <v>74</v>
      </c>
      <c r="G2535" s="4" t="s">
        <v>1101</v>
      </c>
      <c r="H2535" s="4">
        <v>256</v>
      </c>
      <c r="I2535" s="4" t="s">
        <v>83</v>
      </c>
      <c r="J2535" s="1"/>
      <c r="K2535" s="4" t="s">
        <v>83</v>
      </c>
      <c r="L2535" s="4" t="s">
        <v>83</v>
      </c>
    </row>
    <row r="2536" spans="1:12" ht="30" x14ac:dyDescent="0.25">
      <c r="A2536" s="1" t="s">
        <v>6457</v>
      </c>
      <c r="B2536" s="1" t="s">
        <v>460</v>
      </c>
      <c r="C2536" s="4">
        <v>2021</v>
      </c>
      <c r="D2536" s="1" t="s">
        <v>61</v>
      </c>
      <c r="E2536" s="1" t="s">
        <v>1147</v>
      </c>
      <c r="F2536" s="1" t="s">
        <v>1102</v>
      </c>
      <c r="G2536" s="4" t="s">
        <v>1101</v>
      </c>
      <c r="H2536" s="4">
        <v>30</v>
      </c>
      <c r="I2536" s="4" t="s">
        <v>83</v>
      </c>
      <c r="J2536" s="1"/>
      <c r="K2536" s="4" t="s">
        <v>83</v>
      </c>
      <c r="L2536" s="4" t="s">
        <v>83</v>
      </c>
    </row>
    <row r="2537" spans="1:12" ht="45" x14ac:dyDescent="0.25">
      <c r="A2537" s="1" t="s">
        <v>6457</v>
      </c>
      <c r="B2537" s="1" t="s">
        <v>460</v>
      </c>
      <c r="C2537" s="4">
        <v>2021</v>
      </c>
      <c r="D2537" s="1" t="s">
        <v>61</v>
      </c>
      <c r="E2537" s="1" t="s">
        <v>1147</v>
      </c>
      <c r="F2537" s="1" t="s">
        <v>84</v>
      </c>
      <c r="G2537" s="4" t="s">
        <v>1103</v>
      </c>
      <c r="H2537" s="4">
        <v>0</v>
      </c>
      <c r="I2537" s="4" t="s">
        <v>83</v>
      </c>
      <c r="J2537" s="1"/>
      <c r="K2537" s="4" t="s">
        <v>83</v>
      </c>
      <c r="L2537" s="4" t="s">
        <v>83</v>
      </c>
    </row>
    <row r="2538" spans="1:12" ht="45" x14ac:dyDescent="0.25">
      <c r="A2538" s="1" t="s">
        <v>6457</v>
      </c>
      <c r="B2538" s="1" t="s">
        <v>460</v>
      </c>
      <c r="C2538" s="4">
        <v>2021</v>
      </c>
      <c r="D2538" s="1" t="s">
        <v>61</v>
      </c>
      <c r="E2538" s="1" t="s">
        <v>1147</v>
      </c>
      <c r="F2538" s="1" t="s">
        <v>85</v>
      </c>
      <c r="G2538" s="4" t="s">
        <v>1103</v>
      </c>
      <c r="H2538" s="4">
        <v>0</v>
      </c>
      <c r="I2538" s="4" t="s">
        <v>83</v>
      </c>
      <c r="J2538" s="1"/>
      <c r="K2538" s="4" t="s">
        <v>83</v>
      </c>
      <c r="L2538" s="4" t="s">
        <v>83</v>
      </c>
    </row>
    <row r="2539" spans="1:12" ht="30" x14ac:dyDescent="0.25">
      <c r="A2539" s="1" t="s">
        <v>6457</v>
      </c>
      <c r="B2539" s="1" t="s">
        <v>460</v>
      </c>
      <c r="C2539" s="4">
        <v>2021</v>
      </c>
      <c r="D2539" s="1" t="s">
        <v>61</v>
      </c>
      <c r="E2539" s="1" t="s">
        <v>1162</v>
      </c>
      <c r="F2539" s="1" t="s">
        <v>62</v>
      </c>
      <c r="G2539" s="4" t="s">
        <v>10672</v>
      </c>
      <c r="H2539" s="4">
        <v>29993</v>
      </c>
      <c r="I2539" s="4" t="s">
        <v>10673</v>
      </c>
      <c r="J2539" s="1"/>
      <c r="K2539" s="4" t="s">
        <v>10674</v>
      </c>
      <c r="L2539" s="4" t="s">
        <v>10675</v>
      </c>
    </row>
    <row r="2540" spans="1:12" ht="30" x14ac:dyDescent="0.25">
      <c r="A2540" s="1" t="s">
        <v>6457</v>
      </c>
      <c r="B2540" s="1" t="s">
        <v>460</v>
      </c>
      <c r="C2540" s="4">
        <v>2021</v>
      </c>
      <c r="D2540" s="1" t="s">
        <v>61</v>
      </c>
      <c r="E2540" s="1" t="s">
        <v>1162</v>
      </c>
      <c r="F2540" s="1" t="s">
        <v>66</v>
      </c>
      <c r="G2540" s="4" t="s">
        <v>10676</v>
      </c>
      <c r="H2540" s="4">
        <v>29016</v>
      </c>
      <c r="I2540" s="4" t="s">
        <v>10677</v>
      </c>
      <c r="J2540" s="1"/>
      <c r="K2540" s="4" t="s">
        <v>9582</v>
      </c>
      <c r="L2540" s="4" t="s">
        <v>10678</v>
      </c>
    </row>
    <row r="2541" spans="1:12" ht="30" x14ac:dyDescent="0.25">
      <c r="A2541" s="1" t="s">
        <v>6457</v>
      </c>
      <c r="B2541" s="1" t="s">
        <v>460</v>
      </c>
      <c r="C2541" s="4">
        <v>2021</v>
      </c>
      <c r="D2541" s="1" t="s">
        <v>61</v>
      </c>
      <c r="E2541" s="1" t="s">
        <v>1162</v>
      </c>
      <c r="F2541" s="1" t="s">
        <v>70</v>
      </c>
      <c r="G2541" s="4" t="s">
        <v>1844</v>
      </c>
      <c r="H2541" s="4">
        <v>6760</v>
      </c>
      <c r="I2541" s="4" t="s">
        <v>10679</v>
      </c>
      <c r="J2541" s="1"/>
      <c r="K2541" s="4" t="s">
        <v>10680</v>
      </c>
      <c r="L2541" s="4" t="s">
        <v>10681</v>
      </c>
    </row>
    <row r="2542" spans="1:12" ht="30" x14ac:dyDescent="0.25">
      <c r="A2542" s="1" t="s">
        <v>6457</v>
      </c>
      <c r="B2542" s="1" t="s">
        <v>460</v>
      </c>
      <c r="C2542" s="4">
        <v>2021</v>
      </c>
      <c r="D2542" s="1" t="s">
        <v>61</v>
      </c>
      <c r="E2542" s="1" t="s">
        <v>1162</v>
      </c>
      <c r="F2542" s="1" t="s">
        <v>74</v>
      </c>
      <c r="G2542" s="4" t="s">
        <v>1200</v>
      </c>
      <c r="H2542" s="4">
        <v>7089</v>
      </c>
      <c r="I2542" s="4" t="s">
        <v>10682</v>
      </c>
      <c r="J2542" s="1"/>
      <c r="K2542" s="4" t="s">
        <v>10683</v>
      </c>
      <c r="L2542" s="4" t="s">
        <v>5905</v>
      </c>
    </row>
    <row r="2543" spans="1:12" ht="30" x14ac:dyDescent="0.25">
      <c r="A2543" s="1" t="s">
        <v>6457</v>
      </c>
      <c r="B2543" s="1" t="s">
        <v>460</v>
      </c>
      <c r="C2543" s="4">
        <v>2021</v>
      </c>
      <c r="D2543" s="1" t="s">
        <v>61</v>
      </c>
      <c r="E2543" s="1" t="s">
        <v>1162</v>
      </c>
      <c r="F2543" s="1" t="s">
        <v>1102</v>
      </c>
      <c r="G2543" s="4" t="s">
        <v>1097</v>
      </c>
      <c r="H2543" s="4">
        <v>1232</v>
      </c>
      <c r="I2543" s="4" t="s">
        <v>10684</v>
      </c>
      <c r="J2543" s="1" t="s">
        <v>234</v>
      </c>
      <c r="K2543" s="4" t="s">
        <v>10685</v>
      </c>
      <c r="L2543" s="4" t="s">
        <v>10686</v>
      </c>
    </row>
    <row r="2544" spans="1:12" ht="45" x14ac:dyDescent="0.25">
      <c r="A2544" s="1" t="s">
        <v>6457</v>
      </c>
      <c r="B2544" s="1" t="s">
        <v>460</v>
      </c>
      <c r="C2544" s="4">
        <v>2021</v>
      </c>
      <c r="D2544" s="1" t="s">
        <v>61</v>
      </c>
      <c r="E2544" s="1" t="s">
        <v>1162</v>
      </c>
      <c r="F2544" s="1" t="s">
        <v>84</v>
      </c>
      <c r="G2544" s="4" t="s">
        <v>1103</v>
      </c>
      <c r="H2544" s="4">
        <v>0</v>
      </c>
      <c r="I2544" s="4" t="s">
        <v>83</v>
      </c>
      <c r="J2544" s="1"/>
      <c r="K2544" s="4" t="s">
        <v>83</v>
      </c>
      <c r="L2544" s="4" t="s">
        <v>83</v>
      </c>
    </row>
    <row r="2545" spans="1:12" ht="45" x14ac:dyDescent="0.25">
      <c r="A2545" s="1" t="s">
        <v>6457</v>
      </c>
      <c r="B2545" s="1" t="s">
        <v>460</v>
      </c>
      <c r="C2545" s="4">
        <v>2021</v>
      </c>
      <c r="D2545" s="1" t="s">
        <v>61</v>
      </c>
      <c r="E2545" s="1" t="s">
        <v>1162</v>
      </c>
      <c r="F2545" s="1" t="s">
        <v>85</v>
      </c>
      <c r="G2545" s="4" t="s">
        <v>1103</v>
      </c>
      <c r="H2545" s="4">
        <v>0</v>
      </c>
      <c r="I2545" s="4" t="s">
        <v>83</v>
      </c>
      <c r="J2545" s="1"/>
      <c r="K2545" s="4" t="s">
        <v>83</v>
      </c>
      <c r="L2545" s="4" t="s">
        <v>83</v>
      </c>
    </row>
    <row r="2546" spans="1:12" ht="30" x14ac:dyDescent="0.25">
      <c r="A2546" s="1" t="s">
        <v>6457</v>
      </c>
      <c r="B2546" s="1" t="s">
        <v>460</v>
      </c>
      <c r="C2546" s="4">
        <v>2021</v>
      </c>
      <c r="D2546" s="1" t="s">
        <v>61</v>
      </c>
      <c r="E2546" s="1" t="s">
        <v>1183</v>
      </c>
      <c r="F2546" s="1" t="s">
        <v>62</v>
      </c>
      <c r="G2546" s="4" t="s">
        <v>3322</v>
      </c>
      <c r="H2546" s="4">
        <v>5630</v>
      </c>
      <c r="I2546" s="4" t="s">
        <v>10687</v>
      </c>
      <c r="J2546" s="1"/>
      <c r="K2546" s="4" t="s">
        <v>10688</v>
      </c>
      <c r="L2546" s="4" t="s">
        <v>10689</v>
      </c>
    </row>
    <row r="2547" spans="1:12" ht="30" x14ac:dyDescent="0.25">
      <c r="A2547" s="1" t="s">
        <v>6457</v>
      </c>
      <c r="B2547" s="1" t="s">
        <v>460</v>
      </c>
      <c r="C2547" s="4">
        <v>2021</v>
      </c>
      <c r="D2547" s="1" t="s">
        <v>61</v>
      </c>
      <c r="E2547" s="1" t="s">
        <v>1183</v>
      </c>
      <c r="F2547" s="1" t="s">
        <v>66</v>
      </c>
      <c r="G2547" s="4" t="s">
        <v>10359</v>
      </c>
      <c r="H2547" s="4">
        <v>4449</v>
      </c>
      <c r="I2547" s="4" t="s">
        <v>10690</v>
      </c>
      <c r="J2547" s="1"/>
      <c r="K2547" s="4" t="s">
        <v>10691</v>
      </c>
      <c r="L2547" s="4" t="s">
        <v>10692</v>
      </c>
    </row>
    <row r="2548" spans="1:12" ht="30" x14ac:dyDescent="0.25">
      <c r="A2548" s="1" t="s">
        <v>6457</v>
      </c>
      <c r="B2548" s="1" t="s">
        <v>460</v>
      </c>
      <c r="C2548" s="4">
        <v>2021</v>
      </c>
      <c r="D2548" s="1" t="s">
        <v>61</v>
      </c>
      <c r="E2548" s="1" t="s">
        <v>1183</v>
      </c>
      <c r="F2548" s="1" t="s">
        <v>70</v>
      </c>
      <c r="G2548" s="4" t="s">
        <v>1439</v>
      </c>
      <c r="H2548" s="4">
        <v>1043</v>
      </c>
      <c r="I2548" s="4" t="s">
        <v>10693</v>
      </c>
      <c r="J2548" s="1"/>
      <c r="K2548" s="4" t="s">
        <v>10694</v>
      </c>
      <c r="L2548" s="4" t="s">
        <v>10695</v>
      </c>
    </row>
    <row r="2549" spans="1:12" ht="30" x14ac:dyDescent="0.25">
      <c r="A2549" s="1" t="s">
        <v>6457</v>
      </c>
      <c r="B2549" s="1" t="s">
        <v>460</v>
      </c>
      <c r="C2549" s="4">
        <v>2021</v>
      </c>
      <c r="D2549" s="1" t="s">
        <v>61</v>
      </c>
      <c r="E2549" s="1" t="s">
        <v>1183</v>
      </c>
      <c r="F2549" s="1" t="s">
        <v>74</v>
      </c>
      <c r="G2549" s="4" t="s">
        <v>1350</v>
      </c>
      <c r="H2549" s="4">
        <v>1017</v>
      </c>
      <c r="I2549" s="4" t="s">
        <v>9167</v>
      </c>
      <c r="J2549" s="1" t="s">
        <v>234</v>
      </c>
      <c r="K2549" s="4" t="s">
        <v>10696</v>
      </c>
      <c r="L2549" s="4" t="s">
        <v>10697</v>
      </c>
    </row>
    <row r="2550" spans="1:12" ht="30" x14ac:dyDescent="0.25">
      <c r="A2550" s="1" t="s">
        <v>6457</v>
      </c>
      <c r="B2550" s="1" t="s">
        <v>460</v>
      </c>
      <c r="C2550" s="4">
        <v>2021</v>
      </c>
      <c r="D2550" s="1" t="s">
        <v>61</v>
      </c>
      <c r="E2550" s="1" t="s">
        <v>1183</v>
      </c>
      <c r="F2550" s="1" t="s">
        <v>1102</v>
      </c>
      <c r="G2550" s="4" t="s">
        <v>1112</v>
      </c>
      <c r="H2550" s="4">
        <v>180</v>
      </c>
      <c r="I2550" s="4" t="s">
        <v>10698</v>
      </c>
      <c r="J2550" s="1" t="s">
        <v>234</v>
      </c>
      <c r="K2550" s="4" t="s">
        <v>6102</v>
      </c>
      <c r="L2550" s="4" t="s">
        <v>10699</v>
      </c>
    </row>
    <row r="2551" spans="1:12" ht="45" x14ac:dyDescent="0.25">
      <c r="A2551" s="1" t="s">
        <v>6457</v>
      </c>
      <c r="B2551" s="1" t="s">
        <v>460</v>
      </c>
      <c r="C2551" s="4">
        <v>2021</v>
      </c>
      <c r="D2551" s="1" t="s">
        <v>61</v>
      </c>
      <c r="E2551" s="1" t="s">
        <v>1183</v>
      </c>
      <c r="F2551" s="1" t="s">
        <v>84</v>
      </c>
      <c r="G2551" s="4" t="s">
        <v>1103</v>
      </c>
      <c r="H2551" s="4">
        <v>0</v>
      </c>
      <c r="I2551" s="4" t="s">
        <v>83</v>
      </c>
      <c r="J2551" s="1"/>
      <c r="K2551" s="4" t="s">
        <v>83</v>
      </c>
      <c r="L2551" s="4" t="s">
        <v>83</v>
      </c>
    </row>
    <row r="2552" spans="1:12" ht="45" x14ac:dyDescent="0.25">
      <c r="A2552" s="1" t="s">
        <v>6457</v>
      </c>
      <c r="B2552" s="1" t="s">
        <v>460</v>
      </c>
      <c r="C2552" s="4">
        <v>2021</v>
      </c>
      <c r="D2552" s="1" t="s">
        <v>61</v>
      </c>
      <c r="E2552" s="1" t="s">
        <v>1183</v>
      </c>
      <c r="F2552" s="1" t="s">
        <v>85</v>
      </c>
      <c r="G2552" s="4" t="s">
        <v>1103</v>
      </c>
      <c r="H2552" s="4">
        <v>0</v>
      </c>
      <c r="I2552" s="4" t="s">
        <v>83</v>
      </c>
      <c r="J2552" s="1"/>
      <c r="K2552" s="4" t="s">
        <v>83</v>
      </c>
      <c r="L2552" s="4" t="s">
        <v>83</v>
      </c>
    </row>
    <row r="2553" spans="1:12" ht="30" x14ac:dyDescent="0.25">
      <c r="A2553" s="1" t="s">
        <v>6457</v>
      </c>
      <c r="B2553" s="1" t="s">
        <v>460</v>
      </c>
      <c r="C2553" s="4">
        <v>2021</v>
      </c>
      <c r="D2553" s="1" t="s">
        <v>90</v>
      </c>
      <c r="E2553" s="1" t="s">
        <v>1089</v>
      </c>
      <c r="F2553" s="1" t="s">
        <v>62</v>
      </c>
      <c r="G2553" s="4" t="s">
        <v>1208</v>
      </c>
      <c r="H2553" s="4">
        <v>393338</v>
      </c>
      <c r="I2553" s="4" t="s">
        <v>3114</v>
      </c>
      <c r="J2553" s="1"/>
      <c r="K2553" s="4" t="s">
        <v>4043</v>
      </c>
      <c r="L2553" s="4" t="s">
        <v>608</v>
      </c>
    </row>
    <row r="2554" spans="1:12" ht="30" x14ac:dyDescent="0.25">
      <c r="A2554" s="1" t="s">
        <v>6457</v>
      </c>
      <c r="B2554" s="1" t="s">
        <v>460</v>
      </c>
      <c r="C2554" s="4">
        <v>2021</v>
      </c>
      <c r="D2554" s="1" t="s">
        <v>90</v>
      </c>
      <c r="E2554" s="1" t="s">
        <v>1089</v>
      </c>
      <c r="F2554" s="1" t="s">
        <v>66</v>
      </c>
      <c r="G2554" s="4" t="s">
        <v>1101</v>
      </c>
      <c r="H2554" s="4">
        <v>13056</v>
      </c>
      <c r="I2554" s="4" t="s">
        <v>83</v>
      </c>
      <c r="J2554" s="1"/>
      <c r="K2554" s="4" t="s">
        <v>83</v>
      </c>
      <c r="L2554" s="4" t="s">
        <v>83</v>
      </c>
    </row>
    <row r="2555" spans="1:12" ht="30" x14ac:dyDescent="0.25">
      <c r="A2555" s="1" t="s">
        <v>6457</v>
      </c>
      <c r="B2555" s="1" t="s">
        <v>460</v>
      </c>
      <c r="C2555" s="4">
        <v>2021</v>
      </c>
      <c r="D2555" s="1" t="s">
        <v>90</v>
      </c>
      <c r="E2555" s="1" t="s">
        <v>1089</v>
      </c>
      <c r="F2555" s="1" t="s">
        <v>70</v>
      </c>
      <c r="G2555" s="4" t="s">
        <v>1101</v>
      </c>
      <c r="H2555" s="4">
        <v>10607</v>
      </c>
      <c r="I2555" s="4" t="s">
        <v>83</v>
      </c>
      <c r="J2555" s="1"/>
      <c r="K2555" s="4" t="s">
        <v>83</v>
      </c>
      <c r="L2555" s="4" t="s">
        <v>83</v>
      </c>
    </row>
    <row r="2556" spans="1:12" ht="30" x14ac:dyDescent="0.25">
      <c r="A2556" s="1" t="s">
        <v>6457</v>
      </c>
      <c r="B2556" s="1" t="s">
        <v>460</v>
      </c>
      <c r="C2556" s="4">
        <v>2021</v>
      </c>
      <c r="D2556" s="1" t="s">
        <v>90</v>
      </c>
      <c r="E2556" s="1" t="s">
        <v>1089</v>
      </c>
      <c r="F2556" s="1" t="s">
        <v>74</v>
      </c>
      <c r="G2556" s="4" t="s">
        <v>1101</v>
      </c>
      <c r="H2556" s="4">
        <v>199</v>
      </c>
      <c r="I2556" s="4" t="s">
        <v>83</v>
      </c>
      <c r="J2556" s="1"/>
      <c r="K2556" s="4" t="s">
        <v>83</v>
      </c>
      <c r="L2556" s="4" t="s">
        <v>83</v>
      </c>
    </row>
    <row r="2557" spans="1:12" ht="30" x14ac:dyDescent="0.25">
      <c r="A2557" s="1" t="s">
        <v>6457</v>
      </c>
      <c r="B2557" s="1" t="s">
        <v>460</v>
      </c>
      <c r="C2557" s="4">
        <v>2021</v>
      </c>
      <c r="D2557" s="1" t="s">
        <v>90</v>
      </c>
      <c r="E2557" s="1" t="s">
        <v>1089</v>
      </c>
      <c r="F2557" s="1" t="s">
        <v>1102</v>
      </c>
      <c r="G2557" s="4" t="s">
        <v>1101</v>
      </c>
      <c r="H2557" s="4">
        <v>485</v>
      </c>
      <c r="I2557" s="4" t="s">
        <v>83</v>
      </c>
      <c r="J2557" s="1"/>
      <c r="K2557" s="4" t="s">
        <v>83</v>
      </c>
      <c r="L2557" s="4" t="s">
        <v>83</v>
      </c>
    </row>
    <row r="2558" spans="1:12" ht="45" x14ac:dyDescent="0.25">
      <c r="A2558" s="1" t="s">
        <v>6457</v>
      </c>
      <c r="B2558" s="1" t="s">
        <v>460</v>
      </c>
      <c r="C2558" s="4">
        <v>2021</v>
      </c>
      <c r="D2558" s="1" t="s">
        <v>90</v>
      </c>
      <c r="E2558" s="1" t="s">
        <v>1089</v>
      </c>
      <c r="F2558" s="1" t="s">
        <v>84</v>
      </c>
      <c r="G2558" s="4" t="s">
        <v>1103</v>
      </c>
      <c r="H2558" s="4">
        <v>0</v>
      </c>
      <c r="I2558" s="4" t="s">
        <v>83</v>
      </c>
      <c r="J2558" s="1"/>
      <c r="K2558" s="4" t="s">
        <v>83</v>
      </c>
      <c r="L2558" s="4" t="s">
        <v>83</v>
      </c>
    </row>
    <row r="2559" spans="1:12" ht="45" x14ac:dyDescent="0.25">
      <c r="A2559" s="1" t="s">
        <v>6457</v>
      </c>
      <c r="B2559" s="1" t="s">
        <v>460</v>
      </c>
      <c r="C2559" s="4">
        <v>2021</v>
      </c>
      <c r="D2559" s="1" t="s">
        <v>90</v>
      </c>
      <c r="E2559" s="1" t="s">
        <v>1089</v>
      </c>
      <c r="F2559" s="1" t="s">
        <v>85</v>
      </c>
      <c r="G2559" s="4" t="s">
        <v>1103</v>
      </c>
      <c r="H2559" s="4">
        <v>0</v>
      </c>
      <c r="I2559" s="4" t="s">
        <v>83</v>
      </c>
      <c r="J2559" s="1"/>
      <c r="K2559" s="4" t="s">
        <v>83</v>
      </c>
      <c r="L2559" s="4" t="s">
        <v>83</v>
      </c>
    </row>
    <row r="2560" spans="1:12" ht="30" x14ac:dyDescent="0.25">
      <c r="A2560" s="1" t="s">
        <v>6457</v>
      </c>
      <c r="B2560" s="1" t="s">
        <v>460</v>
      </c>
      <c r="C2560" s="4">
        <v>2021</v>
      </c>
      <c r="D2560" s="1" t="s">
        <v>90</v>
      </c>
      <c r="E2560" s="1" t="s">
        <v>1104</v>
      </c>
      <c r="F2560" s="1" t="s">
        <v>62</v>
      </c>
      <c r="G2560" s="4" t="s">
        <v>7661</v>
      </c>
      <c r="H2560" s="4">
        <v>182511</v>
      </c>
      <c r="I2560" s="4" t="s">
        <v>1316</v>
      </c>
      <c r="J2560" s="1"/>
      <c r="K2560" s="4" t="s">
        <v>10700</v>
      </c>
      <c r="L2560" s="4" t="s">
        <v>5140</v>
      </c>
    </row>
    <row r="2561" spans="1:12" ht="30" x14ac:dyDescent="0.25">
      <c r="A2561" s="1" t="s">
        <v>6457</v>
      </c>
      <c r="B2561" s="1" t="s">
        <v>460</v>
      </c>
      <c r="C2561" s="4">
        <v>2021</v>
      </c>
      <c r="D2561" s="1" t="s">
        <v>90</v>
      </c>
      <c r="E2561" s="1" t="s">
        <v>1104</v>
      </c>
      <c r="F2561" s="1" t="s">
        <v>66</v>
      </c>
      <c r="G2561" s="4" t="s">
        <v>1112</v>
      </c>
      <c r="H2561" s="4">
        <v>10786</v>
      </c>
      <c r="I2561" s="4" t="s">
        <v>5246</v>
      </c>
      <c r="J2561" s="1" t="s">
        <v>234</v>
      </c>
      <c r="K2561" s="4" t="s">
        <v>8812</v>
      </c>
      <c r="L2561" s="4" t="s">
        <v>3592</v>
      </c>
    </row>
    <row r="2562" spans="1:12" ht="30" x14ac:dyDescent="0.25">
      <c r="A2562" s="1" t="s">
        <v>6457</v>
      </c>
      <c r="B2562" s="1" t="s">
        <v>460</v>
      </c>
      <c r="C2562" s="4">
        <v>2021</v>
      </c>
      <c r="D2562" s="1" t="s">
        <v>90</v>
      </c>
      <c r="E2562" s="1" t="s">
        <v>1104</v>
      </c>
      <c r="F2562" s="1" t="s">
        <v>70</v>
      </c>
      <c r="G2562" s="4" t="s">
        <v>1101</v>
      </c>
      <c r="H2562" s="4">
        <v>7497</v>
      </c>
      <c r="I2562" s="4" t="s">
        <v>83</v>
      </c>
      <c r="J2562" s="1"/>
      <c r="K2562" s="4" t="s">
        <v>83</v>
      </c>
      <c r="L2562" s="4" t="s">
        <v>83</v>
      </c>
    </row>
    <row r="2563" spans="1:12" ht="30" x14ac:dyDescent="0.25">
      <c r="A2563" s="1" t="s">
        <v>6457</v>
      </c>
      <c r="B2563" s="1" t="s">
        <v>460</v>
      </c>
      <c r="C2563" s="4">
        <v>2021</v>
      </c>
      <c r="D2563" s="1" t="s">
        <v>90</v>
      </c>
      <c r="E2563" s="1" t="s">
        <v>1104</v>
      </c>
      <c r="F2563" s="1" t="s">
        <v>74</v>
      </c>
      <c r="G2563" s="4" t="s">
        <v>1101</v>
      </c>
      <c r="H2563" s="4">
        <v>172</v>
      </c>
      <c r="I2563" s="4" t="s">
        <v>83</v>
      </c>
      <c r="J2563" s="1"/>
      <c r="K2563" s="4" t="s">
        <v>83</v>
      </c>
      <c r="L2563" s="4" t="s">
        <v>83</v>
      </c>
    </row>
    <row r="2564" spans="1:12" ht="30" x14ac:dyDescent="0.25">
      <c r="A2564" s="1" t="s">
        <v>6457</v>
      </c>
      <c r="B2564" s="1" t="s">
        <v>460</v>
      </c>
      <c r="C2564" s="4">
        <v>2021</v>
      </c>
      <c r="D2564" s="1" t="s">
        <v>90</v>
      </c>
      <c r="E2564" s="1" t="s">
        <v>1104</v>
      </c>
      <c r="F2564" s="1" t="s">
        <v>1102</v>
      </c>
      <c r="G2564" s="4" t="s">
        <v>1101</v>
      </c>
      <c r="H2564" s="4">
        <v>490</v>
      </c>
      <c r="I2564" s="4" t="s">
        <v>83</v>
      </c>
      <c r="J2564" s="1"/>
      <c r="K2564" s="4" t="s">
        <v>83</v>
      </c>
      <c r="L2564" s="4" t="s">
        <v>83</v>
      </c>
    </row>
    <row r="2565" spans="1:12" ht="45" x14ac:dyDescent="0.25">
      <c r="A2565" s="1" t="s">
        <v>6457</v>
      </c>
      <c r="B2565" s="1" t="s">
        <v>460</v>
      </c>
      <c r="C2565" s="4">
        <v>2021</v>
      </c>
      <c r="D2565" s="1" t="s">
        <v>90</v>
      </c>
      <c r="E2565" s="1" t="s">
        <v>1104</v>
      </c>
      <c r="F2565" s="1" t="s">
        <v>84</v>
      </c>
      <c r="G2565" s="4" t="s">
        <v>1103</v>
      </c>
      <c r="H2565" s="4">
        <v>0</v>
      </c>
      <c r="I2565" s="4" t="s">
        <v>83</v>
      </c>
      <c r="J2565" s="1"/>
      <c r="K2565" s="4" t="s">
        <v>83</v>
      </c>
      <c r="L2565" s="4" t="s">
        <v>83</v>
      </c>
    </row>
    <row r="2566" spans="1:12" ht="45" x14ac:dyDescent="0.25">
      <c r="A2566" s="1" t="s">
        <v>6457</v>
      </c>
      <c r="B2566" s="1" t="s">
        <v>460</v>
      </c>
      <c r="C2566" s="4">
        <v>2021</v>
      </c>
      <c r="D2566" s="1" t="s">
        <v>90</v>
      </c>
      <c r="E2566" s="1" t="s">
        <v>1104</v>
      </c>
      <c r="F2566" s="1" t="s">
        <v>85</v>
      </c>
      <c r="G2566" s="4" t="s">
        <v>1103</v>
      </c>
      <c r="H2566" s="4">
        <v>0</v>
      </c>
      <c r="I2566" s="4" t="s">
        <v>83</v>
      </c>
      <c r="J2566" s="1"/>
      <c r="K2566" s="4" t="s">
        <v>83</v>
      </c>
      <c r="L2566" s="4" t="s">
        <v>83</v>
      </c>
    </row>
    <row r="2567" spans="1:12" ht="30" x14ac:dyDescent="0.25">
      <c r="A2567" s="1" t="s">
        <v>6457</v>
      </c>
      <c r="B2567" s="1" t="s">
        <v>460</v>
      </c>
      <c r="C2567" s="4">
        <v>2021</v>
      </c>
      <c r="D2567" s="1" t="s">
        <v>90</v>
      </c>
      <c r="E2567" s="1" t="s">
        <v>1116</v>
      </c>
      <c r="F2567" s="1" t="s">
        <v>62</v>
      </c>
      <c r="G2567" s="4" t="s">
        <v>3687</v>
      </c>
      <c r="H2567" s="4">
        <v>204460</v>
      </c>
      <c r="I2567" s="4" t="s">
        <v>10701</v>
      </c>
      <c r="J2567" s="1"/>
      <c r="K2567" s="4" t="s">
        <v>10702</v>
      </c>
      <c r="L2567" s="4" t="s">
        <v>10703</v>
      </c>
    </row>
    <row r="2568" spans="1:12" ht="30" x14ac:dyDescent="0.25">
      <c r="A2568" s="1" t="s">
        <v>6457</v>
      </c>
      <c r="B2568" s="1" t="s">
        <v>460</v>
      </c>
      <c r="C2568" s="4">
        <v>2021</v>
      </c>
      <c r="D2568" s="1" t="s">
        <v>90</v>
      </c>
      <c r="E2568" s="1" t="s">
        <v>1116</v>
      </c>
      <c r="F2568" s="1" t="s">
        <v>66</v>
      </c>
      <c r="G2568" s="4" t="s">
        <v>1371</v>
      </c>
      <c r="H2568" s="4">
        <v>21431</v>
      </c>
      <c r="I2568" s="4" t="s">
        <v>2301</v>
      </c>
      <c r="J2568" s="1" t="s">
        <v>234</v>
      </c>
      <c r="K2568" s="4" t="s">
        <v>3113</v>
      </c>
      <c r="L2568" s="4" t="s">
        <v>726</v>
      </c>
    </row>
    <row r="2569" spans="1:12" ht="30" x14ac:dyDescent="0.25">
      <c r="A2569" s="1" t="s">
        <v>6457</v>
      </c>
      <c r="B2569" s="1" t="s">
        <v>460</v>
      </c>
      <c r="C2569" s="4">
        <v>2021</v>
      </c>
      <c r="D2569" s="1" t="s">
        <v>90</v>
      </c>
      <c r="E2569" s="1" t="s">
        <v>1116</v>
      </c>
      <c r="F2569" s="1" t="s">
        <v>70</v>
      </c>
      <c r="G2569" s="4" t="s">
        <v>1981</v>
      </c>
      <c r="H2569" s="4">
        <v>10253</v>
      </c>
      <c r="I2569" s="4" t="s">
        <v>4620</v>
      </c>
      <c r="J2569" s="1" t="s">
        <v>234</v>
      </c>
      <c r="K2569" s="4" t="s">
        <v>1205</v>
      </c>
      <c r="L2569" s="4" t="s">
        <v>10704</v>
      </c>
    </row>
    <row r="2570" spans="1:12" ht="30" x14ac:dyDescent="0.25">
      <c r="A2570" s="1" t="s">
        <v>6457</v>
      </c>
      <c r="B2570" s="1" t="s">
        <v>460</v>
      </c>
      <c r="C2570" s="4">
        <v>2021</v>
      </c>
      <c r="D2570" s="1" t="s">
        <v>90</v>
      </c>
      <c r="E2570" s="1" t="s">
        <v>1116</v>
      </c>
      <c r="F2570" s="1" t="s">
        <v>74</v>
      </c>
      <c r="G2570" s="4" t="s">
        <v>1101</v>
      </c>
      <c r="H2570" s="4">
        <v>222</v>
      </c>
      <c r="I2570" s="4" t="s">
        <v>83</v>
      </c>
      <c r="J2570" s="1"/>
      <c r="K2570" s="4" t="s">
        <v>83</v>
      </c>
      <c r="L2570" s="4" t="s">
        <v>83</v>
      </c>
    </row>
    <row r="2571" spans="1:12" ht="30" x14ac:dyDescent="0.25">
      <c r="A2571" s="1" t="s">
        <v>6457</v>
      </c>
      <c r="B2571" s="1" t="s">
        <v>460</v>
      </c>
      <c r="C2571" s="4">
        <v>2021</v>
      </c>
      <c r="D2571" s="1" t="s">
        <v>90</v>
      </c>
      <c r="E2571" s="1" t="s">
        <v>1116</v>
      </c>
      <c r="F2571" s="1" t="s">
        <v>1102</v>
      </c>
      <c r="G2571" s="4" t="s">
        <v>1101</v>
      </c>
      <c r="H2571" s="4">
        <v>589</v>
      </c>
      <c r="I2571" s="4" t="s">
        <v>83</v>
      </c>
      <c r="J2571" s="1"/>
      <c r="K2571" s="4" t="s">
        <v>83</v>
      </c>
      <c r="L2571" s="4" t="s">
        <v>83</v>
      </c>
    </row>
    <row r="2572" spans="1:12" ht="45" x14ac:dyDescent="0.25">
      <c r="A2572" s="1" t="s">
        <v>6457</v>
      </c>
      <c r="B2572" s="1" t="s">
        <v>460</v>
      </c>
      <c r="C2572" s="4">
        <v>2021</v>
      </c>
      <c r="D2572" s="1" t="s">
        <v>90</v>
      </c>
      <c r="E2572" s="1" t="s">
        <v>1116</v>
      </c>
      <c r="F2572" s="1" t="s">
        <v>84</v>
      </c>
      <c r="G2572" s="4" t="s">
        <v>1103</v>
      </c>
      <c r="H2572" s="4">
        <v>0</v>
      </c>
      <c r="I2572" s="4" t="s">
        <v>83</v>
      </c>
      <c r="J2572" s="1"/>
      <c r="K2572" s="4" t="s">
        <v>83</v>
      </c>
      <c r="L2572" s="4" t="s">
        <v>83</v>
      </c>
    </row>
    <row r="2573" spans="1:12" ht="45" x14ac:dyDescent="0.25">
      <c r="A2573" s="1" t="s">
        <v>6457</v>
      </c>
      <c r="B2573" s="1" t="s">
        <v>460</v>
      </c>
      <c r="C2573" s="4">
        <v>2021</v>
      </c>
      <c r="D2573" s="1" t="s">
        <v>90</v>
      </c>
      <c r="E2573" s="1" t="s">
        <v>1116</v>
      </c>
      <c r="F2573" s="1" t="s">
        <v>85</v>
      </c>
      <c r="G2573" s="4" t="s">
        <v>1103</v>
      </c>
      <c r="H2573" s="4">
        <v>0</v>
      </c>
      <c r="I2573" s="4" t="s">
        <v>83</v>
      </c>
      <c r="J2573" s="1"/>
      <c r="K2573" s="4" t="s">
        <v>83</v>
      </c>
      <c r="L2573" s="4" t="s">
        <v>83</v>
      </c>
    </row>
    <row r="2574" spans="1:12" ht="30" x14ac:dyDescent="0.25">
      <c r="A2574" s="1" t="s">
        <v>6457</v>
      </c>
      <c r="B2574" s="1" t="s">
        <v>460</v>
      </c>
      <c r="C2574" s="4">
        <v>2021</v>
      </c>
      <c r="D2574" s="1" t="s">
        <v>90</v>
      </c>
      <c r="E2574" s="1" t="s">
        <v>1132</v>
      </c>
      <c r="F2574" s="1" t="s">
        <v>62</v>
      </c>
      <c r="G2574" s="4" t="s">
        <v>10705</v>
      </c>
      <c r="H2574" s="4">
        <v>126256</v>
      </c>
      <c r="I2574" s="4" t="s">
        <v>1013</v>
      </c>
      <c r="J2574" s="1"/>
      <c r="K2574" s="4" t="s">
        <v>10706</v>
      </c>
      <c r="L2574" s="4" t="s">
        <v>10707</v>
      </c>
    </row>
    <row r="2575" spans="1:12" ht="30" x14ac:dyDescent="0.25">
      <c r="A2575" s="1" t="s">
        <v>6457</v>
      </c>
      <c r="B2575" s="1" t="s">
        <v>460</v>
      </c>
      <c r="C2575" s="4">
        <v>2021</v>
      </c>
      <c r="D2575" s="1" t="s">
        <v>90</v>
      </c>
      <c r="E2575" s="1" t="s">
        <v>1132</v>
      </c>
      <c r="F2575" s="1" t="s">
        <v>66</v>
      </c>
      <c r="G2575" s="4" t="s">
        <v>1179</v>
      </c>
      <c r="H2575" s="4">
        <v>57553</v>
      </c>
      <c r="I2575" s="4" t="s">
        <v>6921</v>
      </c>
      <c r="J2575" s="1"/>
      <c r="K2575" s="4" t="s">
        <v>10708</v>
      </c>
      <c r="L2575" s="4" t="s">
        <v>10709</v>
      </c>
    </row>
    <row r="2576" spans="1:12" ht="30" x14ac:dyDescent="0.25">
      <c r="A2576" s="1" t="s">
        <v>6457</v>
      </c>
      <c r="B2576" s="1" t="s">
        <v>460</v>
      </c>
      <c r="C2576" s="4">
        <v>2021</v>
      </c>
      <c r="D2576" s="1" t="s">
        <v>90</v>
      </c>
      <c r="E2576" s="1" t="s">
        <v>1132</v>
      </c>
      <c r="F2576" s="1" t="s">
        <v>70</v>
      </c>
      <c r="G2576" s="4" t="s">
        <v>1891</v>
      </c>
      <c r="H2576" s="4">
        <v>10546</v>
      </c>
      <c r="I2576" s="4" t="s">
        <v>10710</v>
      </c>
      <c r="J2576" s="1"/>
      <c r="K2576" s="4" t="s">
        <v>10711</v>
      </c>
      <c r="L2576" s="4" t="s">
        <v>10712</v>
      </c>
    </row>
    <row r="2577" spans="1:12" ht="30" x14ac:dyDescent="0.25">
      <c r="A2577" s="1" t="s">
        <v>6457</v>
      </c>
      <c r="B2577" s="1" t="s">
        <v>460</v>
      </c>
      <c r="C2577" s="4">
        <v>2021</v>
      </c>
      <c r="D2577" s="1" t="s">
        <v>90</v>
      </c>
      <c r="E2577" s="1" t="s">
        <v>1132</v>
      </c>
      <c r="F2577" s="1" t="s">
        <v>74</v>
      </c>
      <c r="G2577" s="4" t="s">
        <v>1101</v>
      </c>
      <c r="H2577" s="4">
        <v>160</v>
      </c>
      <c r="I2577" s="4" t="s">
        <v>83</v>
      </c>
      <c r="J2577" s="1"/>
      <c r="K2577" s="4" t="s">
        <v>83</v>
      </c>
      <c r="L2577" s="4" t="s">
        <v>83</v>
      </c>
    </row>
    <row r="2578" spans="1:12" ht="30" x14ac:dyDescent="0.25">
      <c r="A2578" s="1" t="s">
        <v>6457</v>
      </c>
      <c r="B2578" s="1" t="s">
        <v>460</v>
      </c>
      <c r="C2578" s="4">
        <v>2021</v>
      </c>
      <c r="D2578" s="1" t="s">
        <v>90</v>
      </c>
      <c r="E2578" s="1" t="s">
        <v>1132</v>
      </c>
      <c r="F2578" s="1" t="s">
        <v>1102</v>
      </c>
      <c r="G2578" s="4" t="s">
        <v>1101</v>
      </c>
      <c r="H2578" s="4">
        <v>381</v>
      </c>
      <c r="I2578" s="4" t="s">
        <v>83</v>
      </c>
      <c r="J2578" s="1"/>
      <c r="K2578" s="4" t="s">
        <v>83</v>
      </c>
      <c r="L2578" s="4" t="s">
        <v>83</v>
      </c>
    </row>
    <row r="2579" spans="1:12" ht="45" x14ac:dyDescent="0.25">
      <c r="A2579" s="1" t="s">
        <v>6457</v>
      </c>
      <c r="B2579" s="1" t="s">
        <v>460</v>
      </c>
      <c r="C2579" s="4">
        <v>2021</v>
      </c>
      <c r="D2579" s="1" t="s">
        <v>90</v>
      </c>
      <c r="E2579" s="1" t="s">
        <v>1132</v>
      </c>
      <c r="F2579" s="1" t="s">
        <v>84</v>
      </c>
      <c r="G2579" s="4" t="s">
        <v>1103</v>
      </c>
      <c r="H2579" s="4">
        <v>0</v>
      </c>
      <c r="I2579" s="4" t="s">
        <v>83</v>
      </c>
      <c r="J2579" s="1"/>
      <c r="K2579" s="4" t="s">
        <v>83</v>
      </c>
      <c r="L2579" s="4" t="s">
        <v>83</v>
      </c>
    </row>
    <row r="2580" spans="1:12" ht="45" x14ac:dyDescent="0.25">
      <c r="A2580" s="1" t="s">
        <v>6457</v>
      </c>
      <c r="B2580" s="1" t="s">
        <v>460</v>
      </c>
      <c r="C2580" s="4">
        <v>2021</v>
      </c>
      <c r="D2580" s="1" t="s">
        <v>90</v>
      </c>
      <c r="E2580" s="1" t="s">
        <v>1132</v>
      </c>
      <c r="F2580" s="1" t="s">
        <v>85</v>
      </c>
      <c r="G2580" s="4" t="s">
        <v>1103</v>
      </c>
      <c r="H2580" s="4">
        <v>0</v>
      </c>
      <c r="I2580" s="4" t="s">
        <v>83</v>
      </c>
      <c r="J2580" s="1"/>
      <c r="K2580" s="4" t="s">
        <v>83</v>
      </c>
      <c r="L2580" s="4" t="s">
        <v>83</v>
      </c>
    </row>
    <row r="2581" spans="1:12" ht="30" x14ac:dyDescent="0.25">
      <c r="A2581" s="1" t="s">
        <v>6457</v>
      </c>
      <c r="B2581" s="1" t="s">
        <v>460</v>
      </c>
      <c r="C2581" s="4">
        <v>2021</v>
      </c>
      <c r="D2581" s="1" t="s">
        <v>90</v>
      </c>
      <c r="E2581" s="1" t="s">
        <v>1147</v>
      </c>
      <c r="F2581" s="1" t="s">
        <v>62</v>
      </c>
      <c r="G2581" s="4" t="s">
        <v>3348</v>
      </c>
      <c r="H2581" s="4">
        <v>19424</v>
      </c>
      <c r="I2581" s="4" t="s">
        <v>10713</v>
      </c>
      <c r="J2581" s="1"/>
      <c r="K2581" s="4" t="s">
        <v>10714</v>
      </c>
      <c r="L2581" s="4" t="s">
        <v>10715</v>
      </c>
    </row>
    <row r="2582" spans="1:12" ht="30" x14ac:dyDescent="0.25">
      <c r="A2582" s="1" t="s">
        <v>6457</v>
      </c>
      <c r="B2582" s="1" t="s">
        <v>460</v>
      </c>
      <c r="C2582" s="4">
        <v>2021</v>
      </c>
      <c r="D2582" s="1" t="s">
        <v>90</v>
      </c>
      <c r="E2582" s="1" t="s">
        <v>1147</v>
      </c>
      <c r="F2582" s="1" t="s">
        <v>66</v>
      </c>
      <c r="G2582" s="4" t="s">
        <v>2093</v>
      </c>
      <c r="H2582" s="4">
        <v>82201</v>
      </c>
      <c r="I2582" s="4" t="s">
        <v>10716</v>
      </c>
      <c r="J2582" s="1"/>
      <c r="K2582" s="4" t="s">
        <v>10717</v>
      </c>
      <c r="L2582" s="4" t="s">
        <v>1601</v>
      </c>
    </row>
    <row r="2583" spans="1:12" ht="30" x14ac:dyDescent="0.25">
      <c r="A2583" s="1" t="s">
        <v>6457</v>
      </c>
      <c r="B2583" s="1" t="s">
        <v>460</v>
      </c>
      <c r="C2583" s="4">
        <v>2021</v>
      </c>
      <c r="D2583" s="1" t="s">
        <v>90</v>
      </c>
      <c r="E2583" s="1" t="s">
        <v>1147</v>
      </c>
      <c r="F2583" s="1" t="s">
        <v>70</v>
      </c>
      <c r="G2583" s="4" t="s">
        <v>10002</v>
      </c>
      <c r="H2583" s="4">
        <v>51891</v>
      </c>
      <c r="I2583" s="4" t="s">
        <v>10718</v>
      </c>
      <c r="J2583" s="1"/>
      <c r="K2583" s="4" t="s">
        <v>1236</v>
      </c>
      <c r="L2583" s="4" t="s">
        <v>10719</v>
      </c>
    </row>
    <row r="2584" spans="1:12" ht="30" x14ac:dyDescent="0.25">
      <c r="A2584" s="1" t="s">
        <v>6457</v>
      </c>
      <c r="B2584" s="1" t="s">
        <v>460</v>
      </c>
      <c r="C2584" s="4">
        <v>2021</v>
      </c>
      <c r="D2584" s="1" t="s">
        <v>90</v>
      </c>
      <c r="E2584" s="1" t="s">
        <v>1147</v>
      </c>
      <c r="F2584" s="1" t="s">
        <v>74</v>
      </c>
      <c r="G2584" s="4" t="s">
        <v>1101</v>
      </c>
      <c r="H2584" s="4">
        <v>99</v>
      </c>
      <c r="I2584" s="4" t="s">
        <v>83</v>
      </c>
      <c r="J2584" s="1"/>
      <c r="K2584" s="4" t="s">
        <v>83</v>
      </c>
      <c r="L2584" s="4" t="s">
        <v>83</v>
      </c>
    </row>
    <row r="2585" spans="1:12" ht="30" x14ac:dyDescent="0.25">
      <c r="A2585" s="1" t="s">
        <v>6457</v>
      </c>
      <c r="B2585" s="1" t="s">
        <v>460</v>
      </c>
      <c r="C2585" s="4">
        <v>2021</v>
      </c>
      <c r="D2585" s="1" t="s">
        <v>90</v>
      </c>
      <c r="E2585" s="1" t="s">
        <v>1147</v>
      </c>
      <c r="F2585" s="1" t="s">
        <v>1102</v>
      </c>
      <c r="G2585" s="4" t="s">
        <v>1101</v>
      </c>
      <c r="H2585" s="4">
        <v>346</v>
      </c>
      <c r="I2585" s="4" t="s">
        <v>83</v>
      </c>
      <c r="J2585" s="1"/>
      <c r="K2585" s="4" t="s">
        <v>83</v>
      </c>
      <c r="L2585" s="4" t="s">
        <v>83</v>
      </c>
    </row>
    <row r="2586" spans="1:12" ht="45" x14ac:dyDescent="0.25">
      <c r="A2586" s="1" t="s">
        <v>6457</v>
      </c>
      <c r="B2586" s="1" t="s">
        <v>460</v>
      </c>
      <c r="C2586" s="4">
        <v>2021</v>
      </c>
      <c r="D2586" s="1" t="s">
        <v>90</v>
      </c>
      <c r="E2586" s="1" t="s">
        <v>1147</v>
      </c>
      <c r="F2586" s="1" t="s">
        <v>84</v>
      </c>
      <c r="G2586" s="4" t="s">
        <v>1103</v>
      </c>
      <c r="H2586" s="4">
        <v>0</v>
      </c>
      <c r="I2586" s="4" t="s">
        <v>83</v>
      </c>
      <c r="J2586" s="1"/>
      <c r="K2586" s="4" t="s">
        <v>83</v>
      </c>
      <c r="L2586" s="4" t="s">
        <v>83</v>
      </c>
    </row>
    <row r="2587" spans="1:12" ht="45" x14ac:dyDescent="0.25">
      <c r="A2587" s="1" t="s">
        <v>6457</v>
      </c>
      <c r="B2587" s="1" t="s">
        <v>460</v>
      </c>
      <c r="C2587" s="4">
        <v>2021</v>
      </c>
      <c r="D2587" s="1" t="s">
        <v>90</v>
      </c>
      <c r="E2587" s="1" t="s">
        <v>1147</v>
      </c>
      <c r="F2587" s="1" t="s">
        <v>85</v>
      </c>
      <c r="G2587" s="4" t="s">
        <v>1103</v>
      </c>
      <c r="H2587" s="4">
        <v>0</v>
      </c>
      <c r="I2587" s="4" t="s">
        <v>83</v>
      </c>
      <c r="J2587" s="1"/>
      <c r="K2587" s="4" t="s">
        <v>83</v>
      </c>
      <c r="L2587" s="4" t="s">
        <v>83</v>
      </c>
    </row>
    <row r="2588" spans="1:12" ht="30" x14ac:dyDescent="0.25">
      <c r="A2588" s="1" t="s">
        <v>6457</v>
      </c>
      <c r="B2588" s="1" t="s">
        <v>460</v>
      </c>
      <c r="C2588" s="4">
        <v>2021</v>
      </c>
      <c r="D2588" s="1" t="s">
        <v>90</v>
      </c>
      <c r="E2588" s="1" t="s">
        <v>1162</v>
      </c>
      <c r="F2588" s="1" t="s">
        <v>62</v>
      </c>
      <c r="G2588" s="4" t="s">
        <v>3020</v>
      </c>
      <c r="H2588" s="4">
        <v>3667</v>
      </c>
      <c r="I2588" s="4" t="s">
        <v>10720</v>
      </c>
      <c r="J2588" s="1"/>
      <c r="K2588" s="4" t="s">
        <v>10721</v>
      </c>
      <c r="L2588" s="4" t="s">
        <v>10722</v>
      </c>
    </row>
    <row r="2589" spans="1:12" ht="30" x14ac:dyDescent="0.25">
      <c r="A2589" s="1" t="s">
        <v>6457</v>
      </c>
      <c r="B2589" s="1" t="s">
        <v>460</v>
      </c>
      <c r="C2589" s="4">
        <v>2021</v>
      </c>
      <c r="D2589" s="1" t="s">
        <v>90</v>
      </c>
      <c r="E2589" s="1" t="s">
        <v>1162</v>
      </c>
      <c r="F2589" s="1" t="s">
        <v>66</v>
      </c>
      <c r="G2589" s="4" t="s">
        <v>2333</v>
      </c>
      <c r="H2589" s="4">
        <v>11104</v>
      </c>
      <c r="I2589" s="4" t="s">
        <v>10723</v>
      </c>
      <c r="J2589" s="1"/>
      <c r="K2589" s="4" t="s">
        <v>10724</v>
      </c>
      <c r="L2589" s="4" t="s">
        <v>10725</v>
      </c>
    </row>
    <row r="2590" spans="1:12" ht="30" x14ac:dyDescent="0.25">
      <c r="A2590" s="1" t="s">
        <v>6457</v>
      </c>
      <c r="B2590" s="1" t="s">
        <v>460</v>
      </c>
      <c r="C2590" s="4">
        <v>2021</v>
      </c>
      <c r="D2590" s="1" t="s">
        <v>90</v>
      </c>
      <c r="E2590" s="1" t="s">
        <v>1162</v>
      </c>
      <c r="F2590" s="1" t="s">
        <v>70</v>
      </c>
      <c r="G2590" s="4" t="s">
        <v>10726</v>
      </c>
      <c r="H2590" s="4">
        <v>42358</v>
      </c>
      <c r="I2590" s="4" t="s">
        <v>10727</v>
      </c>
      <c r="J2590" s="1"/>
      <c r="K2590" s="4" t="s">
        <v>10728</v>
      </c>
      <c r="L2590" s="4" t="s">
        <v>10729</v>
      </c>
    </row>
    <row r="2591" spans="1:12" ht="30" x14ac:dyDescent="0.25">
      <c r="A2591" s="1" t="s">
        <v>6457</v>
      </c>
      <c r="B2591" s="1" t="s">
        <v>460</v>
      </c>
      <c r="C2591" s="4">
        <v>2021</v>
      </c>
      <c r="D2591" s="1" t="s">
        <v>90</v>
      </c>
      <c r="E2591" s="1" t="s">
        <v>1162</v>
      </c>
      <c r="F2591" s="1" t="s">
        <v>74</v>
      </c>
      <c r="G2591" s="4" t="s">
        <v>1101</v>
      </c>
      <c r="H2591" s="4">
        <v>182</v>
      </c>
      <c r="I2591" s="4" t="s">
        <v>83</v>
      </c>
      <c r="J2591" s="1"/>
      <c r="K2591" s="4" t="s">
        <v>83</v>
      </c>
      <c r="L2591" s="4" t="s">
        <v>83</v>
      </c>
    </row>
    <row r="2592" spans="1:12" ht="30" x14ac:dyDescent="0.25">
      <c r="A2592" s="1" t="s">
        <v>6457</v>
      </c>
      <c r="B2592" s="1" t="s">
        <v>460</v>
      </c>
      <c r="C2592" s="4">
        <v>2021</v>
      </c>
      <c r="D2592" s="1" t="s">
        <v>90</v>
      </c>
      <c r="E2592" s="1" t="s">
        <v>1162</v>
      </c>
      <c r="F2592" s="1" t="s">
        <v>1102</v>
      </c>
      <c r="G2592" s="4" t="s">
        <v>3309</v>
      </c>
      <c r="H2592" s="4">
        <v>9429</v>
      </c>
      <c r="I2592" s="4" t="s">
        <v>10730</v>
      </c>
      <c r="J2592" s="1"/>
      <c r="K2592" s="4" t="s">
        <v>10731</v>
      </c>
      <c r="L2592" s="4" t="s">
        <v>10732</v>
      </c>
    </row>
    <row r="2593" spans="1:12" ht="45" x14ac:dyDescent="0.25">
      <c r="A2593" s="1" t="s">
        <v>6457</v>
      </c>
      <c r="B2593" s="1" t="s">
        <v>460</v>
      </c>
      <c r="C2593" s="4">
        <v>2021</v>
      </c>
      <c r="D2593" s="1" t="s">
        <v>90</v>
      </c>
      <c r="E2593" s="1" t="s">
        <v>1162</v>
      </c>
      <c r="F2593" s="1" t="s">
        <v>84</v>
      </c>
      <c r="G2593" s="4" t="s">
        <v>1103</v>
      </c>
      <c r="H2593" s="4">
        <v>0</v>
      </c>
      <c r="I2593" s="4" t="s">
        <v>83</v>
      </c>
      <c r="J2593" s="1"/>
      <c r="K2593" s="4" t="s">
        <v>83</v>
      </c>
      <c r="L2593" s="4" t="s">
        <v>83</v>
      </c>
    </row>
    <row r="2594" spans="1:12" ht="45" x14ac:dyDescent="0.25">
      <c r="A2594" s="1" t="s">
        <v>6457</v>
      </c>
      <c r="B2594" s="1" t="s">
        <v>460</v>
      </c>
      <c r="C2594" s="4">
        <v>2021</v>
      </c>
      <c r="D2594" s="1" t="s">
        <v>90</v>
      </c>
      <c r="E2594" s="1" t="s">
        <v>1162</v>
      </c>
      <c r="F2594" s="1" t="s">
        <v>85</v>
      </c>
      <c r="G2594" s="4" t="s">
        <v>1103</v>
      </c>
      <c r="H2594" s="4">
        <v>0</v>
      </c>
      <c r="I2594" s="4" t="s">
        <v>83</v>
      </c>
      <c r="J2594" s="1"/>
      <c r="K2594" s="4" t="s">
        <v>83</v>
      </c>
      <c r="L2594" s="4" t="s">
        <v>83</v>
      </c>
    </row>
    <row r="2595" spans="1:12" ht="30" x14ac:dyDescent="0.25">
      <c r="A2595" s="1" t="s">
        <v>6457</v>
      </c>
      <c r="B2595" s="1" t="s">
        <v>460</v>
      </c>
      <c r="C2595" s="4">
        <v>2021</v>
      </c>
      <c r="D2595" s="1" t="s">
        <v>90</v>
      </c>
      <c r="E2595" s="1" t="s">
        <v>1183</v>
      </c>
      <c r="F2595" s="1" t="s">
        <v>62</v>
      </c>
      <c r="G2595" s="4" t="s">
        <v>1464</v>
      </c>
      <c r="H2595" s="4">
        <v>970</v>
      </c>
      <c r="I2595" s="4" t="s">
        <v>10733</v>
      </c>
      <c r="J2595" s="1"/>
      <c r="K2595" s="4" t="s">
        <v>10734</v>
      </c>
      <c r="L2595" s="4" t="s">
        <v>10735</v>
      </c>
    </row>
    <row r="2596" spans="1:12" ht="30" x14ac:dyDescent="0.25">
      <c r="A2596" s="1" t="s">
        <v>6457</v>
      </c>
      <c r="B2596" s="1" t="s">
        <v>460</v>
      </c>
      <c r="C2596" s="4">
        <v>2021</v>
      </c>
      <c r="D2596" s="1" t="s">
        <v>90</v>
      </c>
      <c r="E2596" s="1" t="s">
        <v>1183</v>
      </c>
      <c r="F2596" s="1" t="s">
        <v>66</v>
      </c>
      <c r="G2596" s="4" t="s">
        <v>1788</v>
      </c>
      <c r="H2596" s="4">
        <v>2064</v>
      </c>
      <c r="I2596" s="4" t="s">
        <v>10736</v>
      </c>
      <c r="J2596" s="1"/>
      <c r="K2596" s="4" t="s">
        <v>10737</v>
      </c>
      <c r="L2596" s="4" t="s">
        <v>10738</v>
      </c>
    </row>
    <row r="2597" spans="1:12" ht="30" x14ac:dyDescent="0.25">
      <c r="A2597" s="1" t="s">
        <v>6457</v>
      </c>
      <c r="B2597" s="1" t="s">
        <v>460</v>
      </c>
      <c r="C2597" s="4">
        <v>2021</v>
      </c>
      <c r="D2597" s="1" t="s">
        <v>90</v>
      </c>
      <c r="E2597" s="1" t="s">
        <v>1183</v>
      </c>
      <c r="F2597" s="1" t="s">
        <v>70</v>
      </c>
      <c r="G2597" s="4" t="s">
        <v>10739</v>
      </c>
      <c r="H2597" s="4">
        <v>6596</v>
      </c>
      <c r="I2597" s="4" t="s">
        <v>10740</v>
      </c>
      <c r="J2597" s="1"/>
      <c r="K2597" s="4" t="s">
        <v>10741</v>
      </c>
      <c r="L2597" s="4" t="s">
        <v>10742</v>
      </c>
    </row>
    <row r="2598" spans="1:12" ht="30" x14ac:dyDescent="0.25">
      <c r="A2598" s="1" t="s">
        <v>6457</v>
      </c>
      <c r="B2598" s="1" t="s">
        <v>460</v>
      </c>
      <c r="C2598" s="4">
        <v>2021</v>
      </c>
      <c r="D2598" s="1" t="s">
        <v>90</v>
      </c>
      <c r="E2598" s="1" t="s">
        <v>1183</v>
      </c>
      <c r="F2598" s="1" t="s">
        <v>74</v>
      </c>
      <c r="G2598" s="4" t="s">
        <v>1101</v>
      </c>
      <c r="H2598" s="4">
        <v>29</v>
      </c>
      <c r="I2598" s="4" t="s">
        <v>83</v>
      </c>
      <c r="J2598" s="1"/>
      <c r="K2598" s="4" t="s">
        <v>83</v>
      </c>
      <c r="L2598" s="4" t="s">
        <v>83</v>
      </c>
    </row>
    <row r="2599" spans="1:12" ht="30" x14ac:dyDescent="0.25">
      <c r="A2599" s="1" t="s">
        <v>6457</v>
      </c>
      <c r="B2599" s="1" t="s">
        <v>460</v>
      </c>
      <c r="C2599" s="4">
        <v>2021</v>
      </c>
      <c r="D2599" s="1" t="s">
        <v>90</v>
      </c>
      <c r="E2599" s="1" t="s">
        <v>1183</v>
      </c>
      <c r="F2599" s="1" t="s">
        <v>1102</v>
      </c>
      <c r="G2599" s="4" t="s">
        <v>1125</v>
      </c>
      <c r="H2599" s="4">
        <v>1387</v>
      </c>
      <c r="I2599" s="4" t="s">
        <v>6505</v>
      </c>
      <c r="J2599" s="1" t="s">
        <v>234</v>
      </c>
      <c r="K2599" s="4" t="s">
        <v>10743</v>
      </c>
      <c r="L2599" s="4" t="s">
        <v>10744</v>
      </c>
    </row>
    <row r="2600" spans="1:12" ht="45" x14ac:dyDescent="0.25">
      <c r="A2600" s="1" t="s">
        <v>6457</v>
      </c>
      <c r="B2600" s="1" t="s">
        <v>460</v>
      </c>
      <c r="C2600" s="4">
        <v>2021</v>
      </c>
      <c r="D2600" s="1" t="s">
        <v>90</v>
      </c>
      <c r="E2600" s="1" t="s">
        <v>1183</v>
      </c>
      <c r="F2600" s="1" t="s">
        <v>84</v>
      </c>
      <c r="G2600" s="4" t="s">
        <v>1103</v>
      </c>
      <c r="H2600" s="4">
        <v>0</v>
      </c>
      <c r="I2600" s="4" t="s">
        <v>83</v>
      </c>
      <c r="J2600" s="1"/>
      <c r="K2600" s="4" t="s">
        <v>83</v>
      </c>
      <c r="L2600" s="4" t="s">
        <v>83</v>
      </c>
    </row>
    <row r="2601" spans="1:12" ht="45" x14ac:dyDescent="0.25">
      <c r="A2601" s="1" t="s">
        <v>6457</v>
      </c>
      <c r="B2601" s="1" t="s">
        <v>460</v>
      </c>
      <c r="C2601" s="4">
        <v>2021</v>
      </c>
      <c r="D2601" s="1" t="s">
        <v>90</v>
      </c>
      <c r="E2601" s="1" t="s">
        <v>1183</v>
      </c>
      <c r="F2601" s="1" t="s">
        <v>85</v>
      </c>
      <c r="G2601" s="4" t="s">
        <v>1103</v>
      </c>
      <c r="H2601" s="4">
        <v>0</v>
      </c>
      <c r="I2601" s="4" t="s">
        <v>83</v>
      </c>
      <c r="J2601" s="1"/>
      <c r="K2601" s="4" t="s">
        <v>83</v>
      </c>
      <c r="L2601" s="4" t="s">
        <v>83</v>
      </c>
    </row>
    <row r="2602" spans="1:12" ht="30" x14ac:dyDescent="0.25">
      <c r="A2602" s="1" t="s">
        <v>6457</v>
      </c>
      <c r="B2602" s="1" t="s">
        <v>460</v>
      </c>
      <c r="C2602" s="4">
        <v>2021</v>
      </c>
      <c r="D2602" s="1" t="s">
        <v>109</v>
      </c>
      <c r="E2602" s="1" t="s">
        <v>1089</v>
      </c>
      <c r="F2602" s="1" t="s">
        <v>62</v>
      </c>
      <c r="G2602" s="4" t="s">
        <v>1270</v>
      </c>
      <c r="H2602" s="4">
        <v>401005</v>
      </c>
      <c r="I2602" s="4" t="s">
        <v>4039</v>
      </c>
      <c r="J2602" s="1" t="s">
        <v>234</v>
      </c>
      <c r="K2602" s="4" t="s">
        <v>3361</v>
      </c>
      <c r="L2602" s="4" t="s">
        <v>548</v>
      </c>
    </row>
    <row r="2603" spans="1:12" ht="30" x14ac:dyDescent="0.25">
      <c r="A2603" s="1" t="s">
        <v>6457</v>
      </c>
      <c r="B2603" s="1" t="s">
        <v>460</v>
      </c>
      <c r="C2603" s="4">
        <v>2021</v>
      </c>
      <c r="D2603" s="1" t="s">
        <v>109</v>
      </c>
      <c r="E2603" s="1" t="s">
        <v>1089</v>
      </c>
      <c r="F2603" s="1" t="s">
        <v>66</v>
      </c>
      <c r="G2603" s="4" t="s">
        <v>1101</v>
      </c>
      <c r="H2603" s="4">
        <v>25880</v>
      </c>
      <c r="I2603" s="4" t="s">
        <v>83</v>
      </c>
      <c r="J2603" s="1"/>
      <c r="K2603" s="4" t="s">
        <v>83</v>
      </c>
      <c r="L2603" s="4" t="s">
        <v>83</v>
      </c>
    </row>
    <row r="2604" spans="1:12" ht="30" x14ac:dyDescent="0.25">
      <c r="A2604" s="1" t="s">
        <v>6457</v>
      </c>
      <c r="B2604" s="1" t="s">
        <v>460</v>
      </c>
      <c r="C2604" s="4">
        <v>2021</v>
      </c>
      <c r="D2604" s="1" t="s">
        <v>109</v>
      </c>
      <c r="E2604" s="1" t="s">
        <v>1089</v>
      </c>
      <c r="F2604" s="1" t="s">
        <v>70</v>
      </c>
      <c r="G2604" s="4" t="s">
        <v>1101</v>
      </c>
      <c r="H2604" s="4">
        <v>31742</v>
      </c>
      <c r="I2604" s="4" t="s">
        <v>83</v>
      </c>
      <c r="J2604" s="1"/>
      <c r="K2604" s="4" t="s">
        <v>83</v>
      </c>
      <c r="L2604" s="4" t="s">
        <v>83</v>
      </c>
    </row>
    <row r="2605" spans="1:12" ht="30" x14ac:dyDescent="0.25">
      <c r="A2605" s="1" t="s">
        <v>6457</v>
      </c>
      <c r="B2605" s="1" t="s">
        <v>460</v>
      </c>
      <c r="C2605" s="4">
        <v>2021</v>
      </c>
      <c r="D2605" s="1" t="s">
        <v>109</v>
      </c>
      <c r="E2605" s="1" t="s">
        <v>1089</v>
      </c>
      <c r="F2605" s="1" t="s">
        <v>74</v>
      </c>
      <c r="G2605" s="4" t="s">
        <v>1101</v>
      </c>
      <c r="H2605" s="4">
        <v>2582</v>
      </c>
      <c r="I2605" s="4" t="s">
        <v>83</v>
      </c>
      <c r="J2605" s="1"/>
      <c r="K2605" s="4" t="s">
        <v>83</v>
      </c>
      <c r="L2605" s="4" t="s">
        <v>83</v>
      </c>
    </row>
    <row r="2606" spans="1:12" ht="30" x14ac:dyDescent="0.25">
      <c r="A2606" s="1" t="s">
        <v>6457</v>
      </c>
      <c r="B2606" s="1" t="s">
        <v>460</v>
      </c>
      <c r="C2606" s="4">
        <v>2021</v>
      </c>
      <c r="D2606" s="1" t="s">
        <v>109</v>
      </c>
      <c r="E2606" s="1" t="s">
        <v>1089</v>
      </c>
      <c r="F2606" s="1" t="s">
        <v>1102</v>
      </c>
      <c r="G2606" s="4" t="s">
        <v>1101</v>
      </c>
      <c r="H2606" s="4">
        <v>1065</v>
      </c>
      <c r="I2606" s="4" t="s">
        <v>83</v>
      </c>
      <c r="J2606" s="1"/>
      <c r="K2606" s="4" t="s">
        <v>83</v>
      </c>
      <c r="L2606" s="4" t="s">
        <v>83</v>
      </c>
    </row>
    <row r="2607" spans="1:12" ht="45" x14ac:dyDescent="0.25">
      <c r="A2607" s="1" t="s">
        <v>6457</v>
      </c>
      <c r="B2607" s="1" t="s">
        <v>460</v>
      </c>
      <c r="C2607" s="4">
        <v>2021</v>
      </c>
      <c r="D2607" s="1" t="s">
        <v>109</v>
      </c>
      <c r="E2607" s="1" t="s">
        <v>1089</v>
      </c>
      <c r="F2607" s="1" t="s">
        <v>84</v>
      </c>
      <c r="G2607" s="4" t="s">
        <v>1103</v>
      </c>
      <c r="H2607" s="4">
        <v>0</v>
      </c>
      <c r="I2607" s="4" t="s">
        <v>83</v>
      </c>
      <c r="J2607" s="1"/>
      <c r="K2607" s="4" t="s">
        <v>83</v>
      </c>
      <c r="L2607" s="4" t="s">
        <v>83</v>
      </c>
    </row>
    <row r="2608" spans="1:12" ht="45" x14ac:dyDescent="0.25">
      <c r="A2608" s="1" t="s">
        <v>6457</v>
      </c>
      <c r="B2608" s="1" t="s">
        <v>460</v>
      </c>
      <c r="C2608" s="4">
        <v>2021</v>
      </c>
      <c r="D2608" s="1" t="s">
        <v>109</v>
      </c>
      <c r="E2608" s="1" t="s">
        <v>1089</v>
      </c>
      <c r="F2608" s="1" t="s">
        <v>85</v>
      </c>
      <c r="G2608" s="4" t="s">
        <v>1103</v>
      </c>
      <c r="H2608" s="4">
        <v>0</v>
      </c>
      <c r="I2608" s="4" t="s">
        <v>83</v>
      </c>
      <c r="J2608" s="1"/>
      <c r="K2608" s="4" t="s">
        <v>83</v>
      </c>
      <c r="L2608" s="4" t="s">
        <v>83</v>
      </c>
    </row>
    <row r="2609" spans="1:12" ht="30" x14ac:dyDescent="0.25">
      <c r="A2609" s="1" t="s">
        <v>6457</v>
      </c>
      <c r="B2609" s="1" t="s">
        <v>460</v>
      </c>
      <c r="C2609" s="4">
        <v>2021</v>
      </c>
      <c r="D2609" s="1" t="s">
        <v>109</v>
      </c>
      <c r="E2609" s="1" t="s">
        <v>1104</v>
      </c>
      <c r="F2609" s="1" t="s">
        <v>62</v>
      </c>
      <c r="G2609" s="4" t="s">
        <v>1367</v>
      </c>
      <c r="H2609" s="4">
        <v>168025</v>
      </c>
      <c r="I2609" s="4" t="s">
        <v>471</v>
      </c>
      <c r="J2609" s="1"/>
      <c r="K2609" s="4" t="s">
        <v>3291</v>
      </c>
      <c r="L2609" s="4" t="s">
        <v>6835</v>
      </c>
    </row>
    <row r="2610" spans="1:12" ht="30" x14ac:dyDescent="0.25">
      <c r="A2610" s="1" t="s">
        <v>6457</v>
      </c>
      <c r="B2610" s="1" t="s">
        <v>460</v>
      </c>
      <c r="C2610" s="4">
        <v>2021</v>
      </c>
      <c r="D2610" s="1" t="s">
        <v>109</v>
      </c>
      <c r="E2610" s="1" t="s">
        <v>1104</v>
      </c>
      <c r="F2610" s="1" t="s">
        <v>66</v>
      </c>
      <c r="G2610" s="4" t="s">
        <v>1101</v>
      </c>
      <c r="H2610" s="4">
        <v>25684</v>
      </c>
      <c r="I2610" s="4" t="s">
        <v>83</v>
      </c>
      <c r="J2610" s="1"/>
      <c r="K2610" s="4" t="s">
        <v>83</v>
      </c>
      <c r="L2610" s="4" t="s">
        <v>83</v>
      </c>
    </row>
    <row r="2611" spans="1:12" ht="30" x14ac:dyDescent="0.25">
      <c r="A2611" s="1" t="s">
        <v>6457</v>
      </c>
      <c r="B2611" s="1" t="s">
        <v>460</v>
      </c>
      <c r="C2611" s="4">
        <v>2021</v>
      </c>
      <c r="D2611" s="1" t="s">
        <v>109</v>
      </c>
      <c r="E2611" s="1" t="s">
        <v>1104</v>
      </c>
      <c r="F2611" s="1" t="s">
        <v>70</v>
      </c>
      <c r="G2611" s="4" t="s">
        <v>1101</v>
      </c>
      <c r="H2611" s="4">
        <v>25970</v>
      </c>
      <c r="I2611" s="4" t="s">
        <v>83</v>
      </c>
      <c r="J2611" s="1"/>
      <c r="K2611" s="4" t="s">
        <v>83</v>
      </c>
      <c r="L2611" s="4" t="s">
        <v>83</v>
      </c>
    </row>
    <row r="2612" spans="1:12" ht="30" x14ac:dyDescent="0.25">
      <c r="A2612" s="1" t="s">
        <v>6457</v>
      </c>
      <c r="B2612" s="1" t="s">
        <v>460</v>
      </c>
      <c r="C2612" s="4">
        <v>2021</v>
      </c>
      <c r="D2612" s="1" t="s">
        <v>109</v>
      </c>
      <c r="E2612" s="1" t="s">
        <v>1104</v>
      </c>
      <c r="F2612" s="1" t="s">
        <v>74</v>
      </c>
      <c r="G2612" s="4" t="s">
        <v>1101</v>
      </c>
      <c r="H2612" s="4">
        <v>1943</v>
      </c>
      <c r="I2612" s="4" t="s">
        <v>83</v>
      </c>
      <c r="J2612" s="1"/>
      <c r="K2612" s="4" t="s">
        <v>83</v>
      </c>
      <c r="L2612" s="4" t="s">
        <v>83</v>
      </c>
    </row>
    <row r="2613" spans="1:12" ht="30" x14ac:dyDescent="0.25">
      <c r="A2613" s="1" t="s">
        <v>6457</v>
      </c>
      <c r="B2613" s="1" t="s">
        <v>460</v>
      </c>
      <c r="C2613" s="4">
        <v>2021</v>
      </c>
      <c r="D2613" s="1" t="s">
        <v>109</v>
      </c>
      <c r="E2613" s="1" t="s">
        <v>1104</v>
      </c>
      <c r="F2613" s="1" t="s">
        <v>1102</v>
      </c>
      <c r="G2613" s="4" t="s">
        <v>1101</v>
      </c>
      <c r="H2613" s="4">
        <v>982</v>
      </c>
      <c r="I2613" s="4" t="s">
        <v>83</v>
      </c>
      <c r="J2613" s="1"/>
      <c r="K2613" s="4" t="s">
        <v>83</v>
      </c>
      <c r="L2613" s="4" t="s">
        <v>83</v>
      </c>
    </row>
    <row r="2614" spans="1:12" ht="45" x14ac:dyDescent="0.25">
      <c r="A2614" s="1" t="s">
        <v>6457</v>
      </c>
      <c r="B2614" s="1" t="s">
        <v>460</v>
      </c>
      <c r="C2614" s="4">
        <v>2021</v>
      </c>
      <c r="D2614" s="1" t="s">
        <v>109</v>
      </c>
      <c r="E2614" s="1" t="s">
        <v>1104</v>
      </c>
      <c r="F2614" s="1" t="s">
        <v>84</v>
      </c>
      <c r="G2614" s="4" t="s">
        <v>1103</v>
      </c>
      <c r="H2614" s="4">
        <v>0</v>
      </c>
      <c r="I2614" s="4" t="s">
        <v>83</v>
      </c>
      <c r="J2614" s="1"/>
      <c r="K2614" s="4" t="s">
        <v>83</v>
      </c>
      <c r="L2614" s="4" t="s">
        <v>83</v>
      </c>
    </row>
    <row r="2615" spans="1:12" ht="45" x14ac:dyDescent="0.25">
      <c r="A2615" s="1" t="s">
        <v>6457</v>
      </c>
      <c r="B2615" s="1" t="s">
        <v>460</v>
      </c>
      <c r="C2615" s="4">
        <v>2021</v>
      </c>
      <c r="D2615" s="1" t="s">
        <v>109</v>
      </c>
      <c r="E2615" s="1" t="s">
        <v>1104</v>
      </c>
      <c r="F2615" s="1" t="s">
        <v>85</v>
      </c>
      <c r="G2615" s="4" t="s">
        <v>1103</v>
      </c>
      <c r="H2615" s="4">
        <v>0</v>
      </c>
      <c r="I2615" s="4" t="s">
        <v>83</v>
      </c>
      <c r="J2615" s="1"/>
      <c r="K2615" s="4" t="s">
        <v>83</v>
      </c>
      <c r="L2615" s="4" t="s">
        <v>83</v>
      </c>
    </row>
    <row r="2616" spans="1:12" ht="30" x14ac:dyDescent="0.25">
      <c r="A2616" s="1" t="s">
        <v>6457</v>
      </c>
      <c r="B2616" s="1" t="s">
        <v>460</v>
      </c>
      <c r="C2616" s="4">
        <v>2021</v>
      </c>
      <c r="D2616" s="1" t="s">
        <v>109</v>
      </c>
      <c r="E2616" s="1" t="s">
        <v>1116</v>
      </c>
      <c r="F2616" s="1" t="s">
        <v>62</v>
      </c>
      <c r="G2616" s="4" t="s">
        <v>3956</v>
      </c>
      <c r="H2616" s="4">
        <v>121845</v>
      </c>
      <c r="I2616" s="4" t="s">
        <v>4195</v>
      </c>
      <c r="J2616" s="1"/>
      <c r="K2616" s="4" t="s">
        <v>9093</v>
      </c>
      <c r="L2616" s="4" t="s">
        <v>10745</v>
      </c>
    </row>
    <row r="2617" spans="1:12" ht="30" x14ac:dyDescent="0.25">
      <c r="A2617" s="1" t="s">
        <v>6457</v>
      </c>
      <c r="B2617" s="1" t="s">
        <v>460</v>
      </c>
      <c r="C2617" s="4">
        <v>2021</v>
      </c>
      <c r="D2617" s="1" t="s">
        <v>109</v>
      </c>
      <c r="E2617" s="1" t="s">
        <v>1116</v>
      </c>
      <c r="F2617" s="1" t="s">
        <v>66</v>
      </c>
      <c r="G2617" s="4" t="s">
        <v>1800</v>
      </c>
      <c r="H2617" s="4">
        <v>86917</v>
      </c>
      <c r="I2617" s="4" t="s">
        <v>550</v>
      </c>
      <c r="J2617" s="1" t="s">
        <v>234</v>
      </c>
      <c r="K2617" s="4" t="s">
        <v>3296</v>
      </c>
      <c r="L2617" s="4" t="s">
        <v>6859</v>
      </c>
    </row>
    <row r="2618" spans="1:12" ht="30" x14ac:dyDescent="0.25">
      <c r="A2618" s="1" t="s">
        <v>6457</v>
      </c>
      <c r="B2618" s="1" t="s">
        <v>460</v>
      </c>
      <c r="C2618" s="4">
        <v>2021</v>
      </c>
      <c r="D2618" s="1" t="s">
        <v>109</v>
      </c>
      <c r="E2618" s="1" t="s">
        <v>1116</v>
      </c>
      <c r="F2618" s="1" t="s">
        <v>70</v>
      </c>
      <c r="G2618" s="4" t="s">
        <v>2955</v>
      </c>
      <c r="H2618" s="4">
        <v>49797</v>
      </c>
      <c r="I2618" s="4" t="s">
        <v>9433</v>
      </c>
      <c r="J2618" s="1"/>
      <c r="K2618" s="4" t="s">
        <v>529</v>
      </c>
      <c r="L2618" s="4" t="s">
        <v>726</v>
      </c>
    </row>
    <row r="2619" spans="1:12" ht="30" x14ac:dyDescent="0.25">
      <c r="A2619" s="1" t="s">
        <v>6457</v>
      </c>
      <c r="B2619" s="1" t="s">
        <v>460</v>
      </c>
      <c r="C2619" s="4">
        <v>2021</v>
      </c>
      <c r="D2619" s="1" t="s">
        <v>109</v>
      </c>
      <c r="E2619" s="1" t="s">
        <v>1116</v>
      </c>
      <c r="F2619" s="1" t="s">
        <v>74</v>
      </c>
      <c r="G2619" s="4" t="s">
        <v>1101</v>
      </c>
      <c r="H2619" s="4">
        <v>2543</v>
      </c>
      <c r="I2619" s="4" t="s">
        <v>83</v>
      </c>
      <c r="J2619" s="1"/>
      <c r="K2619" s="4" t="s">
        <v>83</v>
      </c>
      <c r="L2619" s="4" t="s">
        <v>83</v>
      </c>
    </row>
    <row r="2620" spans="1:12" ht="30" x14ac:dyDescent="0.25">
      <c r="A2620" s="1" t="s">
        <v>6457</v>
      </c>
      <c r="B2620" s="1" t="s">
        <v>460</v>
      </c>
      <c r="C2620" s="4">
        <v>2021</v>
      </c>
      <c r="D2620" s="1" t="s">
        <v>109</v>
      </c>
      <c r="E2620" s="1" t="s">
        <v>1116</v>
      </c>
      <c r="F2620" s="1" t="s">
        <v>1102</v>
      </c>
      <c r="G2620" s="4" t="s">
        <v>1101</v>
      </c>
      <c r="H2620" s="4">
        <v>1214</v>
      </c>
      <c r="I2620" s="4" t="s">
        <v>83</v>
      </c>
      <c r="J2620" s="1"/>
      <c r="K2620" s="4" t="s">
        <v>83</v>
      </c>
      <c r="L2620" s="4" t="s">
        <v>83</v>
      </c>
    </row>
    <row r="2621" spans="1:12" ht="45" x14ac:dyDescent="0.25">
      <c r="A2621" s="1" t="s">
        <v>6457</v>
      </c>
      <c r="B2621" s="1" t="s">
        <v>460</v>
      </c>
      <c r="C2621" s="4">
        <v>2021</v>
      </c>
      <c r="D2621" s="1" t="s">
        <v>109</v>
      </c>
      <c r="E2621" s="1" t="s">
        <v>1116</v>
      </c>
      <c r="F2621" s="1" t="s">
        <v>84</v>
      </c>
      <c r="G2621" s="4" t="s">
        <v>1103</v>
      </c>
      <c r="H2621" s="4">
        <v>0</v>
      </c>
      <c r="I2621" s="4" t="s">
        <v>83</v>
      </c>
      <c r="J2621" s="1"/>
      <c r="K2621" s="4" t="s">
        <v>83</v>
      </c>
      <c r="L2621" s="4" t="s">
        <v>83</v>
      </c>
    </row>
    <row r="2622" spans="1:12" ht="45" x14ac:dyDescent="0.25">
      <c r="A2622" s="1" t="s">
        <v>6457</v>
      </c>
      <c r="B2622" s="1" t="s">
        <v>460</v>
      </c>
      <c r="C2622" s="4">
        <v>2021</v>
      </c>
      <c r="D2622" s="1" t="s">
        <v>109</v>
      </c>
      <c r="E2622" s="1" t="s">
        <v>1116</v>
      </c>
      <c r="F2622" s="1" t="s">
        <v>85</v>
      </c>
      <c r="G2622" s="4" t="s">
        <v>1103</v>
      </c>
      <c r="H2622" s="4">
        <v>0</v>
      </c>
      <c r="I2622" s="4" t="s">
        <v>83</v>
      </c>
      <c r="J2622" s="1"/>
      <c r="K2622" s="4" t="s">
        <v>83</v>
      </c>
      <c r="L2622" s="4" t="s">
        <v>83</v>
      </c>
    </row>
    <row r="2623" spans="1:12" ht="30" x14ac:dyDescent="0.25">
      <c r="A2623" s="1" t="s">
        <v>6457</v>
      </c>
      <c r="B2623" s="1" t="s">
        <v>460</v>
      </c>
      <c r="C2623" s="4">
        <v>2021</v>
      </c>
      <c r="D2623" s="1" t="s">
        <v>109</v>
      </c>
      <c r="E2623" s="1" t="s">
        <v>1132</v>
      </c>
      <c r="F2623" s="1" t="s">
        <v>62</v>
      </c>
      <c r="G2623" s="4" t="s">
        <v>3023</v>
      </c>
      <c r="H2623" s="4">
        <v>33529</v>
      </c>
      <c r="I2623" s="4" t="s">
        <v>10746</v>
      </c>
      <c r="J2623" s="1"/>
      <c r="K2623" s="4" t="s">
        <v>10706</v>
      </c>
      <c r="L2623" s="4" t="s">
        <v>10747</v>
      </c>
    </row>
    <row r="2624" spans="1:12" ht="30" x14ac:dyDescent="0.25">
      <c r="A2624" s="1" t="s">
        <v>6457</v>
      </c>
      <c r="B2624" s="1" t="s">
        <v>460</v>
      </c>
      <c r="C2624" s="4">
        <v>2021</v>
      </c>
      <c r="D2624" s="1" t="s">
        <v>109</v>
      </c>
      <c r="E2624" s="1" t="s">
        <v>1132</v>
      </c>
      <c r="F2624" s="1" t="s">
        <v>66</v>
      </c>
      <c r="G2624" s="4" t="s">
        <v>1613</v>
      </c>
      <c r="H2624" s="4">
        <v>68682</v>
      </c>
      <c r="I2624" s="4" t="s">
        <v>3374</v>
      </c>
      <c r="J2624" s="1" t="s">
        <v>234</v>
      </c>
      <c r="K2624" s="4" t="s">
        <v>9119</v>
      </c>
      <c r="L2624" s="4" t="s">
        <v>2304</v>
      </c>
    </row>
    <row r="2625" spans="1:12" ht="30" x14ac:dyDescent="0.25">
      <c r="A2625" s="1" t="s">
        <v>6457</v>
      </c>
      <c r="B2625" s="1" t="s">
        <v>460</v>
      </c>
      <c r="C2625" s="4">
        <v>2021</v>
      </c>
      <c r="D2625" s="1" t="s">
        <v>109</v>
      </c>
      <c r="E2625" s="1" t="s">
        <v>1132</v>
      </c>
      <c r="F2625" s="1" t="s">
        <v>70</v>
      </c>
      <c r="G2625" s="4" t="s">
        <v>3123</v>
      </c>
      <c r="H2625" s="4">
        <v>110861</v>
      </c>
      <c r="I2625" s="4" t="s">
        <v>593</v>
      </c>
      <c r="J2625" s="1"/>
      <c r="K2625" s="4" t="s">
        <v>10748</v>
      </c>
      <c r="L2625" s="4" t="s">
        <v>7943</v>
      </c>
    </row>
    <row r="2626" spans="1:12" ht="30" x14ac:dyDescent="0.25">
      <c r="A2626" s="1" t="s">
        <v>6457</v>
      </c>
      <c r="B2626" s="1" t="s">
        <v>460</v>
      </c>
      <c r="C2626" s="4">
        <v>2021</v>
      </c>
      <c r="D2626" s="1" t="s">
        <v>109</v>
      </c>
      <c r="E2626" s="1" t="s">
        <v>1132</v>
      </c>
      <c r="F2626" s="1" t="s">
        <v>74</v>
      </c>
      <c r="G2626" s="4" t="s">
        <v>1101</v>
      </c>
      <c r="H2626" s="4">
        <v>2119</v>
      </c>
      <c r="I2626" s="4" t="s">
        <v>83</v>
      </c>
      <c r="J2626" s="1"/>
      <c r="K2626" s="4" t="s">
        <v>83</v>
      </c>
      <c r="L2626" s="4" t="s">
        <v>83</v>
      </c>
    </row>
    <row r="2627" spans="1:12" ht="30" x14ac:dyDescent="0.25">
      <c r="A2627" s="1" t="s">
        <v>6457</v>
      </c>
      <c r="B2627" s="1" t="s">
        <v>460</v>
      </c>
      <c r="C2627" s="4">
        <v>2021</v>
      </c>
      <c r="D2627" s="1" t="s">
        <v>109</v>
      </c>
      <c r="E2627" s="1" t="s">
        <v>1132</v>
      </c>
      <c r="F2627" s="1" t="s">
        <v>1102</v>
      </c>
      <c r="G2627" s="4" t="s">
        <v>1101</v>
      </c>
      <c r="H2627" s="4">
        <v>840</v>
      </c>
      <c r="I2627" s="4" t="s">
        <v>83</v>
      </c>
      <c r="J2627" s="1"/>
      <c r="K2627" s="4" t="s">
        <v>83</v>
      </c>
      <c r="L2627" s="4" t="s">
        <v>83</v>
      </c>
    </row>
    <row r="2628" spans="1:12" ht="45" x14ac:dyDescent="0.25">
      <c r="A2628" s="1" t="s">
        <v>6457</v>
      </c>
      <c r="B2628" s="1" t="s">
        <v>460</v>
      </c>
      <c r="C2628" s="4">
        <v>2021</v>
      </c>
      <c r="D2628" s="1" t="s">
        <v>109</v>
      </c>
      <c r="E2628" s="1" t="s">
        <v>1132</v>
      </c>
      <c r="F2628" s="1" t="s">
        <v>84</v>
      </c>
      <c r="G2628" s="4" t="s">
        <v>1103</v>
      </c>
      <c r="H2628" s="4">
        <v>0</v>
      </c>
      <c r="I2628" s="4" t="s">
        <v>83</v>
      </c>
      <c r="J2628" s="1"/>
      <c r="K2628" s="4" t="s">
        <v>83</v>
      </c>
      <c r="L2628" s="4" t="s">
        <v>83</v>
      </c>
    </row>
    <row r="2629" spans="1:12" ht="45" x14ac:dyDescent="0.25">
      <c r="A2629" s="1" t="s">
        <v>6457</v>
      </c>
      <c r="B2629" s="1" t="s">
        <v>460</v>
      </c>
      <c r="C2629" s="4">
        <v>2021</v>
      </c>
      <c r="D2629" s="1" t="s">
        <v>109</v>
      </c>
      <c r="E2629" s="1" t="s">
        <v>1132</v>
      </c>
      <c r="F2629" s="1" t="s">
        <v>85</v>
      </c>
      <c r="G2629" s="4" t="s">
        <v>1103</v>
      </c>
      <c r="H2629" s="4">
        <v>0</v>
      </c>
      <c r="I2629" s="4" t="s">
        <v>83</v>
      </c>
      <c r="J2629" s="1"/>
      <c r="K2629" s="4" t="s">
        <v>83</v>
      </c>
      <c r="L2629" s="4" t="s">
        <v>83</v>
      </c>
    </row>
    <row r="2630" spans="1:12" ht="30" x14ac:dyDescent="0.25">
      <c r="A2630" s="1" t="s">
        <v>6457</v>
      </c>
      <c r="B2630" s="1" t="s">
        <v>460</v>
      </c>
      <c r="C2630" s="4">
        <v>2021</v>
      </c>
      <c r="D2630" s="1" t="s">
        <v>109</v>
      </c>
      <c r="E2630" s="1" t="s">
        <v>1147</v>
      </c>
      <c r="F2630" s="1" t="s">
        <v>62</v>
      </c>
      <c r="G2630" s="4" t="s">
        <v>3445</v>
      </c>
      <c r="H2630" s="4">
        <v>6830</v>
      </c>
      <c r="I2630" s="4" t="s">
        <v>10749</v>
      </c>
      <c r="J2630" s="1"/>
      <c r="K2630" s="4" t="s">
        <v>10750</v>
      </c>
      <c r="L2630" s="4" t="s">
        <v>10751</v>
      </c>
    </row>
    <row r="2631" spans="1:12" ht="30" x14ac:dyDescent="0.25">
      <c r="A2631" s="1" t="s">
        <v>6457</v>
      </c>
      <c r="B2631" s="1" t="s">
        <v>460</v>
      </c>
      <c r="C2631" s="4">
        <v>2021</v>
      </c>
      <c r="D2631" s="1" t="s">
        <v>109</v>
      </c>
      <c r="E2631" s="1" t="s">
        <v>1147</v>
      </c>
      <c r="F2631" s="1" t="s">
        <v>66</v>
      </c>
      <c r="G2631" s="4" t="s">
        <v>1109</v>
      </c>
      <c r="H2631" s="4">
        <v>3599</v>
      </c>
      <c r="I2631" s="4" t="s">
        <v>10752</v>
      </c>
      <c r="J2631" s="1" t="s">
        <v>234</v>
      </c>
      <c r="K2631" s="4" t="s">
        <v>10753</v>
      </c>
      <c r="L2631" s="4" t="s">
        <v>364</v>
      </c>
    </row>
    <row r="2632" spans="1:12" ht="30" x14ac:dyDescent="0.25">
      <c r="A2632" s="1" t="s">
        <v>6457</v>
      </c>
      <c r="B2632" s="1" t="s">
        <v>460</v>
      </c>
      <c r="C2632" s="4">
        <v>2021</v>
      </c>
      <c r="D2632" s="1" t="s">
        <v>109</v>
      </c>
      <c r="E2632" s="1" t="s">
        <v>1147</v>
      </c>
      <c r="F2632" s="1" t="s">
        <v>70</v>
      </c>
      <c r="G2632" s="4" t="s">
        <v>2628</v>
      </c>
      <c r="H2632" s="4">
        <v>155640</v>
      </c>
      <c r="I2632" s="4" t="s">
        <v>10754</v>
      </c>
      <c r="J2632" s="1"/>
      <c r="K2632" s="4" t="s">
        <v>10755</v>
      </c>
      <c r="L2632" s="4" t="s">
        <v>668</v>
      </c>
    </row>
    <row r="2633" spans="1:12" ht="30" x14ac:dyDescent="0.25">
      <c r="A2633" s="1" t="s">
        <v>6457</v>
      </c>
      <c r="B2633" s="1" t="s">
        <v>460</v>
      </c>
      <c r="C2633" s="4">
        <v>2021</v>
      </c>
      <c r="D2633" s="1" t="s">
        <v>109</v>
      </c>
      <c r="E2633" s="1" t="s">
        <v>1147</v>
      </c>
      <c r="F2633" s="1" t="s">
        <v>74</v>
      </c>
      <c r="G2633" s="4" t="s">
        <v>1112</v>
      </c>
      <c r="H2633" s="4">
        <v>3972</v>
      </c>
      <c r="I2633" s="4" t="s">
        <v>8433</v>
      </c>
      <c r="J2633" s="1" t="s">
        <v>234</v>
      </c>
      <c r="K2633" s="4" t="s">
        <v>610</v>
      </c>
      <c r="L2633" s="4" t="s">
        <v>6042</v>
      </c>
    </row>
    <row r="2634" spans="1:12" ht="30" x14ac:dyDescent="0.25">
      <c r="A2634" s="1" t="s">
        <v>6457</v>
      </c>
      <c r="B2634" s="1" t="s">
        <v>460</v>
      </c>
      <c r="C2634" s="4">
        <v>2021</v>
      </c>
      <c r="D2634" s="1" t="s">
        <v>109</v>
      </c>
      <c r="E2634" s="1" t="s">
        <v>1147</v>
      </c>
      <c r="F2634" s="1" t="s">
        <v>1102</v>
      </c>
      <c r="G2634" s="4" t="s">
        <v>1101</v>
      </c>
      <c r="H2634" s="4">
        <v>684</v>
      </c>
      <c r="I2634" s="4" t="s">
        <v>83</v>
      </c>
      <c r="J2634" s="1"/>
      <c r="K2634" s="4" t="s">
        <v>83</v>
      </c>
      <c r="L2634" s="4" t="s">
        <v>83</v>
      </c>
    </row>
    <row r="2635" spans="1:12" ht="45" x14ac:dyDescent="0.25">
      <c r="A2635" s="1" t="s">
        <v>6457</v>
      </c>
      <c r="B2635" s="1" t="s">
        <v>460</v>
      </c>
      <c r="C2635" s="4">
        <v>2021</v>
      </c>
      <c r="D2635" s="1" t="s">
        <v>109</v>
      </c>
      <c r="E2635" s="1" t="s">
        <v>1147</v>
      </c>
      <c r="F2635" s="1" t="s">
        <v>84</v>
      </c>
      <c r="G2635" s="4" t="s">
        <v>1103</v>
      </c>
      <c r="H2635" s="4">
        <v>0</v>
      </c>
      <c r="I2635" s="4" t="s">
        <v>83</v>
      </c>
      <c r="J2635" s="1"/>
      <c r="K2635" s="4" t="s">
        <v>83</v>
      </c>
      <c r="L2635" s="4" t="s">
        <v>83</v>
      </c>
    </row>
    <row r="2636" spans="1:12" ht="45" x14ac:dyDescent="0.25">
      <c r="A2636" s="1" t="s">
        <v>6457</v>
      </c>
      <c r="B2636" s="1" t="s">
        <v>460</v>
      </c>
      <c r="C2636" s="4">
        <v>2021</v>
      </c>
      <c r="D2636" s="1" t="s">
        <v>109</v>
      </c>
      <c r="E2636" s="1" t="s">
        <v>1147</v>
      </c>
      <c r="F2636" s="1" t="s">
        <v>85</v>
      </c>
      <c r="G2636" s="4" t="s">
        <v>1103</v>
      </c>
      <c r="H2636" s="4">
        <v>0</v>
      </c>
      <c r="I2636" s="4" t="s">
        <v>83</v>
      </c>
      <c r="J2636" s="1"/>
      <c r="K2636" s="4" t="s">
        <v>83</v>
      </c>
      <c r="L2636" s="4" t="s">
        <v>83</v>
      </c>
    </row>
    <row r="2637" spans="1:12" ht="30" x14ac:dyDescent="0.25">
      <c r="A2637" s="1" t="s">
        <v>6457</v>
      </c>
      <c r="B2637" s="1" t="s">
        <v>460</v>
      </c>
      <c r="C2637" s="4">
        <v>2021</v>
      </c>
      <c r="D2637" s="1" t="s">
        <v>109</v>
      </c>
      <c r="E2637" s="1" t="s">
        <v>1162</v>
      </c>
      <c r="F2637" s="1" t="s">
        <v>62</v>
      </c>
      <c r="G2637" s="4" t="s">
        <v>9942</v>
      </c>
      <c r="H2637" s="4">
        <v>2514</v>
      </c>
      <c r="I2637" s="4" t="s">
        <v>10756</v>
      </c>
      <c r="J2637" s="1"/>
      <c r="K2637" s="4" t="s">
        <v>10757</v>
      </c>
      <c r="L2637" s="4" t="s">
        <v>10758</v>
      </c>
    </row>
    <row r="2638" spans="1:12" ht="30" x14ac:dyDescent="0.25">
      <c r="A2638" s="1" t="s">
        <v>6457</v>
      </c>
      <c r="B2638" s="1" t="s">
        <v>460</v>
      </c>
      <c r="C2638" s="4">
        <v>2021</v>
      </c>
      <c r="D2638" s="1" t="s">
        <v>109</v>
      </c>
      <c r="E2638" s="1" t="s">
        <v>1162</v>
      </c>
      <c r="F2638" s="1" t="s">
        <v>66</v>
      </c>
      <c r="G2638" s="4" t="s">
        <v>527</v>
      </c>
      <c r="H2638" s="4">
        <v>699</v>
      </c>
      <c r="I2638" s="4" t="s">
        <v>10759</v>
      </c>
      <c r="J2638" s="1" t="s">
        <v>234</v>
      </c>
      <c r="K2638" s="4" t="s">
        <v>10760</v>
      </c>
      <c r="L2638" s="4" t="s">
        <v>10761</v>
      </c>
    </row>
    <row r="2639" spans="1:12" ht="30" x14ac:dyDescent="0.25">
      <c r="A2639" s="1" t="s">
        <v>6457</v>
      </c>
      <c r="B2639" s="1" t="s">
        <v>460</v>
      </c>
      <c r="C2639" s="4">
        <v>2021</v>
      </c>
      <c r="D2639" s="1" t="s">
        <v>109</v>
      </c>
      <c r="E2639" s="1" t="s">
        <v>1162</v>
      </c>
      <c r="F2639" s="1" t="s">
        <v>70</v>
      </c>
      <c r="G2639" s="4" t="s">
        <v>10122</v>
      </c>
      <c r="H2639" s="4">
        <v>50065</v>
      </c>
      <c r="I2639" s="4" t="s">
        <v>5792</v>
      </c>
      <c r="J2639" s="1"/>
      <c r="K2639" s="4" t="s">
        <v>10762</v>
      </c>
      <c r="L2639" s="4" t="s">
        <v>10763</v>
      </c>
    </row>
    <row r="2640" spans="1:12" ht="30" x14ac:dyDescent="0.25">
      <c r="A2640" s="1" t="s">
        <v>6457</v>
      </c>
      <c r="B2640" s="1" t="s">
        <v>460</v>
      </c>
      <c r="C2640" s="4">
        <v>2021</v>
      </c>
      <c r="D2640" s="1" t="s">
        <v>109</v>
      </c>
      <c r="E2640" s="1" t="s">
        <v>1162</v>
      </c>
      <c r="F2640" s="1" t="s">
        <v>74</v>
      </c>
      <c r="G2640" s="4" t="s">
        <v>1800</v>
      </c>
      <c r="H2640" s="4">
        <v>9203</v>
      </c>
      <c r="I2640" s="4" t="s">
        <v>704</v>
      </c>
      <c r="J2640" s="1" t="s">
        <v>234</v>
      </c>
      <c r="K2640" s="4" t="s">
        <v>5624</v>
      </c>
      <c r="L2640" s="4" t="s">
        <v>10764</v>
      </c>
    </row>
    <row r="2641" spans="1:12" ht="30" x14ac:dyDescent="0.25">
      <c r="A2641" s="1" t="s">
        <v>6457</v>
      </c>
      <c r="B2641" s="1" t="s">
        <v>460</v>
      </c>
      <c r="C2641" s="4">
        <v>2021</v>
      </c>
      <c r="D2641" s="1" t="s">
        <v>109</v>
      </c>
      <c r="E2641" s="1" t="s">
        <v>1162</v>
      </c>
      <c r="F2641" s="1" t="s">
        <v>1102</v>
      </c>
      <c r="G2641" s="4" t="s">
        <v>1109</v>
      </c>
      <c r="H2641" s="4">
        <v>11421</v>
      </c>
      <c r="I2641" s="4" t="s">
        <v>1596</v>
      </c>
      <c r="J2641" s="1" t="s">
        <v>234</v>
      </c>
      <c r="K2641" s="4" t="s">
        <v>6074</v>
      </c>
      <c r="L2641" s="4" t="s">
        <v>4780</v>
      </c>
    </row>
    <row r="2642" spans="1:12" ht="45" x14ac:dyDescent="0.25">
      <c r="A2642" s="1" t="s">
        <v>6457</v>
      </c>
      <c r="B2642" s="1" t="s">
        <v>460</v>
      </c>
      <c r="C2642" s="4">
        <v>2021</v>
      </c>
      <c r="D2642" s="1" t="s">
        <v>109</v>
      </c>
      <c r="E2642" s="1" t="s">
        <v>1162</v>
      </c>
      <c r="F2642" s="1" t="s">
        <v>84</v>
      </c>
      <c r="G2642" s="4" t="s">
        <v>1103</v>
      </c>
      <c r="H2642" s="4">
        <v>0</v>
      </c>
      <c r="I2642" s="4" t="s">
        <v>83</v>
      </c>
      <c r="J2642" s="1"/>
      <c r="K2642" s="4" t="s">
        <v>83</v>
      </c>
      <c r="L2642" s="4" t="s">
        <v>83</v>
      </c>
    </row>
    <row r="2643" spans="1:12" ht="45" x14ac:dyDescent="0.25">
      <c r="A2643" s="1" t="s">
        <v>6457</v>
      </c>
      <c r="B2643" s="1" t="s">
        <v>460</v>
      </c>
      <c r="C2643" s="4">
        <v>2021</v>
      </c>
      <c r="D2643" s="1" t="s">
        <v>109</v>
      </c>
      <c r="E2643" s="1" t="s">
        <v>1162</v>
      </c>
      <c r="F2643" s="1" t="s">
        <v>85</v>
      </c>
      <c r="G2643" s="4" t="s">
        <v>1103</v>
      </c>
      <c r="H2643" s="4">
        <v>0</v>
      </c>
      <c r="I2643" s="4" t="s">
        <v>83</v>
      </c>
      <c r="J2643" s="1"/>
      <c r="K2643" s="4" t="s">
        <v>83</v>
      </c>
      <c r="L2643" s="4" t="s">
        <v>83</v>
      </c>
    </row>
    <row r="2644" spans="1:12" ht="30" x14ac:dyDescent="0.25">
      <c r="A2644" s="1" t="s">
        <v>6457</v>
      </c>
      <c r="B2644" s="1" t="s">
        <v>460</v>
      </c>
      <c r="C2644" s="4">
        <v>2021</v>
      </c>
      <c r="D2644" s="1" t="s">
        <v>109</v>
      </c>
      <c r="E2644" s="1" t="s">
        <v>1183</v>
      </c>
      <c r="F2644" s="1" t="s">
        <v>62</v>
      </c>
      <c r="G2644" s="4" t="s">
        <v>3731</v>
      </c>
      <c r="H2644" s="4">
        <v>613</v>
      </c>
      <c r="I2644" s="4" t="s">
        <v>10765</v>
      </c>
      <c r="J2644" s="1"/>
      <c r="K2644" s="4" t="s">
        <v>10766</v>
      </c>
      <c r="L2644" s="4" t="s">
        <v>10767</v>
      </c>
    </row>
    <row r="2645" spans="1:12" ht="30" x14ac:dyDescent="0.25">
      <c r="A2645" s="1" t="s">
        <v>6457</v>
      </c>
      <c r="B2645" s="1" t="s">
        <v>460</v>
      </c>
      <c r="C2645" s="4">
        <v>2021</v>
      </c>
      <c r="D2645" s="1" t="s">
        <v>109</v>
      </c>
      <c r="E2645" s="1" t="s">
        <v>1183</v>
      </c>
      <c r="F2645" s="1" t="s">
        <v>66</v>
      </c>
      <c r="G2645" s="4" t="s">
        <v>1101</v>
      </c>
      <c r="H2645" s="4">
        <v>202</v>
      </c>
      <c r="I2645" s="4" t="s">
        <v>83</v>
      </c>
      <c r="J2645" s="1"/>
      <c r="K2645" s="4" t="s">
        <v>83</v>
      </c>
      <c r="L2645" s="4" t="s">
        <v>83</v>
      </c>
    </row>
    <row r="2646" spans="1:12" ht="30" x14ac:dyDescent="0.25">
      <c r="A2646" s="1" t="s">
        <v>6457</v>
      </c>
      <c r="B2646" s="1" t="s">
        <v>460</v>
      </c>
      <c r="C2646" s="4">
        <v>2021</v>
      </c>
      <c r="D2646" s="1" t="s">
        <v>109</v>
      </c>
      <c r="E2646" s="1" t="s">
        <v>1183</v>
      </c>
      <c r="F2646" s="1" t="s">
        <v>70</v>
      </c>
      <c r="G2646" s="4" t="s">
        <v>4437</v>
      </c>
      <c r="H2646" s="4">
        <v>8178</v>
      </c>
      <c r="I2646" s="4" t="s">
        <v>10768</v>
      </c>
      <c r="J2646" s="1"/>
      <c r="K2646" s="4" t="s">
        <v>10769</v>
      </c>
      <c r="L2646" s="4" t="s">
        <v>10770</v>
      </c>
    </row>
    <row r="2647" spans="1:12" ht="30" x14ac:dyDescent="0.25">
      <c r="A2647" s="1" t="s">
        <v>6457</v>
      </c>
      <c r="B2647" s="1" t="s">
        <v>460</v>
      </c>
      <c r="C2647" s="4">
        <v>2021</v>
      </c>
      <c r="D2647" s="1" t="s">
        <v>109</v>
      </c>
      <c r="E2647" s="1" t="s">
        <v>1183</v>
      </c>
      <c r="F2647" s="1" t="s">
        <v>74</v>
      </c>
      <c r="G2647" s="4" t="s">
        <v>1671</v>
      </c>
      <c r="H2647" s="4">
        <v>1529</v>
      </c>
      <c r="I2647" s="4" t="s">
        <v>10771</v>
      </c>
      <c r="J2647" s="1" t="s">
        <v>234</v>
      </c>
      <c r="K2647" s="4" t="s">
        <v>10772</v>
      </c>
      <c r="L2647" s="4" t="s">
        <v>10773</v>
      </c>
    </row>
    <row r="2648" spans="1:12" ht="30" x14ac:dyDescent="0.25">
      <c r="A2648" s="1" t="s">
        <v>6457</v>
      </c>
      <c r="B2648" s="1" t="s">
        <v>460</v>
      </c>
      <c r="C2648" s="4">
        <v>2021</v>
      </c>
      <c r="D2648" s="1" t="s">
        <v>109</v>
      </c>
      <c r="E2648" s="1" t="s">
        <v>1183</v>
      </c>
      <c r="F2648" s="1" t="s">
        <v>1102</v>
      </c>
      <c r="G2648" s="4" t="s">
        <v>1350</v>
      </c>
      <c r="H2648" s="4">
        <v>1730</v>
      </c>
      <c r="I2648" s="4" t="s">
        <v>10774</v>
      </c>
      <c r="J2648" s="1" t="s">
        <v>234</v>
      </c>
      <c r="K2648" s="4" t="s">
        <v>10775</v>
      </c>
      <c r="L2648" s="4" t="s">
        <v>10776</v>
      </c>
    </row>
    <row r="2649" spans="1:12" ht="45" x14ac:dyDescent="0.25">
      <c r="A2649" s="1" t="s">
        <v>6457</v>
      </c>
      <c r="B2649" s="1" t="s">
        <v>460</v>
      </c>
      <c r="C2649" s="4">
        <v>2021</v>
      </c>
      <c r="D2649" s="1" t="s">
        <v>109</v>
      </c>
      <c r="E2649" s="1" t="s">
        <v>1183</v>
      </c>
      <c r="F2649" s="1" t="s">
        <v>84</v>
      </c>
      <c r="G2649" s="4" t="s">
        <v>1103</v>
      </c>
      <c r="H2649" s="4">
        <v>0</v>
      </c>
      <c r="I2649" s="4" t="s">
        <v>83</v>
      </c>
      <c r="J2649" s="1"/>
      <c r="K2649" s="4" t="s">
        <v>83</v>
      </c>
      <c r="L2649" s="4" t="s">
        <v>83</v>
      </c>
    </row>
    <row r="2650" spans="1:12" ht="45" x14ac:dyDescent="0.25">
      <c r="A2650" s="1" t="s">
        <v>6457</v>
      </c>
      <c r="B2650" s="1" t="s">
        <v>460</v>
      </c>
      <c r="C2650" s="4">
        <v>2021</v>
      </c>
      <c r="D2650" s="1" t="s">
        <v>109</v>
      </c>
      <c r="E2650" s="1" t="s">
        <v>1183</v>
      </c>
      <c r="F2650" s="1" t="s">
        <v>85</v>
      </c>
      <c r="G2650" s="4" t="s">
        <v>1103</v>
      </c>
      <c r="H2650" s="4">
        <v>0</v>
      </c>
      <c r="I2650" s="4" t="s">
        <v>83</v>
      </c>
      <c r="J2650" s="1"/>
      <c r="K2650" s="4" t="s">
        <v>83</v>
      </c>
      <c r="L2650" s="4" t="s">
        <v>83</v>
      </c>
    </row>
    <row r="2651" spans="1:12" ht="30" x14ac:dyDescent="0.25">
      <c r="A2651" s="1" t="s">
        <v>6457</v>
      </c>
      <c r="B2651" s="1" t="s">
        <v>460</v>
      </c>
      <c r="C2651" s="4">
        <v>2021</v>
      </c>
      <c r="D2651" s="1" t="s">
        <v>128</v>
      </c>
      <c r="E2651" s="1" t="s">
        <v>1089</v>
      </c>
      <c r="F2651" s="1" t="s">
        <v>62</v>
      </c>
      <c r="G2651" s="4" t="s">
        <v>1097</v>
      </c>
      <c r="H2651" s="4">
        <v>362203</v>
      </c>
      <c r="I2651" s="4" t="s">
        <v>3419</v>
      </c>
      <c r="J2651" s="1" t="s">
        <v>234</v>
      </c>
      <c r="K2651" s="4" t="s">
        <v>3466</v>
      </c>
      <c r="L2651" s="4" t="s">
        <v>519</v>
      </c>
    </row>
    <row r="2652" spans="1:12" ht="30" x14ac:dyDescent="0.25">
      <c r="A2652" s="1" t="s">
        <v>6457</v>
      </c>
      <c r="B2652" s="1" t="s">
        <v>460</v>
      </c>
      <c r="C2652" s="4">
        <v>2021</v>
      </c>
      <c r="D2652" s="1" t="s">
        <v>128</v>
      </c>
      <c r="E2652" s="1" t="s">
        <v>1089</v>
      </c>
      <c r="F2652" s="1" t="s">
        <v>66</v>
      </c>
      <c r="G2652" s="4" t="s">
        <v>1101</v>
      </c>
      <c r="H2652" s="4">
        <v>14696</v>
      </c>
      <c r="I2652" s="4" t="s">
        <v>83</v>
      </c>
      <c r="J2652" s="1"/>
      <c r="K2652" s="4" t="s">
        <v>83</v>
      </c>
      <c r="L2652" s="4" t="s">
        <v>83</v>
      </c>
    </row>
    <row r="2653" spans="1:12" ht="30" x14ac:dyDescent="0.25">
      <c r="A2653" s="1" t="s">
        <v>6457</v>
      </c>
      <c r="B2653" s="1" t="s">
        <v>460</v>
      </c>
      <c r="C2653" s="4">
        <v>2021</v>
      </c>
      <c r="D2653" s="1" t="s">
        <v>128</v>
      </c>
      <c r="E2653" s="1" t="s">
        <v>1089</v>
      </c>
      <c r="F2653" s="1" t="s">
        <v>70</v>
      </c>
      <c r="G2653" s="4" t="s">
        <v>1101</v>
      </c>
      <c r="H2653" s="4">
        <v>54370</v>
      </c>
      <c r="I2653" s="4" t="s">
        <v>83</v>
      </c>
      <c r="J2653" s="1"/>
      <c r="K2653" s="4" t="s">
        <v>83</v>
      </c>
      <c r="L2653" s="4" t="s">
        <v>83</v>
      </c>
    </row>
    <row r="2654" spans="1:12" ht="30" x14ac:dyDescent="0.25">
      <c r="A2654" s="1" t="s">
        <v>6457</v>
      </c>
      <c r="B2654" s="1" t="s">
        <v>460</v>
      </c>
      <c r="C2654" s="4">
        <v>2021</v>
      </c>
      <c r="D2654" s="1" t="s">
        <v>128</v>
      </c>
      <c r="E2654" s="1" t="s">
        <v>1089</v>
      </c>
      <c r="F2654" s="1" t="s">
        <v>74</v>
      </c>
      <c r="G2654" s="4" t="s">
        <v>1101</v>
      </c>
      <c r="H2654" s="4">
        <v>9797</v>
      </c>
      <c r="I2654" s="4" t="s">
        <v>83</v>
      </c>
      <c r="J2654" s="1"/>
      <c r="K2654" s="4" t="s">
        <v>83</v>
      </c>
      <c r="L2654" s="4" t="s">
        <v>83</v>
      </c>
    </row>
    <row r="2655" spans="1:12" ht="30" x14ac:dyDescent="0.25">
      <c r="A2655" s="1" t="s">
        <v>6457</v>
      </c>
      <c r="B2655" s="1" t="s">
        <v>460</v>
      </c>
      <c r="C2655" s="4">
        <v>2021</v>
      </c>
      <c r="D2655" s="1" t="s">
        <v>128</v>
      </c>
      <c r="E2655" s="1" t="s">
        <v>1089</v>
      </c>
      <c r="F2655" s="1" t="s">
        <v>1102</v>
      </c>
      <c r="G2655" s="4" t="s">
        <v>1101</v>
      </c>
      <c r="H2655" s="4">
        <v>6161</v>
      </c>
      <c r="I2655" s="4" t="s">
        <v>83</v>
      </c>
      <c r="J2655" s="1"/>
      <c r="K2655" s="4" t="s">
        <v>83</v>
      </c>
      <c r="L2655" s="4" t="s">
        <v>83</v>
      </c>
    </row>
    <row r="2656" spans="1:12" ht="45" x14ac:dyDescent="0.25">
      <c r="A2656" s="1" t="s">
        <v>6457</v>
      </c>
      <c r="B2656" s="1" t="s">
        <v>460</v>
      </c>
      <c r="C2656" s="4">
        <v>2021</v>
      </c>
      <c r="D2656" s="1" t="s">
        <v>128</v>
      </c>
      <c r="E2656" s="1" t="s">
        <v>1089</v>
      </c>
      <c r="F2656" s="1" t="s">
        <v>84</v>
      </c>
      <c r="G2656" s="4" t="s">
        <v>1103</v>
      </c>
      <c r="H2656" s="4">
        <v>0</v>
      </c>
      <c r="I2656" s="4" t="s">
        <v>83</v>
      </c>
      <c r="J2656" s="1"/>
      <c r="K2656" s="4" t="s">
        <v>83</v>
      </c>
      <c r="L2656" s="4" t="s">
        <v>83</v>
      </c>
    </row>
    <row r="2657" spans="1:12" ht="45" x14ac:dyDescent="0.25">
      <c r="A2657" s="1" t="s">
        <v>6457</v>
      </c>
      <c r="B2657" s="1" t="s">
        <v>460</v>
      </c>
      <c r="C2657" s="4">
        <v>2021</v>
      </c>
      <c r="D2657" s="1" t="s">
        <v>128</v>
      </c>
      <c r="E2657" s="1" t="s">
        <v>1089</v>
      </c>
      <c r="F2657" s="1" t="s">
        <v>85</v>
      </c>
      <c r="G2657" s="4" t="s">
        <v>1103</v>
      </c>
      <c r="H2657" s="4">
        <v>0</v>
      </c>
      <c r="I2657" s="4" t="s">
        <v>83</v>
      </c>
      <c r="J2657" s="1"/>
      <c r="K2657" s="4" t="s">
        <v>83</v>
      </c>
      <c r="L2657" s="4" t="s">
        <v>83</v>
      </c>
    </row>
    <row r="2658" spans="1:12" ht="30" x14ac:dyDescent="0.25">
      <c r="A2658" s="1" t="s">
        <v>6457</v>
      </c>
      <c r="B2658" s="1" t="s">
        <v>460</v>
      </c>
      <c r="C2658" s="4">
        <v>2021</v>
      </c>
      <c r="D2658" s="1" t="s">
        <v>128</v>
      </c>
      <c r="E2658" s="1" t="s">
        <v>1104</v>
      </c>
      <c r="F2658" s="1" t="s">
        <v>62</v>
      </c>
      <c r="G2658" s="4" t="s">
        <v>1800</v>
      </c>
      <c r="H2658" s="4">
        <v>118947</v>
      </c>
      <c r="I2658" s="4" t="s">
        <v>3300</v>
      </c>
      <c r="J2658" s="1" t="s">
        <v>234</v>
      </c>
      <c r="K2658" s="4" t="s">
        <v>3693</v>
      </c>
      <c r="L2658" s="4" t="s">
        <v>3979</v>
      </c>
    </row>
    <row r="2659" spans="1:12" ht="30" x14ac:dyDescent="0.25">
      <c r="A2659" s="1" t="s">
        <v>6457</v>
      </c>
      <c r="B2659" s="1" t="s">
        <v>460</v>
      </c>
      <c r="C2659" s="4">
        <v>2021</v>
      </c>
      <c r="D2659" s="1" t="s">
        <v>128</v>
      </c>
      <c r="E2659" s="1" t="s">
        <v>1104</v>
      </c>
      <c r="F2659" s="1" t="s">
        <v>66</v>
      </c>
      <c r="G2659" s="4" t="s">
        <v>1101</v>
      </c>
      <c r="H2659" s="4">
        <v>30987</v>
      </c>
      <c r="I2659" s="4" t="s">
        <v>83</v>
      </c>
      <c r="J2659" s="1"/>
      <c r="K2659" s="4" t="s">
        <v>83</v>
      </c>
      <c r="L2659" s="4" t="s">
        <v>83</v>
      </c>
    </row>
    <row r="2660" spans="1:12" ht="30" x14ac:dyDescent="0.25">
      <c r="A2660" s="1" t="s">
        <v>6457</v>
      </c>
      <c r="B2660" s="1" t="s">
        <v>460</v>
      </c>
      <c r="C2660" s="4">
        <v>2021</v>
      </c>
      <c r="D2660" s="1" t="s">
        <v>128</v>
      </c>
      <c r="E2660" s="1" t="s">
        <v>1104</v>
      </c>
      <c r="F2660" s="1" t="s">
        <v>70</v>
      </c>
      <c r="G2660" s="4" t="s">
        <v>1101</v>
      </c>
      <c r="H2660" s="4">
        <v>52919</v>
      </c>
      <c r="I2660" s="4" t="s">
        <v>83</v>
      </c>
      <c r="J2660" s="1"/>
      <c r="K2660" s="4" t="s">
        <v>83</v>
      </c>
      <c r="L2660" s="4" t="s">
        <v>83</v>
      </c>
    </row>
    <row r="2661" spans="1:12" ht="30" x14ac:dyDescent="0.25">
      <c r="A2661" s="1" t="s">
        <v>6457</v>
      </c>
      <c r="B2661" s="1" t="s">
        <v>460</v>
      </c>
      <c r="C2661" s="4">
        <v>2021</v>
      </c>
      <c r="D2661" s="1" t="s">
        <v>128</v>
      </c>
      <c r="E2661" s="1" t="s">
        <v>1104</v>
      </c>
      <c r="F2661" s="1" t="s">
        <v>74</v>
      </c>
      <c r="G2661" s="4" t="s">
        <v>1101</v>
      </c>
      <c r="H2661" s="4">
        <v>7345</v>
      </c>
      <c r="I2661" s="4" t="s">
        <v>83</v>
      </c>
      <c r="J2661" s="1"/>
      <c r="K2661" s="4" t="s">
        <v>83</v>
      </c>
      <c r="L2661" s="4" t="s">
        <v>83</v>
      </c>
    </row>
    <row r="2662" spans="1:12" ht="30" x14ac:dyDescent="0.25">
      <c r="A2662" s="1" t="s">
        <v>6457</v>
      </c>
      <c r="B2662" s="1" t="s">
        <v>460</v>
      </c>
      <c r="C2662" s="4">
        <v>2021</v>
      </c>
      <c r="D2662" s="1" t="s">
        <v>128</v>
      </c>
      <c r="E2662" s="1" t="s">
        <v>1104</v>
      </c>
      <c r="F2662" s="1" t="s">
        <v>1102</v>
      </c>
      <c r="G2662" s="4" t="s">
        <v>1101</v>
      </c>
      <c r="H2662" s="4">
        <v>4737</v>
      </c>
      <c r="I2662" s="4" t="s">
        <v>83</v>
      </c>
      <c r="J2662" s="1"/>
      <c r="K2662" s="4" t="s">
        <v>83</v>
      </c>
      <c r="L2662" s="4" t="s">
        <v>83</v>
      </c>
    </row>
    <row r="2663" spans="1:12" ht="45" x14ac:dyDescent="0.25">
      <c r="A2663" s="1" t="s">
        <v>6457</v>
      </c>
      <c r="B2663" s="1" t="s">
        <v>460</v>
      </c>
      <c r="C2663" s="4">
        <v>2021</v>
      </c>
      <c r="D2663" s="1" t="s">
        <v>128</v>
      </c>
      <c r="E2663" s="1" t="s">
        <v>1104</v>
      </c>
      <c r="F2663" s="1" t="s">
        <v>84</v>
      </c>
      <c r="G2663" s="4" t="s">
        <v>1103</v>
      </c>
      <c r="H2663" s="4">
        <v>0</v>
      </c>
      <c r="I2663" s="4" t="s">
        <v>83</v>
      </c>
      <c r="J2663" s="1"/>
      <c r="K2663" s="4" t="s">
        <v>83</v>
      </c>
      <c r="L2663" s="4" t="s">
        <v>83</v>
      </c>
    </row>
    <row r="2664" spans="1:12" ht="45" x14ac:dyDescent="0.25">
      <c r="A2664" s="1" t="s">
        <v>6457</v>
      </c>
      <c r="B2664" s="1" t="s">
        <v>460</v>
      </c>
      <c r="C2664" s="4">
        <v>2021</v>
      </c>
      <c r="D2664" s="1" t="s">
        <v>128</v>
      </c>
      <c r="E2664" s="1" t="s">
        <v>1104</v>
      </c>
      <c r="F2664" s="1" t="s">
        <v>85</v>
      </c>
      <c r="G2664" s="4" t="s">
        <v>1103</v>
      </c>
      <c r="H2664" s="4">
        <v>0</v>
      </c>
      <c r="I2664" s="4" t="s">
        <v>83</v>
      </c>
      <c r="J2664" s="1"/>
      <c r="K2664" s="4" t="s">
        <v>83</v>
      </c>
      <c r="L2664" s="4" t="s">
        <v>83</v>
      </c>
    </row>
    <row r="2665" spans="1:12" ht="30" x14ac:dyDescent="0.25">
      <c r="A2665" s="1" t="s">
        <v>6457</v>
      </c>
      <c r="B2665" s="1" t="s">
        <v>460</v>
      </c>
      <c r="C2665" s="4">
        <v>2021</v>
      </c>
      <c r="D2665" s="1" t="s">
        <v>128</v>
      </c>
      <c r="E2665" s="1" t="s">
        <v>1116</v>
      </c>
      <c r="F2665" s="1" t="s">
        <v>62</v>
      </c>
      <c r="G2665" s="4" t="s">
        <v>2016</v>
      </c>
      <c r="H2665" s="4">
        <v>27572</v>
      </c>
      <c r="I2665" s="4" t="s">
        <v>6818</v>
      </c>
      <c r="J2665" s="1"/>
      <c r="K2665" s="4" t="s">
        <v>580</v>
      </c>
      <c r="L2665" s="4" t="s">
        <v>640</v>
      </c>
    </row>
    <row r="2666" spans="1:12" ht="30" x14ac:dyDescent="0.25">
      <c r="A2666" s="1" t="s">
        <v>6457</v>
      </c>
      <c r="B2666" s="1" t="s">
        <v>460</v>
      </c>
      <c r="C2666" s="4">
        <v>2021</v>
      </c>
      <c r="D2666" s="1" t="s">
        <v>128</v>
      </c>
      <c r="E2666" s="1" t="s">
        <v>1116</v>
      </c>
      <c r="F2666" s="1" t="s">
        <v>66</v>
      </c>
      <c r="G2666" s="4" t="s">
        <v>1112</v>
      </c>
      <c r="H2666" s="4">
        <v>44650</v>
      </c>
      <c r="I2666" s="4" t="s">
        <v>1335</v>
      </c>
      <c r="J2666" s="1" t="s">
        <v>234</v>
      </c>
      <c r="K2666" s="4" t="s">
        <v>3974</v>
      </c>
      <c r="L2666" s="4" t="s">
        <v>5622</v>
      </c>
    </row>
    <row r="2667" spans="1:12" ht="30" x14ac:dyDescent="0.25">
      <c r="A2667" s="1" t="s">
        <v>6457</v>
      </c>
      <c r="B2667" s="1" t="s">
        <v>460</v>
      </c>
      <c r="C2667" s="4">
        <v>2021</v>
      </c>
      <c r="D2667" s="1" t="s">
        <v>128</v>
      </c>
      <c r="E2667" s="1" t="s">
        <v>1116</v>
      </c>
      <c r="F2667" s="1" t="s">
        <v>70</v>
      </c>
      <c r="G2667" s="4" t="s">
        <v>1371</v>
      </c>
      <c r="H2667" s="4">
        <v>163048</v>
      </c>
      <c r="I2667" s="4" t="s">
        <v>3224</v>
      </c>
      <c r="J2667" s="1" t="s">
        <v>234</v>
      </c>
      <c r="K2667" s="4" t="s">
        <v>3296</v>
      </c>
      <c r="L2667" s="4" t="s">
        <v>3547</v>
      </c>
    </row>
    <row r="2668" spans="1:12" ht="30" x14ac:dyDescent="0.25">
      <c r="A2668" s="1" t="s">
        <v>6457</v>
      </c>
      <c r="B2668" s="1" t="s">
        <v>460</v>
      </c>
      <c r="C2668" s="4">
        <v>2021</v>
      </c>
      <c r="D2668" s="1" t="s">
        <v>128</v>
      </c>
      <c r="E2668" s="1" t="s">
        <v>1116</v>
      </c>
      <c r="F2668" s="1" t="s">
        <v>74</v>
      </c>
      <c r="G2668" s="4" t="s">
        <v>1101</v>
      </c>
      <c r="H2668" s="4">
        <v>12238</v>
      </c>
      <c r="I2668" s="4" t="s">
        <v>83</v>
      </c>
      <c r="J2668" s="1"/>
      <c r="K2668" s="4" t="s">
        <v>83</v>
      </c>
      <c r="L2668" s="4" t="s">
        <v>83</v>
      </c>
    </row>
    <row r="2669" spans="1:12" ht="30" x14ac:dyDescent="0.25">
      <c r="A2669" s="1" t="s">
        <v>6457</v>
      </c>
      <c r="B2669" s="1" t="s">
        <v>460</v>
      </c>
      <c r="C2669" s="4">
        <v>2021</v>
      </c>
      <c r="D2669" s="1" t="s">
        <v>128</v>
      </c>
      <c r="E2669" s="1" t="s">
        <v>1116</v>
      </c>
      <c r="F2669" s="1" t="s">
        <v>1102</v>
      </c>
      <c r="G2669" s="4" t="s">
        <v>1101</v>
      </c>
      <c r="H2669" s="4">
        <v>6348</v>
      </c>
      <c r="I2669" s="4" t="s">
        <v>83</v>
      </c>
      <c r="J2669" s="1"/>
      <c r="K2669" s="4" t="s">
        <v>83</v>
      </c>
      <c r="L2669" s="4" t="s">
        <v>83</v>
      </c>
    </row>
    <row r="2670" spans="1:12" ht="45" x14ac:dyDescent="0.25">
      <c r="A2670" s="1" t="s">
        <v>6457</v>
      </c>
      <c r="B2670" s="1" t="s">
        <v>460</v>
      </c>
      <c r="C2670" s="4">
        <v>2021</v>
      </c>
      <c r="D2670" s="1" t="s">
        <v>128</v>
      </c>
      <c r="E2670" s="1" t="s">
        <v>1116</v>
      </c>
      <c r="F2670" s="1" t="s">
        <v>84</v>
      </c>
      <c r="G2670" s="4" t="s">
        <v>1103</v>
      </c>
      <c r="H2670" s="4">
        <v>0</v>
      </c>
      <c r="I2670" s="4" t="s">
        <v>83</v>
      </c>
      <c r="J2670" s="1"/>
      <c r="K2670" s="4" t="s">
        <v>83</v>
      </c>
      <c r="L2670" s="4" t="s">
        <v>83</v>
      </c>
    </row>
    <row r="2671" spans="1:12" ht="45" x14ac:dyDescent="0.25">
      <c r="A2671" s="1" t="s">
        <v>6457</v>
      </c>
      <c r="B2671" s="1" t="s">
        <v>460</v>
      </c>
      <c r="C2671" s="4">
        <v>2021</v>
      </c>
      <c r="D2671" s="1" t="s">
        <v>128</v>
      </c>
      <c r="E2671" s="1" t="s">
        <v>1116</v>
      </c>
      <c r="F2671" s="1" t="s">
        <v>85</v>
      </c>
      <c r="G2671" s="4" t="s">
        <v>1103</v>
      </c>
      <c r="H2671" s="4">
        <v>0</v>
      </c>
      <c r="I2671" s="4" t="s">
        <v>83</v>
      </c>
      <c r="J2671" s="1"/>
      <c r="K2671" s="4" t="s">
        <v>83</v>
      </c>
      <c r="L2671" s="4" t="s">
        <v>83</v>
      </c>
    </row>
    <row r="2672" spans="1:12" ht="30" x14ac:dyDescent="0.25">
      <c r="A2672" s="1" t="s">
        <v>6457</v>
      </c>
      <c r="B2672" s="1" t="s">
        <v>460</v>
      </c>
      <c r="C2672" s="4">
        <v>2021</v>
      </c>
      <c r="D2672" s="1" t="s">
        <v>128</v>
      </c>
      <c r="E2672" s="1" t="s">
        <v>1132</v>
      </c>
      <c r="F2672" s="1" t="s">
        <v>62</v>
      </c>
      <c r="G2672" s="4" t="s">
        <v>1211</v>
      </c>
      <c r="H2672" s="4">
        <v>13063</v>
      </c>
      <c r="I2672" s="4" t="s">
        <v>10777</v>
      </c>
      <c r="J2672" s="1"/>
      <c r="K2672" s="4" t="s">
        <v>4004</v>
      </c>
      <c r="L2672" s="4" t="s">
        <v>10778</v>
      </c>
    </row>
    <row r="2673" spans="1:12" ht="30" x14ac:dyDescent="0.25">
      <c r="A2673" s="1" t="s">
        <v>6457</v>
      </c>
      <c r="B2673" s="1" t="s">
        <v>460</v>
      </c>
      <c r="C2673" s="4">
        <v>2021</v>
      </c>
      <c r="D2673" s="1" t="s">
        <v>128</v>
      </c>
      <c r="E2673" s="1" t="s">
        <v>1132</v>
      </c>
      <c r="F2673" s="1" t="s">
        <v>66</v>
      </c>
      <c r="G2673" s="4" t="s">
        <v>1101</v>
      </c>
      <c r="H2673" s="4">
        <v>6452</v>
      </c>
      <c r="I2673" s="4" t="s">
        <v>83</v>
      </c>
      <c r="J2673" s="1"/>
      <c r="K2673" s="4" t="s">
        <v>83</v>
      </c>
      <c r="L2673" s="4" t="s">
        <v>83</v>
      </c>
    </row>
    <row r="2674" spans="1:12" ht="30" x14ac:dyDescent="0.25">
      <c r="A2674" s="1" t="s">
        <v>6457</v>
      </c>
      <c r="B2674" s="1" t="s">
        <v>460</v>
      </c>
      <c r="C2674" s="4">
        <v>2021</v>
      </c>
      <c r="D2674" s="1" t="s">
        <v>128</v>
      </c>
      <c r="E2674" s="1" t="s">
        <v>1132</v>
      </c>
      <c r="F2674" s="1" t="s">
        <v>70</v>
      </c>
      <c r="G2674" s="4" t="s">
        <v>1200</v>
      </c>
      <c r="H2674" s="4">
        <v>163051</v>
      </c>
      <c r="I2674" s="4" t="s">
        <v>8863</v>
      </c>
      <c r="J2674" s="1"/>
      <c r="K2674" s="4" t="s">
        <v>8789</v>
      </c>
      <c r="L2674" s="4" t="s">
        <v>565</v>
      </c>
    </row>
    <row r="2675" spans="1:12" ht="30" x14ac:dyDescent="0.25">
      <c r="A2675" s="1" t="s">
        <v>6457</v>
      </c>
      <c r="B2675" s="1" t="s">
        <v>460</v>
      </c>
      <c r="C2675" s="4">
        <v>2021</v>
      </c>
      <c r="D2675" s="1" t="s">
        <v>128</v>
      </c>
      <c r="E2675" s="1" t="s">
        <v>1132</v>
      </c>
      <c r="F2675" s="1" t="s">
        <v>74</v>
      </c>
      <c r="G2675" s="4" t="s">
        <v>1101</v>
      </c>
      <c r="H2675" s="4">
        <v>21229</v>
      </c>
      <c r="I2675" s="4" t="s">
        <v>83</v>
      </c>
      <c r="J2675" s="1"/>
      <c r="K2675" s="4" t="s">
        <v>83</v>
      </c>
      <c r="L2675" s="4" t="s">
        <v>83</v>
      </c>
    </row>
    <row r="2676" spans="1:12" ht="30" x14ac:dyDescent="0.25">
      <c r="A2676" s="1" t="s">
        <v>6457</v>
      </c>
      <c r="B2676" s="1" t="s">
        <v>460</v>
      </c>
      <c r="C2676" s="4">
        <v>2021</v>
      </c>
      <c r="D2676" s="1" t="s">
        <v>128</v>
      </c>
      <c r="E2676" s="1" t="s">
        <v>1132</v>
      </c>
      <c r="F2676" s="1" t="s">
        <v>1102</v>
      </c>
      <c r="G2676" s="4" t="s">
        <v>1101</v>
      </c>
      <c r="H2676" s="4">
        <v>5616</v>
      </c>
      <c r="I2676" s="4" t="s">
        <v>83</v>
      </c>
      <c r="J2676" s="1"/>
      <c r="K2676" s="4" t="s">
        <v>83</v>
      </c>
      <c r="L2676" s="4" t="s">
        <v>83</v>
      </c>
    </row>
    <row r="2677" spans="1:12" ht="45" x14ac:dyDescent="0.25">
      <c r="A2677" s="1" t="s">
        <v>6457</v>
      </c>
      <c r="B2677" s="1" t="s">
        <v>460</v>
      </c>
      <c r="C2677" s="4">
        <v>2021</v>
      </c>
      <c r="D2677" s="1" t="s">
        <v>128</v>
      </c>
      <c r="E2677" s="1" t="s">
        <v>1132</v>
      </c>
      <c r="F2677" s="1" t="s">
        <v>84</v>
      </c>
      <c r="G2677" s="4" t="s">
        <v>1103</v>
      </c>
      <c r="H2677" s="4">
        <v>0</v>
      </c>
      <c r="I2677" s="4" t="s">
        <v>83</v>
      </c>
      <c r="J2677" s="1"/>
      <c r="K2677" s="4" t="s">
        <v>83</v>
      </c>
      <c r="L2677" s="4" t="s">
        <v>83</v>
      </c>
    </row>
    <row r="2678" spans="1:12" ht="45" x14ac:dyDescent="0.25">
      <c r="A2678" s="1" t="s">
        <v>6457</v>
      </c>
      <c r="B2678" s="1" t="s">
        <v>460</v>
      </c>
      <c r="C2678" s="4">
        <v>2021</v>
      </c>
      <c r="D2678" s="1" t="s">
        <v>128</v>
      </c>
      <c r="E2678" s="1" t="s">
        <v>1132</v>
      </c>
      <c r="F2678" s="1" t="s">
        <v>85</v>
      </c>
      <c r="G2678" s="4" t="s">
        <v>1103</v>
      </c>
      <c r="H2678" s="4">
        <v>0</v>
      </c>
      <c r="I2678" s="4" t="s">
        <v>83</v>
      </c>
      <c r="J2678" s="1"/>
      <c r="K2678" s="4" t="s">
        <v>83</v>
      </c>
      <c r="L2678" s="4" t="s">
        <v>83</v>
      </c>
    </row>
    <row r="2679" spans="1:12" ht="30" x14ac:dyDescent="0.25">
      <c r="A2679" s="1" t="s">
        <v>6457</v>
      </c>
      <c r="B2679" s="1" t="s">
        <v>460</v>
      </c>
      <c r="C2679" s="4">
        <v>2021</v>
      </c>
      <c r="D2679" s="1" t="s">
        <v>128</v>
      </c>
      <c r="E2679" s="1" t="s">
        <v>1147</v>
      </c>
      <c r="F2679" s="1" t="s">
        <v>62</v>
      </c>
      <c r="G2679" s="4" t="s">
        <v>2456</v>
      </c>
      <c r="H2679" s="4">
        <v>5536</v>
      </c>
      <c r="I2679" s="4" t="s">
        <v>10779</v>
      </c>
      <c r="J2679" s="1"/>
      <c r="K2679" s="4" t="s">
        <v>4959</v>
      </c>
      <c r="L2679" s="4" t="s">
        <v>10780</v>
      </c>
    </row>
    <row r="2680" spans="1:12" ht="30" x14ac:dyDescent="0.25">
      <c r="A2680" s="1" t="s">
        <v>6457</v>
      </c>
      <c r="B2680" s="1" t="s">
        <v>460</v>
      </c>
      <c r="C2680" s="4">
        <v>2021</v>
      </c>
      <c r="D2680" s="1" t="s">
        <v>128</v>
      </c>
      <c r="E2680" s="1" t="s">
        <v>1147</v>
      </c>
      <c r="F2680" s="1" t="s">
        <v>66</v>
      </c>
      <c r="G2680" s="4" t="s">
        <v>1101</v>
      </c>
      <c r="H2680" s="4">
        <v>491</v>
      </c>
      <c r="I2680" s="4" t="s">
        <v>83</v>
      </c>
      <c r="J2680" s="1"/>
      <c r="K2680" s="4" t="s">
        <v>83</v>
      </c>
      <c r="L2680" s="4" t="s">
        <v>83</v>
      </c>
    </row>
    <row r="2681" spans="1:12" ht="30" x14ac:dyDescent="0.25">
      <c r="A2681" s="1" t="s">
        <v>6457</v>
      </c>
      <c r="B2681" s="1" t="s">
        <v>460</v>
      </c>
      <c r="C2681" s="4">
        <v>2021</v>
      </c>
      <c r="D2681" s="1" t="s">
        <v>128</v>
      </c>
      <c r="E2681" s="1" t="s">
        <v>1147</v>
      </c>
      <c r="F2681" s="1" t="s">
        <v>70</v>
      </c>
      <c r="G2681" s="4" t="s">
        <v>1217</v>
      </c>
      <c r="H2681" s="4">
        <v>81329</v>
      </c>
      <c r="I2681" s="4" t="s">
        <v>1701</v>
      </c>
      <c r="J2681" s="1"/>
      <c r="K2681" s="4" t="s">
        <v>6842</v>
      </c>
      <c r="L2681" s="4" t="s">
        <v>10781</v>
      </c>
    </row>
    <row r="2682" spans="1:12" ht="30" x14ac:dyDescent="0.25">
      <c r="A2682" s="1" t="s">
        <v>6457</v>
      </c>
      <c r="B2682" s="1" t="s">
        <v>460</v>
      </c>
      <c r="C2682" s="4">
        <v>2021</v>
      </c>
      <c r="D2682" s="1" t="s">
        <v>128</v>
      </c>
      <c r="E2682" s="1" t="s">
        <v>1147</v>
      </c>
      <c r="F2682" s="1" t="s">
        <v>74</v>
      </c>
      <c r="G2682" s="4" t="s">
        <v>1097</v>
      </c>
      <c r="H2682" s="4">
        <v>64862</v>
      </c>
      <c r="I2682" s="4" t="s">
        <v>551</v>
      </c>
      <c r="J2682" s="1" t="s">
        <v>234</v>
      </c>
      <c r="K2682" s="4" t="s">
        <v>3509</v>
      </c>
      <c r="L2682" s="4" t="s">
        <v>10782</v>
      </c>
    </row>
    <row r="2683" spans="1:12" ht="30" x14ac:dyDescent="0.25">
      <c r="A2683" s="1" t="s">
        <v>6457</v>
      </c>
      <c r="B2683" s="1" t="s">
        <v>460</v>
      </c>
      <c r="C2683" s="4">
        <v>2021</v>
      </c>
      <c r="D2683" s="1" t="s">
        <v>128</v>
      </c>
      <c r="E2683" s="1" t="s">
        <v>1147</v>
      </c>
      <c r="F2683" s="1" t="s">
        <v>1102</v>
      </c>
      <c r="G2683" s="4" t="s">
        <v>1671</v>
      </c>
      <c r="H2683" s="4">
        <v>13463</v>
      </c>
      <c r="I2683" s="4" t="s">
        <v>2759</v>
      </c>
      <c r="J2683" s="1" t="s">
        <v>234</v>
      </c>
      <c r="K2683" s="4" t="s">
        <v>3298</v>
      </c>
      <c r="L2683" s="4" t="s">
        <v>10783</v>
      </c>
    </row>
    <row r="2684" spans="1:12" ht="45" x14ac:dyDescent="0.25">
      <c r="A2684" s="1" t="s">
        <v>6457</v>
      </c>
      <c r="B2684" s="1" t="s">
        <v>460</v>
      </c>
      <c r="C2684" s="4">
        <v>2021</v>
      </c>
      <c r="D2684" s="1" t="s">
        <v>128</v>
      </c>
      <c r="E2684" s="1" t="s">
        <v>1147</v>
      </c>
      <c r="F2684" s="1" t="s">
        <v>84</v>
      </c>
      <c r="G2684" s="4" t="s">
        <v>1103</v>
      </c>
      <c r="H2684" s="4">
        <v>0</v>
      </c>
      <c r="I2684" s="4" t="s">
        <v>83</v>
      </c>
      <c r="J2684" s="1"/>
      <c r="K2684" s="4" t="s">
        <v>83</v>
      </c>
      <c r="L2684" s="4" t="s">
        <v>83</v>
      </c>
    </row>
    <row r="2685" spans="1:12" ht="45" x14ac:dyDescent="0.25">
      <c r="A2685" s="1" t="s">
        <v>6457</v>
      </c>
      <c r="B2685" s="1" t="s">
        <v>460</v>
      </c>
      <c r="C2685" s="4">
        <v>2021</v>
      </c>
      <c r="D2685" s="1" t="s">
        <v>128</v>
      </c>
      <c r="E2685" s="1" t="s">
        <v>1147</v>
      </c>
      <c r="F2685" s="1" t="s">
        <v>85</v>
      </c>
      <c r="G2685" s="4" t="s">
        <v>1103</v>
      </c>
      <c r="H2685" s="4">
        <v>0</v>
      </c>
      <c r="I2685" s="4" t="s">
        <v>83</v>
      </c>
      <c r="J2685" s="1"/>
      <c r="K2685" s="4" t="s">
        <v>83</v>
      </c>
      <c r="L2685" s="4" t="s">
        <v>83</v>
      </c>
    </row>
    <row r="2686" spans="1:12" ht="30" x14ac:dyDescent="0.25">
      <c r="A2686" s="1" t="s">
        <v>6457</v>
      </c>
      <c r="B2686" s="1" t="s">
        <v>460</v>
      </c>
      <c r="C2686" s="4">
        <v>2021</v>
      </c>
      <c r="D2686" s="1" t="s">
        <v>128</v>
      </c>
      <c r="E2686" s="1" t="s">
        <v>1162</v>
      </c>
      <c r="F2686" s="1" t="s">
        <v>62</v>
      </c>
      <c r="G2686" s="4" t="s">
        <v>2156</v>
      </c>
      <c r="H2686" s="4">
        <v>1930</v>
      </c>
      <c r="I2686" s="4" t="s">
        <v>10784</v>
      </c>
      <c r="J2686" s="1"/>
      <c r="K2686" s="4" t="s">
        <v>10785</v>
      </c>
      <c r="L2686" s="4" t="s">
        <v>10786</v>
      </c>
    </row>
    <row r="2687" spans="1:12" ht="30" x14ac:dyDescent="0.25">
      <c r="A2687" s="1" t="s">
        <v>6457</v>
      </c>
      <c r="B2687" s="1" t="s">
        <v>460</v>
      </c>
      <c r="C2687" s="4">
        <v>2021</v>
      </c>
      <c r="D2687" s="1" t="s">
        <v>128</v>
      </c>
      <c r="E2687" s="1" t="s">
        <v>1162</v>
      </c>
      <c r="F2687" s="1" t="s">
        <v>66</v>
      </c>
      <c r="G2687" s="4" t="s">
        <v>1671</v>
      </c>
      <c r="H2687" s="4">
        <v>174</v>
      </c>
      <c r="I2687" s="4" t="s">
        <v>10787</v>
      </c>
      <c r="J2687" s="1" t="s">
        <v>234</v>
      </c>
      <c r="K2687" s="4" t="s">
        <v>10788</v>
      </c>
      <c r="L2687" s="4" t="s">
        <v>10789</v>
      </c>
    </row>
    <row r="2688" spans="1:12" ht="30" x14ac:dyDescent="0.25">
      <c r="A2688" s="1" t="s">
        <v>6457</v>
      </c>
      <c r="B2688" s="1" t="s">
        <v>460</v>
      </c>
      <c r="C2688" s="4">
        <v>2021</v>
      </c>
      <c r="D2688" s="1" t="s">
        <v>128</v>
      </c>
      <c r="E2688" s="1" t="s">
        <v>1162</v>
      </c>
      <c r="F2688" s="1" t="s">
        <v>70</v>
      </c>
      <c r="G2688" s="4" t="s">
        <v>3602</v>
      </c>
      <c r="H2688" s="4">
        <v>11078</v>
      </c>
      <c r="I2688" s="4" t="s">
        <v>10790</v>
      </c>
      <c r="J2688" s="1"/>
      <c r="K2688" s="4" t="s">
        <v>10719</v>
      </c>
      <c r="L2688" s="4" t="s">
        <v>10791</v>
      </c>
    </row>
    <row r="2689" spans="1:12" ht="30" x14ac:dyDescent="0.25">
      <c r="A2689" s="1" t="s">
        <v>6457</v>
      </c>
      <c r="B2689" s="1" t="s">
        <v>460</v>
      </c>
      <c r="C2689" s="4">
        <v>2021</v>
      </c>
      <c r="D2689" s="1" t="s">
        <v>128</v>
      </c>
      <c r="E2689" s="1" t="s">
        <v>1162</v>
      </c>
      <c r="F2689" s="1" t="s">
        <v>74</v>
      </c>
      <c r="G2689" s="4" t="s">
        <v>1270</v>
      </c>
      <c r="H2689" s="4">
        <v>27936</v>
      </c>
      <c r="I2689" s="4" t="s">
        <v>4867</v>
      </c>
      <c r="J2689" s="1" t="s">
        <v>234</v>
      </c>
      <c r="K2689" s="4" t="s">
        <v>5142</v>
      </c>
      <c r="L2689" s="4" t="s">
        <v>1110</v>
      </c>
    </row>
    <row r="2690" spans="1:12" ht="30" x14ac:dyDescent="0.25">
      <c r="A2690" s="1" t="s">
        <v>6457</v>
      </c>
      <c r="B2690" s="1" t="s">
        <v>460</v>
      </c>
      <c r="C2690" s="4">
        <v>2021</v>
      </c>
      <c r="D2690" s="1" t="s">
        <v>128</v>
      </c>
      <c r="E2690" s="1" t="s">
        <v>1162</v>
      </c>
      <c r="F2690" s="1" t="s">
        <v>1102</v>
      </c>
      <c r="G2690" s="4" t="s">
        <v>1435</v>
      </c>
      <c r="H2690" s="4">
        <v>30500</v>
      </c>
      <c r="I2690" s="4" t="s">
        <v>1700</v>
      </c>
      <c r="J2690" s="1" t="s">
        <v>234</v>
      </c>
      <c r="K2690" s="4" t="s">
        <v>736</v>
      </c>
      <c r="L2690" s="4" t="s">
        <v>724</v>
      </c>
    </row>
    <row r="2691" spans="1:12" ht="45" x14ac:dyDescent="0.25">
      <c r="A2691" s="1" t="s">
        <v>6457</v>
      </c>
      <c r="B2691" s="1" t="s">
        <v>460</v>
      </c>
      <c r="C2691" s="4">
        <v>2021</v>
      </c>
      <c r="D2691" s="1" t="s">
        <v>128</v>
      </c>
      <c r="E2691" s="1" t="s">
        <v>1162</v>
      </c>
      <c r="F2691" s="1" t="s">
        <v>84</v>
      </c>
      <c r="G2691" s="4" t="s">
        <v>1103</v>
      </c>
      <c r="H2691" s="4">
        <v>0</v>
      </c>
      <c r="I2691" s="4" t="s">
        <v>83</v>
      </c>
      <c r="J2691" s="1"/>
      <c r="K2691" s="4" t="s">
        <v>83</v>
      </c>
      <c r="L2691" s="4" t="s">
        <v>83</v>
      </c>
    </row>
    <row r="2692" spans="1:12" ht="45" x14ac:dyDescent="0.25">
      <c r="A2692" s="1" t="s">
        <v>6457</v>
      </c>
      <c r="B2692" s="1" t="s">
        <v>460</v>
      </c>
      <c r="C2692" s="4">
        <v>2021</v>
      </c>
      <c r="D2692" s="1" t="s">
        <v>128</v>
      </c>
      <c r="E2692" s="1" t="s">
        <v>1162</v>
      </c>
      <c r="F2692" s="1" t="s">
        <v>85</v>
      </c>
      <c r="G2692" s="4" t="s">
        <v>1103</v>
      </c>
      <c r="H2692" s="4">
        <v>0</v>
      </c>
      <c r="I2692" s="4" t="s">
        <v>83</v>
      </c>
      <c r="J2692" s="1"/>
      <c r="K2692" s="4" t="s">
        <v>83</v>
      </c>
      <c r="L2692" s="4" t="s">
        <v>83</v>
      </c>
    </row>
    <row r="2693" spans="1:12" ht="30" x14ac:dyDescent="0.25">
      <c r="A2693" s="1" t="s">
        <v>6457</v>
      </c>
      <c r="B2693" s="1" t="s">
        <v>460</v>
      </c>
      <c r="C2693" s="4">
        <v>2021</v>
      </c>
      <c r="D2693" s="1" t="s">
        <v>128</v>
      </c>
      <c r="E2693" s="1" t="s">
        <v>1183</v>
      </c>
      <c r="F2693" s="1" t="s">
        <v>62</v>
      </c>
      <c r="G2693" s="4" t="s">
        <v>1371</v>
      </c>
      <c r="H2693" s="4">
        <v>465</v>
      </c>
      <c r="I2693" s="4" t="s">
        <v>6639</v>
      </c>
      <c r="J2693" s="1" t="s">
        <v>234</v>
      </c>
      <c r="K2693" s="4" t="s">
        <v>6422</v>
      </c>
      <c r="L2693" s="4" t="s">
        <v>10792</v>
      </c>
    </row>
    <row r="2694" spans="1:12" ht="30" x14ac:dyDescent="0.25">
      <c r="A2694" s="1" t="s">
        <v>6457</v>
      </c>
      <c r="B2694" s="1" t="s">
        <v>460</v>
      </c>
      <c r="C2694" s="4">
        <v>2021</v>
      </c>
      <c r="D2694" s="1" t="s">
        <v>128</v>
      </c>
      <c r="E2694" s="1" t="s">
        <v>1183</v>
      </c>
      <c r="F2694" s="1" t="s">
        <v>66</v>
      </c>
      <c r="G2694" s="4" t="s">
        <v>1101</v>
      </c>
      <c r="H2694" s="4">
        <v>51</v>
      </c>
      <c r="I2694" s="4" t="s">
        <v>83</v>
      </c>
      <c r="J2694" s="1"/>
      <c r="K2694" s="4" t="s">
        <v>83</v>
      </c>
      <c r="L2694" s="4" t="s">
        <v>83</v>
      </c>
    </row>
    <row r="2695" spans="1:12" ht="30" x14ac:dyDescent="0.25">
      <c r="A2695" s="1" t="s">
        <v>6457</v>
      </c>
      <c r="B2695" s="1" t="s">
        <v>460</v>
      </c>
      <c r="C2695" s="4">
        <v>2021</v>
      </c>
      <c r="D2695" s="1" t="s">
        <v>128</v>
      </c>
      <c r="E2695" s="1" t="s">
        <v>1183</v>
      </c>
      <c r="F2695" s="1" t="s">
        <v>70</v>
      </c>
      <c r="G2695" s="4" t="s">
        <v>1855</v>
      </c>
      <c r="H2695" s="4">
        <v>2238</v>
      </c>
      <c r="I2695" s="4" t="s">
        <v>10793</v>
      </c>
      <c r="J2695" s="1"/>
      <c r="K2695" s="4" t="s">
        <v>6795</v>
      </c>
      <c r="L2695" s="4" t="s">
        <v>10794</v>
      </c>
    </row>
    <row r="2696" spans="1:12" ht="30" x14ac:dyDescent="0.25">
      <c r="A2696" s="1" t="s">
        <v>6457</v>
      </c>
      <c r="B2696" s="1" t="s">
        <v>460</v>
      </c>
      <c r="C2696" s="4">
        <v>2021</v>
      </c>
      <c r="D2696" s="1" t="s">
        <v>128</v>
      </c>
      <c r="E2696" s="1" t="s">
        <v>1183</v>
      </c>
      <c r="F2696" s="1" t="s">
        <v>74</v>
      </c>
      <c r="G2696" s="4" t="s">
        <v>1671</v>
      </c>
      <c r="H2696" s="4">
        <v>4297</v>
      </c>
      <c r="I2696" s="4" t="s">
        <v>10795</v>
      </c>
      <c r="J2696" s="1" t="s">
        <v>234</v>
      </c>
      <c r="K2696" s="4" t="s">
        <v>2612</v>
      </c>
      <c r="L2696" s="4" t="s">
        <v>5811</v>
      </c>
    </row>
    <row r="2697" spans="1:12" ht="30" x14ac:dyDescent="0.25">
      <c r="A2697" s="1" t="s">
        <v>6457</v>
      </c>
      <c r="B2697" s="1" t="s">
        <v>460</v>
      </c>
      <c r="C2697" s="4">
        <v>2021</v>
      </c>
      <c r="D2697" s="1" t="s">
        <v>128</v>
      </c>
      <c r="E2697" s="1" t="s">
        <v>1183</v>
      </c>
      <c r="F2697" s="1" t="s">
        <v>1102</v>
      </c>
      <c r="G2697" s="4" t="s">
        <v>1371</v>
      </c>
      <c r="H2697" s="4">
        <v>4888</v>
      </c>
      <c r="I2697" s="4" t="s">
        <v>2330</v>
      </c>
      <c r="J2697" s="1" t="s">
        <v>234</v>
      </c>
      <c r="K2697" s="4" t="s">
        <v>10340</v>
      </c>
      <c r="L2697" s="4" t="s">
        <v>3385</v>
      </c>
    </row>
    <row r="2698" spans="1:12" ht="45" x14ac:dyDescent="0.25">
      <c r="A2698" s="1" t="s">
        <v>6457</v>
      </c>
      <c r="B2698" s="1" t="s">
        <v>460</v>
      </c>
      <c r="C2698" s="4">
        <v>2021</v>
      </c>
      <c r="D2698" s="1" t="s">
        <v>128</v>
      </c>
      <c r="E2698" s="1" t="s">
        <v>1183</v>
      </c>
      <c r="F2698" s="1" t="s">
        <v>84</v>
      </c>
      <c r="G2698" s="4" t="s">
        <v>1103</v>
      </c>
      <c r="H2698" s="4">
        <v>0</v>
      </c>
      <c r="I2698" s="4" t="s">
        <v>83</v>
      </c>
      <c r="J2698" s="1"/>
      <c r="K2698" s="4" t="s">
        <v>83</v>
      </c>
      <c r="L2698" s="4" t="s">
        <v>83</v>
      </c>
    </row>
    <row r="2699" spans="1:12" ht="45" x14ac:dyDescent="0.25">
      <c r="A2699" s="1" t="s">
        <v>6457</v>
      </c>
      <c r="B2699" s="1" t="s">
        <v>460</v>
      </c>
      <c r="C2699" s="4">
        <v>2021</v>
      </c>
      <c r="D2699" s="1" t="s">
        <v>128</v>
      </c>
      <c r="E2699" s="1" t="s">
        <v>1183</v>
      </c>
      <c r="F2699" s="1" t="s">
        <v>85</v>
      </c>
      <c r="G2699" s="4" t="s">
        <v>1103</v>
      </c>
      <c r="H2699" s="4">
        <v>0</v>
      </c>
      <c r="I2699" s="4" t="s">
        <v>83</v>
      </c>
      <c r="J2699" s="1"/>
      <c r="K2699" s="4" t="s">
        <v>83</v>
      </c>
      <c r="L2699" s="4" t="s">
        <v>83</v>
      </c>
    </row>
    <row r="2700" spans="1:12" ht="30" x14ac:dyDescent="0.25">
      <c r="A2700" s="1" t="s">
        <v>6457</v>
      </c>
      <c r="B2700" s="1" t="s">
        <v>460</v>
      </c>
      <c r="C2700" s="4">
        <v>2021</v>
      </c>
      <c r="D2700" s="1" t="s">
        <v>147</v>
      </c>
      <c r="E2700" s="1" t="s">
        <v>1089</v>
      </c>
      <c r="F2700" s="1" t="s">
        <v>62</v>
      </c>
      <c r="G2700" s="4" t="s">
        <v>1101</v>
      </c>
      <c r="H2700" s="4">
        <v>344413</v>
      </c>
      <c r="I2700" s="4" t="s">
        <v>83</v>
      </c>
      <c r="J2700" s="1"/>
      <c r="K2700" s="4" t="s">
        <v>83</v>
      </c>
      <c r="L2700" s="4" t="s">
        <v>83</v>
      </c>
    </row>
    <row r="2701" spans="1:12" ht="30" x14ac:dyDescent="0.25">
      <c r="A2701" s="1" t="s">
        <v>6457</v>
      </c>
      <c r="B2701" s="1" t="s">
        <v>460</v>
      </c>
      <c r="C2701" s="4">
        <v>2021</v>
      </c>
      <c r="D2701" s="1" t="s">
        <v>147</v>
      </c>
      <c r="E2701" s="1" t="s">
        <v>1089</v>
      </c>
      <c r="F2701" s="1" t="s">
        <v>66</v>
      </c>
      <c r="G2701" s="4" t="s">
        <v>1101</v>
      </c>
      <c r="H2701" s="4">
        <v>27118</v>
      </c>
      <c r="I2701" s="4" t="s">
        <v>83</v>
      </c>
      <c r="J2701" s="1"/>
      <c r="K2701" s="4" t="s">
        <v>83</v>
      </c>
      <c r="L2701" s="4" t="s">
        <v>83</v>
      </c>
    </row>
    <row r="2702" spans="1:12" ht="30" x14ac:dyDescent="0.25">
      <c r="A2702" s="1" t="s">
        <v>6457</v>
      </c>
      <c r="B2702" s="1" t="s">
        <v>460</v>
      </c>
      <c r="C2702" s="4">
        <v>2021</v>
      </c>
      <c r="D2702" s="1" t="s">
        <v>147</v>
      </c>
      <c r="E2702" s="1" t="s">
        <v>1089</v>
      </c>
      <c r="F2702" s="1" t="s">
        <v>70</v>
      </c>
      <c r="G2702" s="4" t="s">
        <v>1101</v>
      </c>
      <c r="H2702" s="4">
        <v>47945</v>
      </c>
      <c r="I2702" s="4" t="s">
        <v>83</v>
      </c>
      <c r="J2702" s="1"/>
      <c r="K2702" s="4" t="s">
        <v>83</v>
      </c>
      <c r="L2702" s="4" t="s">
        <v>83</v>
      </c>
    </row>
    <row r="2703" spans="1:12" ht="30" x14ac:dyDescent="0.25">
      <c r="A2703" s="1" t="s">
        <v>6457</v>
      </c>
      <c r="B2703" s="1" t="s">
        <v>460</v>
      </c>
      <c r="C2703" s="4">
        <v>2021</v>
      </c>
      <c r="D2703" s="1" t="s">
        <v>147</v>
      </c>
      <c r="E2703" s="1" t="s">
        <v>1089</v>
      </c>
      <c r="F2703" s="1" t="s">
        <v>74</v>
      </c>
      <c r="G2703" s="4" t="s">
        <v>1101</v>
      </c>
      <c r="H2703" s="4">
        <v>20029</v>
      </c>
      <c r="I2703" s="4" t="s">
        <v>83</v>
      </c>
      <c r="J2703" s="1"/>
      <c r="K2703" s="4" t="s">
        <v>83</v>
      </c>
      <c r="L2703" s="4" t="s">
        <v>83</v>
      </c>
    </row>
    <row r="2704" spans="1:12" ht="30" x14ac:dyDescent="0.25">
      <c r="A2704" s="1" t="s">
        <v>6457</v>
      </c>
      <c r="B2704" s="1" t="s">
        <v>460</v>
      </c>
      <c r="C2704" s="4">
        <v>2021</v>
      </c>
      <c r="D2704" s="1" t="s">
        <v>147</v>
      </c>
      <c r="E2704" s="1" t="s">
        <v>1089</v>
      </c>
      <c r="F2704" s="1" t="s">
        <v>1102</v>
      </c>
      <c r="G2704" s="4" t="s">
        <v>1101</v>
      </c>
      <c r="H2704" s="4">
        <v>22455</v>
      </c>
      <c r="I2704" s="4" t="s">
        <v>83</v>
      </c>
      <c r="J2704" s="1"/>
      <c r="K2704" s="4" t="s">
        <v>83</v>
      </c>
      <c r="L2704" s="4" t="s">
        <v>83</v>
      </c>
    </row>
    <row r="2705" spans="1:12" ht="45" x14ac:dyDescent="0.25">
      <c r="A2705" s="1" t="s">
        <v>6457</v>
      </c>
      <c r="B2705" s="1" t="s">
        <v>460</v>
      </c>
      <c r="C2705" s="4">
        <v>2021</v>
      </c>
      <c r="D2705" s="1" t="s">
        <v>147</v>
      </c>
      <c r="E2705" s="1" t="s">
        <v>1089</v>
      </c>
      <c r="F2705" s="1" t="s">
        <v>84</v>
      </c>
      <c r="G2705" s="4" t="s">
        <v>1103</v>
      </c>
      <c r="H2705" s="4">
        <v>0</v>
      </c>
      <c r="I2705" s="4" t="s">
        <v>83</v>
      </c>
      <c r="J2705" s="1"/>
      <c r="K2705" s="4" t="s">
        <v>83</v>
      </c>
      <c r="L2705" s="4" t="s">
        <v>83</v>
      </c>
    </row>
    <row r="2706" spans="1:12" ht="45" x14ac:dyDescent="0.25">
      <c r="A2706" s="1" t="s">
        <v>6457</v>
      </c>
      <c r="B2706" s="1" t="s">
        <v>460</v>
      </c>
      <c r="C2706" s="4">
        <v>2021</v>
      </c>
      <c r="D2706" s="1" t="s">
        <v>147</v>
      </c>
      <c r="E2706" s="1" t="s">
        <v>1089</v>
      </c>
      <c r="F2706" s="1" t="s">
        <v>85</v>
      </c>
      <c r="G2706" s="4" t="s">
        <v>1103</v>
      </c>
      <c r="H2706" s="4">
        <v>0</v>
      </c>
      <c r="I2706" s="4" t="s">
        <v>83</v>
      </c>
      <c r="J2706" s="1"/>
      <c r="K2706" s="4" t="s">
        <v>83</v>
      </c>
      <c r="L2706" s="4" t="s">
        <v>83</v>
      </c>
    </row>
    <row r="2707" spans="1:12" ht="30" x14ac:dyDescent="0.25">
      <c r="A2707" s="1" t="s">
        <v>6457</v>
      </c>
      <c r="B2707" s="1" t="s">
        <v>460</v>
      </c>
      <c r="C2707" s="4">
        <v>2021</v>
      </c>
      <c r="D2707" s="1" t="s">
        <v>147</v>
      </c>
      <c r="E2707" s="1" t="s">
        <v>1104</v>
      </c>
      <c r="F2707" s="1" t="s">
        <v>62</v>
      </c>
      <c r="G2707" s="4" t="s">
        <v>1101</v>
      </c>
      <c r="H2707" s="4">
        <v>58157</v>
      </c>
      <c r="I2707" s="4" t="s">
        <v>83</v>
      </c>
      <c r="J2707" s="1"/>
      <c r="K2707" s="4" t="s">
        <v>83</v>
      </c>
      <c r="L2707" s="4" t="s">
        <v>83</v>
      </c>
    </row>
    <row r="2708" spans="1:12" ht="30" x14ac:dyDescent="0.25">
      <c r="A2708" s="1" t="s">
        <v>6457</v>
      </c>
      <c r="B2708" s="1" t="s">
        <v>460</v>
      </c>
      <c r="C2708" s="4">
        <v>2021</v>
      </c>
      <c r="D2708" s="1" t="s">
        <v>147</v>
      </c>
      <c r="E2708" s="1" t="s">
        <v>1104</v>
      </c>
      <c r="F2708" s="1" t="s">
        <v>66</v>
      </c>
      <c r="G2708" s="4" t="s">
        <v>1101</v>
      </c>
      <c r="H2708" s="4">
        <v>45328</v>
      </c>
      <c r="I2708" s="4" t="s">
        <v>83</v>
      </c>
      <c r="J2708" s="1"/>
      <c r="K2708" s="4" t="s">
        <v>83</v>
      </c>
      <c r="L2708" s="4" t="s">
        <v>83</v>
      </c>
    </row>
    <row r="2709" spans="1:12" ht="30" x14ac:dyDescent="0.25">
      <c r="A2709" s="1" t="s">
        <v>6457</v>
      </c>
      <c r="B2709" s="1" t="s">
        <v>460</v>
      </c>
      <c r="C2709" s="4">
        <v>2021</v>
      </c>
      <c r="D2709" s="1" t="s">
        <v>147</v>
      </c>
      <c r="E2709" s="1" t="s">
        <v>1104</v>
      </c>
      <c r="F2709" s="1" t="s">
        <v>70</v>
      </c>
      <c r="G2709" s="4" t="s">
        <v>1101</v>
      </c>
      <c r="H2709" s="4">
        <v>80942</v>
      </c>
      <c r="I2709" s="4" t="s">
        <v>83</v>
      </c>
      <c r="J2709" s="1"/>
      <c r="K2709" s="4" t="s">
        <v>83</v>
      </c>
      <c r="L2709" s="4" t="s">
        <v>83</v>
      </c>
    </row>
    <row r="2710" spans="1:12" ht="30" x14ac:dyDescent="0.25">
      <c r="A2710" s="1" t="s">
        <v>6457</v>
      </c>
      <c r="B2710" s="1" t="s">
        <v>460</v>
      </c>
      <c r="C2710" s="4">
        <v>2021</v>
      </c>
      <c r="D2710" s="1" t="s">
        <v>147</v>
      </c>
      <c r="E2710" s="1" t="s">
        <v>1104</v>
      </c>
      <c r="F2710" s="1" t="s">
        <v>74</v>
      </c>
      <c r="G2710" s="4" t="s">
        <v>1101</v>
      </c>
      <c r="H2710" s="4">
        <v>19701</v>
      </c>
      <c r="I2710" s="4" t="s">
        <v>83</v>
      </c>
      <c r="J2710" s="1"/>
      <c r="K2710" s="4" t="s">
        <v>83</v>
      </c>
      <c r="L2710" s="4" t="s">
        <v>83</v>
      </c>
    </row>
    <row r="2711" spans="1:12" ht="30" x14ac:dyDescent="0.25">
      <c r="A2711" s="1" t="s">
        <v>6457</v>
      </c>
      <c r="B2711" s="1" t="s">
        <v>460</v>
      </c>
      <c r="C2711" s="4">
        <v>2021</v>
      </c>
      <c r="D2711" s="1" t="s">
        <v>147</v>
      </c>
      <c r="E2711" s="1" t="s">
        <v>1104</v>
      </c>
      <c r="F2711" s="1" t="s">
        <v>1102</v>
      </c>
      <c r="G2711" s="4" t="s">
        <v>1101</v>
      </c>
      <c r="H2711" s="4">
        <v>17588</v>
      </c>
      <c r="I2711" s="4" t="s">
        <v>83</v>
      </c>
      <c r="J2711" s="1"/>
      <c r="K2711" s="4" t="s">
        <v>83</v>
      </c>
      <c r="L2711" s="4" t="s">
        <v>83</v>
      </c>
    </row>
    <row r="2712" spans="1:12" ht="45" x14ac:dyDescent="0.25">
      <c r="A2712" s="1" t="s">
        <v>6457</v>
      </c>
      <c r="B2712" s="1" t="s">
        <v>460</v>
      </c>
      <c r="C2712" s="4">
        <v>2021</v>
      </c>
      <c r="D2712" s="1" t="s">
        <v>147</v>
      </c>
      <c r="E2712" s="1" t="s">
        <v>1104</v>
      </c>
      <c r="F2712" s="1" t="s">
        <v>84</v>
      </c>
      <c r="G2712" s="4" t="s">
        <v>1103</v>
      </c>
      <c r="H2712" s="4">
        <v>0</v>
      </c>
      <c r="I2712" s="4" t="s">
        <v>83</v>
      </c>
      <c r="J2712" s="1"/>
      <c r="K2712" s="4" t="s">
        <v>83</v>
      </c>
      <c r="L2712" s="4" t="s">
        <v>83</v>
      </c>
    </row>
    <row r="2713" spans="1:12" ht="45" x14ac:dyDescent="0.25">
      <c r="A2713" s="1" t="s">
        <v>6457</v>
      </c>
      <c r="B2713" s="1" t="s">
        <v>460</v>
      </c>
      <c r="C2713" s="4">
        <v>2021</v>
      </c>
      <c r="D2713" s="1" t="s">
        <v>147</v>
      </c>
      <c r="E2713" s="1" t="s">
        <v>1104</v>
      </c>
      <c r="F2713" s="1" t="s">
        <v>85</v>
      </c>
      <c r="G2713" s="4" t="s">
        <v>1103</v>
      </c>
      <c r="H2713" s="4">
        <v>0</v>
      </c>
      <c r="I2713" s="4" t="s">
        <v>83</v>
      </c>
      <c r="J2713" s="1"/>
      <c r="K2713" s="4" t="s">
        <v>83</v>
      </c>
      <c r="L2713" s="4" t="s">
        <v>83</v>
      </c>
    </row>
    <row r="2714" spans="1:12" ht="30" x14ac:dyDescent="0.25">
      <c r="A2714" s="1" t="s">
        <v>6457</v>
      </c>
      <c r="B2714" s="1" t="s">
        <v>460</v>
      </c>
      <c r="C2714" s="4">
        <v>2021</v>
      </c>
      <c r="D2714" s="1" t="s">
        <v>147</v>
      </c>
      <c r="E2714" s="1" t="s">
        <v>1116</v>
      </c>
      <c r="F2714" s="1" t="s">
        <v>62</v>
      </c>
      <c r="G2714" s="4" t="s">
        <v>1800</v>
      </c>
      <c r="H2714" s="4">
        <v>25225</v>
      </c>
      <c r="I2714" s="4" t="s">
        <v>2988</v>
      </c>
      <c r="J2714" s="1" t="s">
        <v>234</v>
      </c>
      <c r="K2714" s="4" t="s">
        <v>3471</v>
      </c>
      <c r="L2714" s="4" t="s">
        <v>10796</v>
      </c>
    </row>
    <row r="2715" spans="1:12" ht="30" x14ac:dyDescent="0.25">
      <c r="A2715" s="1" t="s">
        <v>6457</v>
      </c>
      <c r="B2715" s="1" t="s">
        <v>460</v>
      </c>
      <c r="C2715" s="4">
        <v>2021</v>
      </c>
      <c r="D2715" s="1" t="s">
        <v>147</v>
      </c>
      <c r="E2715" s="1" t="s">
        <v>1116</v>
      </c>
      <c r="F2715" s="1" t="s">
        <v>66</v>
      </c>
      <c r="G2715" s="4" t="s">
        <v>1101</v>
      </c>
      <c r="H2715" s="4">
        <v>2189</v>
      </c>
      <c r="I2715" s="4" t="s">
        <v>83</v>
      </c>
      <c r="J2715" s="1"/>
      <c r="K2715" s="4" t="s">
        <v>83</v>
      </c>
      <c r="L2715" s="4" t="s">
        <v>83</v>
      </c>
    </row>
    <row r="2716" spans="1:12" ht="30" x14ac:dyDescent="0.25">
      <c r="A2716" s="1" t="s">
        <v>6457</v>
      </c>
      <c r="B2716" s="1" t="s">
        <v>460</v>
      </c>
      <c r="C2716" s="4">
        <v>2021</v>
      </c>
      <c r="D2716" s="1" t="s">
        <v>147</v>
      </c>
      <c r="E2716" s="1" t="s">
        <v>1116</v>
      </c>
      <c r="F2716" s="1" t="s">
        <v>70</v>
      </c>
      <c r="G2716" s="4" t="s">
        <v>2008</v>
      </c>
      <c r="H2716" s="4">
        <v>153844</v>
      </c>
      <c r="I2716" s="4" t="s">
        <v>3692</v>
      </c>
      <c r="J2716" s="1" t="s">
        <v>234</v>
      </c>
      <c r="K2716" s="4" t="s">
        <v>3693</v>
      </c>
      <c r="L2716" s="4" t="s">
        <v>3471</v>
      </c>
    </row>
    <row r="2717" spans="1:12" ht="30" x14ac:dyDescent="0.25">
      <c r="A2717" s="1" t="s">
        <v>6457</v>
      </c>
      <c r="B2717" s="1" t="s">
        <v>460</v>
      </c>
      <c r="C2717" s="4">
        <v>2021</v>
      </c>
      <c r="D2717" s="1" t="s">
        <v>147</v>
      </c>
      <c r="E2717" s="1" t="s">
        <v>1116</v>
      </c>
      <c r="F2717" s="1" t="s">
        <v>74</v>
      </c>
      <c r="G2717" s="4" t="s">
        <v>1101</v>
      </c>
      <c r="H2717" s="4">
        <v>51185</v>
      </c>
      <c r="I2717" s="4" t="s">
        <v>83</v>
      </c>
      <c r="J2717" s="1"/>
      <c r="K2717" s="4" t="s">
        <v>83</v>
      </c>
      <c r="L2717" s="4" t="s">
        <v>83</v>
      </c>
    </row>
    <row r="2718" spans="1:12" ht="30" x14ac:dyDescent="0.25">
      <c r="A2718" s="1" t="s">
        <v>6457</v>
      </c>
      <c r="B2718" s="1" t="s">
        <v>460</v>
      </c>
      <c r="C2718" s="4">
        <v>2021</v>
      </c>
      <c r="D2718" s="1" t="s">
        <v>147</v>
      </c>
      <c r="E2718" s="1" t="s">
        <v>1116</v>
      </c>
      <c r="F2718" s="1" t="s">
        <v>1102</v>
      </c>
      <c r="G2718" s="4" t="s">
        <v>1101</v>
      </c>
      <c r="H2718" s="4">
        <v>29819</v>
      </c>
      <c r="I2718" s="4" t="s">
        <v>83</v>
      </c>
      <c r="J2718" s="1"/>
      <c r="K2718" s="4" t="s">
        <v>83</v>
      </c>
      <c r="L2718" s="4" t="s">
        <v>83</v>
      </c>
    </row>
    <row r="2719" spans="1:12" ht="45" x14ac:dyDescent="0.25">
      <c r="A2719" s="1" t="s">
        <v>6457</v>
      </c>
      <c r="B2719" s="1" t="s">
        <v>460</v>
      </c>
      <c r="C2719" s="4">
        <v>2021</v>
      </c>
      <c r="D2719" s="1" t="s">
        <v>147</v>
      </c>
      <c r="E2719" s="1" t="s">
        <v>1116</v>
      </c>
      <c r="F2719" s="1" t="s">
        <v>84</v>
      </c>
      <c r="G2719" s="4" t="s">
        <v>1103</v>
      </c>
      <c r="H2719" s="4">
        <v>0</v>
      </c>
      <c r="I2719" s="4" t="s">
        <v>83</v>
      </c>
      <c r="J2719" s="1"/>
      <c r="K2719" s="4" t="s">
        <v>83</v>
      </c>
      <c r="L2719" s="4" t="s">
        <v>83</v>
      </c>
    </row>
    <row r="2720" spans="1:12" ht="45" x14ac:dyDescent="0.25">
      <c r="A2720" s="1" t="s">
        <v>6457</v>
      </c>
      <c r="B2720" s="1" t="s">
        <v>460</v>
      </c>
      <c r="C2720" s="4">
        <v>2021</v>
      </c>
      <c r="D2720" s="1" t="s">
        <v>147</v>
      </c>
      <c r="E2720" s="1" t="s">
        <v>1116</v>
      </c>
      <c r="F2720" s="1" t="s">
        <v>85</v>
      </c>
      <c r="G2720" s="4" t="s">
        <v>1103</v>
      </c>
      <c r="H2720" s="4">
        <v>0</v>
      </c>
      <c r="I2720" s="4" t="s">
        <v>83</v>
      </c>
      <c r="J2720" s="1"/>
      <c r="K2720" s="4" t="s">
        <v>83</v>
      </c>
      <c r="L2720" s="4" t="s">
        <v>83</v>
      </c>
    </row>
    <row r="2721" spans="1:12" ht="30" x14ac:dyDescent="0.25">
      <c r="A2721" s="1" t="s">
        <v>6457</v>
      </c>
      <c r="B2721" s="1" t="s">
        <v>460</v>
      </c>
      <c r="C2721" s="4">
        <v>2021</v>
      </c>
      <c r="D2721" s="1" t="s">
        <v>147</v>
      </c>
      <c r="E2721" s="1" t="s">
        <v>1132</v>
      </c>
      <c r="F2721" s="1" t="s">
        <v>62</v>
      </c>
      <c r="G2721" s="4" t="s">
        <v>2258</v>
      </c>
      <c r="H2721" s="4">
        <v>12464</v>
      </c>
      <c r="I2721" s="4" t="s">
        <v>10797</v>
      </c>
      <c r="J2721" s="1" t="s">
        <v>234</v>
      </c>
      <c r="K2721" s="4" t="s">
        <v>9093</v>
      </c>
      <c r="L2721" s="4" t="s">
        <v>10798</v>
      </c>
    </row>
    <row r="2722" spans="1:12" ht="30" x14ac:dyDescent="0.25">
      <c r="A2722" s="1" t="s">
        <v>6457</v>
      </c>
      <c r="B2722" s="1" t="s">
        <v>460</v>
      </c>
      <c r="C2722" s="4">
        <v>2021</v>
      </c>
      <c r="D2722" s="1" t="s">
        <v>147</v>
      </c>
      <c r="E2722" s="1" t="s">
        <v>1132</v>
      </c>
      <c r="F2722" s="1" t="s">
        <v>66</v>
      </c>
      <c r="G2722" s="4" t="s">
        <v>1101</v>
      </c>
      <c r="H2722" s="4">
        <v>640</v>
      </c>
      <c r="I2722" s="4" t="s">
        <v>83</v>
      </c>
      <c r="J2722" s="1"/>
      <c r="K2722" s="4" t="s">
        <v>83</v>
      </c>
      <c r="L2722" s="4" t="s">
        <v>83</v>
      </c>
    </row>
    <row r="2723" spans="1:12" ht="30" x14ac:dyDescent="0.25">
      <c r="A2723" s="1" t="s">
        <v>6457</v>
      </c>
      <c r="B2723" s="1" t="s">
        <v>460</v>
      </c>
      <c r="C2723" s="4">
        <v>2021</v>
      </c>
      <c r="D2723" s="1" t="s">
        <v>147</v>
      </c>
      <c r="E2723" s="1" t="s">
        <v>1132</v>
      </c>
      <c r="F2723" s="1" t="s">
        <v>70</v>
      </c>
      <c r="G2723" s="4" t="s">
        <v>1109</v>
      </c>
      <c r="H2723" s="4">
        <v>69863</v>
      </c>
      <c r="I2723" s="4" t="s">
        <v>735</v>
      </c>
      <c r="J2723" s="1" t="s">
        <v>234</v>
      </c>
      <c r="K2723" s="4" t="s">
        <v>1932</v>
      </c>
      <c r="L2723" s="4" t="s">
        <v>5153</v>
      </c>
    </row>
    <row r="2724" spans="1:12" ht="30" x14ac:dyDescent="0.25">
      <c r="A2724" s="1" t="s">
        <v>6457</v>
      </c>
      <c r="B2724" s="1" t="s">
        <v>460</v>
      </c>
      <c r="C2724" s="4">
        <v>2021</v>
      </c>
      <c r="D2724" s="1" t="s">
        <v>147</v>
      </c>
      <c r="E2724" s="1" t="s">
        <v>1132</v>
      </c>
      <c r="F2724" s="1" t="s">
        <v>74</v>
      </c>
      <c r="G2724" s="4" t="s">
        <v>1101</v>
      </c>
      <c r="H2724" s="4">
        <v>80641</v>
      </c>
      <c r="I2724" s="4" t="s">
        <v>83</v>
      </c>
      <c r="J2724" s="1"/>
      <c r="K2724" s="4" t="s">
        <v>83</v>
      </c>
      <c r="L2724" s="4" t="s">
        <v>83</v>
      </c>
    </row>
    <row r="2725" spans="1:12" ht="30" x14ac:dyDescent="0.25">
      <c r="A2725" s="1" t="s">
        <v>6457</v>
      </c>
      <c r="B2725" s="1" t="s">
        <v>460</v>
      </c>
      <c r="C2725" s="4">
        <v>2021</v>
      </c>
      <c r="D2725" s="1" t="s">
        <v>147</v>
      </c>
      <c r="E2725" s="1" t="s">
        <v>1132</v>
      </c>
      <c r="F2725" s="1" t="s">
        <v>1102</v>
      </c>
      <c r="G2725" s="4" t="s">
        <v>1101</v>
      </c>
      <c r="H2725" s="4">
        <v>53083</v>
      </c>
      <c r="I2725" s="4" t="s">
        <v>83</v>
      </c>
      <c r="J2725" s="1"/>
      <c r="K2725" s="4" t="s">
        <v>83</v>
      </c>
      <c r="L2725" s="4" t="s">
        <v>83</v>
      </c>
    </row>
    <row r="2726" spans="1:12" ht="45" x14ac:dyDescent="0.25">
      <c r="A2726" s="1" t="s">
        <v>6457</v>
      </c>
      <c r="B2726" s="1" t="s">
        <v>460</v>
      </c>
      <c r="C2726" s="4">
        <v>2021</v>
      </c>
      <c r="D2726" s="1" t="s">
        <v>147</v>
      </c>
      <c r="E2726" s="1" t="s">
        <v>1132</v>
      </c>
      <c r="F2726" s="1" t="s">
        <v>84</v>
      </c>
      <c r="G2726" s="4" t="s">
        <v>1103</v>
      </c>
      <c r="H2726" s="4">
        <v>0</v>
      </c>
      <c r="I2726" s="4" t="s">
        <v>83</v>
      </c>
      <c r="J2726" s="1"/>
      <c r="K2726" s="4" t="s">
        <v>83</v>
      </c>
      <c r="L2726" s="4" t="s">
        <v>83</v>
      </c>
    </row>
    <row r="2727" spans="1:12" ht="45" x14ac:dyDescent="0.25">
      <c r="A2727" s="1" t="s">
        <v>6457</v>
      </c>
      <c r="B2727" s="1" t="s">
        <v>460</v>
      </c>
      <c r="C2727" s="4">
        <v>2021</v>
      </c>
      <c r="D2727" s="1" t="s">
        <v>147</v>
      </c>
      <c r="E2727" s="1" t="s">
        <v>1132</v>
      </c>
      <c r="F2727" s="1" t="s">
        <v>85</v>
      </c>
      <c r="G2727" s="4" t="s">
        <v>1103</v>
      </c>
      <c r="H2727" s="4">
        <v>0</v>
      </c>
      <c r="I2727" s="4" t="s">
        <v>83</v>
      </c>
      <c r="J2727" s="1"/>
      <c r="K2727" s="4" t="s">
        <v>83</v>
      </c>
      <c r="L2727" s="4" t="s">
        <v>83</v>
      </c>
    </row>
    <row r="2728" spans="1:12" ht="30" x14ac:dyDescent="0.25">
      <c r="A2728" s="1" t="s">
        <v>6457</v>
      </c>
      <c r="B2728" s="1" t="s">
        <v>460</v>
      </c>
      <c r="C2728" s="4">
        <v>2021</v>
      </c>
      <c r="D2728" s="1" t="s">
        <v>147</v>
      </c>
      <c r="E2728" s="1" t="s">
        <v>1147</v>
      </c>
      <c r="F2728" s="1" t="s">
        <v>62</v>
      </c>
      <c r="G2728" s="4" t="s">
        <v>1371</v>
      </c>
      <c r="H2728" s="4">
        <v>5358</v>
      </c>
      <c r="I2728" s="4" t="s">
        <v>7556</v>
      </c>
      <c r="J2728" s="1" t="s">
        <v>234</v>
      </c>
      <c r="K2728" s="4" t="s">
        <v>5248</v>
      </c>
      <c r="L2728" s="4" t="s">
        <v>10799</v>
      </c>
    </row>
    <row r="2729" spans="1:12" ht="30" x14ac:dyDescent="0.25">
      <c r="A2729" s="1" t="s">
        <v>6457</v>
      </c>
      <c r="B2729" s="1" t="s">
        <v>460</v>
      </c>
      <c r="C2729" s="4">
        <v>2021</v>
      </c>
      <c r="D2729" s="1" t="s">
        <v>147</v>
      </c>
      <c r="E2729" s="1" t="s">
        <v>1147</v>
      </c>
      <c r="F2729" s="1" t="s">
        <v>66</v>
      </c>
      <c r="G2729" s="4" t="s">
        <v>1101</v>
      </c>
      <c r="H2729" s="4">
        <v>198</v>
      </c>
      <c r="I2729" s="4" t="s">
        <v>83</v>
      </c>
      <c r="J2729" s="1"/>
      <c r="K2729" s="4" t="s">
        <v>83</v>
      </c>
      <c r="L2729" s="4" t="s">
        <v>83</v>
      </c>
    </row>
    <row r="2730" spans="1:12" ht="30" x14ac:dyDescent="0.25">
      <c r="A2730" s="1" t="s">
        <v>6457</v>
      </c>
      <c r="B2730" s="1" t="s">
        <v>460</v>
      </c>
      <c r="C2730" s="4">
        <v>2021</v>
      </c>
      <c r="D2730" s="1" t="s">
        <v>147</v>
      </c>
      <c r="E2730" s="1" t="s">
        <v>1147</v>
      </c>
      <c r="F2730" s="1" t="s">
        <v>70</v>
      </c>
      <c r="G2730" s="4" t="s">
        <v>1981</v>
      </c>
      <c r="H2730" s="4">
        <v>5362</v>
      </c>
      <c r="I2730" s="4" t="s">
        <v>1837</v>
      </c>
      <c r="J2730" s="1" t="s">
        <v>234</v>
      </c>
      <c r="K2730" s="4" t="s">
        <v>10800</v>
      </c>
      <c r="L2730" s="4" t="s">
        <v>10801</v>
      </c>
    </row>
    <row r="2731" spans="1:12" ht="30" x14ac:dyDescent="0.25">
      <c r="A2731" s="1" t="s">
        <v>6457</v>
      </c>
      <c r="B2731" s="1" t="s">
        <v>460</v>
      </c>
      <c r="C2731" s="4">
        <v>2021</v>
      </c>
      <c r="D2731" s="1" t="s">
        <v>147</v>
      </c>
      <c r="E2731" s="1" t="s">
        <v>1147</v>
      </c>
      <c r="F2731" s="1" t="s">
        <v>74</v>
      </c>
      <c r="G2731" s="4" t="s">
        <v>2008</v>
      </c>
      <c r="H2731" s="4">
        <v>41322</v>
      </c>
      <c r="I2731" s="4" t="s">
        <v>3898</v>
      </c>
      <c r="J2731" s="1" t="s">
        <v>234</v>
      </c>
      <c r="K2731" s="4" t="s">
        <v>6829</v>
      </c>
      <c r="L2731" s="4" t="s">
        <v>2044</v>
      </c>
    </row>
    <row r="2732" spans="1:12" ht="30" x14ac:dyDescent="0.25">
      <c r="A2732" s="1" t="s">
        <v>6457</v>
      </c>
      <c r="B2732" s="1" t="s">
        <v>460</v>
      </c>
      <c r="C2732" s="4">
        <v>2021</v>
      </c>
      <c r="D2732" s="1" t="s">
        <v>147</v>
      </c>
      <c r="E2732" s="1" t="s">
        <v>1147</v>
      </c>
      <c r="F2732" s="1" t="s">
        <v>1102</v>
      </c>
      <c r="G2732" s="4" t="s">
        <v>1671</v>
      </c>
      <c r="H2732" s="4">
        <v>119384</v>
      </c>
      <c r="I2732" s="4" t="s">
        <v>3427</v>
      </c>
      <c r="J2732" s="1" t="s">
        <v>234</v>
      </c>
      <c r="K2732" s="4" t="s">
        <v>3419</v>
      </c>
      <c r="L2732" s="4" t="s">
        <v>3646</v>
      </c>
    </row>
    <row r="2733" spans="1:12" ht="45" x14ac:dyDescent="0.25">
      <c r="A2733" s="1" t="s">
        <v>6457</v>
      </c>
      <c r="B2733" s="1" t="s">
        <v>460</v>
      </c>
      <c r="C2733" s="4">
        <v>2021</v>
      </c>
      <c r="D2733" s="1" t="s">
        <v>147</v>
      </c>
      <c r="E2733" s="1" t="s">
        <v>1147</v>
      </c>
      <c r="F2733" s="1" t="s">
        <v>84</v>
      </c>
      <c r="G2733" s="4" t="s">
        <v>1103</v>
      </c>
      <c r="H2733" s="4">
        <v>0</v>
      </c>
      <c r="I2733" s="4" t="s">
        <v>83</v>
      </c>
      <c r="J2733" s="1"/>
      <c r="K2733" s="4" t="s">
        <v>83</v>
      </c>
      <c r="L2733" s="4" t="s">
        <v>83</v>
      </c>
    </row>
    <row r="2734" spans="1:12" ht="45" x14ac:dyDescent="0.25">
      <c r="A2734" s="1" t="s">
        <v>6457</v>
      </c>
      <c r="B2734" s="1" t="s">
        <v>460</v>
      </c>
      <c r="C2734" s="4">
        <v>2021</v>
      </c>
      <c r="D2734" s="1" t="s">
        <v>147</v>
      </c>
      <c r="E2734" s="1" t="s">
        <v>1147</v>
      </c>
      <c r="F2734" s="1" t="s">
        <v>85</v>
      </c>
      <c r="G2734" s="4" t="s">
        <v>1103</v>
      </c>
      <c r="H2734" s="4">
        <v>0</v>
      </c>
      <c r="I2734" s="4" t="s">
        <v>83</v>
      </c>
      <c r="J2734" s="1"/>
      <c r="K2734" s="4" t="s">
        <v>83</v>
      </c>
      <c r="L2734" s="4" t="s">
        <v>83</v>
      </c>
    </row>
    <row r="2735" spans="1:12" ht="30" x14ac:dyDescent="0.25">
      <c r="A2735" s="1" t="s">
        <v>6457</v>
      </c>
      <c r="B2735" s="1" t="s">
        <v>460</v>
      </c>
      <c r="C2735" s="4">
        <v>2021</v>
      </c>
      <c r="D2735" s="1" t="s">
        <v>147</v>
      </c>
      <c r="E2735" s="1" t="s">
        <v>1162</v>
      </c>
      <c r="F2735" s="1" t="s">
        <v>62</v>
      </c>
      <c r="G2735" s="4" t="s">
        <v>1743</v>
      </c>
      <c r="H2735" s="4">
        <v>1839</v>
      </c>
      <c r="I2735" s="4" t="s">
        <v>4273</v>
      </c>
      <c r="J2735" s="1" t="s">
        <v>234</v>
      </c>
      <c r="K2735" s="4" t="s">
        <v>4459</v>
      </c>
      <c r="L2735" s="4" t="s">
        <v>10802</v>
      </c>
    </row>
    <row r="2736" spans="1:12" ht="30" x14ac:dyDescent="0.25">
      <c r="A2736" s="1" t="s">
        <v>6457</v>
      </c>
      <c r="B2736" s="1" t="s">
        <v>460</v>
      </c>
      <c r="C2736" s="4">
        <v>2021</v>
      </c>
      <c r="D2736" s="1" t="s">
        <v>147</v>
      </c>
      <c r="E2736" s="1" t="s">
        <v>1162</v>
      </c>
      <c r="F2736" s="1" t="s">
        <v>66</v>
      </c>
      <c r="G2736" s="4" t="s">
        <v>1101</v>
      </c>
      <c r="H2736" s="4">
        <v>69</v>
      </c>
      <c r="I2736" s="4" t="s">
        <v>83</v>
      </c>
      <c r="J2736" s="1"/>
      <c r="K2736" s="4" t="s">
        <v>83</v>
      </c>
      <c r="L2736" s="4" t="s">
        <v>83</v>
      </c>
    </row>
    <row r="2737" spans="1:12" ht="30" x14ac:dyDescent="0.25">
      <c r="A2737" s="1" t="s">
        <v>6457</v>
      </c>
      <c r="B2737" s="1" t="s">
        <v>460</v>
      </c>
      <c r="C2737" s="4">
        <v>2021</v>
      </c>
      <c r="D2737" s="1" t="s">
        <v>147</v>
      </c>
      <c r="E2737" s="1" t="s">
        <v>1162</v>
      </c>
      <c r="F2737" s="1" t="s">
        <v>70</v>
      </c>
      <c r="G2737" s="4" t="s">
        <v>2016</v>
      </c>
      <c r="H2737" s="4">
        <v>1592</v>
      </c>
      <c r="I2737" s="4" t="s">
        <v>10803</v>
      </c>
      <c r="J2737" s="1"/>
      <c r="K2737" s="4" t="s">
        <v>10804</v>
      </c>
      <c r="L2737" s="4" t="s">
        <v>10805</v>
      </c>
    </row>
    <row r="2738" spans="1:12" ht="30" x14ac:dyDescent="0.25">
      <c r="A2738" s="1" t="s">
        <v>6457</v>
      </c>
      <c r="B2738" s="1" t="s">
        <v>460</v>
      </c>
      <c r="C2738" s="4">
        <v>2021</v>
      </c>
      <c r="D2738" s="1" t="s">
        <v>147</v>
      </c>
      <c r="E2738" s="1" t="s">
        <v>1162</v>
      </c>
      <c r="F2738" s="1" t="s">
        <v>74</v>
      </c>
      <c r="G2738" s="4" t="s">
        <v>1097</v>
      </c>
      <c r="H2738" s="4">
        <v>3731</v>
      </c>
      <c r="I2738" s="4" t="s">
        <v>6137</v>
      </c>
      <c r="J2738" s="1" t="s">
        <v>234</v>
      </c>
      <c r="K2738" s="4" t="s">
        <v>2990</v>
      </c>
      <c r="L2738" s="4" t="s">
        <v>10806</v>
      </c>
    </row>
    <row r="2739" spans="1:12" ht="30" x14ac:dyDescent="0.25">
      <c r="A2739" s="1" t="s">
        <v>6457</v>
      </c>
      <c r="B2739" s="1" t="s">
        <v>460</v>
      </c>
      <c r="C2739" s="4">
        <v>2021</v>
      </c>
      <c r="D2739" s="1" t="s">
        <v>147</v>
      </c>
      <c r="E2739" s="1" t="s">
        <v>1162</v>
      </c>
      <c r="F2739" s="1" t="s">
        <v>1102</v>
      </c>
      <c r="G2739" s="4" t="s">
        <v>1613</v>
      </c>
      <c r="H2739" s="4">
        <v>66887</v>
      </c>
      <c r="I2739" s="4" t="s">
        <v>10807</v>
      </c>
      <c r="J2739" s="1" t="s">
        <v>234</v>
      </c>
      <c r="K2739" s="4" t="s">
        <v>5541</v>
      </c>
      <c r="L2739" s="4" t="s">
        <v>572</v>
      </c>
    </row>
    <row r="2740" spans="1:12" ht="45" x14ac:dyDescent="0.25">
      <c r="A2740" s="1" t="s">
        <v>6457</v>
      </c>
      <c r="B2740" s="1" t="s">
        <v>460</v>
      </c>
      <c r="C2740" s="4">
        <v>2021</v>
      </c>
      <c r="D2740" s="1" t="s">
        <v>147</v>
      </c>
      <c r="E2740" s="1" t="s">
        <v>1162</v>
      </c>
      <c r="F2740" s="1" t="s">
        <v>84</v>
      </c>
      <c r="G2740" s="4" t="s">
        <v>1103</v>
      </c>
      <c r="H2740" s="4">
        <v>0</v>
      </c>
      <c r="I2740" s="4" t="s">
        <v>83</v>
      </c>
      <c r="J2740" s="1"/>
      <c r="K2740" s="4" t="s">
        <v>83</v>
      </c>
      <c r="L2740" s="4" t="s">
        <v>83</v>
      </c>
    </row>
    <row r="2741" spans="1:12" ht="45" x14ac:dyDescent="0.25">
      <c r="A2741" s="1" t="s">
        <v>6457</v>
      </c>
      <c r="B2741" s="1" t="s">
        <v>460</v>
      </c>
      <c r="C2741" s="4">
        <v>2021</v>
      </c>
      <c r="D2741" s="1" t="s">
        <v>147</v>
      </c>
      <c r="E2741" s="1" t="s">
        <v>1162</v>
      </c>
      <c r="F2741" s="1" t="s">
        <v>85</v>
      </c>
      <c r="G2741" s="4" t="s">
        <v>1103</v>
      </c>
      <c r="H2741" s="4">
        <v>0</v>
      </c>
      <c r="I2741" s="4" t="s">
        <v>83</v>
      </c>
      <c r="J2741" s="1"/>
      <c r="K2741" s="4" t="s">
        <v>83</v>
      </c>
      <c r="L2741" s="4" t="s">
        <v>83</v>
      </c>
    </row>
    <row r="2742" spans="1:12" ht="30" x14ac:dyDescent="0.25">
      <c r="A2742" s="1" t="s">
        <v>6457</v>
      </c>
      <c r="B2742" s="1" t="s">
        <v>460</v>
      </c>
      <c r="C2742" s="4">
        <v>2021</v>
      </c>
      <c r="D2742" s="1" t="s">
        <v>147</v>
      </c>
      <c r="E2742" s="1" t="s">
        <v>1183</v>
      </c>
      <c r="F2742" s="1" t="s">
        <v>62</v>
      </c>
      <c r="G2742" s="4" t="s">
        <v>1101</v>
      </c>
      <c r="H2742" s="4">
        <v>430</v>
      </c>
      <c r="I2742" s="4" t="s">
        <v>83</v>
      </c>
      <c r="J2742" s="1"/>
      <c r="K2742" s="4" t="s">
        <v>83</v>
      </c>
      <c r="L2742" s="4" t="s">
        <v>83</v>
      </c>
    </row>
    <row r="2743" spans="1:12" ht="30" x14ac:dyDescent="0.25">
      <c r="A2743" s="1" t="s">
        <v>6457</v>
      </c>
      <c r="B2743" s="1" t="s">
        <v>460</v>
      </c>
      <c r="C2743" s="4">
        <v>2021</v>
      </c>
      <c r="D2743" s="1" t="s">
        <v>147</v>
      </c>
      <c r="E2743" s="1" t="s">
        <v>1183</v>
      </c>
      <c r="F2743" s="1" t="s">
        <v>66</v>
      </c>
      <c r="G2743" s="4" t="s">
        <v>1101</v>
      </c>
      <c r="H2743" s="4">
        <v>28</v>
      </c>
      <c r="I2743" s="4" t="s">
        <v>83</v>
      </c>
      <c r="J2743" s="1"/>
      <c r="K2743" s="4" t="s">
        <v>83</v>
      </c>
      <c r="L2743" s="4" t="s">
        <v>83</v>
      </c>
    </row>
    <row r="2744" spans="1:12" ht="30" x14ac:dyDescent="0.25">
      <c r="A2744" s="1" t="s">
        <v>6457</v>
      </c>
      <c r="B2744" s="1" t="s">
        <v>460</v>
      </c>
      <c r="C2744" s="4">
        <v>2021</v>
      </c>
      <c r="D2744" s="1" t="s">
        <v>147</v>
      </c>
      <c r="E2744" s="1" t="s">
        <v>1183</v>
      </c>
      <c r="F2744" s="1" t="s">
        <v>70</v>
      </c>
      <c r="G2744" s="4" t="s">
        <v>1097</v>
      </c>
      <c r="H2744" s="4">
        <v>440</v>
      </c>
      <c r="I2744" s="4" t="s">
        <v>10808</v>
      </c>
      <c r="J2744" s="1" t="s">
        <v>234</v>
      </c>
      <c r="K2744" s="4" t="s">
        <v>10809</v>
      </c>
      <c r="L2744" s="4" t="s">
        <v>10810</v>
      </c>
    </row>
    <row r="2745" spans="1:12" ht="30" x14ac:dyDescent="0.25">
      <c r="A2745" s="1" t="s">
        <v>6457</v>
      </c>
      <c r="B2745" s="1" t="s">
        <v>460</v>
      </c>
      <c r="C2745" s="4">
        <v>2021</v>
      </c>
      <c r="D2745" s="1" t="s">
        <v>147</v>
      </c>
      <c r="E2745" s="1" t="s">
        <v>1183</v>
      </c>
      <c r="F2745" s="1" t="s">
        <v>74</v>
      </c>
      <c r="G2745" s="4" t="s">
        <v>1101</v>
      </c>
      <c r="H2745" s="4">
        <v>838</v>
      </c>
      <c r="I2745" s="4" t="s">
        <v>83</v>
      </c>
      <c r="J2745" s="1"/>
      <c r="K2745" s="4" t="s">
        <v>83</v>
      </c>
      <c r="L2745" s="4" t="s">
        <v>83</v>
      </c>
    </row>
    <row r="2746" spans="1:12" ht="30" x14ac:dyDescent="0.25">
      <c r="A2746" s="1" t="s">
        <v>6457</v>
      </c>
      <c r="B2746" s="1" t="s">
        <v>460</v>
      </c>
      <c r="C2746" s="4">
        <v>2021</v>
      </c>
      <c r="D2746" s="1" t="s">
        <v>147</v>
      </c>
      <c r="E2746" s="1" t="s">
        <v>1183</v>
      </c>
      <c r="F2746" s="1" t="s">
        <v>1102</v>
      </c>
      <c r="G2746" s="4" t="s">
        <v>2008</v>
      </c>
      <c r="H2746" s="4">
        <v>10681</v>
      </c>
      <c r="I2746" s="4" t="s">
        <v>9527</v>
      </c>
      <c r="J2746" s="1" t="s">
        <v>234</v>
      </c>
      <c r="K2746" s="4" t="s">
        <v>8434</v>
      </c>
      <c r="L2746" s="4" t="s">
        <v>10811</v>
      </c>
    </row>
    <row r="2747" spans="1:12" ht="45" x14ac:dyDescent="0.25">
      <c r="A2747" s="1" t="s">
        <v>6457</v>
      </c>
      <c r="B2747" s="1" t="s">
        <v>460</v>
      </c>
      <c r="C2747" s="4">
        <v>2021</v>
      </c>
      <c r="D2747" s="1" t="s">
        <v>147</v>
      </c>
      <c r="E2747" s="1" t="s">
        <v>1183</v>
      </c>
      <c r="F2747" s="1" t="s">
        <v>84</v>
      </c>
      <c r="G2747" s="4" t="s">
        <v>1103</v>
      </c>
      <c r="H2747" s="4">
        <v>0</v>
      </c>
      <c r="I2747" s="4" t="s">
        <v>83</v>
      </c>
      <c r="J2747" s="1"/>
      <c r="K2747" s="4" t="s">
        <v>83</v>
      </c>
      <c r="L2747" s="4" t="s">
        <v>83</v>
      </c>
    </row>
    <row r="2748" spans="1:12" ht="45" x14ac:dyDescent="0.25">
      <c r="A2748" s="1" t="s">
        <v>6457</v>
      </c>
      <c r="B2748" s="1" t="s">
        <v>460</v>
      </c>
      <c r="C2748" s="4">
        <v>2021</v>
      </c>
      <c r="D2748" s="1" t="s">
        <v>147</v>
      </c>
      <c r="E2748" s="1" t="s">
        <v>1183</v>
      </c>
      <c r="F2748" s="1" t="s">
        <v>85</v>
      </c>
      <c r="G2748" s="4" t="s">
        <v>1103</v>
      </c>
      <c r="H2748" s="4">
        <v>0</v>
      </c>
      <c r="I2748" s="4" t="s">
        <v>83</v>
      </c>
      <c r="J2748" s="1"/>
      <c r="K2748" s="4" t="s">
        <v>83</v>
      </c>
      <c r="L2748" s="4" t="s">
        <v>83</v>
      </c>
    </row>
    <row r="2749" spans="1:12" ht="30" x14ac:dyDescent="0.25">
      <c r="A2749" s="1" t="s">
        <v>6457</v>
      </c>
      <c r="B2749" s="1" t="s">
        <v>460</v>
      </c>
      <c r="C2749" s="4">
        <v>2021</v>
      </c>
      <c r="D2749" s="1" t="s">
        <v>166</v>
      </c>
      <c r="E2749" s="1" t="s">
        <v>1089</v>
      </c>
      <c r="F2749" s="1" t="s">
        <v>62</v>
      </c>
      <c r="G2749" s="4" t="s">
        <v>1800</v>
      </c>
      <c r="H2749" s="4">
        <v>231219</v>
      </c>
      <c r="I2749" s="4" t="s">
        <v>4039</v>
      </c>
      <c r="J2749" s="1" t="s">
        <v>234</v>
      </c>
      <c r="K2749" s="4" t="s">
        <v>3505</v>
      </c>
      <c r="L2749" s="4" t="s">
        <v>534</v>
      </c>
    </row>
    <row r="2750" spans="1:12" ht="30" x14ac:dyDescent="0.25">
      <c r="A2750" s="1" t="s">
        <v>6457</v>
      </c>
      <c r="B2750" s="1" t="s">
        <v>460</v>
      </c>
      <c r="C2750" s="4">
        <v>2021</v>
      </c>
      <c r="D2750" s="1" t="s">
        <v>166</v>
      </c>
      <c r="E2750" s="1" t="s">
        <v>1089</v>
      </c>
      <c r="F2750" s="1" t="s">
        <v>66</v>
      </c>
      <c r="G2750" s="4" t="s">
        <v>1101</v>
      </c>
      <c r="H2750" s="4">
        <v>77598</v>
      </c>
      <c r="I2750" s="4" t="s">
        <v>83</v>
      </c>
      <c r="J2750" s="1"/>
      <c r="K2750" s="4" t="s">
        <v>83</v>
      </c>
      <c r="L2750" s="4" t="s">
        <v>83</v>
      </c>
    </row>
    <row r="2751" spans="1:12" ht="30" x14ac:dyDescent="0.25">
      <c r="A2751" s="1" t="s">
        <v>6457</v>
      </c>
      <c r="B2751" s="1" t="s">
        <v>460</v>
      </c>
      <c r="C2751" s="4">
        <v>2021</v>
      </c>
      <c r="D2751" s="1" t="s">
        <v>166</v>
      </c>
      <c r="E2751" s="1" t="s">
        <v>1089</v>
      </c>
      <c r="F2751" s="1" t="s">
        <v>70</v>
      </c>
      <c r="G2751" s="4" t="s">
        <v>1101</v>
      </c>
      <c r="H2751" s="4">
        <v>63243</v>
      </c>
      <c r="I2751" s="4" t="s">
        <v>83</v>
      </c>
      <c r="J2751" s="1"/>
      <c r="K2751" s="4" t="s">
        <v>83</v>
      </c>
      <c r="L2751" s="4" t="s">
        <v>83</v>
      </c>
    </row>
    <row r="2752" spans="1:12" ht="30" x14ac:dyDescent="0.25">
      <c r="A2752" s="1" t="s">
        <v>6457</v>
      </c>
      <c r="B2752" s="1" t="s">
        <v>460</v>
      </c>
      <c r="C2752" s="4">
        <v>2021</v>
      </c>
      <c r="D2752" s="1" t="s">
        <v>166</v>
      </c>
      <c r="E2752" s="1" t="s">
        <v>1089</v>
      </c>
      <c r="F2752" s="1" t="s">
        <v>74</v>
      </c>
      <c r="G2752" s="4" t="s">
        <v>1101</v>
      </c>
      <c r="H2752" s="4">
        <v>23100</v>
      </c>
      <c r="I2752" s="4" t="s">
        <v>83</v>
      </c>
      <c r="J2752" s="1"/>
      <c r="K2752" s="4" t="s">
        <v>83</v>
      </c>
      <c r="L2752" s="4" t="s">
        <v>83</v>
      </c>
    </row>
    <row r="2753" spans="1:12" ht="30" x14ac:dyDescent="0.25">
      <c r="A2753" s="1" t="s">
        <v>6457</v>
      </c>
      <c r="B2753" s="1" t="s">
        <v>460</v>
      </c>
      <c r="C2753" s="4">
        <v>2021</v>
      </c>
      <c r="D2753" s="1" t="s">
        <v>166</v>
      </c>
      <c r="E2753" s="1" t="s">
        <v>1089</v>
      </c>
      <c r="F2753" s="1" t="s">
        <v>1102</v>
      </c>
      <c r="G2753" s="4" t="s">
        <v>1101</v>
      </c>
      <c r="H2753" s="4">
        <v>51756</v>
      </c>
      <c r="I2753" s="4" t="s">
        <v>83</v>
      </c>
      <c r="J2753" s="1"/>
      <c r="K2753" s="4" t="s">
        <v>83</v>
      </c>
      <c r="L2753" s="4" t="s">
        <v>83</v>
      </c>
    </row>
    <row r="2754" spans="1:12" ht="45" x14ac:dyDescent="0.25">
      <c r="A2754" s="1" t="s">
        <v>6457</v>
      </c>
      <c r="B2754" s="1" t="s">
        <v>460</v>
      </c>
      <c r="C2754" s="4">
        <v>2021</v>
      </c>
      <c r="D2754" s="1" t="s">
        <v>166</v>
      </c>
      <c r="E2754" s="1" t="s">
        <v>1089</v>
      </c>
      <c r="F2754" s="1" t="s">
        <v>84</v>
      </c>
      <c r="G2754" s="4" t="s">
        <v>1103</v>
      </c>
      <c r="H2754" s="4">
        <v>0</v>
      </c>
      <c r="I2754" s="4" t="s">
        <v>83</v>
      </c>
      <c r="J2754" s="1"/>
      <c r="K2754" s="4" t="s">
        <v>83</v>
      </c>
      <c r="L2754" s="4" t="s">
        <v>83</v>
      </c>
    </row>
    <row r="2755" spans="1:12" ht="45" x14ac:dyDescent="0.25">
      <c r="A2755" s="1" t="s">
        <v>6457</v>
      </c>
      <c r="B2755" s="1" t="s">
        <v>460</v>
      </c>
      <c r="C2755" s="4">
        <v>2021</v>
      </c>
      <c r="D2755" s="1" t="s">
        <v>166</v>
      </c>
      <c r="E2755" s="1" t="s">
        <v>1089</v>
      </c>
      <c r="F2755" s="1" t="s">
        <v>85</v>
      </c>
      <c r="G2755" s="4" t="s">
        <v>1103</v>
      </c>
      <c r="H2755" s="4">
        <v>0</v>
      </c>
      <c r="I2755" s="4" t="s">
        <v>83</v>
      </c>
      <c r="J2755" s="1"/>
      <c r="K2755" s="4" t="s">
        <v>83</v>
      </c>
      <c r="L2755" s="4" t="s">
        <v>83</v>
      </c>
    </row>
    <row r="2756" spans="1:12" ht="30" x14ac:dyDescent="0.25">
      <c r="A2756" s="1" t="s">
        <v>6457</v>
      </c>
      <c r="B2756" s="1" t="s">
        <v>460</v>
      </c>
      <c r="C2756" s="4">
        <v>2021</v>
      </c>
      <c r="D2756" s="1" t="s">
        <v>166</v>
      </c>
      <c r="E2756" s="1" t="s">
        <v>1104</v>
      </c>
      <c r="F2756" s="1" t="s">
        <v>62</v>
      </c>
      <c r="G2756" s="4" t="s">
        <v>1350</v>
      </c>
      <c r="H2756" s="4">
        <v>37856</v>
      </c>
      <c r="I2756" s="4" t="s">
        <v>6164</v>
      </c>
      <c r="J2756" s="1" t="s">
        <v>234</v>
      </c>
      <c r="K2756" s="4" t="s">
        <v>3114</v>
      </c>
      <c r="L2756" s="4" t="s">
        <v>7473</v>
      </c>
    </row>
    <row r="2757" spans="1:12" ht="30" x14ac:dyDescent="0.25">
      <c r="A2757" s="1" t="s">
        <v>6457</v>
      </c>
      <c r="B2757" s="1" t="s">
        <v>460</v>
      </c>
      <c r="C2757" s="4">
        <v>2021</v>
      </c>
      <c r="D2757" s="1" t="s">
        <v>166</v>
      </c>
      <c r="E2757" s="1" t="s">
        <v>1104</v>
      </c>
      <c r="F2757" s="1" t="s">
        <v>66</v>
      </c>
      <c r="G2757" s="4" t="s">
        <v>1101</v>
      </c>
      <c r="H2757" s="4">
        <v>7730</v>
      </c>
      <c r="I2757" s="4" t="s">
        <v>83</v>
      </c>
      <c r="J2757" s="1"/>
      <c r="K2757" s="4" t="s">
        <v>83</v>
      </c>
      <c r="L2757" s="4" t="s">
        <v>83</v>
      </c>
    </row>
    <row r="2758" spans="1:12" ht="30" x14ac:dyDescent="0.25">
      <c r="A2758" s="1" t="s">
        <v>6457</v>
      </c>
      <c r="B2758" s="1" t="s">
        <v>460</v>
      </c>
      <c r="C2758" s="4">
        <v>2021</v>
      </c>
      <c r="D2758" s="1" t="s">
        <v>166</v>
      </c>
      <c r="E2758" s="1" t="s">
        <v>1104</v>
      </c>
      <c r="F2758" s="1" t="s">
        <v>70</v>
      </c>
      <c r="G2758" s="4" t="s">
        <v>1671</v>
      </c>
      <c r="H2758" s="4">
        <v>86847</v>
      </c>
      <c r="I2758" s="4" t="s">
        <v>551</v>
      </c>
      <c r="J2758" s="1" t="s">
        <v>234</v>
      </c>
      <c r="K2758" s="4" t="s">
        <v>3367</v>
      </c>
      <c r="L2758" s="4" t="s">
        <v>3368</v>
      </c>
    </row>
    <row r="2759" spans="1:12" ht="30" x14ac:dyDescent="0.25">
      <c r="A2759" s="1" t="s">
        <v>6457</v>
      </c>
      <c r="B2759" s="1" t="s">
        <v>460</v>
      </c>
      <c r="C2759" s="4">
        <v>2021</v>
      </c>
      <c r="D2759" s="1" t="s">
        <v>166</v>
      </c>
      <c r="E2759" s="1" t="s">
        <v>1104</v>
      </c>
      <c r="F2759" s="1" t="s">
        <v>74</v>
      </c>
      <c r="G2759" s="4" t="s">
        <v>1101</v>
      </c>
      <c r="H2759" s="4">
        <v>33761</v>
      </c>
      <c r="I2759" s="4" t="s">
        <v>83</v>
      </c>
      <c r="J2759" s="1"/>
      <c r="K2759" s="4" t="s">
        <v>83</v>
      </c>
      <c r="L2759" s="4" t="s">
        <v>83</v>
      </c>
    </row>
    <row r="2760" spans="1:12" ht="30" x14ac:dyDescent="0.25">
      <c r="A2760" s="1" t="s">
        <v>6457</v>
      </c>
      <c r="B2760" s="1" t="s">
        <v>460</v>
      </c>
      <c r="C2760" s="4">
        <v>2021</v>
      </c>
      <c r="D2760" s="1" t="s">
        <v>166</v>
      </c>
      <c r="E2760" s="1" t="s">
        <v>1104</v>
      </c>
      <c r="F2760" s="1" t="s">
        <v>1102</v>
      </c>
      <c r="G2760" s="4" t="s">
        <v>1101</v>
      </c>
      <c r="H2760" s="4">
        <v>47947</v>
      </c>
      <c r="I2760" s="4" t="s">
        <v>83</v>
      </c>
      <c r="J2760" s="1"/>
      <c r="K2760" s="4" t="s">
        <v>83</v>
      </c>
      <c r="L2760" s="4" t="s">
        <v>83</v>
      </c>
    </row>
    <row r="2761" spans="1:12" ht="45" x14ac:dyDescent="0.25">
      <c r="A2761" s="1" t="s">
        <v>6457</v>
      </c>
      <c r="B2761" s="1" t="s">
        <v>460</v>
      </c>
      <c r="C2761" s="4">
        <v>2021</v>
      </c>
      <c r="D2761" s="1" t="s">
        <v>166</v>
      </c>
      <c r="E2761" s="1" t="s">
        <v>1104</v>
      </c>
      <c r="F2761" s="1" t="s">
        <v>84</v>
      </c>
      <c r="G2761" s="4" t="s">
        <v>1103</v>
      </c>
      <c r="H2761" s="4">
        <v>0</v>
      </c>
      <c r="I2761" s="4" t="s">
        <v>83</v>
      </c>
      <c r="J2761" s="1"/>
      <c r="K2761" s="4" t="s">
        <v>83</v>
      </c>
      <c r="L2761" s="4" t="s">
        <v>83</v>
      </c>
    </row>
    <row r="2762" spans="1:12" ht="45" x14ac:dyDescent="0.25">
      <c r="A2762" s="1" t="s">
        <v>6457</v>
      </c>
      <c r="B2762" s="1" t="s">
        <v>460</v>
      </c>
      <c r="C2762" s="4">
        <v>2021</v>
      </c>
      <c r="D2762" s="1" t="s">
        <v>166</v>
      </c>
      <c r="E2762" s="1" t="s">
        <v>1104</v>
      </c>
      <c r="F2762" s="1" t="s">
        <v>85</v>
      </c>
      <c r="G2762" s="4" t="s">
        <v>1103</v>
      </c>
      <c r="H2762" s="4">
        <v>0</v>
      </c>
      <c r="I2762" s="4" t="s">
        <v>83</v>
      </c>
      <c r="J2762" s="1"/>
      <c r="K2762" s="4" t="s">
        <v>83</v>
      </c>
      <c r="L2762" s="4" t="s">
        <v>83</v>
      </c>
    </row>
    <row r="2763" spans="1:12" ht="30" x14ac:dyDescent="0.25">
      <c r="A2763" s="1" t="s">
        <v>6457</v>
      </c>
      <c r="B2763" s="1" t="s">
        <v>460</v>
      </c>
      <c r="C2763" s="4">
        <v>2021</v>
      </c>
      <c r="D2763" s="1" t="s">
        <v>166</v>
      </c>
      <c r="E2763" s="1" t="s">
        <v>1116</v>
      </c>
      <c r="F2763" s="1" t="s">
        <v>62</v>
      </c>
      <c r="G2763" s="4" t="s">
        <v>1743</v>
      </c>
      <c r="H2763" s="4">
        <v>22439</v>
      </c>
      <c r="I2763" s="4" t="s">
        <v>739</v>
      </c>
      <c r="J2763" s="1" t="s">
        <v>234</v>
      </c>
      <c r="K2763" s="4" t="s">
        <v>1937</v>
      </c>
      <c r="L2763" s="4" t="s">
        <v>2755</v>
      </c>
    </row>
    <row r="2764" spans="1:12" ht="30" x14ac:dyDescent="0.25">
      <c r="A2764" s="1" t="s">
        <v>6457</v>
      </c>
      <c r="B2764" s="1" t="s">
        <v>460</v>
      </c>
      <c r="C2764" s="4">
        <v>2021</v>
      </c>
      <c r="D2764" s="1" t="s">
        <v>166</v>
      </c>
      <c r="E2764" s="1" t="s">
        <v>1116</v>
      </c>
      <c r="F2764" s="1" t="s">
        <v>66</v>
      </c>
      <c r="G2764" s="4" t="s">
        <v>1101</v>
      </c>
      <c r="H2764" s="4">
        <v>1276</v>
      </c>
      <c r="I2764" s="4" t="s">
        <v>83</v>
      </c>
      <c r="J2764" s="1"/>
      <c r="K2764" s="4" t="s">
        <v>83</v>
      </c>
      <c r="L2764" s="4" t="s">
        <v>83</v>
      </c>
    </row>
    <row r="2765" spans="1:12" ht="30" x14ac:dyDescent="0.25">
      <c r="A2765" s="1" t="s">
        <v>6457</v>
      </c>
      <c r="B2765" s="1" t="s">
        <v>460</v>
      </c>
      <c r="C2765" s="4">
        <v>2021</v>
      </c>
      <c r="D2765" s="1" t="s">
        <v>166</v>
      </c>
      <c r="E2765" s="1" t="s">
        <v>1116</v>
      </c>
      <c r="F2765" s="1" t="s">
        <v>70</v>
      </c>
      <c r="G2765" s="4" t="s">
        <v>1101</v>
      </c>
      <c r="H2765" s="4">
        <v>29587</v>
      </c>
      <c r="I2765" s="4" t="s">
        <v>83</v>
      </c>
      <c r="J2765" s="1"/>
      <c r="K2765" s="4" t="s">
        <v>83</v>
      </c>
      <c r="L2765" s="4" t="s">
        <v>83</v>
      </c>
    </row>
    <row r="2766" spans="1:12" ht="30" x14ac:dyDescent="0.25">
      <c r="A2766" s="1" t="s">
        <v>6457</v>
      </c>
      <c r="B2766" s="1" t="s">
        <v>460</v>
      </c>
      <c r="C2766" s="4">
        <v>2021</v>
      </c>
      <c r="D2766" s="1" t="s">
        <v>166</v>
      </c>
      <c r="E2766" s="1" t="s">
        <v>1116</v>
      </c>
      <c r="F2766" s="1" t="s">
        <v>74</v>
      </c>
      <c r="G2766" s="4" t="s">
        <v>1101</v>
      </c>
      <c r="H2766" s="4">
        <v>83578</v>
      </c>
      <c r="I2766" s="4" t="s">
        <v>83</v>
      </c>
      <c r="J2766" s="1"/>
      <c r="K2766" s="4" t="s">
        <v>83</v>
      </c>
      <c r="L2766" s="4" t="s">
        <v>83</v>
      </c>
    </row>
    <row r="2767" spans="1:12" ht="30" x14ac:dyDescent="0.25">
      <c r="A2767" s="1" t="s">
        <v>6457</v>
      </c>
      <c r="B2767" s="1" t="s">
        <v>460</v>
      </c>
      <c r="C2767" s="4">
        <v>2021</v>
      </c>
      <c r="D2767" s="1" t="s">
        <v>166</v>
      </c>
      <c r="E2767" s="1" t="s">
        <v>1116</v>
      </c>
      <c r="F2767" s="1" t="s">
        <v>1102</v>
      </c>
      <c r="G2767" s="4" t="s">
        <v>1671</v>
      </c>
      <c r="H2767" s="4">
        <v>116905</v>
      </c>
      <c r="I2767" s="4" t="s">
        <v>4150</v>
      </c>
      <c r="J2767" s="1" t="s">
        <v>234</v>
      </c>
      <c r="K2767" s="4" t="s">
        <v>3419</v>
      </c>
      <c r="L2767" s="4" t="s">
        <v>4043</v>
      </c>
    </row>
    <row r="2768" spans="1:12" ht="45" x14ac:dyDescent="0.25">
      <c r="A2768" s="1" t="s">
        <v>6457</v>
      </c>
      <c r="B2768" s="1" t="s">
        <v>460</v>
      </c>
      <c r="C2768" s="4">
        <v>2021</v>
      </c>
      <c r="D2768" s="1" t="s">
        <v>166</v>
      </c>
      <c r="E2768" s="1" t="s">
        <v>1116</v>
      </c>
      <c r="F2768" s="1" t="s">
        <v>84</v>
      </c>
      <c r="G2768" s="4" t="s">
        <v>1103</v>
      </c>
      <c r="H2768" s="4">
        <v>0</v>
      </c>
      <c r="I2768" s="4" t="s">
        <v>83</v>
      </c>
      <c r="J2768" s="1"/>
      <c r="K2768" s="4" t="s">
        <v>83</v>
      </c>
      <c r="L2768" s="4" t="s">
        <v>83</v>
      </c>
    </row>
    <row r="2769" spans="1:12" ht="45" x14ac:dyDescent="0.25">
      <c r="A2769" s="1" t="s">
        <v>6457</v>
      </c>
      <c r="B2769" s="1" t="s">
        <v>460</v>
      </c>
      <c r="C2769" s="4">
        <v>2021</v>
      </c>
      <c r="D2769" s="1" t="s">
        <v>166</v>
      </c>
      <c r="E2769" s="1" t="s">
        <v>1116</v>
      </c>
      <c r="F2769" s="1" t="s">
        <v>85</v>
      </c>
      <c r="G2769" s="4" t="s">
        <v>1103</v>
      </c>
      <c r="H2769" s="4">
        <v>0</v>
      </c>
      <c r="I2769" s="4" t="s">
        <v>83</v>
      </c>
      <c r="J2769" s="1"/>
      <c r="K2769" s="4" t="s">
        <v>83</v>
      </c>
      <c r="L2769" s="4" t="s">
        <v>83</v>
      </c>
    </row>
    <row r="2770" spans="1:12" ht="30" x14ac:dyDescent="0.25">
      <c r="A2770" s="1" t="s">
        <v>6457</v>
      </c>
      <c r="B2770" s="1" t="s">
        <v>460</v>
      </c>
      <c r="C2770" s="4">
        <v>2021</v>
      </c>
      <c r="D2770" s="1" t="s">
        <v>166</v>
      </c>
      <c r="E2770" s="1" t="s">
        <v>1132</v>
      </c>
      <c r="F2770" s="1" t="s">
        <v>62</v>
      </c>
      <c r="G2770" s="4" t="s">
        <v>1125</v>
      </c>
      <c r="H2770" s="4">
        <v>11383</v>
      </c>
      <c r="I2770" s="4" t="s">
        <v>10812</v>
      </c>
      <c r="J2770" s="1" t="s">
        <v>234</v>
      </c>
      <c r="K2770" s="4" t="s">
        <v>3117</v>
      </c>
      <c r="L2770" s="4" t="s">
        <v>9082</v>
      </c>
    </row>
    <row r="2771" spans="1:12" ht="30" x14ac:dyDescent="0.25">
      <c r="A2771" s="1" t="s">
        <v>6457</v>
      </c>
      <c r="B2771" s="1" t="s">
        <v>460</v>
      </c>
      <c r="C2771" s="4">
        <v>2021</v>
      </c>
      <c r="D2771" s="1" t="s">
        <v>166</v>
      </c>
      <c r="E2771" s="1" t="s">
        <v>1132</v>
      </c>
      <c r="F2771" s="1" t="s">
        <v>66</v>
      </c>
      <c r="G2771" s="4" t="s">
        <v>1101</v>
      </c>
      <c r="H2771" s="4">
        <v>438</v>
      </c>
      <c r="I2771" s="4" t="s">
        <v>83</v>
      </c>
      <c r="J2771" s="1"/>
      <c r="K2771" s="4" t="s">
        <v>83</v>
      </c>
      <c r="L2771" s="4" t="s">
        <v>83</v>
      </c>
    </row>
    <row r="2772" spans="1:12" ht="30" x14ac:dyDescent="0.25">
      <c r="A2772" s="1" t="s">
        <v>6457</v>
      </c>
      <c r="B2772" s="1" t="s">
        <v>460</v>
      </c>
      <c r="C2772" s="4">
        <v>2021</v>
      </c>
      <c r="D2772" s="1" t="s">
        <v>166</v>
      </c>
      <c r="E2772" s="1" t="s">
        <v>1132</v>
      </c>
      <c r="F2772" s="1" t="s">
        <v>70</v>
      </c>
      <c r="G2772" s="4" t="s">
        <v>1800</v>
      </c>
      <c r="H2772" s="4">
        <v>6824</v>
      </c>
      <c r="I2772" s="4" t="s">
        <v>10497</v>
      </c>
      <c r="J2772" s="1" t="s">
        <v>234</v>
      </c>
      <c r="K2772" s="4" t="s">
        <v>6835</v>
      </c>
      <c r="L2772" s="4" t="s">
        <v>3478</v>
      </c>
    </row>
    <row r="2773" spans="1:12" ht="30" x14ac:dyDescent="0.25">
      <c r="A2773" s="1" t="s">
        <v>6457</v>
      </c>
      <c r="B2773" s="1" t="s">
        <v>460</v>
      </c>
      <c r="C2773" s="4">
        <v>2021</v>
      </c>
      <c r="D2773" s="1" t="s">
        <v>166</v>
      </c>
      <c r="E2773" s="1" t="s">
        <v>1132</v>
      </c>
      <c r="F2773" s="1" t="s">
        <v>74</v>
      </c>
      <c r="G2773" s="4" t="s">
        <v>1101</v>
      </c>
      <c r="H2773" s="4">
        <v>31852</v>
      </c>
      <c r="I2773" s="4" t="s">
        <v>83</v>
      </c>
      <c r="J2773" s="1"/>
      <c r="K2773" s="4" t="s">
        <v>83</v>
      </c>
      <c r="L2773" s="4" t="s">
        <v>83</v>
      </c>
    </row>
    <row r="2774" spans="1:12" ht="30" x14ac:dyDescent="0.25">
      <c r="A2774" s="1" t="s">
        <v>6457</v>
      </c>
      <c r="B2774" s="1" t="s">
        <v>460</v>
      </c>
      <c r="C2774" s="4">
        <v>2021</v>
      </c>
      <c r="D2774" s="1" t="s">
        <v>166</v>
      </c>
      <c r="E2774" s="1" t="s">
        <v>1132</v>
      </c>
      <c r="F2774" s="1" t="s">
        <v>1102</v>
      </c>
      <c r="G2774" s="4" t="s">
        <v>1270</v>
      </c>
      <c r="H2774" s="4">
        <v>159509</v>
      </c>
      <c r="I2774" s="4" t="s">
        <v>522</v>
      </c>
      <c r="J2774" s="1" t="s">
        <v>234</v>
      </c>
      <c r="K2774" s="4" t="s">
        <v>3371</v>
      </c>
      <c r="L2774" s="4" t="s">
        <v>4099</v>
      </c>
    </row>
    <row r="2775" spans="1:12" ht="45" x14ac:dyDescent="0.25">
      <c r="A2775" s="1" t="s">
        <v>6457</v>
      </c>
      <c r="B2775" s="1" t="s">
        <v>460</v>
      </c>
      <c r="C2775" s="4">
        <v>2021</v>
      </c>
      <c r="D2775" s="1" t="s">
        <v>166</v>
      </c>
      <c r="E2775" s="1" t="s">
        <v>1132</v>
      </c>
      <c r="F2775" s="1" t="s">
        <v>84</v>
      </c>
      <c r="G2775" s="4" t="s">
        <v>1103</v>
      </c>
      <c r="H2775" s="4">
        <v>0</v>
      </c>
      <c r="I2775" s="4" t="s">
        <v>83</v>
      </c>
      <c r="J2775" s="1"/>
      <c r="K2775" s="4" t="s">
        <v>83</v>
      </c>
      <c r="L2775" s="4" t="s">
        <v>83</v>
      </c>
    </row>
    <row r="2776" spans="1:12" ht="45" x14ac:dyDescent="0.25">
      <c r="A2776" s="1" t="s">
        <v>6457</v>
      </c>
      <c r="B2776" s="1" t="s">
        <v>460</v>
      </c>
      <c r="C2776" s="4">
        <v>2021</v>
      </c>
      <c r="D2776" s="1" t="s">
        <v>166</v>
      </c>
      <c r="E2776" s="1" t="s">
        <v>1132</v>
      </c>
      <c r="F2776" s="1" t="s">
        <v>85</v>
      </c>
      <c r="G2776" s="4" t="s">
        <v>1103</v>
      </c>
      <c r="H2776" s="4">
        <v>0</v>
      </c>
      <c r="I2776" s="4" t="s">
        <v>83</v>
      </c>
      <c r="J2776" s="1"/>
      <c r="K2776" s="4" t="s">
        <v>83</v>
      </c>
      <c r="L2776" s="4" t="s">
        <v>83</v>
      </c>
    </row>
    <row r="2777" spans="1:12" ht="30" x14ac:dyDescent="0.25">
      <c r="A2777" s="1" t="s">
        <v>6457</v>
      </c>
      <c r="B2777" s="1" t="s">
        <v>460</v>
      </c>
      <c r="C2777" s="4">
        <v>2021</v>
      </c>
      <c r="D2777" s="1" t="s">
        <v>166</v>
      </c>
      <c r="E2777" s="1" t="s">
        <v>1147</v>
      </c>
      <c r="F2777" s="1" t="s">
        <v>62</v>
      </c>
      <c r="G2777" s="4" t="s">
        <v>1800</v>
      </c>
      <c r="H2777" s="4">
        <v>4986</v>
      </c>
      <c r="I2777" s="4" t="s">
        <v>10745</v>
      </c>
      <c r="J2777" s="1" t="s">
        <v>234</v>
      </c>
      <c r="K2777" s="4" t="s">
        <v>7790</v>
      </c>
      <c r="L2777" s="4" t="s">
        <v>10813</v>
      </c>
    </row>
    <row r="2778" spans="1:12" ht="30" x14ac:dyDescent="0.25">
      <c r="A2778" s="1" t="s">
        <v>6457</v>
      </c>
      <c r="B2778" s="1" t="s">
        <v>460</v>
      </c>
      <c r="C2778" s="4">
        <v>2021</v>
      </c>
      <c r="D2778" s="1" t="s">
        <v>166</v>
      </c>
      <c r="E2778" s="1" t="s">
        <v>1147</v>
      </c>
      <c r="F2778" s="1" t="s">
        <v>66</v>
      </c>
      <c r="G2778" s="4" t="s">
        <v>1101</v>
      </c>
      <c r="H2778" s="4">
        <v>140</v>
      </c>
      <c r="I2778" s="4" t="s">
        <v>83</v>
      </c>
      <c r="J2778" s="1"/>
      <c r="K2778" s="4" t="s">
        <v>83</v>
      </c>
      <c r="L2778" s="4" t="s">
        <v>83</v>
      </c>
    </row>
    <row r="2779" spans="1:12" ht="30" x14ac:dyDescent="0.25">
      <c r="A2779" s="1" t="s">
        <v>6457</v>
      </c>
      <c r="B2779" s="1" t="s">
        <v>460</v>
      </c>
      <c r="C2779" s="4">
        <v>2021</v>
      </c>
      <c r="D2779" s="1" t="s">
        <v>166</v>
      </c>
      <c r="E2779" s="1" t="s">
        <v>1147</v>
      </c>
      <c r="F2779" s="1" t="s">
        <v>70</v>
      </c>
      <c r="G2779" s="4" t="s">
        <v>1671</v>
      </c>
      <c r="H2779" s="4">
        <v>1513</v>
      </c>
      <c r="I2779" s="4" t="s">
        <v>8439</v>
      </c>
      <c r="J2779" s="1" t="s">
        <v>234</v>
      </c>
      <c r="K2779" s="4" t="s">
        <v>5369</v>
      </c>
      <c r="L2779" s="4" t="s">
        <v>10814</v>
      </c>
    </row>
    <row r="2780" spans="1:12" ht="30" x14ac:dyDescent="0.25">
      <c r="A2780" s="1" t="s">
        <v>6457</v>
      </c>
      <c r="B2780" s="1" t="s">
        <v>460</v>
      </c>
      <c r="C2780" s="4">
        <v>2021</v>
      </c>
      <c r="D2780" s="1" t="s">
        <v>166</v>
      </c>
      <c r="E2780" s="1" t="s">
        <v>1147</v>
      </c>
      <c r="F2780" s="1" t="s">
        <v>74</v>
      </c>
      <c r="G2780" s="4" t="s">
        <v>1101</v>
      </c>
      <c r="H2780" s="4">
        <v>1602</v>
      </c>
      <c r="I2780" s="4" t="s">
        <v>83</v>
      </c>
      <c r="J2780" s="1"/>
      <c r="K2780" s="4" t="s">
        <v>83</v>
      </c>
      <c r="L2780" s="4" t="s">
        <v>83</v>
      </c>
    </row>
    <row r="2781" spans="1:12" ht="30" x14ac:dyDescent="0.25">
      <c r="A2781" s="1" t="s">
        <v>6457</v>
      </c>
      <c r="B2781" s="1" t="s">
        <v>460</v>
      </c>
      <c r="C2781" s="4">
        <v>2021</v>
      </c>
      <c r="D2781" s="1" t="s">
        <v>166</v>
      </c>
      <c r="E2781" s="1" t="s">
        <v>1147</v>
      </c>
      <c r="F2781" s="1" t="s">
        <v>1102</v>
      </c>
      <c r="G2781" s="4" t="s">
        <v>3309</v>
      </c>
      <c r="H2781" s="4">
        <v>158293</v>
      </c>
      <c r="I2781" s="4" t="s">
        <v>3223</v>
      </c>
      <c r="J2781" s="1"/>
      <c r="K2781" s="4" t="s">
        <v>3765</v>
      </c>
      <c r="L2781" s="4" t="s">
        <v>9079</v>
      </c>
    </row>
    <row r="2782" spans="1:12" ht="45" x14ac:dyDescent="0.25">
      <c r="A2782" s="1" t="s">
        <v>6457</v>
      </c>
      <c r="B2782" s="1" t="s">
        <v>460</v>
      </c>
      <c r="C2782" s="4">
        <v>2021</v>
      </c>
      <c r="D2782" s="1" t="s">
        <v>166</v>
      </c>
      <c r="E2782" s="1" t="s">
        <v>1147</v>
      </c>
      <c r="F2782" s="1" t="s">
        <v>84</v>
      </c>
      <c r="G2782" s="4" t="s">
        <v>1103</v>
      </c>
      <c r="H2782" s="4">
        <v>0</v>
      </c>
      <c r="I2782" s="4" t="s">
        <v>83</v>
      </c>
      <c r="J2782" s="1"/>
      <c r="K2782" s="4" t="s">
        <v>83</v>
      </c>
      <c r="L2782" s="4" t="s">
        <v>83</v>
      </c>
    </row>
    <row r="2783" spans="1:12" ht="45" x14ac:dyDescent="0.25">
      <c r="A2783" s="1" t="s">
        <v>6457</v>
      </c>
      <c r="B2783" s="1" t="s">
        <v>460</v>
      </c>
      <c r="C2783" s="4">
        <v>2021</v>
      </c>
      <c r="D2783" s="1" t="s">
        <v>166</v>
      </c>
      <c r="E2783" s="1" t="s">
        <v>1147</v>
      </c>
      <c r="F2783" s="1" t="s">
        <v>85</v>
      </c>
      <c r="G2783" s="4" t="s">
        <v>1103</v>
      </c>
      <c r="H2783" s="4">
        <v>0</v>
      </c>
      <c r="I2783" s="4" t="s">
        <v>83</v>
      </c>
      <c r="J2783" s="1"/>
      <c r="K2783" s="4" t="s">
        <v>83</v>
      </c>
      <c r="L2783" s="4" t="s">
        <v>83</v>
      </c>
    </row>
    <row r="2784" spans="1:12" ht="30" x14ac:dyDescent="0.25">
      <c r="A2784" s="1" t="s">
        <v>6457</v>
      </c>
      <c r="B2784" s="1" t="s">
        <v>460</v>
      </c>
      <c r="C2784" s="4">
        <v>2021</v>
      </c>
      <c r="D2784" s="1" t="s">
        <v>166</v>
      </c>
      <c r="E2784" s="1" t="s">
        <v>1162</v>
      </c>
      <c r="F2784" s="1" t="s">
        <v>62</v>
      </c>
      <c r="G2784" s="4" t="s">
        <v>1671</v>
      </c>
      <c r="H2784" s="4">
        <v>1687</v>
      </c>
      <c r="I2784" s="4" t="s">
        <v>9442</v>
      </c>
      <c r="J2784" s="1" t="s">
        <v>234</v>
      </c>
      <c r="K2784" s="4" t="s">
        <v>4439</v>
      </c>
      <c r="L2784" s="4" t="s">
        <v>10815</v>
      </c>
    </row>
    <row r="2785" spans="1:12" ht="30" x14ac:dyDescent="0.25">
      <c r="A2785" s="1" t="s">
        <v>6457</v>
      </c>
      <c r="B2785" s="1" t="s">
        <v>460</v>
      </c>
      <c r="C2785" s="4">
        <v>2021</v>
      </c>
      <c r="D2785" s="1" t="s">
        <v>166</v>
      </c>
      <c r="E2785" s="1" t="s">
        <v>1162</v>
      </c>
      <c r="F2785" s="1" t="s">
        <v>66</v>
      </c>
      <c r="G2785" s="4" t="s">
        <v>1101</v>
      </c>
      <c r="H2785" s="4">
        <v>52</v>
      </c>
      <c r="I2785" s="4" t="s">
        <v>83</v>
      </c>
      <c r="J2785" s="1"/>
      <c r="K2785" s="4" t="s">
        <v>83</v>
      </c>
      <c r="L2785" s="4" t="s">
        <v>83</v>
      </c>
    </row>
    <row r="2786" spans="1:12" ht="30" x14ac:dyDescent="0.25">
      <c r="A2786" s="1" t="s">
        <v>6457</v>
      </c>
      <c r="B2786" s="1" t="s">
        <v>460</v>
      </c>
      <c r="C2786" s="4">
        <v>2021</v>
      </c>
      <c r="D2786" s="1" t="s">
        <v>166</v>
      </c>
      <c r="E2786" s="1" t="s">
        <v>1162</v>
      </c>
      <c r="F2786" s="1" t="s">
        <v>70</v>
      </c>
      <c r="G2786" s="4" t="s">
        <v>1350</v>
      </c>
      <c r="H2786" s="4">
        <v>662</v>
      </c>
      <c r="I2786" s="4" t="s">
        <v>10816</v>
      </c>
      <c r="J2786" s="1" t="s">
        <v>234</v>
      </c>
      <c r="K2786" s="4" t="s">
        <v>8148</v>
      </c>
      <c r="L2786" s="4" t="s">
        <v>10817</v>
      </c>
    </row>
    <row r="2787" spans="1:12" ht="30" x14ac:dyDescent="0.25">
      <c r="A2787" s="1" t="s">
        <v>6457</v>
      </c>
      <c r="B2787" s="1" t="s">
        <v>460</v>
      </c>
      <c r="C2787" s="4">
        <v>2021</v>
      </c>
      <c r="D2787" s="1" t="s">
        <v>166</v>
      </c>
      <c r="E2787" s="1" t="s">
        <v>1162</v>
      </c>
      <c r="F2787" s="1" t="s">
        <v>74</v>
      </c>
      <c r="G2787" s="4" t="s">
        <v>1101</v>
      </c>
      <c r="H2787" s="4">
        <v>479</v>
      </c>
      <c r="I2787" s="4" t="s">
        <v>83</v>
      </c>
      <c r="J2787" s="1"/>
      <c r="K2787" s="4" t="s">
        <v>83</v>
      </c>
      <c r="L2787" s="4" t="s">
        <v>83</v>
      </c>
    </row>
    <row r="2788" spans="1:12" ht="30" x14ac:dyDescent="0.25">
      <c r="A2788" s="1" t="s">
        <v>6457</v>
      </c>
      <c r="B2788" s="1" t="s">
        <v>460</v>
      </c>
      <c r="C2788" s="4">
        <v>2021</v>
      </c>
      <c r="D2788" s="1" t="s">
        <v>166</v>
      </c>
      <c r="E2788" s="1" t="s">
        <v>1162</v>
      </c>
      <c r="F2788" s="1" t="s">
        <v>1102</v>
      </c>
      <c r="G2788" s="4" t="s">
        <v>3009</v>
      </c>
      <c r="H2788" s="4">
        <v>68947</v>
      </c>
      <c r="I2788" s="4" t="s">
        <v>10655</v>
      </c>
      <c r="J2788" s="1"/>
      <c r="K2788" s="4" t="s">
        <v>1315</v>
      </c>
      <c r="L2788" s="4" t="s">
        <v>3112</v>
      </c>
    </row>
    <row r="2789" spans="1:12" ht="45" x14ac:dyDescent="0.25">
      <c r="A2789" s="1" t="s">
        <v>6457</v>
      </c>
      <c r="B2789" s="1" t="s">
        <v>460</v>
      </c>
      <c r="C2789" s="4">
        <v>2021</v>
      </c>
      <c r="D2789" s="1" t="s">
        <v>166</v>
      </c>
      <c r="E2789" s="1" t="s">
        <v>1162</v>
      </c>
      <c r="F2789" s="1" t="s">
        <v>84</v>
      </c>
      <c r="G2789" s="4" t="s">
        <v>1103</v>
      </c>
      <c r="H2789" s="4">
        <v>0</v>
      </c>
      <c r="I2789" s="4" t="s">
        <v>83</v>
      </c>
      <c r="J2789" s="1"/>
      <c r="K2789" s="4" t="s">
        <v>83</v>
      </c>
      <c r="L2789" s="4" t="s">
        <v>83</v>
      </c>
    </row>
    <row r="2790" spans="1:12" ht="45" x14ac:dyDescent="0.25">
      <c r="A2790" s="1" t="s">
        <v>6457</v>
      </c>
      <c r="B2790" s="1" t="s">
        <v>460</v>
      </c>
      <c r="C2790" s="4">
        <v>2021</v>
      </c>
      <c r="D2790" s="1" t="s">
        <v>166</v>
      </c>
      <c r="E2790" s="1" t="s">
        <v>1162</v>
      </c>
      <c r="F2790" s="1" t="s">
        <v>85</v>
      </c>
      <c r="G2790" s="4" t="s">
        <v>1103</v>
      </c>
      <c r="H2790" s="4">
        <v>0</v>
      </c>
      <c r="I2790" s="4" t="s">
        <v>83</v>
      </c>
      <c r="J2790" s="1"/>
      <c r="K2790" s="4" t="s">
        <v>83</v>
      </c>
      <c r="L2790" s="4" t="s">
        <v>83</v>
      </c>
    </row>
    <row r="2791" spans="1:12" ht="30" x14ac:dyDescent="0.25">
      <c r="A2791" s="1" t="s">
        <v>6457</v>
      </c>
      <c r="B2791" s="1" t="s">
        <v>460</v>
      </c>
      <c r="C2791" s="4">
        <v>2021</v>
      </c>
      <c r="D2791" s="1" t="s">
        <v>166</v>
      </c>
      <c r="E2791" s="1" t="s">
        <v>1183</v>
      </c>
      <c r="F2791" s="1" t="s">
        <v>62</v>
      </c>
      <c r="G2791" s="4" t="s">
        <v>1101</v>
      </c>
      <c r="H2791" s="4">
        <v>393</v>
      </c>
      <c r="I2791" s="4" t="s">
        <v>83</v>
      </c>
      <c r="J2791" s="1"/>
      <c r="K2791" s="4" t="s">
        <v>83</v>
      </c>
      <c r="L2791" s="4" t="s">
        <v>83</v>
      </c>
    </row>
    <row r="2792" spans="1:12" ht="30" x14ac:dyDescent="0.25">
      <c r="A2792" s="1" t="s">
        <v>6457</v>
      </c>
      <c r="B2792" s="1" t="s">
        <v>460</v>
      </c>
      <c r="C2792" s="4">
        <v>2021</v>
      </c>
      <c r="D2792" s="1" t="s">
        <v>166</v>
      </c>
      <c r="E2792" s="1" t="s">
        <v>1183</v>
      </c>
      <c r="F2792" s="1" t="s">
        <v>66</v>
      </c>
      <c r="G2792" s="4" t="s">
        <v>1101</v>
      </c>
      <c r="H2792" s="4">
        <v>14</v>
      </c>
      <c r="I2792" s="4" t="s">
        <v>83</v>
      </c>
      <c r="J2792" s="1"/>
      <c r="K2792" s="4" t="s">
        <v>83</v>
      </c>
      <c r="L2792" s="4" t="s">
        <v>83</v>
      </c>
    </row>
    <row r="2793" spans="1:12" ht="30" x14ac:dyDescent="0.25">
      <c r="A2793" s="1" t="s">
        <v>6457</v>
      </c>
      <c r="B2793" s="1" t="s">
        <v>460</v>
      </c>
      <c r="C2793" s="4">
        <v>2021</v>
      </c>
      <c r="D2793" s="1" t="s">
        <v>166</v>
      </c>
      <c r="E2793" s="1" t="s">
        <v>1183</v>
      </c>
      <c r="F2793" s="1" t="s">
        <v>70</v>
      </c>
      <c r="G2793" s="4" t="s">
        <v>1101</v>
      </c>
      <c r="H2793" s="4">
        <v>199</v>
      </c>
      <c r="I2793" s="4" t="s">
        <v>83</v>
      </c>
      <c r="J2793" s="1"/>
      <c r="K2793" s="4" t="s">
        <v>83</v>
      </c>
      <c r="L2793" s="4" t="s">
        <v>83</v>
      </c>
    </row>
    <row r="2794" spans="1:12" ht="30" x14ac:dyDescent="0.25">
      <c r="A2794" s="1" t="s">
        <v>6457</v>
      </c>
      <c r="B2794" s="1" t="s">
        <v>460</v>
      </c>
      <c r="C2794" s="4">
        <v>2021</v>
      </c>
      <c r="D2794" s="1" t="s">
        <v>166</v>
      </c>
      <c r="E2794" s="1" t="s">
        <v>1183</v>
      </c>
      <c r="F2794" s="1" t="s">
        <v>74</v>
      </c>
      <c r="G2794" s="4" t="s">
        <v>1101</v>
      </c>
      <c r="H2794" s="4">
        <v>127</v>
      </c>
      <c r="I2794" s="4" t="s">
        <v>83</v>
      </c>
      <c r="J2794" s="1"/>
      <c r="K2794" s="4" t="s">
        <v>83</v>
      </c>
      <c r="L2794" s="4" t="s">
        <v>83</v>
      </c>
    </row>
    <row r="2795" spans="1:12" ht="30" x14ac:dyDescent="0.25">
      <c r="A2795" s="1" t="s">
        <v>6457</v>
      </c>
      <c r="B2795" s="1" t="s">
        <v>460</v>
      </c>
      <c r="C2795" s="4">
        <v>2021</v>
      </c>
      <c r="D2795" s="1" t="s">
        <v>166</v>
      </c>
      <c r="E2795" s="1" t="s">
        <v>1183</v>
      </c>
      <c r="F2795" s="1" t="s">
        <v>1102</v>
      </c>
      <c r="G2795" s="4" t="s">
        <v>1613</v>
      </c>
      <c r="H2795" s="4">
        <v>11406</v>
      </c>
      <c r="I2795" s="4" t="s">
        <v>10818</v>
      </c>
      <c r="J2795" s="1" t="s">
        <v>234</v>
      </c>
      <c r="K2795" s="4" t="s">
        <v>10819</v>
      </c>
      <c r="L2795" s="4" t="s">
        <v>6091</v>
      </c>
    </row>
    <row r="2796" spans="1:12" ht="45" x14ac:dyDescent="0.25">
      <c r="A2796" s="1" t="s">
        <v>6457</v>
      </c>
      <c r="B2796" s="1" t="s">
        <v>460</v>
      </c>
      <c r="C2796" s="4">
        <v>2021</v>
      </c>
      <c r="D2796" s="1" t="s">
        <v>166</v>
      </c>
      <c r="E2796" s="1" t="s">
        <v>1183</v>
      </c>
      <c r="F2796" s="1" t="s">
        <v>84</v>
      </c>
      <c r="G2796" s="4" t="s">
        <v>1103</v>
      </c>
      <c r="H2796" s="4">
        <v>0</v>
      </c>
      <c r="I2796" s="4" t="s">
        <v>83</v>
      </c>
      <c r="J2796" s="1"/>
      <c r="K2796" s="4" t="s">
        <v>83</v>
      </c>
      <c r="L2796" s="4" t="s">
        <v>83</v>
      </c>
    </row>
    <row r="2797" spans="1:12" ht="45" x14ac:dyDescent="0.25">
      <c r="A2797" s="1" t="s">
        <v>6457</v>
      </c>
      <c r="B2797" s="1" t="s">
        <v>460</v>
      </c>
      <c r="C2797" s="4">
        <v>2021</v>
      </c>
      <c r="D2797" s="1" t="s">
        <v>166</v>
      </c>
      <c r="E2797" s="1" t="s">
        <v>1183</v>
      </c>
      <c r="F2797" s="1" t="s">
        <v>85</v>
      </c>
      <c r="G2797" s="4" t="s">
        <v>1103</v>
      </c>
      <c r="H2797" s="4">
        <v>0</v>
      </c>
      <c r="I2797" s="4" t="s">
        <v>83</v>
      </c>
      <c r="J2797" s="1"/>
      <c r="K2797" s="4" t="s">
        <v>83</v>
      </c>
      <c r="L2797" s="4" t="s">
        <v>83</v>
      </c>
    </row>
    <row r="2798" spans="1:12" ht="30" x14ac:dyDescent="0.25">
      <c r="A2798" s="1" t="s">
        <v>6457</v>
      </c>
      <c r="B2798" s="1" t="s">
        <v>460</v>
      </c>
      <c r="C2798" s="4">
        <v>2021</v>
      </c>
      <c r="D2798" s="1" t="s">
        <v>185</v>
      </c>
      <c r="E2798" s="1" t="s">
        <v>1089</v>
      </c>
      <c r="F2798" s="1" t="s">
        <v>62</v>
      </c>
      <c r="G2798" s="4" t="s">
        <v>1141</v>
      </c>
      <c r="H2798" s="4">
        <v>147231</v>
      </c>
      <c r="I2798" s="4" t="s">
        <v>3215</v>
      </c>
      <c r="J2798" s="1"/>
      <c r="K2798" s="4" t="s">
        <v>6117</v>
      </c>
      <c r="L2798" s="4" t="s">
        <v>4041</v>
      </c>
    </row>
    <row r="2799" spans="1:12" ht="30" x14ac:dyDescent="0.25">
      <c r="A2799" s="1" t="s">
        <v>6457</v>
      </c>
      <c r="B2799" s="1" t="s">
        <v>460</v>
      </c>
      <c r="C2799" s="4">
        <v>2021</v>
      </c>
      <c r="D2799" s="1" t="s">
        <v>185</v>
      </c>
      <c r="E2799" s="1" t="s">
        <v>1089</v>
      </c>
      <c r="F2799" s="1" t="s">
        <v>66</v>
      </c>
      <c r="G2799" s="4" t="s">
        <v>1101</v>
      </c>
      <c r="H2799" s="4">
        <v>53774</v>
      </c>
      <c r="I2799" s="4" t="s">
        <v>83</v>
      </c>
      <c r="J2799" s="1"/>
      <c r="K2799" s="4" t="s">
        <v>83</v>
      </c>
      <c r="L2799" s="4" t="s">
        <v>83</v>
      </c>
    </row>
    <row r="2800" spans="1:12" ht="30" x14ac:dyDescent="0.25">
      <c r="A2800" s="1" t="s">
        <v>6457</v>
      </c>
      <c r="B2800" s="1" t="s">
        <v>460</v>
      </c>
      <c r="C2800" s="4">
        <v>2021</v>
      </c>
      <c r="D2800" s="1" t="s">
        <v>185</v>
      </c>
      <c r="E2800" s="1" t="s">
        <v>1089</v>
      </c>
      <c r="F2800" s="1" t="s">
        <v>70</v>
      </c>
      <c r="G2800" s="4" t="s">
        <v>1101</v>
      </c>
      <c r="H2800" s="4">
        <v>144380</v>
      </c>
      <c r="I2800" s="4" t="s">
        <v>83</v>
      </c>
      <c r="J2800" s="1"/>
      <c r="K2800" s="4" t="s">
        <v>83</v>
      </c>
      <c r="L2800" s="4" t="s">
        <v>83</v>
      </c>
    </row>
    <row r="2801" spans="1:12" ht="30" x14ac:dyDescent="0.25">
      <c r="A2801" s="1" t="s">
        <v>6457</v>
      </c>
      <c r="B2801" s="1" t="s">
        <v>460</v>
      </c>
      <c r="C2801" s="4">
        <v>2021</v>
      </c>
      <c r="D2801" s="1" t="s">
        <v>185</v>
      </c>
      <c r="E2801" s="1" t="s">
        <v>1089</v>
      </c>
      <c r="F2801" s="1" t="s">
        <v>74</v>
      </c>
      <c r="G2801" s="4" t="s">
        <v>1101</v>
      </c>
      <c r="H2801" s="4">
        <v>29812</v>
      </c>
      <c r="I2801" s="4" t="s">
        <v>83</v>
      </c>
      <c r="J2801" s="1"/>
      <c r="K2801" s="4" t="s">
        <v>83</v>
      </c>
      <c r="L2801" s="4" t="s">
        <v>83</v>
      </c>
    </row>
    <row r="2802" spans="1:12" ht="30" x14ac:dyDescent="0.25">
      <c r="A2802" s="1" t="s">
        <v>6457</v>
      </c>
      <c r="B2802" s="1" t="s">
        <v>460</v>
      </c>
      <c r="C2802" s="4">
        <v>2021</v>
      </c>
      <c r="D2802" s="1" t="s">
        <v>185</v>
      </c>
      <c r="E2802" s="1" t="s">
        <v>1089</v>
      </c>
      <c r="F2802" s="1" t="s">
        <v>1102</v>
      </c>
      <c r="G2802" s="4" t="s">
        <v>1671</v>
      </c>
      <c r="H2802" s="4">
        <v>86499</v>
      </c>
      <c r="I2802" s="4" t="s">
        <v>551</v>
      </c>
      <c r="J2802" s="1" t="s">
        <v>234</v>
      </c>
      <c r="K2802" s="4" t="s">
        <v>3367</v>
      </c>
      <c r="L2802" s="4" t="s">
        <v>1099</v>
      </c>
    </row>
    <row r="2803" spans="1:12" ht="45" x14ac:dyDescent="0.25">
      <c r="A2803" s="1" t="s">
        <v>6457</v>
      </c>
      <c r="B2803" s="1" t="s">
        <v>460</v>
      </c>
      <c r="C2803" s="4">
        <v>2021</v>
      </c>
      <c r="D2803" s="1" t="s">
        <v>185</v>
      </c>
      <c r="E2803" s="1" t="s">
        <v>1089</v>
      </c>
      <c r="F2803" s="1" t="s">
        <v>84</v>
      </c>
      <c r="G2803" s="4" t="s">
        <v>1103</v>
      </c>
      <c r="H2803" s="4">
        <v>0</v>
      </c>
      <c r="I2803" s="4" t="s">
        <v>83</v>
      </c>
      <c r="J2803" s="1"/>
      <c r="K2803" s="4" t="s">
        <v>83</v>
      </c>
      <c r="L2803" s="4" t="s">
        <v>83</v>
      </c>
    </row>
    <row r="2804" spans="1:12" ht="45" x14ac:dyDescent="0.25">
      <c r="A2804" s="1" t="s">
        <v>6457</v>
      </c>
      <c r="B2804" s="1" t="s">
        <v>460</v>
      </c>
      <c r="C2804" s="4">
        <v>2021</v>
      </c>
      <c r="D2804" s="1" t="s">
        <v>185</v>
      </c>
      <c r="E2804" s="1" t="s">
        <v>1089</v>
      </c>
      <c r="F2804" s="1" t="s">
        <v>85</v>
      </c>
      <c r="G2804" s="4" t="s">
        <v>1103</v>
      </c>
      <c r="H2804" s="4">
        <v>0</v>
      </c>
      <c r="I2804" s="4" t="s">
        <v>83</v>
      </c>
      <c r="J2804" s="1"/>
      <c r="K2804" s="4" t="s">
        <v>83</v>
      </c>
      <c r="L2804" s="4" t="s">
        <v>83</v>
      </c>
    </row>
    <row r="2805" spans="1:12" ht="30" x14ac:dyDescent="0.25">
      <c r="A2805" s="1" t="s">
        <v>6457</v>
      </c>
      <c r="B2805" s="1" t="s">
        <v>460</v>
      </c>
      <c r="C2805" s="4">
        <v>2021</v>
      </c>
      <c r="D2805" s="1" t="s">
        <v>185</v>
      </c>
      <c r="E2805" s="1" t="s">
        <v>1104</v>
      </c>
      <c r="F2805" s="1" t="s">
        <v>62</v>
      </c>
      <c r="G2805" s="4" t="s">
        <v>1141</v>
      </c>
      <c r="H2805" s="4">
        <v>35556</v>
      </c>
      <c r="I2805" s="4" t="s">
        <v>4613</v>
      </c>
      <c r="J2805" s="1"/>
      <c r="K2805" s="4" t="s">
        <v>4436</v>
      </c>
      <c r="L2805" s="4" t="s">
        <v>10820</v>
      </c>
    </row>
    <row r="2806" spans="1:12" ht="30" x14ac:dyDescent="0.25">
      <c r="A2806" s="1" t="s">
        <v>6457</v>
      </c>
      <c r="B2806" s="1" t="s">
        <v>460</v>
      </c>
      <c r="C2806" s="4">
        <v>2021</v>
      </c>
      <c r="D2806" s="1" t="s">
        <v>185</v>
      </c>
      <c r="E2806" s="1" t="s">
        <v>1104</v>
      </c>
      <c r="F2806" s="1" t="s">
        <v>66</v>
      </c>
      <c r="G2806" s="4" t="s">
        <v>1101</v>
      </c>
      <c r="H2806" s="4">
        <v>2193</v>
      </c>
      <c r="I2806" s="4" t="s">
        <v>83</v>
      </c>
      <c r="J2806" s="1"/>
      <c r="K2806" s="4" t="s">
        <v>83</v>
      </c>
      <c r="L2806" s="4" t="s">
        <v>83</v>
      </c>
    </row>
    <row r="2807" spans="1:12" ht="30" x14ac:dyDescent="0.25">
      <c r="A2807" s="1" t="s">
        <v>6457</v>
      </c>
      <c r="B2807" s="1" t="s">
        <v>460</v>
      </c>
      <c r="C2807" s="4">
        <v>2021</v>
      </c>
      <c r="D2807" s="1" t="s">
        <v>185</v>
      </c>
      <c r="E2807" s="1" t="s">
        <v>1104</v>
      </c>
      <c r="F2807" s="1" t="s">
        <v>70</v>
      </c>
      <c r="G2807" s="4" t="s">
        <v>1097</v>
      </c>
      <c r="H2807" s="4">
        <v>34628</v>
      </c>
      <c r="I2807" s="4" t="s">
        <v>4100</v>
      </c>
      <c r="J2807" s="1" t="s">
        <v>234</v>
      </c>
      <c r="K2807" s="4" t="s">
        <v>1825</v>
      </c>
      <c r="L2807" s="4" t="s">
        <v>3991</v>
      </c>
    </row>
    <row r="2808" spans="1:12" ht="30" x14ac:dyDescent="0.25">
      <c r="A2808" s="1" t="s">
        <v>6457</v>
      </c>
      <c r="B2808" s="1" t="s">
        <v>460</v>
      </c>
      <c r="C2808" s="4">
        <v>2021</v>
      </c>
      <c r="D2808" s="1" t="s">
        <v>185</v>
      </c>
      <c r="E2808" s="1" t="s">
        <v>1104</v>
      </c>
      <c r="F2808" s="1" t="s">
        <v>74</v>
      </c>
      <c r="G2808" s="4" t="s">
        <v>1101</v>
      </c>
      <c r="H2808" s="4">
        <v>44222</v>
      </c>
      <c r="I2808" s="4" t="s">
        <v>83</v>
      </c>
      <c r="J2808" s="1"/>
      <c r="K2808" s="4" t="s">
        <v>83</v>
      </c>
      <c r="L2808" s="4" t="s">
        <v>83</v>
      </c>
    </row>
    <row r="2809" spans="1:12" ht="30" x14ac:dyDescent="0.25">
      <c r="A2809" s="1" t="s">
        <v>6457</v>
      </c>
      <c r="B2809" s="1" t="s">
        <v>460</v>
      </c>
      <c r="C2809" s="4">
        <v>2021</v>
      </c>
      <c r="D2809" s="1" t="s">
        <v>185</v>
      </c>
      <c r="E2809" s="1" t="s">
        <v>1104</v>
      </c>
      <c r="F2809" s="1" t="s">
        <v>1102</v>
      </c>
      <c r="G2809" s="4" t="s">
        <v>1270</v>
      </c>
      <c r="H2809" s="4">
        <v>104311</v>
      </c>
      <c r="I2809" s="4" t="s">
        <v>3468</v>
      </c>
      <c r="J2809" s="1" t="s">
        <v>234</v>
      </c>
      <c r="K2809" s="4" t="s">
        <v>3510</v>
      </c>
      <c r="L2809" s="4" t="s">
        <v>559</v>
      </c>
    </row>
    <row r="2810" spans="1:12" ht="45" x14ac:dyDescent="0.25">
      <c r="A2810" s="1" t="s">
        <v>6457</v>
      </c>
      <c r="B2810" s="1" t="s">
        <v>460</v>
      </c>
      <c r="C2810" s="4">
        <v>2021</v>
      </c>
      <c r="D2810" s="1" t="s">
        <v>185</v>
      </c>
      <c r="E2810" s="1" t="s">
        <v>1104</v>
      </c>
      <c r="F2810" s="1" t="s">
        <v>84</v>
      </c>
      <c r="G2810" s="4" t="s">
        <v>1103</v>
      </c>
      <c r="H2810" s="4">
        <v>0</v>
      </c>
      <c r="I2810" s="4" t="s">
        <v>83</v>
      </c>
      <c r="J2810" s="1"/>
      <c r="K2810" s="4" t="s">
        <v>83</v>
      </c>
      <c r="L2810" s="4" t="s">
        <v>83</v>
      </c>
    </row>
    <row r="2811" spans="1:12" ht="45" x14ac:dyDescent="0.25">
      <c r="A2811" s="1" t="s">
        <v>6457</v>
      </c>
      <c r="B2811" s="1" t="s">
        <v>460</v>
      </c>
      <c r="C2811" s="4">
        <v>2021</v>
      </c>
      <c r="D2811" s="1" t="s">
        <v>185</v>
      </c>
      <c r="E2811" s="1" t="s">
        <v>1104</v>
      </c>
      <c r="F2811" s="1" t="s">
        <v>85</v>
      </c>
      <c r="G2811" s="4" t="s">
        <v>1103</v>
      </c>
      <c r="H2811" s="4">
        <v>0</v>
      </c>
      <c r="I2811" s="4" t="s">
        <v>83</v>
      </c>
      <c r="J2811" s="1"/>
      <c r="K2811" s="4" t="s">
        <v>83</v>
      </c>
      <c r="L2811" s="4" t="s">
        <v>83</v>
      </c>
    </row>
    <row r="2812" spans="1:12" ht="30" x14ac:dyDescent="0.25">
      <c r="A2812" s="1" t="s">
        <v>6457</v>
      </c>
      <c r="B2812" s="1" t="s">
        <v>460</v>
      </c>
      <c r="C2812" s="4">
        <v>2021</v>
      </c>
      <c r="D2812" s="1" t="s">
        <v>185</v>
      </c>
      <c r="E2812" s="1" t="s">
        <v>1116</v>
      </c>
      <c r="F2812" s="1" t="s">
        <v>62</v>
      </c>
      <c r="G2812" s="4" t="s">
        <v>1221</v>
      </c>
      <c r="H2812" s="4">
        <v>21973</v>
      </c>
      <c r="I2812" s="4" t="s">
        <v>7553</v>
      </c>
      <c r="J2812" s="1"/>
      <c r="K2812" s="4" t="s">
        <v>10821</v>
      </c>
      <c r="L2812" s="4" t="s">
        <v>10822</v>
      </c>
    </row>
    <row r="2813" spans="1:12" ht="30" x14ac:dyDescent="0.25">
      <c r="A2813" s="1" t="s">
        <v>6457</v>
      </c>
      <c r="B2813" s="1" t="s">
        <v>460</v>
      </c>
      <c r="C2813" s="4">
        <v>2021</v>
      </c>
      <c r="D2813" s="1" t="s">
        <v>185</v>
      </c>
      <c r="E2813" s="1" t="s">
        <v>1116</v>
      </c>
      <c r="F2813" s="1" t="s">
        <v>66</v>
      </c>
      <c r="G2813" s="4" t="s">
        <v>1101</v>
      </c>
      <c r="H2813" s="4">
        <v>826</v>
      </c>
      <c r="I2813" s="4" t="s">
        <v>83</v>
      </c>
      <c r="J2813" s="1"/>
      <c r="K2813" s="4" t="s">
        <v>83</v>
      </c>
      <c r="L2813" s="4" t="s">
        <v>83</v>
      </c>
    </row>
    <row r="2814" spans="1:12" ht="30" x14ac:dyDescent="0.25">
      <c r="A2814" s="1" t="s">
        <v>6457</v>
      </c>
      <c r="B2814" s="1" t="s">
        <v>460</v>
      </c>
      <c r="C2814" s="4">
        <v>2021</v>
      </c>
      <c r="D2814" s="1" t="s">
        <v>185</v>
      </c>
      <c r="E2814" s="1" t="s">
        <v>1116</v>
      </c>
      <c r="F2814" s="1" t="s">
        <v>70</v>
      </c>
      <c r="G2814" s="4" t="s">
        <v>1671</v>
      </c>
      <c r="H2814" s="4">
        <v>6827</v>
      </c>
      <c r="I2814" s="4" t="s">
        <v>10783</v>
      </c>
      <c r="J2814" s="1" t="s">
        <v>234</v>
      </c>
      <c r="K2814" s="4" t="s">
        <v>2752</v>
      </c>
      <c r="L2814" s="4" t="s">
        <v>10823</v>
      </c>
    </row>
    <row r="2815" spans="1:12" ht="30" x14ac:dyDescent="0.25">
      <c r="A2815" s="1" t="s">
        <v>6457</v>
      </c>
      <c r="B2815" s="1" t="s">
        <v>460</v>
      </c>
      <c r="C2815" s="4">
        <v>2021</v>
      </c>
      <c r="D2815" s="1" t="s">
        <v>185</v>
      </c>
      <c r="E2815" s="1" t="s">
        <v>1116</v>
      </c>
      <c r="F2815" s="1" t="s">
        <v>74</v>
      </c>
      <c r="G2815" s="4" t="s">
        <v>1101</v>
      </c>
      <c r="H2815" s="4">
        <v>8778</v>
      </c>
      <c r="I2815" s="4" t="s">
        <v>83</v>
      </c>
      <c r="J2815" s="1"/>
      <c r="K2815" s="4" t="s">
        <v>83</v>
      </c>
      <c r="L2815" s="4" t="s">
        <v>83</v>
      </c>
    </row>
    <row r="2816" spans="1:12" ht="30" x14ac:dyDescent="0.25">
      <c r="A2816" s="1" t="s">
        <v>6457</v>
      </c>
      <c r="B2816" s="1" t="s">
        <v>460</v>
      </c>
      <c r="C2816" s="4">
        <v>2021</v>
      </c>
      <c r="D2816" s="1" t="s">
        <v>185</v>
      </c>
      <c r="E2816" s="1" t="s">
        <v>1116</v>
      </c>
      <c r="F2816" s="1" t="s">
        <v>1102</v>
      </c>
      <c r="G2816" s="4" t="s">
        <v>1691</v>
      </c>
      <c r="H2816" s="4">
        <v>223793</v>
      </c>
      <c r="I2816" s="4" t="s">
        <v>3110</v>
      </c>
      <c r="J2816" s="1"/>
      <c r="K2816" s="4" t="s">
        <v>3893</v>
      </c>
      <c r="L2816" s="4" t="s">
        <v>7464</v>
      </c>
    </row>
    <row r="2817" spans="1:12" ht="45" x14ac:dyDescent="0.25">
      <c r="A2817" s="1" t="s">
        <v>6457</v>
      </c>
      <c r="B2817" s="1" t="s">
        <v>460</v>
      </c>
      <c r="C2817" s="4">
        <v>2021</v>
      </c>
      <c r="D2817" s="1" t="s">
        <v>185</v>
      </c>
      <c r="E2817" s="1" t="s">
        <v>1116</v>
      </c>
      <c r="F2817" s="1" t="s">
        <v>84</v>
      </c>
      <c r="G2817" s="4" t="s">
        <v>1103</v>
      </c>
      <c r="H2817" s="4">
        <v>0</v>
      </c>
      <c r="I2817" s="4" t="s">
        <v>83</v>
      </c>
      <c r="J2817" s="1"/>
      <c r="K2817" s="4" t="s">
        <v>83</v>
      </c>
      <c r="L2817" s="4" t="s">
        <v>83</v>
      </c>
    </row>
    <row r="2818" spans="1:12" ht="45" x14ac:dyDescent="0.25">
      <c r="A2818" s="1" t="s">
        <v>6457</v>
      </c>
      <c r="B2818" s="1" t="s">
        <v>460</v>
      </c>
      <c r="C2818" s="4">
        <v>2021</v>
      </c>
      <c r="D2818" s="1" t="s">
        <v>185</v>
      </c>
      <c r="E2818" s="1" t="s">
        <v>1116</v>
      </c>
      <c r="F2818" s="1" t="s">
        <v>85</v>
      </c>
      <c r="G2818" s="4" t="s">
        <v>1103</v>
      </c>
      <c r="H2818" s="4">
        <v>0</v>
      </c>
      <c r="I2818" s="4" t="s">
        <v>83</v>
      </c>
      <c r="J2818" s="1"/>
      <c r="K2818" s="4" t="s">
        <v>83</v>
      </c>
      <c r="L2818" s="4" t="s">
        <v>83</v>
      </c>
    </row>
    <row r="2819" spans="1:12" ht="30" x14ac:dyDescent="0.25">
      <c r="A2819" s="1" t="s">
        <v>6457</v>
      </c>
      <c r="B2819" s="1" t="s">
        <v>460</v>
      </c>
      <c r="C2819" s="4">
        <v>2021</v>
      </c>
      <c r="D2819" s="1" t="s">
        <v>185</v>
      </c>
      <c r="E2819" s="1" t="s">
        <v>1132</v>
      </c>
      <c r="F2819" s="1" t="s">
        <v>62</v>
      </c>
      <c r="G2819" s="4" t="s">
        <v>3754</v>
      </c>
      <c r="H2819" s="4">
        <v>11345</v>
      </c>
      <c r="I2819" s="4" t="s">
        <v>10824</v>
      </c>
      <c r="J2819" s="1"/>
      <c r="K2819" s="4" t="s">
        <v>10825</v>
      </c>
      <c r="L2819" s="4" t="s">
        <v>10826</v>
      </c>
    </row>
    <row r="2820" spans="1:12" ht="30" x14ac:dyDescent="0.25">
      <c r="A2820" s="1" t="s">
        <v>6457</v>
      </c>
      <c r="B2820" s="1" t="s">
        <v>460</v>
      </c>
      <c r="C2820" s="4">
        <v>2021</v>
      </c>
      <c r="D2820" s="1" t="s">
        <v>185</v>
      </c>
      <c r="E2820" s="1" t="s">
        <v>1132</v>
      </c>
      <c r="F2820" s="1" t="s">
        <v>66</v>
      </c>
      <c r="G2820" s="4" t="s">
        <v>1101</v>
      </c>
      <c r="H2820" s="4">
        <v>291</v>
      </c>
      <c r="I2820" s="4" t="s">
        <v>83</v>
      </c>
      <c r="J2820" s="1"/>
      <c r="K2820" s="4" t="s">
        <v>83</v>
      </c>
      <c r="L2820" s="4" t="s">
        <v>83</v>
      </c>
    </row>
    <row r="2821" spans="1:12" ht="30" x14ac:dyDescent="0.25">
      <c r="A2821" s="1" t="s">
        <v>6457</v>
      </c>
      <c r="B2821" s="1" t="s">
        <v>460</v>
      </c>
      <c r="C2821" s="4">
        <v>2021</v>
      </c>
      <c r="D2821" s="1" t="s">
        <v>185</v>
      </c>
      <c r="E2821" s="1" t="s">
        <v>1132</v>
      </c>
      <c r="F2821" s="1" t="s">
        <v>70</v>
      </c>
      <c r="G2821" s="4" t="s">
        <v>1671</v>
      </c>
      <c r="H2821" s="4">
        <v>2626</v>
      </c>
      <c r="I2821" s="4" t="s">
        <v>10827</v>
      </c>
      <c r="J2821" s="1" t="s">
        <v>234</v>
      </c>
      <c r="K2821" s="4" t="s">
        <v>6886</v>
      </c>
      <c r="L2821" s="4" t="s">
        <v>10828</v>
      </c>
    </row>
    <row r="2822" spans="1:12" ht="30" x14ac:dyDescent="0.25">
      <c r="A2822" s="1" t="s">
        <v>6457</v>
      </c>
      <c r="B2822" s="1" t="s">
        <v>460</v>
      </c>
      <c r="C2822" s="4">
        <v>2021</v>
      </c>
      <c r="D2822" s="1" t="s">
        <v>185</v>
      </c>
      <c r="E2822" s="1" t="s">
        <v>1132</v>
      </c>
      <c r="F2822" s="1" t="s">
        <v>74</v>
      </c>
      <c r="G2822" s="4" t="s">
        <v>1101</v>
      </c>
      <c r="H2822" s="4">
        <v>1900</v>
      </c>
      <c r="I2822" s="4" t="s">
        <v>83</v>
      </c>
      <c r="J2822" s="1"/>
      <c r="K2822" s="4" t="s">
        <v>83</v>
      </c>
      <c r="L2822" s="4" t="s">
        <v>83</v>
      </c>
    </row>
    <row r="2823" spans="1:12" ht="30" x14ac:dyDescent="0.25">
      <c r="A2823" s="1" t="s">
        <v>6457</v>
      </c>
      <c r="B2823" s="1" t="s">
        <v>460</v>
      </c>
      <c r="C2823" s="4">
        <v>2021</v>
      </c>
      <c r="D2823" s="1" t="s">
        <v>185</v>
      </c>
      <c r="E2823" s="1" t="s">
        <v>1132</v>
      </c>
      <c r="F2823" s="1" t="s">
        <v>1102</v>
      </c>
      <c r="G2823" s="4" t="s">
        <v>2760</v>
      </c>
      <c r="H2823" s="4">
        <v>201141</v>
      </c>
      <c r="I2823" s="4" t="s">
        <v>5543</v>
      </c>
      <c r="J2823" s="1"/>
      <c r="K2823" s="4" t="s">
        <v>5368</v>
      </c>
      <c r="L2823" s="4" t="s">
        <v>2315</v>
      </c>
    </row>
    <row r="2824" spans="1:12" ht="45" x14ac:dyDescent="0.25">
      <c r="A2824" s="1" t="s">
        <v>6457</v>
      </c>
      <c r="B2824" s="1" t="s">
        <v>460</v>
      </c>
      <c r="C2824" s="4">
        <v>2021</v>
      </c>
      <c r="D2824" s="1" t="s">
        <v>185</v>
      </c>
      <c r="E2824" s="1" t="s">
        <v>1132</v>
      </c>
      <c r="F2824" s="1" t="s">
        <v>84</v>
      </c>
      <c r="G2824" s="4" t="s">
        <v>1103</v>
      </c>
      <c r="H2824" s="4">
        <v>0</v>
      </c>
      <c r="I2824" s="4" t="s">
        <v>83</v>
      </c>
      <c r="J2824" s="1"/>
      <c r="K2824" s="4" t="s">
        <v>83</v>
      </c>
      <c r="L2824" s="4" t="s">
        <v>83</v>
      </c>
    </row>
    <row r="2825" spans="1:12" ht="45" x14ac:dyDescent="0.25">
      <c r="A2825" s="1" t="s">
        <v>6457</v>
      </c>
      <c r="B2825" s="1" t="s">
        <v>460</v>
      </c>
      <c r="C2825" s="4">
        <v>2021</v>
      </c>
      <c r="D2825" s="1" t="s">
        <v>185</v>
      </c>
      <c r="E2825" s="1" t="s">
        <v>1132</v>
      </c>
      <c r="F2825" s="1" t="s">
        <v>85</v>
      </c>
      <c r="G2825" s="4" t="s">
        <v>1103</v>
      </c>
      <c r="H2825" s="4">
        <v>0</v>
      </c>
      <c r="I2825" s="4" t="s">
        <v>83</v>
      </c>
      <c r="J2825" s="1"/>
      <c r="K2825" s="4" t="s">
        <v>83</v>
      </c>
      <c r="L2825" s="4" t="s">
        <v>83</v>
      </c>
    </row>
    <row r="2826" spans="1:12" ht="30" x14ac:dyDescent="0.25">
      <c r="A2826" s="1" t="s">
        <v>6457</v>
      </c>
      <c r="B2826" s="1" t="s">
        <v>460</v>
      </c>
      <c r="C2826" s="4">
        <v>2021</v>
      </c>
      <c r="D2826" s="1" t="s">
        <v>185</v>
      </c>
      <c r="E2826" s="1" t="s">
        <v>1147</v>
      </c>
      <c r="F2826" s="1" t="s">
        <v>62</v>
      </c>
      <c r="G2826" s="4" t="s">
        <v>2302</v>
      </c>
      <c r="H2826" s="4">
        <v>5017</v>
      </c>
      <c r="I2826" s="4" t="s">
        <v>10829</v>
      </c>
      <c r="J2826" s="1"/>
      <c r="K2826" s="4" t="s">
        <v>10830</v>
      </c>
      <c r="L2826" s="4" t="s">
        <v>10831</v>
      </c>
    </row>
    <row r="2827" spans="1:12" ht="30" x14ac:dyDescent="0.25">
      <c r="A2827" s="1" t="s">
        <v>6457</v>
      </c>
      <c r="B2827" s="1" t="s">
        <v>460</v>
      </c>
      <c r="C2827" s="4">
        <v>2021</v>
      </c>
      <c r="D2827" s="1" t="s">
        <v>185</v>
      </c>
      <c r="E2827" s="1" t="s">
        <v>1147</v>
      </c>
      <c r="F2827" s="1" t="s">
        <v>66</v>
      </c>
      <c r="G2827" s="4" t="s">
        <v>1101</v>
      </c>
      <c r="H2827" s="4">
        <v>98</v>
      </c>
      <c r="I2827" s="4" t="s">
        <v>83</v>
      </c>
      <c r="J2827" s="1"/>
      <c r="K2827" s="4" t="s">
        <v>83</v>
      </c>
      <c r="L2827" s="4" t="s">
        <v>83</v>
      </c>
    </row>
    <row r="2828" spans="1:12" ht="30" x14ac:dyDescent="0.25">
      <c r="A2828" s="1" t="s">
        <v>6457</v>
      </c>
      <c r="B2828" s="1" t="s">
        <v>460</v>
      </c>
      <c r="C2828" s="4">
        <v>2021</v>
      </c>
      <c r="D2828" s="1" t="s">
        <v>185</v>
      </c>
      <c r="E2828" s="1" t="s">
        <v>1147</v>
      </c>
      <c r="F2828" s="1" t="s">
        <v>70</v>
      </c>
      <c r="G2828" s="4" t="s">
        <v>1743</v>
      </c>
      <c r="H2828" s="4">
        <v>1028</v>
      </c>
      <c r="I2828" s="4" t="s">
        <v>10832</v>
      </c>
      <c r="J2828" s="1" t="s">
        <v>234</v>
      </c>
      <c r="K2828" s="4" t="s">
        <v>10833</v>
      </c>
      <c r="L2828" s="4" t="s">
        <v>6549</v>
      </c>
    </row>
    <row r="2829" spans="1:12" ht="30" x14ac:dyDescent="0.25">
      <c r="A2829" s="1" t="s">
        <v>6457</v>
      </c>
      <c r="B2829" s="1" t="s">
        <v>460</v>
      </c>
      <c r="C2829" s="4">
        <v>2021</v>
      </c>
      <c r="D2829" s="1" t="s">
        <v>185</v>
      </c>
      <c r="E2829" s="1" t="s">
        <v>1147</v>
      </c>
      <c r="F2829" s="1" t="s">
        <v>74</v>
      </c>
      <c r="G2829" s="4" t="s">
        <v>1101</v>
      </c>
      <c r="H2829" s="4">
        <v>395</v>
      </c>
      <c r="I2829" s="4" t="s">
        <v>83</v>
      </c>
      <c r="J2829" s="1"/>
      <c r="K2829" s="4" t="s">
        <v>83</v>
      </c>
      <c r="L2829" s="4" t="s">
        <v>83</v>
      </c>
    </row>
    <row r="2830" spans="1:12" ht="30" x14ac:dyDescent="0.25">
      <c r="A2830" s="1" t="s">
        <v>6457</v>
      </c>
      <c r="B2830" s="1" t="s">
        <v>460</v>
      </c>
      <c r="C2830" s="4">
        <v>2021</v>
      </c>
      <c r="D2830" s="1" t="s">
        <v>185</v>
      </c>
      <c r="E2830" s="1" t="s">
        <v>1147</v>
      </c>
      <c r="F2830" s="1" t="s">
        <v>1102</v>
      </c>
      <c r="G2830" s="4" t="s">
        <v>2347</v>
      </c>
      <c r="H2830" s="4">
        <v>165959</v>
      </c>
      <c r="I2830" s="4" t="s">
        <v>7795</v>
      </c>
      <c r="J2830" s="1"/>
      <c r="K2830" s="4" t="s">
        <v>3834</v>
      </c>
      <c r="L2830" s="4" t="s">
        <v>9030</v>
      </c>
    </row>
    <row r="2831" spans="1:12" ht="45" x14ac:dyDescent="0.25">
      <c r="A2831" s="1" t="s">
        <v>6457</v>
      </c>
      <c r="B2831" s="1" t="s">
        <v>460</v>
      </c>
      <c r="C2831" s="4">
        <v>2021</v>
      </c>
      <c r="D2831" s="1" t="s">
        <v>185</v>
      </c>
      <c r="E2831" s="1" t="s">
        <v>1147</v>
      </c>
      <c r="F2831" s="1" t="s">
        <v>84</v>
      </c>
      <c r="G2831" s="4" t="s">
        <v>1103</v>
      </c>
      <c r="H2831" s="4">
        <v>0</v>
      </c>
      <c r="I2831" s="4" t="s">
        <v>83</v>
      </c>
      <c r="J2831" s="1"/>
      <c r="K2831" s="4" t="s">
        <v>83</v>
      </c>
      <c r="L2831" s="4" t="s">
        <v>83</v>
      </c>
    </row>
    <row r="2832" spans="1:12" ht="45" x14ac:dyDescent="0.25">
      <c r="A2832" s="1" t="s">
        <v>6457</v>
      </c>
      <c r="B2832" s="1" t="s">
        <v>460</v>
      </c>
      <c r="C2832" s="4">
        <v>2021</v>
      </c>
      <c r="D2832" s="1" t="s">
        <v>185</v>
      </c>
      <c r="E2832" s="1" t="s">
        <v>1147</v>
      </c>
      <c r="F2832" s="1" t="s">
        <v>85</v>
      </c>
      <c r="G2832" s="4" t="s">
        <v>1103</v>
      </c>
      <c r="H2832" s="4">
        <v>0</v>
      </c>
      <c r="I2832" s="4" t="s">
        <v>83</v>
      </c>
      <c r="J2832" s="1"/>
      <c r="K2832" s="4" t="s">
        <v>83</v>
      </c>
      <c r="L2832" s="4" t="s">
        <v>83</v>
      </c>
    </row>
    <row r="2833" spans="1:12" ht="30" x14ac:dyDescent="0.25">
      <c r="A2833" s="1" t="s">
        <v>6457</v>
      </c>
      <c r="B2833" s="1" t="s">
        <v>460</v>
      </c>
      <c r="C2833" s="4">
        <v>2021</v>
      </c>
      <c r="D2833" s="1" t="s">
        <v>185</v>
      </c>
      <c r="E2833" s="1" t="s">
        <v>1162</v>
      </c>
      <c r="F2833" s="1" t="s">
        <v>62</v>
      </c>
      <c r="G2833" s="4" t="s">
        <v>2321</v>
      </c>
      <c r="H2833" s="4">
        <v>1684</v>
      </c>
      <c r="I2833" s="4" t="s">
        <v>10834</v>
      </c>
      <c r="J2833" s="1"/>
      <c r="K2833" s="4" t="s">
        <v>10835</v>
      </c>
      <c r="L2833" s="4" t="s">
        <v>10836</v>
      </c>
    </row>
    <row r="2834" spans="1:12" ht="30" x14ac:dyDescent="0.25">
      <c r="A2834" s="1" t="s">
        <v>6457</v>
      </c>
      <c r="B2834" s="1" t="s">
        <v>460</v>
      </c>
      <c r="C2834" s="4">
        <v>2021</v>
      </c>
      <c r="D2834" s="1" t="s">
        <v>185</v>
      </c>
      <c r="E2834" s="1" t="s">
        <v>1162</v>
      </c>
      <c r="F2834" s="1" t="s">
        <v>66</v>
      </c>
      <c r="G2834" s="4" t="s">
        <v>1101</v>
      </c>
      <c r="H2834" s="4">
        <v>31</v>
      </c>
      <c r="I2834" s="4" t="s">
        <v>83</v>
      </c>
      <c r="J2834" s="1"/>
      <c r="K2834" s="4" t="s">
        <v>83</v>
      </c>
      <c r="L2834" s="4" t="s">
        <v>83</v>
      </c>
    </row>
    <row r="2835" spans="1:12" ht="30" x14ac:dyDescent="0.25">
      <c r="A2835" s="1" t="s">
        <v>6457</v>
      </c>
      <c r="B2835" s="1" t="s">
        <v>460</v>
      </c>
      <c r="C2835" s="4">
        <v>2021</v>
      </c>
      <c r="D2835" s="1" t="s">
        <v>185</v>
      </c>
      <c r="E2835" s="1" t="s">
        <v>1162</v>
      </c>
      <c r="F2835" s="1" t="s">
        <v>70</v>
      </c>
      <c r="G2835" s="4" t="s">
        <v>1101</v>
      </c>
      <c r="H2835" s="4">
        <v>465</v>
      </c>
      <c r="I2835" s="4" t="s">
        <v>83</v>
      </c>
      <c r="J2835" s="1"/>
      <c r="K2835" s="4" t="s">
        <v>83</v>
      </c>
      <c r="L2835" s="4" t="s">
        <v>83</v>
      </c>
    </row>
    <row r="2836" spans="1:12" ht="30" x14ac:dyDescent="0.25">
      <c r="A2836" s="1" t="s">
        <v>6457</v>
      </c>
      <c r="B2836" s="1" t="s">
        <v>460</v>
      </c>
      <c r="C2836" s="4">
        <v>2021</v>
      </c>
      <c r="D2836" s="1" t="s">
        <v>185</v>
      </c>
      <c r="E2836" s="1" t="s">
        <v>1162</v>
      </c>
      <c r="F2836" s="1" t="s">
        <v>74</v>
      </c>
      <c r="G2836" s="4" t="s">
        <v>1101</v>
      </c>
      <c r="H2836" s="4">
        <v>152</v>
      </c>
      <c r="I2836" s="4" t="s">
        <v>83</v>
      </c>
      <c r="J2836" s="1"/>
      <c r="K2836" s="4" t="s">
        <v>83</v>
      </c>
      <c r="L2836" s="4" t="s">
        <v>83</v>
      </c>
    </row>
    <row r="2837" spans="1:12" ht="30" x14ac:dyDescent="0.25">
      <c r="A2837" s="1" t="s">
        <v>6457</v>
      </c>
      <c r="B2837" s="1" t="s">
        <v>460</v>
      </c>
      <c r="C2837" s="4">
        <v>2021</v>
      </c>
      <c r="D2837" s="1" t="s">
        <v>185</v>
      </c>
      <c r="E2837" s="1" t="s">
        <v>1162</v>
      </c>
      <c r="F2837" s="1" t="s">
        <v>1102</v>
      </c>
      <c r="G2837" s="4" t="s">
        <v>2280</v>
      </c>
      <c r="H2837" s="4">
        <v>71941</v>
      </c>
      <c r="I2837" s="4" t="s">
        <v>10837</v>
      </c>
      <c r="J2837" s="1"/>
      <c r="K2837" s="4" t="s">
        <v>4939</v>
      </c>
      <c r="L2837" s="4" t="s">
        <v>10838</v>
      </c>
    </row>
    <row r="2838" spans="1:12" ht="45" x14ac:dyDescent="0.25">
      <c r="A2838" s="1" t="s">
        <v>6457</v>
      </c>
      <c r="B2838" s="1" t="s">
        <v>460</v>
      </c>
      <c r="C2838" s="4">
        <v>2021</v>
      </c>
      <c r="D2838" s="1" t="s">
        <v>185</v>
      </c>
      <c r="E2838" s="1" t="s">
        <v>1162</v>
      </c>
      <c r="F2838" s="1" t="s">
        <v>84</v>
      </c>
      <c r="G2838" s="4" t="s">
        <v>1103</v>
      </c>
      <c r="H2838" s="4">
        <v>0</v>
      </c>
      <c r="I2838" s="4" t="s">
        <v>83</v>
      </c>
      <c r="J2838" s="1"/>
      <c r="K2838" s="4" t="s">
        <v>83</v>
      </c>
      <c r="L2838" s="4" t="s">
        <v>83</v>
      </c>
    </row>
    <row r="2839" spans="1:12" ht="45" x14ac:dyDescent="0.25">
      <c r="A2839" s="1" t="s">
        <v>6457</v>
      </c>
      <c r="B2839" s="1" t="s">
        <v>460</v>
      </c>
      <c r="C2839" s="4">
        <v>2021</v>
      </c>
      <c r="D2839" s="1" t="s">
        <v>185</v>
      </c>
      <c r="E2839" s="1" t="s">
        <v>1162</v>
      </c>
      <c r="F2839" s="1" t="s">
        <v>85</v>
      </c>
      <c r="G2839" s="4" t="s">
        <v>1103</v>
      </c>
      <c r="H2839" s="4">
        <v>0</v>
      </c>
      <c r="I2839" s="4" t="s">
        <v>83</v>
      </c>
      <c r="J2839" s="1"/>
      <c r="K2839" s="4" t="s">
        <v>83</v>
      </c>
      <c r="L2839" s="4" t="s">
        <v>83</v>
      </c>
    </row>
    <row r="2840" spans="1:12" ht="30" x14ac:dyDescent="0.25">
      <c r="A2840" s="1" t="s">
        <v>6457</v>
      </c>
      <c r="B2840" s="1" t="s">
        <v>460</v>
      </c>
      <c r="C2840" s="4">
        <v>2021</v>
      </c>
      <c r="D2840" s="1" t="s">
        <v>185</v>
      </c>
      <c r="E2840" s="1" t="s">
        <v>1183</v>
      </c>
      <c r="F2840" s="1" t="s">
        <v>62</v>
      </c>
      <c r="G2840" s="4" t="s">
        <v>1097</v>
      </c>
      <c r="H2840" s="4">
        <v>392</v>
      </c>
      <c r="I2840" s="4" t="s">
        <v>10839</v>
      </c>
      <c r="J2840" s="1" t="s">
        <v>234</v>
      </c>
      <c r="K2840" s="4" t="s">
        <v>719</v>
      </c>
      <c r="L2840" s="4" t="s">
        <v>10840</v>
      </c>
    </row>
    <row r="2841" spans="1:12" ht="30" x14ac:dyDescent="0.25">
      <c r="A2841" s="1" t="s">
        <v>6457</v>
      </c>
      <c r="B2841" s="1" t="s">
        <v>460</v>
      </c>
      <c r="C2841" s="4">
        <v>2021</v>
      </c>
      <c r="D2841" s="1" t="s">
        <v>185</v>
      </c>
      <c r="E2841" s="1" t="s">
        <v>1183</v>
      </c>
      <c r="F2841" s="1" t="s">
        <v>66</v>
      </c>
      <c r="G2841" s="4" t="s">
        <v>1101</v>
      </c>
      <c r="H2841" s="4">
        <v>7</v>
      </c>
      <c r="I2841" s="4" t="s">
        <v>83</v>
      </c>
      <c r="J2841" s="1"/>
      <c r="K2841" s="4" t="s">
        <v>83</v>
      </c>
      <c r="L2841" s="4" t="s">
        <v>83</v>
      </c>
    </row>
    <row r="2842" spans="1:12" ht="30" x14ac:dyDescent="0.25">
      <c r="A2842" s="1" t="s">
        <v>6457</v>
      </c>
      <c r="B2842" s="1" t="s">
        <v>460</v>
      </c>
      <c r="C2842" s="4">
        <v>2021</v>
      </c>
      <c r="D2842" s="1" t="s">
        <v>185</v>
      </c>
      <c r="E2842" s="1" t="s">
        <v>1183</v>
      </c>
      <c r="F2842" s="1" t="s">
        <v>70</v>
      </c>
      <c r="G2842" s="4" t="s">
        <v>1097</v>
      </c>
      <c r="H2842" s="4">
        <v>139</v>
      </c>
      <c r="I2842" s="4" t="s">
        <v>10841</v>
      </c>
      <c r="J2842" s="1" t="s">
        <v>234</v>
      </c>
      <c r="K2842" s="4" t="s">
        <v>10842</v>
      </c>
      <c r="L2842" s="4" t="s">
        <v>10843</v>
      </c>
    </row>
    <row r="2843" spans="1:12" ht="30" x14ac:dyDescent="0.25">
      <c r="A2843" s="1" t="s">
        <v>6457</v>
      </c>
      <c r="B2843" s="1" t="s">
        <v>460</v>
      </c>
      <c r="C2843" s="4">
        <v>2021</v>
      </c>
      <c r="D2843" s="1" t="s">
        <v>185</v>
      </c>
      <c r="E2843" s="1" t="s">
        <v>1183</v>
      </c>
      <c r="F2843" s="1" t="s">
        <v>74</v>
      </c>
      <c r="G2843" s="4" t="s">
        <v>1101</v>
      </c>
      <c r="H2843" s="4">
        <v>48</v>
      </c>
      <c r="I2843" s="4" t="s">
        <v>83</v>
      </c>
      <c r="J2843" s="1"/>
      <c r="K2843" s="4" t="s">
        <v>83</v>
      </c>
      <c r="L2843" s="4" t="s">
        <v>83</v>
      </c>
    </row>
    <row r="2844" spans="1:12" ht="30" x14ac:dyDescent="0.25">
      <c r="A2844" s="1" t="s">
        <v>6457</v>
      </c>
      <c r="B2844" s="1" t="s">
        <v>460</v>
      </c>
      <c r="C2844" s="4">
        <v>2021</v>
      </c>
      <c r="D2844" s="1" t="s">
        <v>185</v>
      </c>
      <c r="E2844" s="1" t="s">
        <v>1183</v>
      </c>
      <c r="F2844" s="1" t="s">
        <v>1102</v>
      </c>
      <c r="G2844" s="4" t="s">
        <v>612</v>
      </c>
      <c r="H2844" s="4">
        <v>12058</v>
      </c>
      <c r="I2844" s="4" t="s">
        <v>10844</v>
      </c>
      <c r="J2844" s="1"/>
      <c r="K2844" s="4" t="s">
        <v>10845</v>
      </c>
      <c r="L2844" s="4" t="s">
        <v>10846</v>
      </c>
    </row>
    <row r="2845" spans="1:12" ht="45" x14ac:dyDescent="0.25">
      <c r="A2845" s="1" t="s">
        <v>6457</v>
      </c>
      <c r="B2845" s="1" t="s">
        <v>460</v>
      </c>
      <c r="C2845" s="4">
        <v>2021</v>
      </c>
      <c r="D2845" s="1" t="s">
        <v>185</v>
      </c>
      <c r="E2845" s="1" t="s">
        <v>1183</v>
      </c>
      <c r="F2845" s="1" t="s">
        <v>84</v>
      </c>
      <c r="G2845" s="4" t="s">
        <v>1103</v>
      </c>
      <c r="H2845" s="4">
        <v>0</v>
      </c>
      <c r="I2845" s="4" t="s">
        <v>83</v>
      </c>
      <c r="J2845" s="1"/>
      <c r="K2845" s="4" t="s">
        <v>83</v>
      </c>
      <c r="L2845" s="4" t="s">
        <v>83</v>
      </c>
    </row>
    <row r="2846" spans="1:12" ht="45" x14ac:dyDescent="0.25">
      <c r="A2846" s="1" t="s">
        <v>6457</v>
      </c>
      <c r="B2846" s="1" t="s">
        <v>460</v>
      </c>
      <c r="C2846" s="4">
        <v>2021</v>
      </c>
      <c r="D2846" s="1" t="s">
        <v>185</v>
      </c>
      <c r="E2846" s="1" t="s">
        <v>1183</v>
      </c>
      <c r="F2846" s="1" t="s">
        <v>85</v>
      </c>
      <c r="G2846" s="4" t="s">
        <v>1103</v>
      </c>
      <c r="H2846" s="4">
        <v>0</v>
      </c>
      <c r="I2846" s="4" t="s">
        <v>83</v>
      </c>
      <c r="J2846" s="1"/>
      <c r="K2846" s="4" t="s">
        <v>83</v>
      </c>
      <c r="L2846" s="4" t="s">
        <v>83</v>
      </c>
    </row>
    <row r="2847" spans="1:12" ht="30" x14ac:dyDescent="0.25">
      <c r="A2847" s="1" t="s">
        <v>6457</v>
      </c>
      <c r="B2847" s="1" t="s">
        <v>460</v>
      </c>
      <c r="C2847" s="4">
        <v>2021</v>
      </c>
      <c r="D2847" s="1" t="s">
        <v>207</v>
      </c>
      <c r="E2847" s="1" t="s">
        <v>1089</v>
      </c>
      <c r="F2847" s="1" t="s">
        <v>62</v>
      </c>
      <c r="G2847" s="4" t="s">
        <v>1691</v>
      </c>
      <c r="H2847" s="4">
        <v>127640</v>
      </c>
      <c r="I2847" s="4" t="s">
        <v>504</v>
      </c>
      <c r="J2847" s="1"/>
      <c r="K2847" s="4" t="s">
        <v>3468</v>
      </c>
      <c r="L2847" s="4" t="s">
        <v>6163</v>
      </c>
    </row>
    <row r="2848" spans="1:12" ht="30" x14ac:dyDescent="0.25">
      <c r="A2848" s="1" t="s">
        <v>6457</v>
      </c>
      <c r="B2848" s="1" t="s">
        <v>460</v>
      </c>
      <c r="C2848" s="4">
        <v>2021</v>
      </c>
      <c r="D2848" s="1" t="s">
        <v>207</v>
      </c>
      <c r="E2848" s="1" t="s">
        <v>1089</v>
      </c>
      <c r="F2848" s="1" t="s">
        <v>66</v>
      </c>
      <c r="G2848" s="4" t="s">
        <v>1101</v>
      </c>
      <c r="H2848" s="4">
        <v>10629</v>
      </c>
      <c r="I2848" s="4" t="s">
        <v>83</v>
      </c>
      <c r="J2848" s="1"/>
      <c r="K2848" s="4" t="s">
        <v>83</v>
      </c>
      <c r="L2848" s="4" t="s">
        <v>83</v>
      </c>
    </row>
    <row r="2849" spans="1:12" ht="30" x14ac:dyDescent="0.25">
      <c r="A2849" s="1" t="s">
        <v>6457</v>
      </c>
      <c r="B2849" s="1" t="s">
        <v>460</v>
      </c>
      <c r="C2849" s="4">
        <v>2021</v>
      </c>
      <c r="D2849" s="1" t="s">
        <v>207</v>
      </c>
      <c r="E2849" s="1" t="s">
        <v>1089</v>
      </c>
      <c r="F2849" s="1" t="s">
        <v>70</v>
      </c>
      <c r="G2849" s="4" t="s">
        <v>1101</v>
      </c>
      <c r="H2849" s="4">
        <v>119137</v>
      </c>
      <c r="I2849" s="4" t="s">
        <v>83</v>
      </c>
      <c r="J2849" s="1"/>
      <c r="K2849" s="4" t="s">
        <v>83</v>
      </c>
      <c r="L2849" s="4" t="s">
        <v>83</v>
      </c>
    </row>
    <row r="2850" spans="1:12" ht="30" x14ac:dyDescent="0.25">
      <c r="A2850" s="1" t="s">
        <v>6457</v>
      </c>
      <c r="B2850" s="1" t="s">
        <v>460</v>
      </c>
      <c r="C2850" s="4">
        <v>2021</v>
      </c>
      <c r="D2850" s="1" t="s">
        <v>207</v>
      </c>
      <c r="E2850" s="1" t="s">
        <v>1089</v>
      </c>
      <c r="F2850" s="1" t="s">
        <v>74</v>
      </c>
      <c r="G2850" s="4" t="s">
        <v>1101</v>
      </c>
      <c r="H2850" s="4">
        <v>65614</v>
      </c>
      <c r="I2850" s="4" t="s">
        <v>83</v>
      </c>
      <c r="J2850" s="1"/>
      <c r="K2850" s="4" t="s">
        <v>83</v>
      </c>
      <c r="L2850" s="4" t="s">
        <v>83</v>
      </c>
    </row>
    <row r="2851" spans="1:12" ht="30" x14ac:dyDescent="0.25">
      <c r="A2851" s="1" t="s">
        <v>6457</v>
      </c>
      <c r="B2851" s="1" t="s">
        <v>460</v>
      </c>
      <c r="C2851" s="4">
        <v>2021</v>
      </c>
      <c r="D2851" s="1" t="s">
        <v>207</v>
      </c>
      <c r="E2851" s="1" t="s">
        <v>1089</v>
      </c>
      <c r="F2851" s="1" t="s">
        <v>1102</v>
      </c>
      <c r="G2851" s="4" t="s">
        <v>2008</v>
      </c>
      <c r="H2851" s="4">
        <v>138597</v>
      </c>
      <c r="I2851" s="4" t="s">
        <v>3427</v>
      </c>
      <c r="J2851" s="1" t="s">
        <v>234</v>
      </c>
      <c r="K2851" s="4" t="s">
        <v>3590</v>
      </c>
      <c r="L2851" s="4" t="s">
        <v>1693</v>
      </c>
    </row>
    <row r="2852" spans="1:12" ht="45" x14ac:dyDescent="0.25">
      <c r="A2852" s="1" t="s">
        <v>6457</v>
      </c>
      <c r="B2852" s="1" t="s">
        <v>460</v>
      </c>
      <c r="C2852" s="4">
        <v>2021</v>
      </c>
      <c r="D2852" s="1" t="s">
        <v>207</v>
      </c>
      <c r="E2852" s="1" t="s">
        <v>1089</v>
      </c>
      <c r="F2852" s="1" t="s">
        <v>84</v>
      </c>
      <c r="G2852" s="4" t="s">
        <v>1103</v>
      </c>
      <c r="H2852" s="4">
        <v>0</v>
      </c>
      <c r="I2852" s="4" t="s">
        <v>83</v>
      </c>
      <c r="J2852" s="1"/>
      <c r="K2852" s="4" t="s">
        <v>83</v>
      </c>
      <c r="L2852" s="4" t="s">
        <v>83</v>
      </c>
    </row>
    <row r="2853" spans="1:12" ht="45" x14ac:dyDescent="0.25">
      <c r="A2853" s="1" t="s">
        <v>6457</v>
      </c>
      <c r="B2853" s="1" t="s">
        <v>460</v>
      </c>
      <c r="C2853" s="4">
        <v>2021</v>
      </c>
      <c r="D2853" s="1" t="s">
        <v>207</v>
      </c>
      <c r="E2853" s="1" t="s">
        <v>1089</v>
      </c>
      <c r="F2853" s="1" t="s">
        <v>85</v>
      </c>
      <c r="G2853" s="4" t="s">
        <v>1103</v>
      </c>
      <c r="H2853" s="4">
        <v>0</v>
      </c>
      <c r="I2853" s="4" t="s">
        <v>83</v>
      </c>
      <c r="J2853" s="1"/>
      <c r="K2853" s="4" t="s">
        <v>83</v>
      </c>
      <c r="L2853" s="4" t="s">
        <v>83</v>
      </c>
    </row>
    <row r="2854" spans="1:12" ht="30" x14ac:dyDescent="0.25">
      <c r="A2854" s="1" t="s">
        <v>6457</v>
      </c>
      <c r="B2854" s="1" t="s">
        <v>460</v>
      </c>
      <c r="C2854" s="4">
        <v>2021</v>
      </c>
      <c r="D2854" s="1" t="s">
        <v>207</v>
      </c>
      <c r="E2854" s="1" t="s">
        <v>1104</v>
      </c>
      <c r="F2854" s="1" t="s">
        <v>62</v>
      </c>
      <c r="G2854" s="4" t="s">
        <v>2621</v>
      </c>
      <c r="H2854" s="4">
        <v>33972</v>
      </c>
      <c r="I2854" s="4" t="s">
        <v>690</v>
      </c>
      <c r="J2854" s="1"/>
      <c r="K2854" s="4" t="s">
        <v>1212</v>
      </c>
      <c r="L2854" s="4" t="s">
        <v>1709</v>
      </c>
    </row>
    <row r="2855" spans="1:12" ht="30" x14ac:dyDescent="0.25">
      <c r="A2855" s="1" t="s">
        <v>6457</v>
      </c>
      <c r="B2855" s="1" t="s">
        <v>460</v>
      </c>
      <c r="C2855" s="4">
        <v>2021</v>
      </c>
      <c r="D2855" s="1" t="s">
        <v>207</v>
      </c>
      <c r="E2855" s="1" t="s">
        <v>1104</v>
      </c>
      <c r="F2855" s="1" t="s">
        <v>66</v>
      </c>
      <c r="G2855" s="4" t="s">
        <v>1101</v>
      </c>
      <c r="H2855" s="4">
        <v>1019</v>
      </c>
      <c r="I2855" s="4" t="s">
        <v>83</v>
      </c>
      <c r="J2855" s="1"/>
      <c r="K2855" s="4" t="s">
        <v>83</v>
      </c>
      <c r="L2855" s="4" t="s">
        <v>83</v>
      </c>
    </row>
    <row r="2856" spans="1:12" ht="30" x14ac:dyDescent="0.25">
      <c r="A2856" s="1" t="s">
        <v>6457</v>
      </c>
      <c r="B2856" s="1" t="s">
        <v>460</v>
      </c>
      <c r="C2856" s="4">
        <v>2021</v>
      </c>
      <c r="D2856" s="1" t="s">
        <v>207</v>
      </c>
      <c r="E2856" s="1" t="s">
        <v>1104</v>
      </c>
      <c r="F2856" s="1" t="s">
        <v>70</v>
      </c>
      <c r="G2856" s="4" t="s">
        <v>1097</v>
      </c>
      <c r="H2856" s="4">
        <v>11032</v>
      </c>
      <c r="I2856" s="4" t="s">
        <v>1314</v>
      </c>
      <c r="J2856" s="1" t="s">
        <v>234</v>
      </c>
      <c r="K2856" s="4" t="s">
        <v>8789</v>
      </c>
      <c r="L2856" s="4" t="s">
        <v>3735</v>
      </c>
    </row>
    <row r="2857" spans="1:12" ht="30" x14ac:dyDescent="0.25">
      <c r="A2857" s="1" t="s">
        <v>6457</v>
      </c>
      <c r="B2857" s="1" t="s">
        <v>460</v>
      </c>
      <c r="C2857" s="4">
        <v>2021</v>
      </c>
      <c r="D2857" s="1" t="s">
        <v>207</v>
      </c>
      <c r="E2857" s="1" t="s">
        <v>1104</v>
      </c>
      <c r="F2857" s="1" t="s">
        <v>74</v>
      </c>
      <c r="G2857" s="4" t="s">
        <v>1101</v>
      </c>
      <c r="H2857" s="4">
        <v>13156</v>
      </c>
      <c r="I2857" s="4" t="s">
        <v>83</v>
      </c>
      <c r="J2857" s="1"/>
      <c r="K2857" s="4" t="s">
        <v>83</v>
      </c>
      <c r="L2857" s="4" t="s">
        <v>83</v>
      </c>
    </row>
    <row r="2858" spans="1:12" ht="30" x14ac:dyDescent="0.25">
      <c r="A2858" s="1" t="s">
        <v>6457</v>
      </c>
      <c r="B2858" s="1" t="s">
        <v>460</v>
      </c>
      <c r="C2858" s="4">
        <v>2021</v>
      </c>
      <c r="D2858" s="1" t="s">
        <v>207</v>
      </c>
      <c r="E2858" s="1" t="s">
        <v>1104</v>
      </c>
      <c r="F2858" s="1" t="s">
        <v>1102</v>
      </c>
      <c r="G2858" s="4" t="s">
        <v>1270</v>
      </c>
      <c r="H2858" s="4">
        <v>161438</v>
      </c>
      <c r="I2858" s="4" t="s">
        <v>3370</v>
      </c>
      <c r="J2858" s="1" t="s">
        <v>234</v>
      </c>
      <c r="K2858" s="4" t="s">
        <v>539</v>
      </c>
      <c r="L2858" s="4" t="s">
        <v>3524</v>
      </c>
    </row>
    <row r="2859" spans="1:12" ht="45" x14ac:dyDescent="0.25">
      <c r="A2859" s="1" t="s">
        <v>6457</v>
      </c>
      <c r="B2859" s="1" t="s">
        <v>460</v>
      </c>
      <c r="C2859" s="4">
        <v>2021</v>
      </c>
      <c r="D2859" s="1" t="s">
        <v>207</v>
      </c>
      <c r="E2859" s="1" t="s">
        <v>1104</v>
      </c>
      <c r="F2859" s="1" t="s">
        <v>84</v>
      </c>
      <c r="G2859" s="4" t="s">
        <v>1103</v>
      </c>
      <c r="H2859" s="4">
        <v>0</v>
      </c>
      <c r="I2859" s="4" t="s">
        <v>83</v>
      </c>
      <c r="J2859" s="1"/>
      <c r="K2859" s="4" t="s">
        <v>83</v>
      </c>
      <c r="L2859" s="4" t="s">
        <v>83</v>
      </c>
    </row>
    <row r="2860" spans="1:12" ht="45" x14ac:dyDescent="0.25">
      <c r="A2860" s="1" t="s">
        <v>6457</v>
      </c>
      <c r="B2860" s="1" t="s">
        <v>460</v>
      </c>
      <c r="C2860" s="4">
        <v>2021</v>
      </c>
      <c r="D2860" s="1" t="s">
        <v>207</v>
      </c>
      <c r="E2860" s="1" t="s">
        <v>1104</v>
      </c>
      <c r="F2860" s="1" t="s">
        <v>85</v>
      </c>
      <c r="G2860" s="4" t="s">
        <v>1103</v>
      </c>
      <c r="H2860" s="4">
        <v>0</v>
      </c>
      <c r="I2860" s="4" t="s">
        <v>83</v>
      </c>
      <c r="J2860" s="1"/>
      <c r="K2860" s="4" t="s">
        <v>83</v>
      </c>
      <c r="L2860" s="4" t="s">
        <v>83</v>
      </c>
    </row>
    <row r="2861" spans="1:12" ht="30" x14ac:dyDescent="0.25">
      <c r="A2861" s="1" t="s">
        <v>6457</v>
      </c>
      <c r="B2861" s="1" t="s">
        <v>460</v>
      </c>
      <c r="C2861" s="4">
        <v>2021</v>
      </c>
      <c r="D2861" s="1" t="s">
        <v>207</v>
      </c>
      <c r="E2861" s="1" t="s">
        <v>1116</v>
      </c>
      <c r="F2861" s="1" t="s">
        <v>62</v>
      </c>
      <c r="G2861" s="4" t="s">
        <v>2854</v>
      </c>
      <c r="H2861" s="4">
        <v>21290</v>
      </c>
      <c r="I2861" s="4" t="s">
        <v>10847</v>
      </c>
      <c r="J2861" s="1"/>
      <c r="K2861" s="4" t="s">
        <v>10848</v>
      </c>
      <c r="L2861" s="4" t="s">
        <v>10849</v>
      </c>
    </row>
    <row r="2862" spans="1:12" ht="30" x14ac:dyDescent="0.25">
      <c r="A2862" s="1" t="s">
        <v>6457</v>
      </c>
      <c r="B2862" s="1" t="s">
        <v>460</v>
      </c>
      <c r="C2862" s="4">
        <v>2021</v>
      </c>
      <c r="D2862" s="1" t="s">
        <v>207</v>
      </c>
      <c r="E2862" s="1" t="s">
        <v>1116</v>
      </c>
      <c r="F2862" s="1" t="s">
        <v>66</v>
      </c>
      <c r="G2862" s="4" t="s">
        <v>1101</v>
      </c>
      <c r="H2862" s="4">
        <v>461</v>
      </c>
      <c r="I2862" s="4" t="s">
        <v>83</v>
      </c>
      <c r="J2862" s="1"/>
      <c r="K2862" s="4" t="s">
        <v>83</v>
      </c>
      <c r="L2862" s="4" t="s">
        <v>83</v>
      </c>
    </row>
    <row r="2863" spans="1:12" ht="30" x14ac:dyDescent="0.25">
      <c r="A2863" s="1" t="s">
        <v>6457</v>
      </c>
      <c r="B2863" s="1" t="s">
        <v>460</v>
      </c>
      <c r="C2863" s="4">
        <v>2021</v>
      </c>
      <c r="D2863" s="1" t="s">
        <v>207</v>
      </c>
      <c r="E2863" s="1" t="s">
        <v>1116</v>
      </c>
      <c r="F2863" s="1" t="s">
        <v>70</v>
      </c>
      <c r="G2863" s="4" t="s">
        <v>2008</v>
      </c>
      <c r="H2863" s="4">
        <v>4803</v>
      </c>
      <c r="I2863" s="4" t="s">
        <v>6058</v>
      </c>
      <c r="J2863" s="1" t="s">
        <v>234</v>
      </c>
      <c r="K2863" s="4" t="s">
        <v>2476</v>
      </c>
      <c r="L2863" s="4" t="s">
        <v>10850</v>
      </c>
    </row>
    <row r="2864" spans="1:12" ht="30" x14ac:dyDescent="0.25">
      <c r="A2864" s="1" t="s">
        <v>6457</v>
      </c>
      <c r="B2864" s="1" t="s">
        <v>460</v>
      </c>
      <c r="C2864" s="4">
        <v>2021</v>
      </c>
      <c r="D2864" s="1" t="s">
        <v>207</v>
      </c>
      <c r="E2864" s="1" t="s">
        <v>1116</v>
      </c>
      <c r="F2864" s="1" t="s">
        <v>74</v>
      </c>
      <c r="G2864" s="4" t="s">
        <v>1101</v>
      </c>
      <c r="H2864" s="4">
        <v>1862</v>
      </c>
      <c r="I2864" s="4" t="s">
        <v>83</v>
      </c>
      <c r="J2864" s="1"/>
      <c r="K2864" s="4" t="s">
        <v>83</v>
      </c>
      <c r="L2864" s="4" t="s">
        <v>83</v>
      </c>
    </row>
    <row r="2865" spans="1:12" ht="30" x14ac:dyDescent="0.25">
      <c r="A2865" s="1" t="s">
        <v>6457</v>
      </c>
      <c r="B2865" s="1" t="s">
        <v>460</v>
      </c>
      <c r="C2865" s="4">
        <v>2021</v>
      </c>
      <c r="D2865" s="1" t="s">
        <v>207</v>
      </c>
      <c r="E2865" s="1" t="s">
        <v>1116</v>
      </c>
      <c r="F2865" s="1" t="s">
        <v>1102</v>
      </c>
      <c r="G2865" s="4" t="s">
        <v>3750</v>
      </c>
      <c r="H2865" s="4">
        <v>233738</v>
      </c>
      <c r="I2865" s="4" t="s">
        <v>8817</v>
      </c>
      <c r="J2865" s="1"/>
      <c r="K2865" s="4" t="s">
        <v>4042</v>
      </c>
      <c r="L2865" s="4" t="s">
        <v>3563</v>
      </c>
    </row>
    <row r="2866" spans="1:12" ht="45" x14ac:dyDescent="0.25">
      <c r="A2866" s="1" t="s">
        <v>6457</v>
      </c>
      <c r="B2866" s="1" t="s">
        <v>460</v>
      </c>
      <c r="C2866" s="4">
        <v>2021</v>
      </c>
      <c r="D2866" s="1" t="s">
        <v>207</v>
      </c>
      <c r="E2866" s="1" t="s">
        <v>1116</v>
      </c>
      <c r="F2866" s="1" t="s">
        <v>84</v>
      </c>
      <c r="G2866" s="4" t="s">
        <v>1103</v>
      </c>
      <c r="H2866" s="4">
        <v>0</v>
      </c>
      <c r="I2866" s="4" t="s">
        <v>83</v>
      </c>
      <c r="J2866" s="1"/>
      <c r="K2866" s="4" t="s">
        <v>83</v>
      </c>
      <c r="L2866" s="4" t="s">
        <v>83</v>
      </c>
    </row>
    <row r="2867" spans="1:12" ht="45" x14ac:dyDescent="0.25">
      <c r="A2867" s="1" t="s">
        <v>6457</v>
      </c>
      <c r="B2867" s="1" t="s">
        <v>460</v>
      </c>
      <c r="C2867" s="4">
        <v>2021</v>
      </c>
      <c r="D2867" s="1" t="s">
        <v>207</v>
      </c>
      <c r="E2867" s="1" t="s">
        <v>1116</v>
      </c>
      <c r="F2867" s="1" t="s">
        <v>85</v>
      </c>
      <c r="G2867" s="4" t="s">
        <v>1103</v>
      </c>
      <c r="H2867" s="4">
        <v>0</v>
      </c>
      <c r="I2867" s="4" t="s">
        <v>83</v>
      </c>
      <c r="J2867" s="1"/>
      <c r="K2867" s="4" t="s">
        <v>83</v>
      </c>
      <c r="L2867" s="4" t="s">
        <v>83</v>
      </c>
    </row>
    <row r="2868" spans="1:12" ht="30" x14ac:dyDescent="0.25">
      <c r="A2868" s="1" t="s">
        <v>6457</v>
      </c>
      <c r="B2868" s="1" t="s">
        <v>460</v>
      </c>
      <c r="C2868" s="4">
        <v>2021</v>
      </c>
      <c r="D2868" s="1" t="s">
        <v>207</v>
      </c>
      <c r="E2868" s="1" t="s">
        <v>1132</v>
      </c>
      <c r="F2868" s="1" t="s">
        <v>62</v>
      </c>
      <c r="G2868" s="4" t="s">
        <v>2601</v>
      </c>
      <c r="H2868" s="4">
        <v>11111</v>
      </c>
      <c r="I2868" s="4" t="s">
        <v>2527</v>
      </c>
      <c r="J2868" s="1"/>
      <c r="K2868" s="4" t="s">
        <v>10851</v>
      </c>
      <c r="L2868" s="4" t="s">
        <v>10852</v>
      </c>
    </row>
    <row r="2869" spans="1:12" ht="30" x14ac:dyDescent="0.25">
      <c r="A2869" s="1" t="s">
        <v>6457</v>
      </c>
      <c r="B2869" s="1" t="s">
        <v>460</v>
      </c>
      <c r="C2869" s="4">
        <v>2021</v>
      </c>
      <c r="D2869" s="1" t="s">
        <v>207</v>
      </c>
      <c r="E2869" s="1" t="s">
        <v>1132</v>
      </c>
      <c r="F2869" s="1" t="s">
        <v>66</v>
      </c>
      <c r="G2869" s="4" t="s">
        <v>1101</v>
      </c>
      <c r="H2869" s="4">
        <v>171</v>
      </c>
      <c r="I2869" s="4" t="s">
        <v>83</v>
      </c>
      <c r="J2869" s="1"/>
      <c r="K2869" s="4" t="s">
        <v>83</v>
      </c>
      <c r="L2869" s="4" t="s">
        <v>83</v>
      </c>
    </row>
    <row r="2870" spans="1:12" ht="30" x14ac:dyDescent="0.25">
      <c r="A2870" s="1" t="s">
        <v>6457</v>
      </c>
      <c r="B2870" s="1" t="s">
        <v>460</v>
      </c>
      <c r="C2870" s="4">
        <v>2021</v>
      </c>
      <c r="D2870" s="1" t="s">
        <v>207</v>
      </c>
      <c r="E2870" s="1" t="s">
        <v>1132</v>
      </c>
      <c r="F2870" s="1" t="s">
        <v>70</v>
      </c>
      <c r="G2870" s="4" t="s">
        <v>1981</v>
      </c>
      <c r="H2870" s="4">
        <v>2015</v>
      </c>
      <c r="I2870" s="4" t="s">
        <v>10853</v>
      </c>
      <c r="J2870" s="1" t="s">
        <v>234</v>
      </c>
      <c r="K2870" s="4" t="s">
        <v>10854</v>
      </c>
      <c r="L2870" s="4" t="s">
        <v>9566</v>
      </c>
    </row>
    <row r="2871" spans="1:12" ht="30" x14ac:dyDescent="0.25">
      <c r="A2871" s="1" t="s">
        <v>6457</v>
      </c>
      <c r="B2871" s="1" t="s">
        <v>460</v>
      </c>
      <c r="C2871" s="4">
        <v>2021</v>
      </c>
      <c r="D2871" s="1" t="s">
        <v>207</v>
      </c>
      <c r="E2871" s="1" t="s">
        <v>1132</v>
      </c>
      <c r="F2871" s="1" t="s">
        <v>74</v>
      </c>
      <c r="G2871" s="4" t="s">
        <v>1101</v>
      </c>
      <c r="H2871" s="4">
        <v>610</v>
      </c>
      <c r="I2871" s="4" t="s">
        <v>83</v>
      </c>
      <c r="J2871" s="1"/>
      <c r="K2871" s="4" t="s">
        <v>83</v>
      </c>
      <c r="L2871" s="4" t="s">
        <v>83</v>
      </c>
    </row>
    <row r="2872" spans="1:12" ht="30" x14ac:dyDescent="0.25">
      <c r="A2872" s="1" t="s">
        <v>6457</v>
      </c>
      <c r="B2872" s="1" t="s">
        <v>460</v>
      </c>
      <c r="C2872" s="4">
        <v>2021</v>
      </c>
      <c r="D2872" s="1" t="s">
        <v>207</v>
      </c>
      <c r="E2872" s="1" t="s">
        <v>1132</v>
      </c>
      <c r="F2872" s="1" t="s">
        <v>1102</v>
      </c>
      <c r="G2872" s="4" t="s">
        <v>1698</v>
      </c>
      <c r="H2872" s="4">
        <v>203680</v>
      </c>
      <c r="I2872" s="4" t="s">
        <v>2454</v>
      </c>
      <c r="J2872" s="1"/>
      <c r="K2872" s="4" t="s">
        <v>1823</v>
      </c>
      <c r="L2872" s="4" t="s">
        <v>1579</v>
      </c>
    </row>
    <row r="2873" spans="1:12" ht="45" x14ac:dyDescent="0.25">
      <c r="A2873" s="1" t="s">
        <v>6457</v>
      </c>
      <c r="B2873" s="1" t="s">
        <v>460</v>
      </c>
      <c r="C2873" s="4">
        <v>2021</v>
      </c>
      <c r="D2873" s="1" t="s">
        <v>207</v>
      </c>
      <c r="E2873" s="1" t="s">
        <v>1132</v>
      </c>
      <c r="F2873" s="1" t="s">
        <v>84</v>
      </c>
      <c r="G2873" s="4" t="s">
        <v>1103</v>
      </c>
      <c r="H2873" s="4">
        <v>0</v>
      </c>
      <c r="I2873" s="4" t="s">
        <v>83</v>
      </c>
      <c r="J2873" s="1"/>
      <c r="K2873" s="4" t="s">
        <v>83</v>
      </c>
      <c r="L2873" s="4" t="s">
        <v>83</v>
      </c>
    </row>
    <row r="2874" spans="1:12" ht="45" x14ac:dyDescent="0.25">
      <c r="A2874" s="1" t="s">
        <v>6457</v>
      </c>
      <c r="B2874" s="1" t="s">
        <v>460</v>
      </c>
      <c r="C2874" s="4">
        <v>2021</v>
      </c>
      <c r="D2874" s="1" t="s">
        <v>207</v>
      </c>
      <c r="E2874" s="1" t="s">
        <v>1132</v>
      </c>
      <c r="F2874" s="1" t="s">
        <v>85</v>
      </c>
      <c r="G2874" s="4" t="s">
        <v>1103</v>
      </c>
      <c r="H2874" s="4">
        <v>0</v>
      </c>
      <c r="I2874" s="4" t="s">
        <v>83</v>
      </c>
      <c r="J2874" s="1"/>
      <c r="K2874" s="4" t="s">
        <v>83</v>
      </c>
      <c r="L2874" s="4" t="s">
        <v>83</v>
      </c>
    </row>
    <row r="2875" spans="1:12" ht="30" x14ac:dyDescent="0.25">
      <c r="A2875" s="1" t="s">
        <v>6457</v>
      </c>
      <c r="B2875" s="1" t="s">
        <v>460</v>
      </c>
      <c r="C2875" s="4">
        <v>2021</v>
      </c>
      <c r="D2875" s="1" t="s">
        <v>207</v>
      </c>
      <c r="E2875" s="1" t="s">
        <v>1147</v>
      </c>
      <c r="F2875" s="1" t="s">
        <v>62</v>
      </c>
      <c r="G2875" s="4" t="s">
        <v>4130</v>
      </c>
      <c r="H2875" s="4">
        <v>4950</v>
      </c>
      <c r="I2875" s="4" t="s">
        <v>10855</v>
      </c>
      <c r="J2875" s="1"/>
      <c r="K2875" s="4" t="s">
        <v>10856</v>
      </c>
      <c r="L2875" s="4" t="s">
        <v>10857</v>
      </c>
    </row>
    <row r="2876" spans="1:12" ht="30" x14ac:dyDescent="0.25">
      <c r="A2876" s="1" t="s">
        <v>6457</v>
      </c>
      <c r="B2876" s="1" t="s">
        <v>460</v>
      </c>
      <c r="C2876" s="4">
        <v>2021</v>
      </c>
      <c r="D2876" s="1" t="s">
        <v>207</v>
      </c>
      <c r="E2876" s="1" t="s">
        <v>1147</v>
      </c>
      <c r="F2876" s="1" t="s">
        <v>66</v>
      </c>
      <c r="G2876" s="4" t="s">
        <v>1101</v>
      </c>
      <c r="H2876" s="4">
        <v>53</v>
      </c>
      <c r="I2876" s="4" t="s">
        <v>83</v>
      </c>
      <c r="J2876" s="1"/>
      <c r="K2876" s="4" t="s">
        <v>83</v>
      </c>
      <c r="L2876" s="4" t="s">
        <v>83</v>
      </c>
    </row>
    <row r="2877" spans="1:12" ht="30" x14ac:dyDescent="0.25">
      <c r="A2877" s="1" t="s">
        <v>6457</v>
      </c>
      <c r="B2877" s="1" t="s">
        <v>460</v>
      </c>
      <c r="C2877" s="4">
        <v>2021</v>
      </c>
      <c r="D2877" s="1" t="s">
        <v>207</v>
      </c>
      <c r="E2877" s="1" t="s">
        <v>1147</v>
      </c>
      <c r="F2877" s="1" t="s">
        <v>70</v>
      </c>
      <c r="G2877" s="4" t="s">
        <v>1093</v>
      </c>
      <c r="H2877" s="4">
        <v>847</v>
      </c>
      <c r="I2877" s="4" t="s">
        <v>10858</v>
      </c>
      <c r="J2877" s="1" t="s">
        <v>234</v>
      </c>
      <c r="K2877" s="4" t="s">
        <v>10859</v>
      </c>
      <c r="L2877" s="4" t="s">
        <v>10860</v>
      </c>
    </row>
    <row r="2878" spans="1:12" ht="30" x14ac:dyDescent="0.25">
      <c r="A2878" s="1" t="s">
        <v>6457</v>
      </c>
      <c r="B2878" s="1" t="s">
        <v>460</v>
      </c>
      <c r="C2878" s="4">
        <v>2021</v>
      </c>
      <c r="D2878" s="1" t="s">
        <v>207</v>
      </c>
      <c r="E2878" s="1" t="s">
        <v>1147</v>
      </c>
      <c r="F2878" s="1" t="s">
        <v>74</v>
      </c>
      <c r="G2878" s="4" t="s">
        <v>1101</v>
      </c>
      <c r="H2878" s="4">
        <v>187</v>
      </c>
      <c r="I2878" s="4" t="s">
        <v>83</v>
      </c>
      <c r="J2878" s="1"/>
      <c r="K2878" s="4" t="s">
        <v>83</v>
      </c>
      <c r="L2878" s="4" t="s">
        <v>83</v>
      </c>
    </row>
    <row r="2879" spans="1:12" ht="30" x14ac:dyDescent="0.25">
      <c r="A2879" s="1" t="s">
        <v>6457</v>
      </c>
      <c r="B2879" s="1" t="s">
        <v>460</v>
      </c>
      <c r="C2879" s="4">
        <v>2021</v>
      </c>
      <c r="D2879" s="1" t="s">
        <v>207</v>
      </c>
      <c r="E2879" s="1" t="s">
        <v>1147</v>
      </c>
      <c r="F2879" s="1" t="s">
        <v>1102</v>
      </c>
      <c r="G2879" s="4" t="s">
        <v>5556</v>
      </c>
      <c r="H2879" s="4">
        <v>166812</v>
      </c>
      <c r="I2879" s="4" t="s">
        <v>3490</v>
      </c>
      <c r="J2879" s="1"/>
      <c r="K2879" s="4" t="s">
        <v>3521</v>
      </c>
      <c r="L2879" s="4" t="s">
        <v>10861</v>
      </c>
    </row>
    <row r="2880" spans="1:12" ht="45" x14ac:dyDescent="0.25">
      <c r="A2880" s="1" t="s">
        <v>6457</v>
      </c>
      <c r="B2880" s="1" t="s">
        <v>460</v>
      </c>
      <c r="C2880" s="4">
        <v>2021</v>
      </c>
      <c r="D2880" s="1" t="s">
        <v>207</v>
      </c>
      <c r="E2880" s="1" t="s">
        <v>1147</v>
      </c>
      <c r="F2880" s="1" t="s">
        <v>84</v>
      </c>
      <c r="G2880" s="4" t="s">
        <v>1103</v>
      </c>
      <c r="H2880" s="4">
        <v>0</v>
      </c>
      <c r="I2880" s="4" t="s">
        <v>83</v>
      </c>
      <c r="J2880" s="1"/>
      <c r="K2880" s="4" t="s">
        <v>83</v>
      </c>
      <c r="L2880" s="4" t="s">
        <v>83</v>
      </c>
    </row>
    <row r="2881" spans="1:12" ht="45" x14ac:dyDescent="0.25">
      <c r="A2881" s="1" t="s">
        <v>6457</v>
      </c>
      <c r="B2881" s="1" t="s">
        <v>460</v>
      </c>
      <c r="C2881" s="4">
        <v>2021</v>
      </c>
      <c r="D2881" s="1" t="s">
        <v>207</v>
      </c>
      <c r="E2881" s="1" t="s">
        <v>1147</v>
      </c>
      <c r="F2881" s="1" t="s">
        <v>85</v>
      </c>
      <c r="G2881" s="4" t="s">
        <v>1103</v>
      </c>
      <c r="H2881" s="4">
        <v>0</v>
      </c>
      <c r="I2881" s="4" t="s">
        <v>83</v>
      </c>
      <c r="J2881" s="1"/>
      <c r="K2881" s="4" t="s">
        <v>83</v>
      </c>
      <c r="L2881" s="4" t="s">
        <v>83</v>
      </c>
    </row>
    <row r="2882" spans="1:12" ht="30" x14ac:dyDescent="0.25">
      <c r="A2882" s="1" t="s">
        <v>6457</v>
      </c>
      <c r="B2882" s="1" t="s">
        <v>460</v>
      </c>
      <c r="C2882" s="4">
        <v>2021</v>
      </c>
      <c r="D2882" s="1" t="s">
        <v>207</v>
      </c>
      <c r="E2882" s="1" t="s">
        <v>1162</v>
      </c>
      <c r="F2882" s="1" t="s">
        <v>62</v>
      </c>
      <c r="G2882" s="4" t="s">
        <v>3549</v>
      </c>
      <c r="H2882" s="4">
        <v>1645</v>
      </c>
      <c r="I2882" s="4" t="s">
        <v>10862</v>
      </c>
      <c r="J2882" s="1"/>
      <c r="K2882" s="4" t="s">
        <v>10863</v>
      </c>
      <c r="L2882" s="4" t="s">
        <v>10864</v>
      </c>
    </row>
    <row r="2883" spans="1:12" ht="30" x14ac:dyDescent="0.25">
      <c r="A2883" s="1" t="s">
        <v>6457</v>
      </c>
      <c r="B2883" s="1" t="s">
        <v>460</v>
      </c>
      <c r="C2883" s="4">
        <v>2021</v>
      </c>
      <c r="D2883" s="1" t="s">
        <v>207</v>
      </c>
      <c r="E2883" s="1" t="s">
        <v>1162</v>
      </c>
      <c r="F2883" s="1" t="s">
        <v>66</v>
      </c>
      <c r="G2883" s="4" t="s">
        <v>1101</v>
      </c>
      <c r="H2883" s="4">
        <v>19</v>
      </c>
      <c r="I2883" s="4" t="s">
        <v>83</v>
      </c>
      <c r="J2883" s="1"/>
      <c r="K2883" s="4" t="s">
        <v>83</v>
      </c>
      <c r="L2883" s="4" t="s">
        <v>83</v>
      </c>
    </row>
    <row r="2884" spans="1:12" ht="30" x14ac:dyDescent="0.25">
      <c r="A2884" s="1" t="s">
        <v>6457</v>
      </c>
      <c r="B2884" s="1" t="s">
        <v>460</v>
      </c>
      <c r="C2884" s="4">
        <v>2021</v>
      </c>
      <c r="D2884" s="1" t="s">
        <v>207</v>
      </c>
      <c r="E2884" s="1" t="s">
        <v>1162</v>
      </c>
      <c r="F2884" s="1" t="s">
        <v>70</v>
      </c>
      <c r="G2884" s="4" t="s">
        <v>1743</v>
      </c>
      <c r="H2884" s="4">
        <v>374</v>
      </c>
      <c r="I2884" s="4" t="s">
        <v>10865</v>
      </c>
      <c r="J2884" s="1" t="s">
        <v>234</v>
      </c>
      <c r="K2884" s="4" t="s">
        <v>10866</v>
      </c>
      <c r="L2884" s="4" t="s">
        <v>10867</v>
      </c>
    </row>
    <row r="2885" spans="1:12" ht="30" x14ac:dyDescent="0.25">
      <c r="A2885" s="1" t="s">
        <v>6457</v>
      </c>
      <c r="B2885" s="1" t="s">
        <v>460</v>
      </c>
      <c r="C2885" s="4">
        <v>2021</v>
      </c>
      <c r="D2885" s="1" t="s">
        <v>207</v>
      </c>
      <c r="E2885" s="1" t="s">
        <v>1162</v>
      </c>
      <c r="F2885" s="1" t="s">
        <v>74</v>
      </c>
      <c r="G2885" s="4" t="s">
        <v>1101</v>
      </c>
      <c r="H2885" s="4">
        <v>73</v>
      </c>
      <c r="I2885" s="4" t="s">
        <v>83</v>
      </c>
      <c r="J2885" s="1"/>
      <c r="K2885" s="4" t="s">
        <v>83</v>
      </c>
      <c r="L2885" s="4" t="s">
        <v>83</v>
      </c>
    </row>
    <row r="2886" spans="1:12" ht="30" x14ac:dyDescent="0.25">
      <c r="A2886" s="1" t="s">
        <v>6457</v>
      </c>
      <c r="B2886" s="1" t="s">
        <v>460</v>
      </c>
      <c r="C2886" s="4">
        <v>2021</v>
      </c>
      <c r="D2886" s="1" t="s">
        <v>207</v>
      </c>
      <c r="E2886" s="1" t="s">
        <v>1162</v>
      </c>
      <c r="F2886" s="1" t="s">
        <v>1102</v>
      </c>
      <c r="G2886" s="4" t="s">
        <v>10868</v>
      </c>
      <c r="H2886" s="4">
        <v>72209</v>
      </c>
      <c r="I2886" s="4" t="s">
        <v>9062</v>
      </c>
      <c r="J2886" s="1"/>
      <c r="K2886" s="4" t="s">
        <v>10869</v>
      </c>
      <c r="L2886" s="4" t="s">
        <v>10870</v>
      </c>
    </row>
    <row r="2887" spans="1:12" ht="45" x14ac:dyDescent="0.25">
      <c r="A2887" s="1" t="s">
        <v>6457</v>
      </c>
      <c r="B2887" s="1" t="s">
        <v>460</v>
      </c>
      <c r="C2887" s="4">
        <v>2021</v>
      </c>
      <c r="D2887" s="1" t="s">
        <v>207</v>
      </c>
      <c r="E2887" s="1" t="s">
        <v>1162</v>
      </c>
      <c r="F2887" s="1" t="s">
        <v>84</v>
      </c>
      <c r="G2887" s="4" t="s">
        <v>1103</v>
      </c>
      <c r="H2887" s="4">
        <v>0</v>
      </c>
      <c r="I2887" s="4" t="s">
        <v>83</v>
      </c>
      <c r="J2887" s="1"/>
      <c r="K2887" s="4" t="s">
        <v>83</v>
      </c>
      <c r="L2887" s="4" t="s">
        <v>83</v>
      </c>
    </row>
    <row r="2888" spans="1:12" ht="45" x14ac:dyDescent="0.25">
      <c r="A2888" s="1" t="s">
        <v>6457</v>
      </c>
      <c r="B2888" s="1" t="s">
        <v>460</v>
      </c>
      <c r="C2888" s="4">
        <v>2021</v>
      </c>
      <c r="D2888" s="1" t="s">
        <v>207</v>
      </c>
      <c r="E2888" s="1" t="s">
        <v>1162</v>
      </c>
      <c r="F2888" s="1" t="s">
        <v>85</v>
      </c>
      <c r="G2888" s="4" t="s">
        <v>1103</v>
      </c>
      <c r="H2888" s="4">
        <v>0</v>
      </c>
      <c r="I2888" s="4" t="s">
        <v>83</v>
      </c>
      <c r="J2888" s="1"/>
      <c r="K2888" s="4" t="s">
        <v>83</v>
      </c>
      <c r="L2888" s="4" t="s">
        <v>83</v>
      </c>
    </row>
    <row r="2889" spans="1:12" ht="30" x14ac:dyDescent="0.25">
      <c r="A2889" s="1" t="s">
        <v>6457</v>
      </c>
      <c r="B2889" s="1" t="s">
        <v>460</v>
      </c>
      <c r="C2889" s="4">
        <v>2021</v>
      </c>
      <c r="D2889" s="1" t="s">
        <v>207</v>
      </c>
      <c r="E2889" s="1" t="s">
        <v>1183</v>
      </c>
      <c r="F2889" s="1" t="s">
        <v>62</v>
      </c>
      <c r="G2889" s="4" t="s">
        <v>1109</v>
      </c>
      <c r="H2889" s="4">
        <v>384</v>
      </c>
      <c r="I2889" s="4" t="s">
        <v>10871</v>
      </c>
      <c r="J2889" s="1" t="s">
        <v>234</v>
      </c>
      <c r="K2889" s="4" t="s">
        <v>10872</v>
      </c>
      <c r="L2889" s="4" t="s">
        <v>10873</v>
      </c>
    </row>
    <row r="2890" spans="1:12" ht="30" x14ac:dyDescent="0.25">
      <c r="A2890" s="1" t="s">
        <v>6457</v>
      </c>
      <c r="B2890" s="1" t="s">
        <v>460</v>
      </c>
      <c r="C2890" s="4">
        <v>2021</v>
      </c>
      <c r="D2890" s="1" t="s">
        <v>207</v>
      </c>
      <c r="E2890" s="1" t="s">
        <v>1183</v>
      </c>
      <c r="F2890" s="1" t="s">
        <v>66</v>
      </c>
      <c r="G2890" s="4" t="s">
        <v>1101</v>
      </c>
      <c r="H2890" s="4">
        <v>4</v>
      </c>
      <c r="I2890" s="4" t="s">
        <v>83</v>
      </c>
      <c r="J2890" s="1"/>
      <c r="K2890" s="4" t="s">
        <v>83</v>
      </c>
      <c r="L2890" s="4" t="s">
        <v>83</v>
      </c>
    </row>
    <row r="2891" spans="1:12" ht="30" x14ac:dyDescent="0.25">
      <c r="A2891" s="1" t="s">
        <v>6457</v>
      </c>
      <c r="B2891" s="1" t="s">
        <v>460</v>
      </c>
      <c r="C2891" s="4">
        <v>2021</v>
      </c>
      <c r="D2891" s="1" t="s">
        <v>207</v>
      </c>
      <c r="E2891" s="1" t="s">
        <v>1183</v>
      </c>
      <c r="F2891" s="1" t="s">
        <v>70</v>
      </c>
      <c r="G2891" s="4" t="s">
        <v>1800</v>
      </c>
      <c r="H2891" s="4">
        <v>107</v>
      </c>
      <c r="I2891" s="4" t="s">
        <v>10874</v>
      </c>
      <c r="J2891" s="1" t="s">
        <v>234</v>
      </c>
      <c r="K2891" s="4" t="s">
        <v>10875</v>
      </c>
      <c r="L2891" s="4" t="s">
        <v>10876</v>
      </c>
    </row>
    <row r="2892" spans="1:12" ht="30" x14ac:dyDescent="0.25">
      <c r="A2892" s="1" t="s">
        <v>6457</v>
      </c>
      <c r="B2892" s="1" t="s">
        <v>460</v>
      </c>
      <c r="C2892" s="4">
        <v>2021</v>
      </c>
      <c r="D2892" s="1" t="s">
        <v>207</v>
      </c>
      <c r="E2892" s="1" t="s">
        <v>1183</v>
      </c>
      <c r="F2892" s="1" t="s">
        <v>74</v>
      </c>
      <c r="G2892" s="4" t="s">
        <v>1101</v>
      </c>
      <c r="H2892" s="4">
        <v>22</v>
      </c>
      <c r="I2892" s="4" t="s">
        <v>83</v>
      </c>
      <c r="J2892" s="1"/>
      <c r="K2892" s="4" t="s">
        <v>83</v>
      </c>
      <c r="L2892" s="4" t="s">
        <v>83</v>
      </c>
    </row>
    <row r="2893" spans="1:12" ht="30" x14ac:dyDescent="0.25">
      <c r="A2893" s="1" t="s">
        <v>6457</v>
      </c>
      <c r="B2893" s="1" t="s">
        <v>460</v>
      </c>
      <c r="C2893" s="4">
        <v>2021</v>
      </c>
      <c r="D2893" s="1" t="s">
        <v>207</v>
      </c>
      <c r="E2893" s="1" t="s">
        <v>1183</v>
      </c>
      <c r="F2893" s="1" t="s">
        <v>1102</v>
      </c>
      <c r="G2893" s="4" t="s">
        <v>3585</v>
      </c>
      <c r="H2893" s="4">
        <v>12195</v>
      </c>
      <c r="I2893" s="4" t="s">
        <v>10877</v>
      </c>
      <c r="J2893" s="1"/>
      <c r="K2893" s="4" t="s">
        <v>10878</v>
      </c>
      <c r="L2893" s="4" t="s">
        <v>10879</v>
      </c>
    </row>
    <row r="2894" spans="1:12" ht="45" x14ac:dyDescent="0.25">
      <c r="A2894" s="1" t="s">
        <v>6457</v>
      </c>
      <c r="B2894" s="1" t="s">
        <v>460</v>
      </c>
      <c r="C2894" s="4">
        <v>2021</v>
      </c>
      <c r="D2894" s="1" t="s">
        <v>207</v>
      </c>
      <c r="E2894" s="1" t="s">
        <v>1183</v>
      </c>
      <c r="F2894" s="1" t="s">
        <v>84</v>
      </c>
      <c r="G2894" s="4" t="s">
        <v>1103</v>
      </c>
      <c r="H2894" s="4">
        <v>0</v>
      </c>
      <c r="I2894" s="4" t="s">
        <v>83</v>
      </c>
      <c r="J2894" s="1"/>
      <c r="K2894" s="4" t="s">
        <v>83</v>
      </c>
      <c r="L2894" s="4" t="s">
        <v>83</v>
      </c>
    </row>
    <row r="2895" spans="1:12" ht="45" x14ac:dyDescent="0.25">
      <c r="A2895" s="1" t="s">
        <v>6457</v>
      </c>
      <c r="B2895" s="1" t="s">
        <v>460</v>
      </c>
      <c r="C2895" s="4">
        <v>2021</v>
      </c>
      <c r="D2895" s="1" t="s">
        <v>207</v>
      </c>
      <c r="E2895" s="1" t="s">
        <v>1183</v>
      </c>
      <c r="F2895" s="1" t="s">
        <v>85</v>
      </c>
      <c r="G2895" s="4" t="s">
        <v>1103</v>
      </c>
      <c r="H2895" s="4">
        <v>0</v>
      </c>
      <c r="I2895" s="4" t="s">
        <v>83</v>
      </c>
      <c r="J2895" s="1"/>
      <c r="K2895" s="4" t="s">
        <v>83</v>
      </c>
      <c r="L2895" s="4" t="s">
        <v>83</v>
      </c>
    </row>
    <row r="2896" spans="1:12" ht="30" x14ac:dyDescent="0.25">
      <c r="A2896" s="1" t="s">
        <v>6457</v>
      </c>
      <c r="B2896" s="1" t="s">
        <v>460</v>
      </c>
      <c r="C2896" s="4">
        <v>2021</v>
      </c>
      <c r="D2896" s="1" t="s">
        <v>229</v>
      </c>
      <c r="E2896" s="1" t="s">
        <v>1089</v>
      </c>
      <c r="F2896" s="1" t="s">
        <v>62</v>
      </c>
      <c r="G2896" s="4" t="s">
        <v>1350</v>
      </c>
      <c r="H2896" s="4">
        <v>116119</v>
      </c>
      <c r="I2896" s="4" t="s">
        <v>3646</v>
      </c>
      <c r="J2896" s="1" t="s">
        <v>234</v>
      </c>
      <c r="K2896" s="4" t="s">
        <v>3692</v>
      </c>
      <c r="L2896" s="4" t="s">
        <v>2753</v>
      </c>
    </row>
    <row r="2897" spans="1:12" ht="30" x14ac:dyDescent="0.25">
      <c r="A2897" s="1" t="s">
        <v>6457</v>
      </c>
      <c r="B2897" s="1" t="s">
        <v>460</v>
      </c>
      <c r="C2897" s="4">
        <v>2021</v>
      </c>
      <c r="D2897" s="1" t="s">
        <v>229</v>
      </c>
      <c r="E2897" s="1" t="s">
        <v>1089</v>
      </c>
      <c r="F2897" s="1" t="s">
        <v>66</v>
      </c>
      <c r="G2897" s="4" t="s">
        <v>1101</v>
      </c>
      <c r="H2897" s="4">
        <v>4882</v>
      </c>
      <c r="I2897" s="4" t="s">
        <v>83</v>
      </c>
      <c r="J2897" s="1"/>
      <c r="K2897" s="4" t="s">
        <v>83</v>
      </c>
      <c r="L2897" s="4" t="s">
        <v>83</v>
      </c>
    </row>
    <row r="2898" spans="1:12" ht="30" x14ac:dyDescent="0.25">
      <c r="A2898" s="1" t="s">
        <v>6457</v>
      </c>
      <c r="B2898" s="1" t="s">
        <v>460</v>
      </c>
      <c r="C2898" s="4">
        <v>2021</v>
      </c>
      <c r="D2898" s="1" t="s">
        <v>229</v>
      </c>
      <c r="E2898" s="1" t="s">
        <v>1089</v>
      </c>
      <c r="F2898" s="1" t="s">
        <v>70</v>
      </c>
      <c r="G2898" s="4" t="s">
        <v>1101</v>
      </c>
      <c r="H2898" s="4">
        <v>50891</v>
      </c>
      <c r="I2898" s="4" t="s">
        <v>83</v>
      </c>
      <c r="J2898" s="1"/>
      <c r="K2898" s="4" t="s">
        <v>83</v>
      </c>
      <c r="L2898" s="4" t="s">
        <v>83</v>
      </c>
    </row>
    <row r="2899" spans="1:12" ht="30" x14ac:dyDescent="0.25">
      <c r="A2899" s="1" t="s">
        <v>6457</v>
      </c>
      <c r="B2899" s="1" t="s">
        <v>460</v>
      </c>
      <c r="C2899" s="4">
        <v>2021</v>
      </c>
      <c r="D2899" s="1" t="s">
        <v>229</v>
      </c>
      <c r="E2899" s="1" t="s">
        <v>1089</v>
      </c>
      <c r="F2899" s="1" t="s">
        <v>74</v>
      </c>
      <c r="G2899" s="4" t="s">
        <v>1101</v>
      </c>
      <c r="H2899" s="4">
        <v>47804</v>
      </c>
      <c r="I2899" s="4" t="s">
        <v>83</v>
      </c>
      <c r="J2899" s="1"/>
      <c r="K2899" s="4" t="s">
        <v>83</v>
      </c>
      <c r="L2899" s="4" t="s">
        <v>83</v>
      </c>
    </row>
    <row r="2900" spans="1:12" ht="30" x14ac:dyDescent="0.25">
      <c r="A2900" s="1" t="s">
        <v>6457</v>
      </c>
      <c r="B2900" s="1" t="s">
        <v>460</v>
      </c>
      <c r="C2900" s="4">
        <v>2021</v>
      </c>
      <c r="D2900" s="1" t="s">
        <v>229</v>
      </c>
      <c r="E2900" s="1" t="s">
        <v>1089</v>
      </c>
      <c r="F2900" s="1" t="s">
        <v>1102</v>
      </c>
      <c r="G2900" s="4" t="s">
        <v>1112</v>
      </c>
      <c r="H2900" s="4">
        <v>226767</v>
      </c>
      <c r="I2900" s="4" t="s">
        <v>3419</v>
      </c>
      <c r="J2900" s="1" t="s">
        <v>234</v>
      </c>
      <c r="K2900" s="4" t="s">
        <v>3466</v>
      </c>
      <c r="L2900" s="4" t="s">
        <v>3371</v>
      </c>
    </row>
    <row r="2901" spans="1:12" ht="45" x14ac:dyDescent="0.25">
      <c r="A2901" s="1" t="s">
        <v>6457</v>
      </c>
      <c r="B2901" s="1" t="s">
        <v>460</v>
      </c>
      <c r="C2901" s="4">
        <v>2021</v>
      </c>
      <c r="D2901" s="1" t="s">
        <v>229</v>
      </c>
      <c r="E2901" s="1" t="s">
        <v>1089</v>
      </c>
      <c r="F2901" s="1" t="s">
        <v>84</v>
      </c>
      <c r="G2901" s="4" t="s">
        <v>1101</v>
      </c>
      <c r="H2901" s="4">
        <v>186</v>
      </c>
      <c r="I2901" s="4" t="s">
        <v>83</v>
      </c>
      <c r="J2901" s="1"/>
      <c r="K2901" s="4" t="s">
        <v>83</v>
      </c>
      <c r="L2901" s="4" t="s">
        <v>83</v>
      </c>
    </row>
    <row r="2902" spans="1:12" ht="45" x14ac:dyDescent="0.25">
      <c r="A2902" s="1" t="s">
        <v>6457</v>
      </c>
      <c r="B2902" s="1" t="s">
        <v>460</v>
      </c>
      <c r="C2902" s="4">
        <v>2021</v>
      </c>
      <c r="D2902" s="1" t="s">
        <v>229</v>
      </c>
      <c r="E2902" s="1" t="s">
        <v>1089</v>
      </c>
      <c r="F2902" s="1" t="s">
        <v>85</v>
      </c>
      <c r="G2902" s="4" t="s">
        <v>1103</v>
      </c>
      <c r="H2902" s="4">
        <v>0</v>
      </c>
      <c r="I2902" s="4" t="s">
        <v>83</v>
      </c>
      <c r="J2902" s="1"/>
      <c r="K2902" s="4" t="s">
        <v>83</v>
      </c>
      <c r="L2902" s="4" t="s">
        <v>83</v>
      </c>
    </row>
    <row r="2903" spans="1:12" ht="30" x14ac:dyDescent="0.25">
      <c r="A2903" s="1" t="s">
        <v>6457</v>
      </c>
      <c r="B2903" s="1" t="s">
        <v>460</v>
      </c>
      <c r="C2903" s="4">
        <v>2021</v>
      </c>
      <c r="D2903" s="1" t="s">
        <v>229</v>
      </c>
      <c r="E2903" s="1" t="s">
        <v>1104</v>
      </c>
      <c r="F2903" s="1" t="s">
        <v>62</v>
      </c>
      <c r="G2903" s="4" t="s">
        <v>1691</v>
      </c>
      <c r="H2903" s="4">
        <v>32074</v>
      </c>
      <c r="I2903" s="4" t="s">
        <v>10416</v>
      </c>
      <c r="J2903" s="1"/>
      <c r="K2903" s="4" t="s">
        <v>3514</v>
      </c>
      <c r="L2903" s="4" t="s">
        <v>9635</v>
      </c>
    </row>
    <row r="2904" spans="1:12" ht="30" x14ac:dyDescent="0.25">
      <c r="A2904" s="1" t="s">
        <v>6457</v>
      </c>
      <c r="B2904" s="1" t="s">
        <v>460</v>
      </c>
      <c r="C2904" s="4">
        <v>2021</v>
      </c>
      <c r="D2904" s="1" t="s">
        <v>229</v>
      </c>
      <c r="E2904" s="1" t="s">
        <v>1104</v>
      </c>
      <c r="F2904" s="1" t="s">
        <v>66</v>
      </c>
      <c r="G2904" s="4" t="s">
        <v>1101</v>
      </c>
      <c r="H2904" s="4">
        <v>592</v>
      </c>
      <c r="I2904" s="4" t="s">
        <v>83</v>
      </c>
      <c r="J2904" s="1"/>
      <c r="K2904" s="4" t="s">
        <v>83</v>
      </c>
      <c r="L2904" s="4" t="s">
        <v>83</v>
      </c>
    </row>
    <row r="2905" spans="1:12" ht="30" x14ac:dyDescent="0.25">
      <c r="A2905" s="1" t="s">
        <v>6457</v>
      </c>
      <c r="B2905" s="1" t="s">
        <v>460</v>
      </c>
      <c r="C2905" s="4">
        <v>2021</v>
      </c>
      <c r="D2905" s="1" t="s">
        <v>229</v>
      </c>
      <c r="E2905" s="1" t="s">
        <v>1104</v>
      </c>
      <c r="F2905" s="1" t="s">
        <v>70</v>
      </c>
      <c r="G2905" s="4" t="s">
        <v>1097</v>
      </c>
      <c r="H2905" s="4">
        <v>7230</v>
      </c>
      <c r="I2905" s="4" t="s">
        <v>4936</v>
      </c>
      <c r="J2905" s="1" t="s">
        <v>234</v>
      </c>
      <c r="K2905" s="4" t="s">
        <v>1932</v>
      </c>
      <c r="L2905" s="4" t="s">
        <v>8816</v>
      </c>
    </row>
    <row r="2906" spans="1:12" ht="30" x14ac:dyDescent="0.25">
      <c r="A2906" s="1" t="s">
        <v>6457</v>
      </c>
      <c r="B2906" s="1" t="s">
        <v>460</v>
      </c>
      <c r="C2906" s="4">
        <v>2021</v>
      </c>
      <c r="D2906" s="1" t="s">
        <v>229</v>
      </c>
      <c r="E2906" s="1" t="s">
        <v>1104</v>
      </c>
      <c r="F2906" s="1" t="s">
        <v>74</v>
      </c>
      <c r="G2906" s="4" t="s">
        <v>1101</v>
      </c>
      <c r="H2906" s="4">
        <v>2651</v>
      </c>
      <c r="I2906" s="4" t="s">
        <v>83</v>
      </c>
      <c r="J2906" s="1"/>
      <c r="K2906" s="4" t="s">
        <v>83</v>
      </c>
      <c r="L2906" s="4" t="s">
        <v>83</v>
      </c>
    </row>
    <row r="2907" spans="1:12" ht="30" x14ac:dyDescent="0.25">
      <c r="A2907" s="1" t="s">
        <v>6457</v>
      </c>
      <c r="B2907" s="1" t="s">
        <v>460</v>
      </c>
      <c r="C2907" s="4">
        <v>2021</v>
      </c>
      <c r="D2907" s="1" t="s">
        <v>229</v>
      </c>
      <c r="E2907" s="1" t="s">
        <v>1104</v>
      </c>
      <c r="F2907" s="1" t="s">
        <v>1102</v>
      </c>
      <c r="G2907" s="4" t="s">
        <v>1371</v>
      </c>
      <c r="H2907" s="4">
        <v>170479</v>
      </c>
      <c r="I2907" s="4" t="s">
        <v>3224</v>
      </c>
      <c r="J2907" s="1" t="s">
        <v>234</v>
      </c>
      <c r="K2907" s="4" t="s">
        <v>3296</v>
      </c>
      <c r="L2907" s="4" t="s">
        <v>3547</v>
      </c>
    </row>
    <row r="2908" spans="1:12" ht="45" x14ac:dyDescent="0.25">
      <c r="A2908" s="1" t="s">
        <v>6457</v>
      </c>
      <c r="B2908" s="1" t="s">
        <v>460</v>
      </c>
      <c r="C2908" s="4">
        <v>2021</v>
      </c>
      <c r="D2908" s="1" t="s">
        <v>229</v>
      </c>
      <c r="E2908" s="1" t="s">
        <v>1104</v>
      </c>
      <c r="F2908" s="1" t="s">
        <v>84</v>
      </c>
      <c r="G2908" s="4" t="s">
        <v>1101</v>
      </c>
      <c r="H2908" s="4">
        <v>223</v>
      </c>
      <c r="I2908" s="4" t="s">
        <v>83</v>
      </c>
      <c r="J2908" s="1"/>
      <c r="K2908" s="4" t="s">
        <v>83</v>
      </c>
      <c r="L2908" s="4" t="s">
        <v>83</v>
      </c>
    </row>
    <row r="2909" spans="1:12" ht="45" x14ac:dyDescent="0.25">
      <c r="A2909" s="1" t="s">
        <v>6457</v>
      </c>
      <c r="B2909" s="1" t="s">
        <v>460</v>
      </c>
      <c r="C2909" s="4">
        <v>2021</v>
      </c>
      <c r="D2909" s="1" t="s">
        <v>229</v>
      </c>
      <c r="E2909" s="1" t="s">
        <v>1104</v>
      </c>
      <c r="F2909" s="1" t="s">
        <v>85</v>
      </c>
      <c r="G2909" s="4" t="s">
        <v>1103</v>
      </c>
      <c r="H2909" s="4">
        <v>0</v>
      </c>
      <c r="I2909" s="4" t="s">
        <v>83</v>
      </c>
      <c r="J2909" s="1"/>
      <c r="K2909" s="4" t="s">
        <v>83</v>
      </c>
      <c r="L2909" s="4" t="s">
        <v>83</v>
      </c>
    </row>
    <row r="2910" spans="1:12" ht="30" x14ac:dyDescent="0.25">
      <c r="A2910" s="1" t="s">
        <v>6457</v>
      </c>
      <c r="B2910" s="1" t="s">
        <v>460</v>
      </c>
      <c r="C2910" s="4">
        <v>2021</v>
      </c>
      <c r="D2910" s="1" t="s">
        <v>229</v>
      </c>
      <c r="E2910" s="1" t="s">
        <v>1116</v>
      </c>
      <c r="F2910" s="1" t="s">
        <v>62</v>
      </c>
      <c r="G2910" s="4" t="s">
        <v>2751</v>
      </c>
      <c r="H2910" s="4">
        <v>20242</v>
      </c>
      <c r="I2910" s="4" t="s">
        <v>515</v>
      </c>
      <c r="J2910" s="1"/>
      <c r="K2910" s="4" t="s">
        <v>3931</v>
      </c>
      <c r="L2910" s="4" t="s">
        <v>10880</v>
      </c>
    </row>
    <row r="2911" spans="1:12" ht="30" x14ac:dyDescent="0.25">
      <c r="A2911" s="1" t="s">
        <v>6457</v>
      </c>
      <c r="B2911" s="1" t="s">
        <v>460</v>
      </c>
      <c r="C2911" s="4">
        <v>2021</v>
      </c>
      <c r="D2911" s="1" t="s">
        <v>229</v>
      </c>
      <c r="E2911" s="1" t="s">
        <v>1116</v>
      </c>
      <c r="F2911" s="1" t="s">
        <v>66</v>
      </c>
      <c r="G2911" s="4" t="s">
        <v>1101</v>
      </c>
      <c r="H2911" s="4">
        <v>267</v>
      </c>
      <c r="I2911" s="4" t="s">
        <v>83</v>
      </c>
      <c r="J2911" s="1"/>
      <c r="K2911" s="4" t="s">
        <v>83</v>
      </c>
      <c r="L2911" s="4" t="s">
        <v>83</v>
      </c>
    </row>
    <row r="2912" spans="1:12" ht="30" x14ac:dyDescent="0.25">
      <c r="A2912" s="1" t="s">
        <v>6457</v>
      </c>
      <c r="B2912" s="1" t="s">
        <v>460</v>
      </c>
      <c r="C2912" s="4">
        <v>2021</v>
      </c>
      <c r="D2912" s="1" t="s">
        <v>229</v>
      </c>
      <c r="E2912" s="1" t="s">
        <v>1116</v>
      </c>
      <c r="F2912" s="1" t="s">
        <v>70</v>
      </c>
      <c r="G2912" s="4" t="s">
        <v>1800</v>
      </c>
      <c r="H2912" s="4">
        <v>3906</v>
      </c>
      <c r="I2912" s="4" t="s">
        <v>10881</v>
      </c>
      <c r="J2912" s="1" t="s">
        <v>234</v>
      </c>
      <c r="K2912" s="4" t="s">
        <v>9277</v>
      </c>
      <c r="L2912" s="4" t="s">
        <v>10421</v>
      </c>
    </row>
    <row r="2913" spans="1:12" ht="30" x14ac:dyDescent="0.25">
      <c r="A2913" s="1" t="s">
        <v>6457</v>
      </c>
      <c r="B2913" s="1" t="s">
        <v>460</v>
      </c>
      <c r="C2913" s="4">
        <v>2021</v>
      </c>
      <c r="D2913" s="1" t="s">
        <v>229</v>
      </c>
      <c r="E2913" s="1" t="s">
        <v>1116</v>
      </c>
      <c r="F2913" s="1" t="s">
        <v>74</v>
      </c>
      <c r="G2913" s="4" t="s">
        <v>1101</v>
      </c>
      <c r="H2913" s="4">
        <v>854</v>
      </c>
      <c r="I2913" s="4" t="s">
        <v>83</v>
      </c>
      <c r="J2913" s="1"/>
      <c r="K2913" s="4" t="s">
        <v>83</v>
      </c>
      <c r="L2913" s="4" t="s">
        <v>83</v>
      </c>
    </row>
    <row r="2914" spans="1:12" ht="30" x14ac:dyDescent="0.25">
      <c r="A2914" s="1" t="s">
        <v>6457</v>
      </c>
      <c r="B2914" s="1" t="s">
        <v>460</v>
      </c>
      <c r="C2914" s="4">
        <v>2021</v>
      </c>
      <c r="D2914" s="1" t="s">
        <v>229</v>
      </c>
      <c r="E2914" s="1" t="s">
        <v>1116</v>
      </c>
      <c r="F2914" s="1" t="s">
        <v>1102</v>
      </c>
      <c r="G2914" s="4" t="s">
        <v>1873</v>
      </c>
      <c r="H2914" s="4">
        <v>227822</v>
      </c>
      <c r="I2914" s="4" t="s">
        <v>2752</v>
      </c>
      <c r="J2914" s="1"/>
      <c r="K2914" s="4" t="s">
        <v>3701</v>
      </c>
      <c r="L2914" s="4" t="s">
        <v>2759</v>
      </c>
    </row>
    <row r="2915" spans="1:12" ht="45" x14ac:dyDescent="0.25">
      <c r="A2915" s="1" t="s">
        <v>6457</v>
      </c>
      <c r="B2915" s="1" t="s">
        <v>460</v>
      </c>
      <c r="C2915" s="4">
        <v>2021</v>
      </c>
      <c r="D2915" s="1" t="s">
        <v>229</v>
      </c>
      <c r="E2915" s="1" t="s">
        <v>1116</v>
      </c>
      <c r="F2915" s="1" t="s">
        <v>84</v>
      </c>
      <c r="G2915" s="4" t="s">
        <v>1101</v>
      </c>
      <c r="H2915" s="4">
        <v>463</v>
      </c>
      <c r="I2915" s="4" t="s">
        <v>83</v>
      </c>
      <c r="J2915" s="1"/>
      <c r="K2915" s="4" t="s">
        <v>83</v>
      </c>
      <c r="L2915" s="4" t="s">
        <v>83</v>
      </c>
    </row>
    <row r="2916" spans="1:12" ht="45" x14ac:dyDescent="0.25">
      <c r="A2916" s="1" t="s">
        <v>6457</v>
      </c>
      <c r="B2916" s="1" t="s">
        <v>460</v>
      </c>
      <c r="C2916" s="4">
        <v>2021</v>
      </c>
      <c r="D2916" s="1" t="s">
        <v>229</v>
      </c>
      <c r="E2916" s="1" t="s">
        <v>1116</v>
      </c>
      <c r="F2916" s="1" t="s">
        <v>85</v>
      </c>
      <c r="G2916" s="4" t="s">
        <v>1103</v>
      </c>
      <c r="H2916" s="4">
        <v>0</v>
      </c>
      <c r="I2916" s="4" t="s">
        <v>83</v>
      </c>
      <c r="J2916" s="1"/>
      <c r="K2916" s="4" t="s">
        <v>83</v>
      </c>
      <c r="L2916" s="4" t="s">
        <v>83</v>
      </c>
    </row>
    <row r="2917" spans="1:12" ht="30" x14ac:dyDescent="0.25">
      <c r="A2917" s="1" t="s">
        <v>6457</v>
      </c>
      <c r="B2917" s="1" t="s">
        <v>460</v>
      </c>
      <c r="C2917" s="4">
        <v>2021</v>
      </c>
      <c r="D2917" s="1" t="s">
        <v>229</v>
      </c>
      <c r="E2917" s="1" t="s">
        <v>1132</v>
      </c>
      <c r="F2917" s="1" t="s">
        <v>62</v>
      </c>
      <c r="G2917" s="4" t="s">
        <v>2880</v>
      </c>
      <c r="H2917" s="4">
        <v>10646</v>
      </c>
      <c r="I2917" s="4" t="s">
        <v>10882</v>
      </c>
      <c r="J2917" s="1"/>
      <c r="K2917" s="4" t="s">
        <v>10883</v>
      </c>
      <c r="L2917" s="4" t="s">
        <v>6402</v>
      </c>
    </row>
    <row r="2918" spans="1:12" ht="30" x14ac:dyDescent="0.25">
      <c r="A2918" s="1" t="s">
        <v>6457</v>
      </c>
      <c r="B2918" s="1" t="s">
        <v>460</v>
      </c>
      <c r="C2918" s="4">
        <v>2021</v>
      </c>
      <c r="D2918" s="1" t="s">
        <v>229</v>
      </c>
      <c r="E2918" s="1" t="s">
        <v>1132</v>
      </c>
      <c r="F2918" s="1" t="s">
        <v>66</v>
      </c>
      <c r="G2918" s="4" t="s">
        <v>1101</v>
      </c>
      <c r="H2918" s="4">
        <v>98</v>
      </c>
      <c r="I2918" s="4" t="s">
        <v>83</v>
      </c>
      <c r="J2918" s="1"/>
      <c r="K2918" s="4" t="s">
        <v>83</v>
      </c>
      <c r="L2918" s="4" t="s">
        <v>83</v>
      </c>
    </row>
    <row r="2919" spans="1:12" ht="30" x14ac:dyDescent="0.25">
      <c r="A2919" s="1" t="s">
        <v>6457</v>
      </c>
      <c r="B2919" s="1" t="s">
        <v>460</v>
      </c>
      <c r="C2919" s="4">
        <v>2021</v>
      </c>
      <c r="D2919" s="1" t="s">
        <v>229</v>
      </c>
      <c r="E2919" s="1" t="s">
        <v>1132</v>
      </c>
      <c r="F2919" s="1" t="s">
        <v>70</v>
      </c>
      <c r="G2919" s="4" t="s">
        <v>1743</v>
      </c>
      <c r="H2919" s="4">
        <v>1693</v>
      </c>
      <c r="I2919" s="4" t="s">
        <v>10884</v>
      </c>
      <c r="J2919" s="1" t="s">
        <v>234</v>
      </c>
      <c r="K2919" s="4" t="s">
        <v>10885</v>
      </c>
      <c r="L2919" s="4" t="s">
        <v>10886</v>
      </c>
    </row>
    <row r="2920" spans="1:12" ht="30" x14ac:dyDescent="0.25">
      <c r="A2920" s="1" t="s">
        <v>6457</v>
      </c>
      <c r="B2920" s="1" t="s">
        <v>460</v>
      </c>
      <c r="C2920" s="4">
        <v>2021</v>
      </c>
      <c r="D2920" s="1" t="s">
        <v>229</v>
      </c>
      <c r="E2920" s="1" t="s">
        <v>1132</v>
      </c>
      <c r="F2920" s="1" t="s">
        <v>74</v>
      </c>
      <c r="G2920" s="4" t="s">
        <v>1101</v>
      </c>
      <c r="H2920" s="4">
        <v>306</v>
      </c>
      <c r="I2920" s="4" t="s">
        <v>83</v>
      </c>
      <c r="J2920" s="1"/>
      <c r="K2920" s="4" t="s">
        <v>83</v>
      </c>
      <c r="L2920" s="4" t="s">
        <v>83</v>
      </c>
    </row>
    <row r="2921" spans="1:12" ht="30" x14ac:dyDescent="0.25">
      <c r="A2921" s="1" t="s">
        <v>6457</v>
      </c>
      <c r="B2921" s="1" t="s">
        <v>460</v>
      </c>
      <c r="C2921" s="4">
        <v>2021</v>
      </c>
      <c r="D2921" s="1" t="s">
        <v>229</v>
      </c>
      <c r="E2921" s="1" t="s">
        <v>1132</v>
      </c>
      <c r="F2921" s="1" t="s">
        <v>1102</v>
      </c>
      <c r="G2921" s="4" t="s">
        <v>8599</v>
      </c>
      <c r="H2921" s="4">
        <v>197732</v>
      </c>
      <c r="I2921" s="4" t="s">
        <v>6856</v>
      </c>
      <c r="J2921" s="1"/>
      <c r="K2921" s="4" t="s">
        <v>9856</v>
      </c>
      <c r="L2921" s="4" t="s">
        <v>3461</v>
      </c>
    </row>
    <row r="2922" spans="1:12" ht="45" x14ac:dyDescent="0.25">
      <c r="A2922" s="1" t="s">
        <v>6457</v>
      </c>
      <c r="B2922" s="1" t="s">
        <v>460</v>
      </c>
      <c r="C2922" s="4">
        <v>2021</v>
      </c>
      <c r="D2922" s="1" t="s">
        <v>229</v>
      </c>
      <c r="E2922" s="1" t="s">
        <v>1132</v>
      </c>
      <c r="F2922" s="1" t="s">
        <v>84</v>
      </c>
      <c r="G2922" s="4" t="s">
        <v>1101</v>
      </c>
      <c r="H2922" s="4">
        <v>444</v>
      </c>
      <c r="I2922" s="4" t="s">
        <v>83</v>
      </c>
      <c r="J2922" s="1"/>
      <c r="K2922" s="4" t="s">
        <v>83</v>
      </c>
      <c r="L2922" s="4" t="s">
        <v>83</v>
      </c>
    </row>
    <row r="2923" spans="1:12" ht="45" x14ac:dyDescent="0.25">
      <c r="A2923" s="1" t="s">
        <v>6457</v>
      </c>
      <c r="B2923" s="1" t="s">
        <v>460</v>
      </c>
      <c r="C2923" s="4">
        <v>2021</v>
      </c>
      <c r="D2923" s="1" t="s">
        <v>229</v>
      </c>
      <c r="E2923" s="1" t="s">
        <v>1132</v>
      </c>
      <c r="F2923" s="1" t="s">
        <v>85</v>
      </c>
      <c r="G2923" s="4" t="s">
        <v>1103</v>
      </c>
      <c r="H2923" s="4">
        <v>0</v>
      </c>
      <c r="I2923" s="4" t="s">
        <v>83</v>
      </c>
      <c r="J2923" s="1"/>
      <c r="K2923" s="4" t="s">
        <v>83</v>
      </c>
      <c r="L2923" s="4" t="s">
        <v>83</v>
      </c>
    </row>
    <row r="2924" spans="1:12" ht="30" x14ac:dyDescent="0.25">
      <c r="A2924" s="1" t="s">
        <v>6457</v>
      </c>
      <c r="B2924" s="1" t="s">
        <v>460</v>
      </c>
      <c r="C2924" s="4">
        <v>2021</v>
      </c>
      <c r="D2924" s="1" t="s">
        <v>229</v>
      </c>
      <c r="E2924" s="1" t="s">
        <v>1147</v>
      </c>
      <c r="F2924" s="1" t="s">
        <v>62</v>
      </c>
      <c r="G2924" s="4" t="s">
        <v>2760</v>
      </c>
      <c r="H2924" s="4">
        <v>4756</v>
      </c>
      <c r="I2924" s="4" t="s">
        <v>10887</v>
      </c>
      <c r="J2924" s="1"/>
      <c r="K2924" s="4" t="s">
        <v>10888</v>
      </c>
      <c r="L2924" s="4" t="s">
        <v>10889</v>
      </c>
    </row>
    <row r="2925" spans="1:12" ht="30" x14ac:dyDescent="0.25">
      <c r="A2925" s="1" t="s">
        <v>6457</v>
      </c>
      <c r="B2925" s="1" t="s">
        <v>460</v>
      </c>
      <c r="C2925" s="4">
        <v>2021</v>
      </c>
      <c r="D2925" s="1" t="s">
        <v>229</v>
      </c>
      <c r="E2925" s="1" t="s">
        <v>1147</v>
      </c>
      <c r="F2925" s="1" t="s">
        <v>66</v>
      </c>
      <c r="G2925" s="4" t="s">
        <v>1101</v>
      </c>
      <c r="H2925" s="4">
        <v>32</v>
      </c>
      <c r="I2925" s="4" t="s">
        <v>83</v>
      </c>
      <c r="J2925" s="1"/>
      <c r="K2925" s="4" t="s">
        <v>83</v>
      </c>
      <c r="L2925" s="4" t="s">
        <v>83</v>
      </c>
    </row>
    <row r="2926" spans="1:12" ht="30" x14ac:dyDescent="0.25">
      <c r="A2926" s="1" t="s">
        <v>6457</v>
      </c>
      <c r="B2926" s="1" t="s">
        <v>460</v>
      </c>
      <c r="C2926" s="4">
        <v>2021</v>
      </c>
      <c r="D2926" s="1" t="s">
        <v>229</v>
      </c>
      <c r="E2926" s="1" t="s">
        <v>1147</v>
      </c>
      <c r="F2926" s="1" t="s">
        <v>70</v>
      </c>
      <c r="G2926" s="4" t="s">
        <v>1981</v>
      </c>
      <c r="H2926" s="4">
        <v>723</v>
      </c>
      <c r="I2926" s="4" t="s">
        <v>10890</v>
      </c>
      <c r="J2926" s="1" t="s">
        <v>234</v>
      </c>
      <c r="K2926" s="4" t="s">
        <v>10891</v>
      </c>
      <c r="L2926" s="4" t="s">
        <v>10892</v>
      </c>
    </row>
    <row r="2927" spans="1:12" ht="30" x14ac:dyDescent="0.25">
      <c r="A2927" s="1" t="s">
        <v>6457</v>
      </c>
      <c r="B2927" s="1" t="s">
        <v>460</v>
      </c>
      <c r="C2927" s="4">
        <v>2021</v>
      </c>
      <c r="D2927" s="1" t="s">
        <v>229</v>
      </c>
      <c r="E2927" s="1" t="s">
        <v>1147</v>
      </c>
      <c r="F2927" s="1" t="s">
        <v>74</v>
      </c>
      <c r="G2927" s="4" t="s">
        <v>1101</v>
      </c>
      <c r="H2927" s="4">
        <v>102</v>
      </c>
      <c r="I2927" s="4" t="s">
        <v>83</v>
      </c>
      <c r="J2927" s="1"/>
      <c r="K2927" s="4" t="s">
        <v>83</v>
      </c>
      <c r="L2927" s="4" t="s">
        <v>83</v>
      </c>
    </row>
    <row r="2928" spans="1:12" ht="30" x14ac:dyDescent="0.25">
      <c r="A2928" s="1" t="s">
        <v>6457</v>
      </c>
      <c r="B2928" s="1" t="s">
        <v>460</v>
      </c>
      <c r="C2928" s="4">
        <v>2021</v>
      </c>
      <c r="D2928" s="1" t="s">
        <v>229</v>
      </c>
      <c r="E2928" s="1" t="s">
        <v>1147</v>
      </c>
      <c r="F2928" s="1" t="s">
        <v>1102</v>
      </c>
      <c r="G2928" s="4" t="s">
        <v>9335</v>
      </c>
      <c r="H2928" s="4">
        <v>161155</v>
      </c>
      <c r="I2928" s="4" t="s">
        <v>1456</v>
      </c>
      <c r="J2928" s="1"/>
      <c r="K2928" s="4" t="s">
        <v>2485</v>
      </c>
      <c r="L2928" s="4" t="s">
        <v>9620</v>
      </c>
    </row>
    <row r="2929" spans="1:12" ht="45" x14ac:dyDescent="0.25">
      <c r="A2929" s="1" t="s">
        <v>6457</v>
      </c>
      <c r="B2929" s="1" t="s">
        <v>460</v>
      </c>
      <c r="C2929" s="4">
        <v>2021</v>
      </c>
      <c r="D2929" s="1" t="s">
        <v>229</v>
      </c>
      <c r="E2929" s="1" t="s">
        <v>1147</v>
      </c>
      <c r="F2929" s="1" t="s">
        <v>84</v>
      </c>
      <c r="G2929" s="4" t="s">
        <v>1101</v>
      </c>
      <c r="H2929" s="4">
        <v>715</v>
      </c>
      <c r="I2929" s="4" t="s">
        <v>83</v>
      </c>
      <c r="J2929" s="1"/>
      <c r="K2929" s="4" t="s">
        <v>83</v>
      </c>
      <c r="L2929" s="4" t="s">
        <v>83</v>
      </c>
    </row>
    <row r="2930" spans="1:12" ht="45" x14ac:dyDescent="0.25">
      <c r="A2930" s="1" t="s">
        <v>6457</v>
      </c>
      <c r="B2930" s="1" t="s">
        <v>460</v>
      </c>
      <c r="C2930" s="4">
        <v>2021</v>
      </c>
      <c r="D2930" s="1" t="s">
        <v>229</v>
      </c>
      <c r="E2930" s="1" t="s">
        <v>1147</v>
      </c>
      <c r="F2930" s="1" t="s">
        <v>85</v>
      </c>
      <c r="G2930" s="4" t="s">
        <v>1103</v>
      </c>
      <c r="H2930" s="4">
        <v>0</v>
      </c>
      <c r="I2930" s="4" t="s">
        <v>83</v>
      </c>
      <c r="J2930" s="1"/>
      <c r="K2930" s="4" t="s">
        <v>83</v>
      </c>
      <c r="L2930" s="4" t="s">
        <v>83</v>
      </c>
    </row>
    <row r="2931" spans="1:12" ht="30" x14ac:dyDescent="0.25">
      <c r="A2931" s="1" t="s">
        <v>6457</v>
      </c>
      <c r="B2931" s="1" t="s">
        <v>460</v>
      </c>
      <c r="C2931" s="4">
        <v>2021</v>
      </c>
      <c r="D2931" s="1" t="s">
        <v>229</v>
      </c>
      <c r="E2931" s="1" t="s">
        <v>1162</v>
      </c>
      <c r="F2931" s="1" t="s">
        <v>62</v>
      </c>
      <c r="G2931" s="4" t="s">
        <v>5366</v>
      </c>
      <c r="H2931" s="4">
        <v>1570</v>
      </c>
      <c r="I2931" s="4" t="s">
        <v>10893</v>
      </c>
      <c r="J2931" s="1"/>
      <c r="K2931" s="4" t="s">
        <v>10894</v>
      </c>
      <c r="L2931" s="4" t="s">
        <v>10895</v>
      </c>
    </row>
    <row r="2932" spans="1:12" ht="30" x14ac:dyDescent="0.25">
      <c r="A2932" s="1" t="s">
        <v>6457</v>
      </c>
      <c r="B2932" s="1" t="s">
        <v>460</v>
      </c>
      <c r="C2932" s="4">
        <v>2021</v>
      </c>
      <c r="D2932" s="1" t="s">
        <v>229</v>
      </c>
      <c r="E2932" s="1" t="s">
        <v>1162</v>
      </c>
      <c r="F2932" s="1" t="s">
        <v>66</v>
      </c>
      <c r="G2932" s="4" t="s">
        <v>1101</v>
      </c>
      <c r="H2932" s="4">
        <v>10</v>
      </c>
      <c r="I2932" s="4" t="s">
        <v>83</v>
      </c>
      <c r="J2932" s="1"/>
      <c r="K2932" s="4" t="s">
        <v>83</v>
      </c>
      <c r="L2932" s="4" t="s">
        <v>83</v>
      </c>
    </row>
    <row r="2933" spans="1:12" ht="30" x14ac:dyDescent="0.25">
      <c r="A2933" s="1" t="s">
        <v>6457</v>
      </c>
      <c r="B2933" s="1" t="s">
        <v>460</v>
      </c>
      <c r="C2933" s="4">
        <v>2021</v>
      </c>
      <c r="D2933" s="1" t="s">
        <v>229</v>
      </c>
      <c r="E2933" s="1" t="s">
        <v>1162</v>
      </c>
      <c r="F2933" s="1" t="s">
        <v>70</v>
      </c>
      <c r="G2933" s="4" t="s">
        <v>1371</v>
      </c>
      <c r="H2933" s="4">
        <v>318</v>
      </c>
      <c r="I2933" s="4" t="s">
        <v>10896</v>
      </c>
      <c r="J2933" s="1" t="s">
        <v>234</v>
      </c>
      <c r="K2933" s="4" t="s">
        <v>10897</v>
      </c>
      <c r="L2933" s="4" t="s">
        <v>10898</v>
      </c>
    </row>
    <row r="2934" spans="1:12" ht="30" x14ac:dyDescent="0.25">
      <c r="A2934" s="1" t="s">
        <v>6457</v>
      </c>
      <c r="B2934" s="1" t="s">
        <v>460</v>
      </c>
      <c r="C2934" s="4">
        <v>2021</v>
      </c>
      <c r="D2934" s="1" t="s">
        <v>229</v>
      </c>
      <c r="E2934" s="1" t="s">
        <v>1162</v>
      </c>
      <c r="F2934" s="1" t="s">
        <v>74</v>
      </c>
      <c r="G2934" s="4" t="s">
        <v>1101</v>
      </c>
      <c r="H2934" s="4">
        <v>35</v>
      </c>
      <c r="I2934" s="4" t="s">
        <v>83</v>
      </c>
      <c r="J2934" s="1"/>
      <c r="K2934" s="4" t="s">
        <v>83</v>
      </c>
      <c r="L2934" s="4" t="s">
        <v>83</v>
      </c>
    </row>
    <row r="2935" spans="1:12" ht="30" x14ac:dyDescent="0.25">
      <c r="A2935" s="1" t="s">
        <v>6457</v>
      </c>
      <c r="B2935" s="1" t="s">
        <v>460</v>
      </c>
      <c r="C2935" s="4">
        <v>2021</v>
      </c>
      <c r="D2935" s="1" t="s">
        <v>229</v>
      </c>
      <c r="E2935" s="1" t="s">
        <v>1162</v>
      </c>
      <c r="F2935" s="1" t="s">
        <v>1102</v>
      </c>
      <c r="G2935" s="4" t="s">
        <v>1758</v>
      </c>
      <c r="H2935" s="4">
        <v>68316</v>
      </c>
      <c r="I2935" s="4" t="s">
        <v>10899</v>
      </c>
      <c r="J2935" s="1"/>
      <c r="K2935" s="4" t="s">
        <v>10900</v>
      </c>
      <c r="L2935" s="4" t="s">
        <v>10901</v>
      </c>
    </row>
    <row r="2936" spans="1:12" ht="45" x14ac:dyDescent="0.25">
      <c r="A2936" s="1" t="s">
        <v>6457</v>
      </c>
      <c r="B2936" s="1" t="s">
        <v>460</v>
      </c>
      <c r="C2936" s="4">
        <v>2021</v>
      </c>
      <c r="D2936" s="1" t="s">
        <v>229</v>
      </c>
      <c r="E2936" s="1" t="s">
        <v>1162</v>
      </c>
      <c r="F2936" s="1" t="s">
        <v>84</v>
      </c>
      <c r="G2936" s="4" t="s">
        <v>1101</v>
      </c>
      <c r="H2936" s="4">
        <v>1765</v>
      </c>
      <c r="I2936" s="4" t="s">
        <v>83</v>
      </c>
      <c r="J2936" s="1"/>
      <c r="K2936" s="4" t="s">
        <v>83</v>
      </c>
      <c r="L2936" s="4" t="s">
        <v>83</v>
      </c>
    </row>
    <row r="2937" spans="1:12" ht="45" x14ac:dyDescent="0.25">
      <c r="A2937" s="1" t="s">
        <v>6457</v>
      </c>
      <c r="B2937" s="1" t="s">
        <v>460</v>
      </c>
      <c r="C2937" s="4">
        <v>2021</v>
      </c>
      <c r="D2937" s="1" t="s">
        <v>229</v>
      </c>
      <c r="E2937" s="1" t="s">
        <v>1162</v>
      </c>
      <c r="F2937" s="1" t="s">
        <v>85</v>
      </c>
      <c r="G2937" s="4" t="s">
        <v>1103</v>
      </c>
      <c r="H2937" s="4">
        <v>0</v>
      </c>
      <c r="I2937" s="4" t="s">
        <v>83</v>
      </c>
      <c r="J2937" s="1"/>
      <c r="K2937" s="4" t="s">
        <v>83</v>
      </c>
      <c r="L2937" s="4" t="s">
        <v>83</v>
      </c>
    </row>
    <row r="2938" spans="1:12" ht="30" x14ac:dyDescent="0.25">
      <c r="A2938" s="1" t="s">
        <v>6457</v>
      </c>
      <c r="B2938" s="1" t="s">
        <v>460</v>
      </c>
      <c r="C2938" s="4">
        <v>2021</v>
      </c>
      <c r="D2938" s="1" t="s">
        <v>229</v>
      </c>
      <c r="E2938" s="1" t="s">
        <v>1183</v>
      </c>
      <c r="F2938" s="1" t="s">
        <v>62</v>
      </c>
      <c r="G2938" s="4" t="s">
        <v>1109</v>
      </c>
      <c r="H2938" s="4">
        <v>367</v>
      </c>
      <c r="I2938" s="4" t="s">
        <v>10902</v>
      </c>
      <c r="J2938" s="1" t="s">
        <v>234</v>
      </c>
      <c r="K2938" s="4" t="s">
        <v>10903</v>
      </c>
      <c r="L2938" s="4" t="s">
        <v>10904</v>
      </c>
    </row>
    <row r="2939" spans="1:12" ht="30" x14ac:dyDescent="0.25">
      <c r="A2939" s="1" t="s">
        <v>6457</v>
      </c>
      <c r="B2939" s="1" t="s">
        <v>460</v>
      </c>
      <c r="C2939" s="4">
        <v>2021</v>
      </c>
      <c r="D2939" s="1" t="s">
        <v>229</v>
      </c>
      <c r="E2939" s="1" t="s">
        <v>1183</v>
      </c>
      <c r="F2939" s="1" t="s">
        <v>66</v>
      </c>
      <c r="G2939" s="4" t="s">
        <v>1101</v>
      </c>
      <c r="H2939" s="4">
        <v>2</v>
      </c>
      <c r="I2939" s="4" t="s">
        <v>83</v>
      </c>
      <c r="J2939" s="1"/>
      <c r="K2939" s="4" t="s">
        <v>83</v>
      </c>
      <c r="L2939" s="4" t="s">
        <v>83</v>
      </c>
    </row>
    <row r="2940" spans="1:12" ht="30" x14ac:dyDescent="0.25">
      <c r="A2940" s="1" t="s">
        <v>6457</v>
      </c>
      <c r="B2940" s="1" t="s">
        <v>460</v>
      </c>
      <c r="C2940" s="4">
        <v>2021</v>
      </c>
      <c r="D2940" s="1" t="s">
        <v>229</v>
      </c>
      <c r="E2940" s="1" t="s">
        <v>1183</v>
      </c>
      <c r="F2940" s="1" t="s">
        <v>70</v>
      </c>
      <c r="G2940" s="4" t="s">
        <v>2008</v>
      </c>
      <c r="H2940" s="4">
        <v>90</v>
      </c>
      <c r="I2940" s="4" t="s">
        <v>10905</v>
      </c>
      <c r="J2940" s="1" t="s">
        <v>234</v>
      </c>
      <c r="K2940" s="4" t="s">
        <v>10906</v>
      </c>
      <c r="L2940" s="4" t="s">
        <v>10907</v>
      </c>
    </row>
    <row r="2941" spans="1:12" ht="30" x14ac:dyDescent="0.25">
      <c r="A2941" s="1" t="s">
        <v>6457</v>
      </c>
      <c r="B2941" s="1" t="s">
        <v>460</v>
      </c>
      <c r="C2941" s="4">
        <v>2021</v>
      </c>
      <c r="D2941" s="1" t="s">
        <v>229</v>
      </c>
      <c r="E2941" s="1" t="s">
        <v>1183</v>
      </c>
      <c r="F2941" s="1" t="s">
        <v>74</v>
      </c>
      <c r="G2941" s="4" t="s">
        <v>1101</v>
      </c>
      <c r="H2941" s="4">
        <v>9</v>
      </c>
      <c r="I2941" s="4" t="s">
        <v>83</v>
      </c>
      <c r="J2941" s="1"/>
      <c r="K2941" s="4" t="s">
        <v>83</v>
      </c>
      <c r="L2941" s="4" t="s">
        <v>83</v>
      </c>
    </row>
    <row r="2942" spans="1:12" ht="30" x14ac:dyDescent="0.25">
      <c r="A2942" s="1" t="s">
        <v>6457</v>
      </c>
      <c r="B2942" s="1" t="s">
        <v>460</v>
      </c>
      <c r="C2942" s="4">
        <v>2021</v>
      </c>
      <c r="D2942" s="1" t="s">
        <v>229</v>
      </c>
      <c r="E2942" s="1" t="s">
        <v>1183</v>
      </c>
      <c r="F2942" s="1" t="s">
        <v>1102</v>
      </c>
      <c r="G2942" s="4" t="s">
        <v>8729</v>
      </c>
      <c r="H2942" s="4">
        <v>11662</v>
      </c>
      <c r="I2942" s="4" t="s">
        <v>10908</v>
      </c>
      <c r="J2942" s="1"/>
      <c r="K2942" s="4" t="s">
        <v>7171</v>
      </c>
      <c r="L2942" s="4" t="s">
        <v>10909</v>
      </c>
    </row>
    <row r="2943" spans="1:12" ht="45" x14ac:dyDescent="0.25">
      <c r="A2943" s="1" t="s">
        <v>6457</v>
      </c>
      <c r="B2943" s="1" t="s">
        <v>460</v>
      </c>
      <c r="C2943" s="4">
        <v>2021</v>
      </c>
      <c r="D2943" s="1" t="s">
        <v>229</v>
      </c>
      <c r="E2943" s="1" t="s">
        <v>1183</v>
      </c>
      <c r="F2943" s="1" t="s">
        <v>84</v>
      </c>
      <c r="G2943" s="4" t="s">
        <v>1101</v>
      </c>
      <c r="H2943" s="4">
        <v>227</v>
      </c>
      <c r="I2943" s="4" t="s">
        <v>83</v>
      </c>
      <c r="J2943" s="1"/>
      <c r="K2943" s="4" t="s">
        <v>83</v>
      </c>
      <c r="L2943" s="4" t="s">
        <v>83</v>
      </c>
    </row>
    <row r="2944" spans="1:12" ht="45" x14ac:dyDescent="0.25">
      <c r="A2944" s="1" t="s">
        <v>6457</v>
      </c>
      <c r="B2944" s="1" t="s">
        <v>460</v>
      </c>
      <c r="C2944" s="4">
        <v>2021</v>
      </c>
      <c r="D2944" s="1" t="s">
        <v>229</v>
      </c>
      <c r="E2944" s="1" t="s">
        <v>1183</v>
      </c>
      <c r="F2944" s="1" t="s">
        <v>85</v>
      </c>
      <c r="G2944" s="4" t="s">
        <v>1103</v>
      </c>
      <c r="H2944" s="4">
        <v>0</v>
      </c>
      <c r="I2944" s="4" t="s">
        <v>83</v>
      </c>
      <c r="J2944" s="1"/>
      <c r="K2944" s="4" t="s">
        <v>83</v>
      </c>
      <c r="L2944" s="4" t="s">
        <v>83</v>
      </c>
    </row>
    <row r="2945" spans="1:12" ht="30" x14ac:dyDescent="0.25">
      <c r="A2945" s="1" t="s">
        <v>6457</v>
      </c>
      <c r="B2945" s="1" t="s">
        <v>460</v>
      </c>
      <c r="C2945" s="4">
        <v>2021</v>
      </c>
      <c r="D2945" s="1" t="s">
        <v>255</v>
      </c>
      <c r="E2945" s="1" t="s">
        <v>1089</v>
      </c>
      <c r="F2945" s="1" t="s">
        <v>62</v>
      </c>
      <c r="G2945" s="4" t="s">
        <v>1093</v>
      </c>
      <c r="H2945" s="4">
        <v>115759</v>
      </c>
      <c r="I2945" s="4" t="s">
        <v>3755</v>
      </c>
      <c r="J2945" s="1" t="s">
        <v>234</v>
      </c>
      <c r="K2945" s="4" t="s">
        <v>3595</v>
      </c>
      <c r="L2945" s="4" t="s">
        <v>6127</v>
      </c>
    </row>
    <row r="2946" spans="1:12" ht="30" x14ac:dyDescent="0.25">
      <c r="A2946" s="1" t="s">
        <v>6457</v>
      </c>
      <c r="B2946" s="1" t="s">
        <v>460</v>
      </c>
      <c r="C2946" s="4">
        <v>2021</v>
      </c>
      <c r="D2946" s="1" t="s">
        <v>255</v>
      </c>
      <c r="E2946" s="1" t="s">
        <v>1089</v>
      </c>
      <c r="F2946" s="1" t="s">
        <v>66</v>
      </c>
      <c r="G2946" s="4" t="s">
        <v>1101</v>
      </c>
      <c r="H2946" s="4">
        <v>2880</v>
      </c>
      <c r="I2946" s="4" t="s">
        <v>83</v>
      </c>
      <c r="J2946" s="1"/>
      <c r="K2946" s="4" t="s">
        <v>83</v>
      </c>
      <c r="L2946" s="4" t="s">
        <v>83</v>
      </c>
    </row>
    <row r="2947" spans="1:12" ht="30" x14ac:dyDescent="0.25">
      <c r="A2947" s="1" t="s">
        <v>6457</v>
      </c>
      <c r="B2947" s="1" t="s">
        <v>460</v>
      </c>
      <c r="C2947" s="4">
        <v>2021</v>
      </c>
      <c r="D2947" s="1" t="s">
        <v>255</v>
      </c>
      <c r="E2947" s="1" t="s">
        <v>1089</v>
      </c>
      <c r="F2947" s="1" t="s">
        <v>70</v>
      </c>
      <c r="G2947" s="4" t="s">
        <v>1101</v>
      </c>
      <c r="H2947" s="4">
        <v>35631</v>
      </c>
      <c r="I2947" s="4" t="s">
        <v>83</v>
      </c>
      <c r="J2947" s="1"/>
      <c r="K2947" s="4" t="s">
        <v>83</v>
      </c>
      <c r="L2947" s="4" t="s">
        <v>83</v>
      </c>
    </row>
    <row r="2948" spans="1:12" ht="30" x14ac:dyDescent="0.25">
      <c r="A2948" s="1" t="s">
        <v>6457</v>
      </c>
      <c r="B2948" s="1" t="s">
        <v>460</v>
      </c>
      <c r="C2948" s="4">
        <v>2021</v>
      </c>
      <c r="D2948" s="1" t="s">
        <v>255</v>
      </c>
      <c r="E2948" s="1" t="s">
        <v>1089</v>
      </c>
      <c r="F2948" s="1" t="s">
        <v>74</v>
      </c>
      <c r="G2948" s="4" t="s">
        <v>1101</v>
      </c>
      <c r="H2948" s="4">
        <v>12942</v>
      </c>
      <c r="I2948" s="4" t="s">
        <v>83</v>
      </c>
      <c r="J2948" s="1"/>
      <c r="K2948" s="4" t="s">
        <v>83</v>
      </c>
      <c r="L2948" s="4" t="s">
        <v>83</v>
      </c>
    </row>
    <row r="2949" spans="1:12" ht="30" x14ac:dyDescent="0.25">
      <c r="A2949" s="1" t="s">
        <v>6457</v>
      </c>
      <c r="B2949" s="1" t="s">
        <v>460</v>
      </c>
      <c r="C2949" s="4">
        <v>2021</v>
      </c>
      <c r="D2949" s="1" t="s">
        <v>255</v>
      </c>
      <c r="E2949" s="1" t="s">
        <v>1089</v>
      </c>
      <c r="F2949" s="1" t="s">
        <v>1102</v>
      </c>
      <c r="G2949" s="4" t="s">
        <v>1671</v>
      </c>
      <c r="H2949" s="4">
        <v>289704</v>
      </c>
      <c r="I2949" s="4" t="s">
        <v>3361</v>
      </c>
      <c r="J2949" s="1" t="s">
        <v>234</v>
      </c>
      <c r="K2949" s="4" t="s">
        <v>3470</v>
      </c>
      <c r="L2949" s="4" t="s">
        <v>3427</v>
      </c>
    </row>
    <row r="2950" spans="1:12" ht="45" x14ac:dyDescent="0.25">
      <c r="A2950" s="1" t="s">
        <v>6457</v>
      </c>
      <c r="B2950" s="1" t="s">
        <v>460</v>
      </c>
      <c r="C2950" s="4">
        <v>2021</v>
      </c>
      <c r="D2950" s="1" t="s">
        <v>255</v>
      </c>
      <c r="E2950" s="1" t="s">
        <v>1089</v>
      </c>
      <c r="F2950" s="1" t="s">
        <v>84</v>
      </c>
      <c r="G2950" s="4" t="s">
        <v>1101</v>
      </c>
      <c r="H2950" s="4">
        <v>3709</v>
      </c>
      <c r="I2950" s="4" t="s">
        <v>83</v>
      </c>
      <c r="J2950" s="1"/>
      <c r="K2950" s="4" t="s">
        <v>83</v>
      </c>
      <c r="L2950" s="4" t="s">
        <v>83</v>
      </c>
    </row>
    <row r="2951" spans="1:12" ht="45" x14ac:dyDescent="0.25">
      <c r="A2951" s="1" t="s">
        <v>6457</v>
      </c>
      <c r="B2951" s="1" t="s">
        <v>460</v>
      </c>
      <c r="C2951" s="4">
        <v>2021</v>
      </c>
      <c r="D2951" s="1" t="s">
        <v>255</v>
      </c>
      <c r="E2951" s="1" t="s">
        <v>1089</v>
      </c>
      <c r="F2951" s="1" t="s">
        <v>85</v>
      </c>
      <c r="G2951" s="4" t="s">
        <v>1101</v>
      </c>
      <c r="H2951" s="4">
        <v>884</v>
      </c>
      <c r="I2951" s="4" t="s">
        <v>83</v>
      </c>
      <c r="J2951" s="1"/>
      <c r="K2951" s="4" t="s">
        <v>83</v>
      </c>
      <c r="L2951" s="4" t="s">
        <v>83</v>
      </c>
    </row>
    <row r="2952" spans="1:12" ht="30" x14ac:dyDescent="0.25">
      <c r="A2952" s="1" t="s">
        <v>6457</v>
      </c>
      <c r="B2952" s="1" t="s">
        <v>460</v>
      </c>
      <c r="C2952" s="4">
        <v>2021</v>
      </c>
      <c r="D2952" s="1" t="s">
        <v>255</v>
      </c>
      <c r="E2952" s="1" t="s">
        <v>1104</v>
      </c>
      <c r="F2952" s="1" t="s">
        <v>62</v>
      </c>
      <c r="G2952" s="4" t="s">
        <v>1435</v>
      </c>
      <c r="H2952" s="4">
        <v>32537</v>
      </c>
      <c r="I2952" s="4" t="s">
        <v>6886</v>
      </c>
      <c r="J2952" s="1" t="s">
        <v>234</v>
      </c>
      <c r="K2952" s="4" t="s">
        <v>644</v>
      </c>
      <c r="L2952" s="4" t="s">
        <v>4452</v>
      </c>
    </row>
    <row r="2953" spans="1:12" ht="30" x14ac:dyDescent="0.25">
      <c r="A2953" s="1" t="s">
        <v>6457</v>
      </c>
      <c r="B2953" s="1" t="s">
        <v>460</v>
      </c>
      <c r="C2953" s="4">
        <v>2021</v>
      </c>
      <c r="D2953" s="1" t="s">
        <v>255</v>
      </c>
      <c r="E2953" s="1" t="s">
        <v>1104</v>
      </c>
      <c r="F2953" s="1" t="s">
        <v>66</v>
      </c>
      <c r="G2953" s="4" t="s">
        <v>1101</v>
      </c>
      <c r="H2953" s="4">
        <v>480</v>
      </c>
      <c r="I2953" s="4" t="s">
        <v>83</v>
      </c>
      <c r="J2953" s="1"/>
      <c r="K2953" s="4" t="s">
        <v>83</v>
      </c>
      <c r="L2953" s="4" t="s">
        <v>83</v>
      </c>
    </row>
    <row r="2954" spans="1:12" ht="30" x14ac:dyDescent="0.25">
      <c r="A2954" s="1" t="s">
        <v>6457</v>
      </c>
      <c r="B2954" s="1" t="s">
        <v>460</v>
      </c>
      <c r="C2954" s="4">
        <v>2021</v>
      </c>
      <c r="D2954" s="1" t="s">
        <v>255</v>
      </c>
      <c r="E2954" s="1" t="s">
        <v>1104</v>
      </c>
      <c r="F2954" s="1" t="s">
        <v>70</v>
      </c>
      <c r="G2954" s="4" t="s">
        <v>1101</v>
      </c>
      <c r="H2954" s="4">
        <v>6295</v>
      </c>
      <c r="I2954" s="4" t="s">
        <v>83</v>
      </c>
      <c r="J2954" s="1"/>
      <c r="K2954" s="4" t="s">
        <v>83</v>
      </c>
      <c r="L2954" s="4" t="s">
        <v>83</v>
      </c>
    </row>
    <row r="2955" spans="1:12" ht="30" x14ac:dyDescent="0.25">
      <c r="A2955" s="1" t="s">
        <v>6457</v>
      </c>
      <c r="B2955" s="1" t="s">
        <v>460</v>
      </c>
      <c r="C2955" s="4">
        <v>2021</v>
      </c>
      <c r="D2955" s="1" t="s">
        <v>255</v>
      </c>
      <c r="E2955" s="1" t="s">
        <v>1104</v>
      </c>
      <c r="F2955" s="1" t="s">
        <v>74</v>
      </c>
      <c r="G2955" s="4" t="s">
        <v>1101</v>
      </c>
      <c r="H2955" s="4">
        <v>1265</v>
      </c>
      <c r="I2955" s="4" t="s">
        <v>83</v>
      </c>
      <c r="J2955" s="1"/>
      <c r="K2955" s="4" t="s">
        <v>83</v>
      </c>
      <c r="L2955" s="4" t="s">
        <v>83</v>
      </c>
    </row>
    <row r="2956" spans="1:12" ht="30" x14ac:dyDescent="0.25">
      <c r="A2956" s="1" t="s">
        <v>6457</v>
      </c>
      <c r="B2956" s="1" t="s">
        <v>460</v>
      </c>
      <c r="C2956" s="4">
        <v>2021</v>
      </c>
      <c r="D2956" s="1" t="s">
        <v>255</v>
      </c>
      <c r="E2956" s="1" t="s">
        <v>1104</v>
      </c>
      <c r="F2956" s="1" t="s">
        <v>1102</v>
      </c>
      <c r="G2956" s="4" t="s">
        <v>1109</v>
      </c>
      <c r="H2956" s="4">
        <v>174724</v>
      </c>
      <c r="I2956" s="4" t="s">
        <v>1693</v>
      </c>
      <c r="J2956" s="1" t="s">
        <v>234</v>
      </c>
      <c r="K2956" s="4" t="s">
        <v>2050</v>
      </c>
      <c r="L2956" s="4" t="s">
        <v>607</v>
      </c>
    </row>
    <row r="2957" spans="1:12" ht="45" x14ac:dyDescent="0.25">
      <c r="A2957" s="1" t="s">
        <v>6457</v>
      </c>
      <c r="B2957" s="1" t="s">
        <v>460</v>
      </c>
      <c r="C2957" s="4">
        <v>2021</v>
      </c>
      <c r="D2957" s="1" t="s">
        <v>255</v>
      </c>
      <c r="E2957" s="1" t="s">
        <v>1104</v>
      </c>
      <c r="F2957" s="1" t="s">
        <v>84</v>
      </c>
      <c r="G2957" s="4" t="s">
        <v>1101</v>
      </c>
      <c r="H2957" s="4">
        <v>3772</v>
      </c>
      <c r="I2957" s="4" t="s">
        <v>83</v>
      </c>
      <c r="J2957" s="1"/>
      <c r="K2957" s="4" t="s">
        <v>83</v>
      </c>
      <c r="L2957" s="4" t="s">
        <v>83</v>
      </c>
    </row>
    <row r="2958" spans="1:12" ht="45" x14ac:dyDescent="0.25">
      <c r="A2958" s="1" t="s">
        <v>6457</v>
      </c>
      <c r="B2958" s="1" t="s">
        <v>460</v>
      </c>
      <c r="C2958" s="4">
        <v>2021</v>
      </c>
      <c r="D2958" s="1" t="s">
        <v>255</v>
      </c>
      <c r="E2958" s="1" t="s">
        <v>1104</v>
      </c>
      <c r="F2958" s="1" t="s">
        <v>85</v>
      </c>
      <c r="G2958" s="4" t="s">
        <v>1101</v>
      </c>
      <c r="H2958" s="4">
        <v>999</v>
      </c>
      <c r="I2958" s="4" t="s">
        <v>83</v>
      </c>
      <c r="J2958" s="1"/>
      <c r="K2958" s="4" t="s">
        <v>83</v>
      </c>
      <c r="L2958" s="4" t="s">
        <v>83</v>
      </c>
    </row>
    <row r="2959" spans="1:12" ht="30" x14ac:dyDescent="0.25">
      <c r="A2959" s="1" t="s">
        <v>6457</v>
      </c>
      <c r="B2959" s="1" t="s">
        <v>460</v>
      </c>
      <c r="C2959" s="4">
        <v>2021</v>
      </c>
      <c r="D2959" s="1" t="s">
        <v>255</v>
      </c>
      <c r="E2959" s="1" t="s">
        <v>1116</v>
      </c>
      <c r="F2959" s="1" t="s">
        <v>62</v>
      </c>
      <c r="G2959" s="4" t="s">
        <v>3009</v>
      </c>
      <c r="H2959" s="4">
        <v>20651</v>
      </c>
      <c r="I2959" s="4" t="s">
        <v>10910</v>
      </c>
      <c r="J2959" s="1"/>
      <c r="K2959" s="4" t="s">
        <v>10911</v>
      </c>
      <c r="L2959" s="4" t="s">
        <v>10912</v>
      </c>
    </row>
    <row r="2960" spans="1:12" ht="30" x14ac:dyDescent="0.25">
      <c r="A2960" s="1" t="s">
        <v>6457</v>
      </c>
      <c r="B2960" s="1" t="s">
        <v>460</v>
      </c>
      <c r="C2960" s="4">
        <v>2021</v>
      </c>
      <c r="D2960" s="1" t="s">
        <v>255</v>
      </c>
      <c r="E2960" s="1" t="s">
        <v>1116</v>
      </c>
      <c r="F2960" s="1" t="s">
        <v>66</v>
      </c>
      <c r="G2960" s="4" t="s">
        <v>1101</v>
      </c>
      <c r="H2960" s="4">
        <v>226</v>
      </c>
      <c r="I2960" s="4" t="s">
        <v>83</v>
      </c>
      <c r="J2960" s="1"/>
      <c r="K2960" s="4" t="s">
        <v>83</v>
      </c>
      <c r="L2960" s="4" t="s">
        <v>83</v>
      </c>
    </row>
    <row r="2961" spans="1:12" ht="30" x14ac:dyDescent="0.25">
      <c r="A2961" s="1" t="s">
        <v>6457</v>
      </c>
      <c r="B2961" s="1" t="s">
        <v>460</v>
      </c>
      <c r="C2961" s="4">
        <v>2021</v>
      </c>
      <c r="D2961" s="1" t="s">
        <v>255</v>
      </c>
      <c r="E2961" s="1" t="s">
        <v>1116</v>
      </c>
      <c r="F2961" s="1" t="s">
        <v>70</v>
      </c>
      <c r="G2961" s="4" t="s">
        <v>1101</v>
      </c>
      <c r="H2961" s="4">
        <v>3627</v>
      </c>
      <c r="I2961" s="4" t="s">
        <v>83</v>
      </c>
      <c r="J2961" s="1"/>
      <c r="K2961" s="4" t="s">
        <v>83</v>
      </c>
      <c r="L2961" s="4" t="s">
        <v>83</v>
      </c>
    </row>
    <row r="2962" spans="1:12" ht="30" x14ac:dyDescent="0.25">
      <c r="A2962" s="1" t="s">
        <v>6457</v>
      </c>
      <c r="B2962" s="1" t="s">
        <v>460</v>
      </c>
      <c r="C2962" s="4">
        <v>2021</v>
      </c>
      <c r="D2962" s="1" t="s">
        <v>255</v>
      </c>
      <c r="E2962" s="1" t="s">
        <v>1116</v>
      </c>
      <c r="F2962" s="1" t="s">
        <v>74</v>
      </c>
      <c r="G2962" s="4" t="s">
        <v>1101</v>
      </c>
      <c r="H2962" s="4">
        <v>517</v>
      </c>
      <c r="I2962" s="4" t="s">
        <v>83</v>
      </c>
      <c r="J2962" s="1"/>
      <c r="K2962" s="4" t="s">
        <v>83</v>
      </c>
      <c r="L2962" s="4" t="s">
        <v>83</v>
      </c>
    </row>
    <row r="2963" spans="1:12" ht="30" x14ac:dyDescent="0.25">
      <c r="A2963" s="1" t="s">
        <v>6457</v>
      </c>
      <c r="B2963" s="1" t="s">
        <v>460</v>
      </c>
      <c r="C2963" s="4">
        <v>2021</v>
      </c>
      <c r="D2963" s="1" t="s">
        <v>255</v>
      </c>
      <c r="E2963" s="1" t="s">
        <v>1116</v>
      </c>
      <c r="F2963" s="1" t="s">
        <v>1102</v>
      </c>
      <c r="G2963" s="4" t="s">
        <v>3549</v>
      </c>
      <c r="H2963" s="4">
        <v>226693</v>
      </c>
      <c r="I2963" s="4" t="s">
        <v>1695</v>
      </c>
      <c r="J2963" s="1"/>
      <c r="K2963" s="4" t="s">
        <v>504</v>
      </c>
      <c r="L2963" s="4" t="s">
        <v>2481</v>
      </c>
    </row>
    <row r="2964" spans="1:12" ht="45" x14ac:dyDescent="0.25">
      <c r="A2964" s="1" t="s">
        <v>6457</v>
      </c>
      <c r="B2964" s="1" t="s">
        <v>460</v>
      </c>
      <c r="C2964" s="4">
        <v>2021</v>
      </c>
      <c r="D2964" s="1" t="s">
        <v>255</v>
      </c>
      <c r="E2964" s="1" t="s">
        <v>1116</v>
      </c>
      <c r="F2964" s="1" t="s">
        <v>84</v>
      </c>
      <c r="G2964" s="4" t="s">
        <v>1101</v>
      </c>
      <c r="H2964" s="4">
        <v>8063</v>
      </c>
      <c r="I2964" s="4" t="s">
        <v>83</v>
      </c>
      <c r="J2964" s="1"/>
      <c r="K2964" s="4" t="s">
        <v>83</v>
      </c>
      <c r="L2964" s="4" t="s">
        <v>83</v>
      </c>
    </row>
    <row r="2965" spans="1:12" ht="45" x14ac:dyDescent="0.25">
      <c r="A2965" s="1" t="s">
        <v>6457</v>
      </c>
      <c r="B2965" s="1" t="s">
        <v>460</v>
      </c>
      <c r="C2965" s="4">
        <v>2021</v>
      </c>
      <c r="D2965" s="1" t="s">
        <v>255</v>
      </c>
      <c r="E2965" s="1" t="s">
        <v>1116</v>
      </c>
      <c r="F2965" s="1" t="s">
        <v>85</v>
      </c>
      <c r="G2965" s="4" t="s">
        <v>1101</v>
      </c>
      <c r="H2965" s="4">
        <v>2093</v>
      </c>
      <c r="I2965" s="4" t="s">
        <v>83</v>
      </c>
      <c r="J2965" s="1"/>
      <c r="K2965" s="4" t="s">
        <v>83</v>
      </c>
      <c r="L2965" s="4" t="s">
        <v>83</v>
      </c>
    </row>
    <row r="2966" spans="1:12" ht="30" x14ac:dyDescent="0.25">
      <c r="A2966" s="1" t="s">
        <v>6457</v>
      </c>
      <c r="B2966" s="1" t="s">
        <v>460</v>
      </c>
      <c r="C2966" s="4">
        <v>2021</v>
      </c>
      <c r="D2966" s="1" t="s">
        <v>255</v>
      </c>
      <c r="E2966" s="1" t="s">
        <v>1132</v>
      </c>
      <c r="F2966" s="1" t="s">
        <v>62</v>
      </c>
      <c r="G2966" s="4" t="s">
        <v>2986</v>
      </c>
      <c r="H2966" s="4">
        <v>10920</v>
      </c>
      <c r="I2966" s="4" t="s">
        <v>10913</v>
      </c>
      <c r="J2966" s="1"/>
      <c r="K2966" s="4" t="s">
        <v>10914</v>
      </c>
      <c r="L2966" s="4" t="s">
        <v>10915</v>
      </c>
    </row>
    <row r="2967" spans="1:12" ht="30" x14ac:dyDescent="0.25">
      <c r="A2967" s="1" t="s">
        <v>6457</v>
      </c>
      <c r="B2967" s="1" t="s">
        <v>460</v>
      </c>
      <c r="C2967" s="4">
        <v>2021</v>
      </c>
      <c r="D2967" s="1" t="s">
        <v>255</v>
      </c>
      <c r="E2967" s="1" t="s">
        <v>1132</v>
      </c>
      <c r="F2967" s="1" t="s">
        <v>66</v>
      </c>
      <c r="G2967" s="4" t="s">
        <v>1101</v>
      </c>
      <c r="H2967" s="4">
        <v>84</v>
      </c>
      <c r="I2967" s="4" t="s">
        <v>83</v>
      </c>
      <c r="J2967" s="1"/>
      <c r="K2967" s="4" t="s">
        <v>83</v>
      </c>
      <c r="L2967" s="4" t="s">
        <v>83</v>
      </c>
    </row>
    <row r="2968" spans="1:12" ht="30" x14ac:dyDescent="0.25">
      <c r="A2968" s="1" t="s">
        <v>6457</v>
      </c>
      <c r="B2968" s="1" t="s">
        <v>460</v>
      </c>
      <c r="C2968" s="4">
        <v>2021</v>
      </c>
      <c r="D2968" s="1" t="s">
        <v>255</v>
      </c>
      <c r="E2968" s="1" t="s">
        <v>1132</v>
      </c>
      <c r="F2968" s="1" t="s">
        <v>70</v>
      </c>
      <c r="G2968" s="4" t="s">
        <v>1981</v>
      </c>
      <c r="H2968" s="4">
        <v>1587</v>
      </c>
      <c r="I2968" s="4" t="s">
        <v>10916</v>
      </c>
      <c r="J2968" s="1" t="s">
        <v>234</v>
      </c>
      <c r="K2968" s="4" t="s">
        <v>9190</v>
      </c>
      <c r="L2968" s="4" t="s">
        <v>10917</v>
      </c>
    </row>
    <row r="2969" spans="1:12" ht="30" x14ac:dyDescent="0.25">
      <c r="A2969" s="1" t="s">
        <v>6457</v>
      </c>
      <c r="B2969" s="1" t="s">
        <v>460</v>
      </c>
      <c r="C2969" s="4">
        <v>2021</v>
      </c>
      <c r="D2969" s="1" t="s">
        <v>255</v>
      </c>
      <c r="E2969" s="1" t="s">
        <v>1132</v>
      </c>
      <c r="F2969" s="1" t="s">
        <v>74</v>
      </c>
      <c r="G2969" s="4" t="s">
        <v>1101</v>
      </c>
      <c r="H2969" s="4">
        <v>204</v>
      </c>
      <c r="I2969" s="4" t="s">
        <v>83</v>
      </c>
      <c r="J2969" s="1"/>
      <c r="K2969" s="4" t="s">
        <v>83</v>
      </c>
      <c r="L2969" s="4" t="s">
        <v>83</v>
      </c>
    </row>
    <row r="2970" spans="1:12" ht="30" x14ac:dyDescent="0.25">
      <c r="A2970" s="1" t="s">
        <v>6457</v>
      </c>
      <c r="B2970" s="1" t="s">
        <v>460</v>
      </c>
      <c r="C2970" s="4">
        <v>2021</v>
      </c>
      <c r="D2970" s="1" t="s">
        <v>255</v>
      </c>
      <c r="E2970" s="1" t="s">
        <v>1132</v>
      </c>
      <c r="F2970" s="1" t="s">
        <v>1102</v>
      </c>
      <c r="G2970" s="4" t="s">
        <v>2360</v>
      </c>
      <c r="H2970" s="4">
        <v>191910</v>
      </c>
      <c r="I2970" s="4" t="s">
        <v>6850</v>
      </c>
      <c r="J2970" s="1"/>
      <c r="K2970" s="4" t="s">
        <v>2771</v>
      </c>
      <c r="L2970" s="4" t="s">
        <v>10918</v>
      </c>
    </row>
    <row r="2971" spans="1:12" ht="45" x14ac:dyDescent="0.25">
      <c r="A2971" s="1" t="s">
        <v>6457</v>
      </c>
      <c r="B2971" s="1" t="s">
        <v>460</v>
      </c>
      <c r="C2971" s="4">
        <v>2021</v>
      </c>
      <c r="D2971" s="1" t="s">
        <v>255</v>
      </c>
      <c r="E2971" s="1" t="s">
        <v>1132</v>
      </c>
      <c r="F2971" s="1" t="s">
        <v>84</v>
      </c>
      <c r="G2971" s="4" t="s">
        <v>1097</v>
      </c>
      <c r="H2971" s="4">
        <v>11472</v>
      </c>
      <c r="I2971" s="4" t="s">
        <v>3401</v>
      </c>
      <c r="J2971" s="1" t="s">
        <v>234</v>
      </c>
      <c r="K2971" s="4" t="s">
        <v>3471</v>
      </c>
      <c r="L2971" s="4" t="s">
        <v>10919</v>
      </c>
    </row>
    <row r="2972" spans="1:12" ht="45" x14ac:dyDescent="0.25">
      <c r="A2972" s="1" t="s">
        <v>6457</v>
      </c>
      <c r="B2972" s="1" t="s">
        <v>460</v>
      </c>
      <c r="C2972" s="4">
        <v>2021</v>
      </c>
      <c r="D2972" s="1" t="s">
        <v>255</v>
      </c>
      <c r="E2972" s="1" t="s">
        <v>1132</v>
      </c>
      <c r="F2972" s="1" t="s">
        <v>85</v>
      </c>
      <c r="G2972" s="4" t="s">
        <v>1101</v>
      </c>
      <c r="H2972" s="4">
        <v>2154</v>
      </c>
      <c r="I2972" s="4" t="s">
        <v>83</v>
      </c>
      <c r="J2972" s="1"/>
      <c r="K2972" s="4" t="s">
        <v>83</v>
      </c>
      <c r="L2972" s="4" t="s">
        <v>83</v>
      </c>
    </row>
    <row r="2973" spans="1:12" ht="30" x14ac:dyDescent="0.25">
      <c r="A2973" s="1" t="s">
        <v>6457</v>
      </c>
      <c r="B2973" s="1" t="s">
        <v>460</v>
      </c>
      <c r="C2973" s="4">
        <v>2021</v>
      </c>
      <c r="D2973" s="1" t="s">
        <v>255</v>
      </c>
      <c r="E2973" s="1" t="s">
        <v>1147</v>
      </c>
      <c r="F2973" s="1" t="s">
        <v>62</v>
      </c>
      <c r="G2973" s="4" t="s">
        <v>2471</v>
      </c>
      <c r="H2973" s="4">
        <v>4891</v>
      </c>
      <c r="I2973" s="4" t="s">
        <v>10920</v>
      </c>
      <c r="J2973" s="1"/>
      <c r="K2973" s="4" t="s">
        <v>8842</v>
      </c>
      <c r="L2973" s="4" t="s">
        <v>10921</v>
      </c>
    </row>
    <row r="2974" spans="1:12" ht="30" x14ac:dyDescent="0.25">
      <c r="A2974" s="1" t="s">
        <v>6457</v>
      </c>
      <c r="B2974" s="1" t="s">
        <v>460</v>
      </c>
      <c r="C2974" s="4">
        <v>2021</v>
      </c>
      <c r="D2974" s="1" t="s">
        <v>255</v>
      </c>
      <c r="E2974" s="1" t="s">
        <v>1147</v>
      </c>
      <c r="F2974" s="1" t="s">
        <v>66</v>
      </c>
      <c r="G2974" s="4" t="s">
        <v>1101</v>
      </c>
      <c r="H2974" s="4">
        <v>30</v>
      </c>
      <c r="I2974" s="4" t="s">
        <v>83</v>
      </c>
      <c r="J2974" s="1"/>
      <c r="K2974" s="4" t="s">
        <v>83</v>
      </c>
      <c r="L2974" s="4" t="s">
        <v>83</v>
      </c>
    </row>
    <row r="2975" spans="1:12" ht="30" x14ac:dyDescent="0.25">
      <c r="A2975" s="1" t="s">
        <v>6457</v>
      </c>
      <c r="B2975" s="1" t="s">
        <v>460</v>
      </c>
      <c r="C2975" s="4">
        <v>2021</v>
      </c>
      <c r="D2975" s="1" t="s">
        <v>255</v>
      </c>
      <c r="E2975" s="1" t="s">
        <v>1147</v>
      </c>
      <c r="F2975" s="1" t="s">
        <v>70</v>
      </c>
      <c r="G2975" s="4" t="s">
        <v>1743</v>
      </c>
      <c r="H2975" s="4">
        <v>675</v>
      </c>
      <c r="I2975" s="4" t="s">
        <v>322</v>
      </c>
      <c r="J2975" s="1" t="s">
        <v>234</v>
      </c>
      <c r="K2975" s="4" t="s">
        <v>10922</v>
      </c>
      <c r="L2975" s="4" t="s">
        <v>10923</v>
      </c>
    </row>
    <row r="2976" spans="1:12" ht="30" x14ac:dyDescent="0.25">
      <c r="A2976" s="1" t="s">
        <v>6457</v>
      </c>
      <c r="B2976" s="1" t="s">
        <v>460</v>
      </c>
      <c r="C2976" s="4">
        <v>2021</v>
      </c>
      <c r="D2976" s="1" t="s">
        <v>255</v>
      </c>
      <c r="E2976" s="1" t="s">
        <v>1147</v>
      </c>
      <c r="F2976" s="1" t="s">
        <v>74</v>
      </c>
      <c r="G2976" s="4" t="s">
        <v>1101</v>
      </c>
      <c r="H2976" s="4">
        <v>74</v>
      </c>
      <c r="I2976" s="4" t="s">
        <v>83</v>
      </c>
      <c r="J2976" s="1"/>
      <c r="K2976" s="4" t="s">
        <v>83</v>
      </c>
      <c r="L2976" s="4" t="s">
        <v>83</v>
      </c>
    </row>
    <row r="2977" spans="1:12" ht="30" x14ac:dyDescent="0.25">
      <c r="A2977" s="1" t="s">
        <v>6457</v>
      </c>
      <c r="B2977" s="1" t="s">
        <v>460</v>
      </c>
      <c r="C2977" s="4">
        <v>2021</v>
      </c>
      <c r="D2977" s="1" t="s">
        <v>255</v>
      </c>
      <c r="E2977" s="1" t="s">
        <v>1147</v>
      </c>
      <c r="F2977" s="1" t="s">
        <v>1102</v>
      </c>
      <c r="G2977" s="4" t="s">
        <v>3220</v>
      </c>
      <c r="H2977" s="4">
        <v>128297</v>
      </c>
      <c r="I2977" s="4" t="s">
        <v>6111</v>
      </c>
      <c r="J2977" s="1"/>
      <c r="K2977" s="4" t="s">
        <v>4211</v>
      </c>
      <c r="L2977" s="4" t="s">
        <v>10924</v>
      </c>
    </row>
    <row r="2978" spans="1:12" ht="45" x14ac:dyDescent="0.25">
      <c r="A2978" s="1" t="s">
        <v>6457</v>
      </c>
      <c r="B2978" s="1" t="s">
        <v>460</v>
      </c>
      <c r="C2978" s="4">
        <v>2021</v>
      </c>
      <c r="D2978" s="1" t="s">
        <v>255</v>
      </c>
      <c r="E2978" s="1" t="s">
        <v>1147</v>
      </c>
      <c r="F2978" s="1" t="s">
        <v>84</v>
      </c>
      <c r="G2978" s="4" t="s">
        <v>527</v>
      </c>
      <c r="H2978" s="4">
        <v>34451</v>
      </c>
      <c r="I2978" s="4" t="s">
        <v>2055</v>
      </c>
      <c r="J2978" s="1" t="s">
        <v>234</v>
      </c>
      <c r="K2978" s="4" t="s">
        <v>3763</v>
      </c>
      <c r="L2978" s="4" t="s">
        <v>10925</v>
      </c>
    </row>
    <row r="2979" spans="1:12" ht="45" x14ac:dyDescent="0.25">
      <c r="A2979" s="1" t="s">
        <v>6457</v>
      </c>
      <c r="B2979" s="1" t="s">
        <v>460</v>
      </c>
      <c r="C2979" s="4">
        <v>2021</v>
      </c>
      <c r="D2979" s="1" t="s">
        <v>255</v>
      </c>
      <c r="E2979" s="1" t="s">
        <v>1147</v>
      </c>
      <c r="F2979" s="1" t="s">
        <v>85</v>
      </c>
      <c r="G2979" s="4" t="s">
        <v>1112</v>
      </c>
      <c r="H2979" s="4">
        <v>4804</v>
      </c>
      <c r="I2979" s="4" t="s">
        <v>3643</v>
      </c>
      <c r="J2979" s="1" t="s">
        <v>234</v>
      </c>
      <c r="K2979" s="4" t="s">
        <v>3295</v>
      </c>
      <c r="L2979" s="4" t="s">
        <v>3671</v>
      </c>
    </row>
    <row r="2980" spans="1:12" ht="30" x14ac:dyDescent="0.25">
      <c r="A2980" s="1" t="s">
        <v>6457</v>
      </c>
      <c r="B2980" s="1" t="s">
        <v>460</v>
      </c>
      <c r="C2980" s="4">
        <v>2021</v>
      </c>
      <c r="D2980" s="1" t="s">
        <v>255</v>
      </c>
      <c r="E2980" s="1" t="s">
        <v>1162</v>
      </c>
      <c r="F2980" s="1" t="s">
        <v>62</v>
      </c>
      <c r="G2980" s="4" t="s">
        <v>1712</v>
      </c>
      <c r="H2980" s="4">
        <v>1602</v>
      </c>
      <c r="I2980" s="4" t="s">
        <v>10926</v>
      </c>
      <c r="J2980" s="1"/>
      <c r="K2980" s="4" t="s">
        <v>3147</v>
      </c>
      <c r="L2980" s="4" t="s">
        <v>10927</v>
      </c>
    </row>
    <row r="2981" spans="1:12" ht="30" x14ac:dyDescent="0.25">
      <c r="A2981" s="1" t="s">
        <v>6457</v>
      </c>
      <c r="B2981" s="1" t="s">
        <v>460</v>
      </c>
      <c r="C2981" s="4">
        <v>2021</v>
      </c>
      <c r="D2981" s="1" t="s">
        <v>255</v>
      </c>
      <c r="E2981" s="1" t="s">
        <v>1162</v>
      </c>
      <c r="F2981" s="1" t="s">
        <v>66</v>
      </c>
      <c r="G2981" s="4" t="s">
        <v>1101</v>
      </c>
      <c r="H2981" s="4">
        <v>12</v>
      </c>
      <c r="I2981" s="4" t="s">
        <v>83</v>
      </c>
      <c r="J2981" s="1"/>
      <c r="K2981" s="4" t="s">
        <v>83</v>
      </c>
      <c r="L2981" s="4" t="s">
        <v>83</v>
      </c>
    </row>
    <row r="2982" spans="1:12" ht="30" x14ac:dyDescent="0.25">
      <c r="A2982" s="1" t="s">
        <v>6457</v>
      </c>
      <c r="B2982" s="1" t="s">
        <v>460</v>
      </c>
      <c r="C2982" s="4">
        <v>2021</v>
      </c>
      <c r="D2982" s="1" t="s">
        <v>255</v>
      </c>
      <c r="E2982" s="1" t="s">
        <v>1162</v>
      </c>
      <c r="F2982" s="1" t="s">
        <v>70</v>
      </c>
      <c r="G2982" s="4" t="s">
        <v>1350</v>
      </c>
      <c r="H2982" s="4">
        <v>289</v>
      </c>
      <c r="I2982" s="4" t="s">
        <v>3584</v>
      </c>
      <c r="J2982" s="1" t="s">
        <v>234</v>
      </c>
      <c r="K2982" s="4" t="s">
        <v>10928</v>
      </c>
      <c r="L2982" s="4" t="s">
        <v>10929</v>
      </c>
    </row>
    <row r="2983" spans="1:12" ht="30" x14ac:dyDescent="0.25">
      <c r="A2983" s="1" t="s">
        <v>6457</v>
      </c>
      <c r="B2983" s="1" t="s">
        <v>460</v>
      </c>
      <c r="C2983" s="4">
        <v>2021</v>
      </c>
      <c r="D2983" s="1" t="s">
        <v>255</v>
      </c>
      <c r="E2983" s="1" t="s">
        <v>1162</v>
      </c>
      <c r="F2983" s="1" t="s">
        <v>74</v>
      </c>
      <c r="G2983" s="4" t="s">
        <v>1101</v>
      </c>
      <c r="H2983" s="4">
        <v>33</v>
      </c>
      <c r="I2983" s="4" t="s">
        <v>83</v>
      </c>
      <c r="J2983" s="1"/>
      <c r="K2983" s="4" t="s">
        <v>83</v>
      </c>
      <c r="L2983" s="4" t="s">
        <v>83</v>
      </c>
    </row>
    <row r="2984" spans="1:12" ht="30" x14ac:dyDescent="0.25">
      <c r="A2984" s="1" t="s">
        <v>6457</v>
      </c>
      <c r="B2984" s="1" t="s">
        <v>460</v>
      </c>
      <c r="C2984" s="4">
        <v>2021</v>
      </c>
      <c r="D2984" s="1" t="s">
        <v>255</v>
      </c>
      <c r="E2984" s="1" t="s">
        <v>1162</v>
      </c>
      <c r="F2984" s="1" t="s">
        <v>1102</v>
      </c>
      <c r="G2984" s="4" t="s">
        <v>7595</v>
      </c>
      <c r="H2984" s="4">
        <v>35593</v>
      </c>
      <c r="I2984" s="4" t="s">
        <v>10930</v>
      </c>
      <c r="J2984" s="1"/>
      <c r="K2984" s="4" t="s">
        <v>9888</v>
      </c>
      <c r="L2984" s="4" t="s">
        <v>10931</v>
      </c>
    </row>
    <row r="2985" spans="1:12" ht="45" x14ac:dyDescent="0.25">
      <c r="A2985" s="1" t="s">
        <v>6457</v>
      </c>
      <c r="B2985" s="1" t="s">
        <v>460</v>
      </c>
      <c r="C2985" s="4">
        <v>2021</v>
      </c>
      <c r="D2985" s="1" t="s">
        <v>255</v>
      </c>
      <c r="E2985" s="1" t="s">
        <v>1162</v>
      </c>
      <c r="F2985" s="1" t="s">
        <v>84</v>
      </c>
      <c r="G2985" s="4" t="s">
        <v>3750</v>
      </c>
      <c r="H2985" s="4">
        <v>28204</v>
      </c>
      <c r="I2985" s="4" t="s">
        <v>10932</v>
      </c>
      <c r="J2985" s="1"/>
      <c r="K2985" s="4" t="s">
        <v>7463</v>
      </c>
      <c r="L2985" s="4" t="s">
        <v>3345</v>
      </c>
    </row>
    <row r="2986" spans="1:12" ht="45" x14ac:dyDescent="0.25">
      <c r="A2986" s="1" t="s">
        <v>6457</v>
      </c>
      <c r="B2986" s="1" t="s">
        <v>460</v>
      </c>
      <c r="C2986" s="4">
        <v>2021</v>
      </c>
      <c r="D2986" s="1" t="s">
        <v>255</v>
      </c>
      <c r="E2986" s="1" t="s">
        <v>1162</v>
      </c>
      <c r="F2986" s="1" t="s">
        <v>85</v>
      </c>
      <c r="G2986" s="4" t="s">
        <v>1350</v>
      </c>
      <c r="H2986" s="4">
        <v>8784</v>
      </c>
      <c r="I2986" s="4" t="s">
        <v>10933</v>
      </c>
      <c r="J2986" s="1" t="s">
        <v>234</v>
      </c>
      <c r="K2986" s="4" t="s">
        <v>9277</v>
      </c>
      <c r="L2986" s="4" t="s">
        <v>10934</v>
      </c>
    </row>
    <row r="2987" spans="1:12" ht="30" x14ac:dyDescent="0.25">
      <c r="A2987" s="1" t="s">
        <v>6457</v>
      </c>
      <c r="B2987" s="1" t="s">
        <v>460</v>
      </c>
      <c r="C2987" s="4">
        <v>2021</v>
      </c>
      <c r="D2987" s="1" t="s">
        <v>255</v>
      </c>
      <c r="E2987" s="1" t="s">
        <v>1183</v>
      </c>
      <c r="F2987" s="1" t="s">
        <v>62</v>
      </c>
      <c r="G2987" s="4" t="s">
        <v>1371</v>
      </c>
      <c r="H2987" s="4">
        <v>375</v>
      </c>
      <c r="I2987" s="4" t="s">
        <v>10935</v>
      </c>
      <c r="J2987" s="1" t="s">
        <v>234</v>
      </c>
      <c r="K2987" s="4" t="s">
        <v>6575</v>
      </c>
      <c r="L2987" s="4" t="s">
        <v>10936</v>
      </c>
    </row>
    <row r="2988" spans="1:12" ht="30" x14ac:dyDescent="0.25">
      <c r="A2988" s="1" t="s">
        <v>6457</v>
      </c>
      <c r="B2988" s="1" t="s">
        <v>460</v>
      </c>
      <c r="C2988" s="4">
        <v>2021</v>
      </c>
      <c r="D2988" s="1" t="s">
        <v>255</v>
      </c>
      <c r="E2988" s="1" t="s">
        <v>1183</v>
      </c>
      <c r="F2988" s="1" t="s">
        <v>66</v>
      </c>
      <c r="G2988" s="4" t="s">
        <v>1101</v>
      </c>
      <c r="H2988" s="4">
        <v>3</v>
      </c>
      <c r="I2988" s="4" t="s">
        <v>83</v>
      </c>
      <c r="J2988" s="1"/>
      <c r="K2988" s="4" t="s">
        <v>83</v>
      </c>
      <c r="L2988" s="4" t="s">
        <v>83</v>
      </c>
    </row>
    <row r="2989" spans="1:12" ht="30" x14ac:dyDescent="0.25">
      <c r="A2989" s="1" t="s">
        <v>6457</v>
      </c>
      <c r="B2989" s="1" t="s">
        <v>460</v>
      </c>
      <c r="C2989" s="4">
        <v>2021</v>
      </c>
      <c r="D2989" s="1" t="s">
        <v>255</v>
      </c>
      <c r="E2989" s="1" t="s">
        <v>1183</v>
      </c>
      <c r="F2989" s="1" t="s">
        <v>70</v>
      </c>
      <c r="G2989" s="4" t="s">
        <v>1671</v>
      </c>
      <c r="H2989" s="4">
        <v>82</v>
      </c>
      <c r="I2989" s="4" t="s">
        <v>10937</v>
      </c>
      <c r="J2989" s="1" t="s">
        <v>234</v>
      </c>
      <c r="K2989" s="4" t="s">
        <v>10938</v>
      </c>
      <c r="L2989" s="4" t="s">
        <v>10939</v>
      </c>
    </row>
    <row r="2990" spans="1:12" ht="30" x14ac:dyDescent="0.25">
      <c r="A2990" s="1" t="s">
        <v>6457</v>
      </c>
      <c r="B2990" s="1" t="s">
        <v>460</v>
      </c>
      <c r="C2990" s="4">
        <v>2021</v>
      </c>
      <c r="D2990" s="1" t="s">
        <v>255</v>
      </c>
      <c r="E2990" s="1" t="s">
        <v>1183</v>
      </c>
      <c r="F2990" s="1" t="s">
        <v>74</v>
      </c>
      <c r="G2990" s="4" t="s">
        <v>1101</v>
      </c>
      <c r="H2990" s="4">
        <v>9</v>
      </c>
      <c r="I2990" s="4" t="s">
        <v>83</v>
      </c>
      <c r="J2990" s="1"/>
      <c r="K2990" s="4" t="s">
        <v>83</v>
      </c>
      <c r="L2990" s="4" t="s">
        <v>83</v>
      </c>
    </row>
    <row r="2991" spans="1:12" ht="30" x14ac:dyDescent="0.25">
      <c r="A2991" s="1" t="s">
        <v>6457</v>
      </c>
      <c r="B2991" s="1" t="s">
        <v>460</v>
      </c>
      <c r="C2991" s="4">
        <v>2021</v>
      </c>
      <c r="D2991" s="1" t="s">
        <v>255</v>
      </c>
      <c r="E2991" s="1" t="s">
        <v>1183</v>
      </c>
      <c r="F2991" s="1" t="s">
        <v>1102</v>
      </c>
      <c r="G2991" s="4" t="s">
        <v>7721</v>
      </c>
      <c r="H2991" s="4">
        <v>6953</v>
      </c>
      <c r="I2991" s="4" t="s">
        <v>10940</v>
      </c>
      <c r="J2991" s="1"/>
      <c r="K2991" s="4" t="s">
        <v>10941</v>
      </c>
      <c r="L2991" s="4" t="s">
        <v>10942</v>
      </c>
    </row>
    <row r="2992" spans="1:12" ht="45" x14ac:dyDescent="0.25">
      <c r="A2992" s="1" t="s">
        <v>6457</v>
      </c>
      <c r="B2992" s="1" t="s">
        <v>460</v>
      </c>
      <c r="C2992" s="4">
        <v>2021</v>
      </c>
      <c r="D2992" s="1" t="s">
        <v>255</v>
      </c>
      <c r="E2992" s="1" t="s">
        <v>1183</v>
      </c>
      <c r="F2992" s="1" t="s">
        <v>84</v>
      </c>
      <c r="G2992" s="4" t="s">
        <v>2016</v>
      </c>
      <c r="H2992" s="4">
        <v>4181</v>
      </c>
      <c r="I2992" s="4" t="s">
        <v>2630</v>
      </c>
      <c r="J2992" s="1"/>
      <c r="K2992" s="4" t="s">
        <v>4460</v>
      </c>
      <c r="L2992" s="4" t="s">
        <v>10943</v>
      </c>
    </row>
    <row r="2993" spans="1:12" ht="45" x14ac:dyDescent="0.25">
      <c r="A2993" s="1" t="s">
        <v>6457</v>
      </c>
      <c r="B2993" s="1" t="s">
        <v>460</v>
      </c>
      <c r="C2993" s="4">
        <v>2021</v>
      </c>
      <c r="D2993" s="1" t="s">
        <v>255</v>
      </c>
      <c r="E2993" s="1" t="s">
        <v>1183</v>
      </c>
      <c r="F2993" s="1" t="s">
        <v>85</v>
      </c>
      <c r="G2993" s="4" t="s">
        <v>1800</v>
      </c>
      <c r="H2993" s="4">
        <v>1224</v>
      </c>
      <c r="I2993" s="4" t="s">
        <v>10944</v>
      </c>
      <c r="J2993" s="1" t="s">
        <v>234</v>
      </c>
      <c r="K2993" s="4" t="s">
        <v>10945</v>
      </c>
      <c r="L2993" s="4" t="s">
        <v>10946</v>
      </c>
    </row>
    <row r="2994" spans="1:12" ht="30" x14ac:dyDescent="0.25">
      <c r="A2994" s="1" t="s">
        <v>6457</v>
      </c>
      <c r="B2994" s="1" t="s">
        <v>460</v>
      </c>
      <c r="C2994" s="4">
        <v>2021</v>
      </c>
      <c r="D2994" s="1" t="s">
        <v>283</v>
      </c>
      <c r="E2994" s="1" t="s">
        <v>1089</v>
      </c>
      <c r="F2994" s="1" t="s">
        <v>62</v>
      </c>
      <c r="G2994" s="4" t="s">
        <v>1270</v>
      </c>
      <c r="H2994" s="4">
        <v>108962</v>
      </c>
      <c r="I2994" s="4" t="s">
        <v>5623</v>
      </c>
      <c r="J2994" s="1" t="s">
        <v>234</v>
      </c>
      <c r="K2994" s="4" t="s">
        <v>540</v>
      </c>
      <c r="L2994" s="4" t="s">
        <v>3699</v>
      </c>
    </row>
    <row r="2995" spans="1:12" ht="30" x14ac:dyDescent="0.25">
      <c r="A2995" s="1" t="s">
        <v>6457</v>
      </c>
      <c r="B2995" s="1" t="s">
        <v>460</v>
      </c>
      <c r="C2995" s="4">
        <v>2021</v>
      </c>
      <c r="D2995" s="1" t="s">
        <v>283</v>
      </c>
      <c r="E2995" s="1" t="s">
        <v>1089</v>
      </c>
      <c r="F2995" s="1" t="s">
        <v>66</v>
      </c>
      <c r="G2995" s="4" t="s">
        <v>1101</v>
      </c>
      <c r="H2995" s="4">
        <v>2201</v>
      </c>
      <c r="I2995" s="4" t="s">
        <v>83</v>
      </c>
      <c r="J2995" s="1"/>
      <c r="K2995" s="4" t="s">
        <v>83</v>
      </c>
      <c r="L2995" s="4" t="s">
        <v>83</v>
      </c>
    </row>
    <row r="2996" spans="1:12" ht="30" x14ac:dyDescent="0.25">
      <c r="A2996" s="1" t="s">
        <v>6457</v>
      </c>
      <c r="B2996" s="1" t="s">
        <v>460</v>
      </c>
      <c r="C2996" s="4">
        <v>2021</v>
      </c>
      <c r="D2996" s="1" t="s">
        <v>283</v>
      </c>
      <c r="E2996" s="1" t="s">
        <v>1089</v>
      </c>
      <c r="F2996" s="1" t="s">
        <v>70</v>
      </c>
      <c r="G2996" s="4" t="s">
        <v>1101</v>
      </c>
      <c r="H2996" s="4">
        <v>29290</v>
      </c>
      <c r="I2996" s="4" t="s">
        <v>83</v>
      </c>
      <c r="J2996" s="1"/>
      <c r="K2996" s="4" t="s">
        <v>83</v>
      </c>
      <c r="L2996" s="4" t="s">
        <v>83</v>
      </c>
    </row>
    <row r="2997" spans="1:12" ht="30" x14ac:dyDescent="0.25">
      <c r="A2997" s="1" t="s">
        <v>6457</v>
      </c>
      <c r="B2997" s="1" t="s">
        <v>460</v>
      </c>
      <c r="C2997" s="4">
        <v>2021</v>
      </c>
      <c r="D2997" s="1" t="s">
        <v>283</v>
      </c>
      <c r="E2997" s="1" t="s">
        <v>1089</v>
      </c>
      <c r="F2997" s="1" t="s">
        <v>74</v>
      </c>
      <c r="G2997" s="4" t="s">
        <v>1101</v>
      </c>
      <c r="H2997" s="4">
        <v>6084</v>
      </c>
      <c r="I2997" s="4" t="s">
        <v>83</v>
      </c>
      <c r="J2997" s="1"/>
      <c r="K2997" s="4" t="s">
        <v>83</v>
      </c>
      <c r="L2997" s="4" t="s">
        <v>83</v>
      </c>
    </row>
    <row r="2998" spans="1:12" ht="30" x14ac:dyDescent="0.25">
      <c r="A2998" s="1" t="s">
        <v>6457</v>
      </c>
      <c r="B2998" s="1" t="s">
        <v>460</v>
      </c>
      <c r="C2998" s="4">
        <v>2021</v>
      </c>
      <c r="D2998" s="1" t="s">
        <v>283</v>
      </c>
      <c r="E2998" s="1" t="s">
        <v>1089</v>
      </c>
      <c r="F2998" s="1" t="s">
        <v>1102</v>
      </c>
      <c r="G2998" s="4" t="s">
        <v>1112</v>
      </c>
      <c r="H2998" s="4">
        <v>286188</v>
      </c>
      <c r="I2998" s="4" t="s">
        <v>4149</v>
      </c>
      <c r="J2998" s="1" t="s">
        <v>234</v>
      </c>
      <c r="K2998" s="4" t="s">
        <v>4091</v>
      </c>
      <c r="L2998" s="4" t="s">
        <v>519</v>
      </c>
    </row>
    <row r="2999" spans="1:12" ht="45" x14ac:dyDescent="0.25">
      <c r="A2999" s="1" t="s">
        <v>6457</v>
      </c>
      <c r="B2999" s="1" t="s">
        <v>460</v>
      </c>
      <c r="C2999" s="4">
        <v>2021</v>
      </c>
      <c r="D2999" s="1" t="s">
        <v>283</v>
      </c>
      <c r="E2999" s="1" t="s">
        <v>1089</v>
      </c>
      <c r="F2999" s="1" t="s">
        <v>84</v>
      </c>
      <c r="G2999" s="4" t="s">
        <v>1101</v>
      </c>
      <c r="H2999" s="4">
        <v>7210</v>
      </c>
      <c r="I2999" s="4" t="s">
        <v>83</v>
      </c>
      <c r="J2999" s="1"/>
      <c r="K2999" s="4" t="s">
        <v>83</v>
      </c>
      <c r="L2999" s="4" t="s">
        <v>83</v>
      </c>
    </row>
    <row r="3000" spans="1:12" ht="45" x14ac:dyDescent="0.25">
      <c r="A3000" s="1" t="s">
        <v>6457</v>
      </c>
      <c r="B3000" s="1" t="s">
        <v>460</v>
      </c>
      <c r="C3000" s="4">
        <v>2021</v>
      </c>
      <c r="D3000" s="1" t="s">
        <v>283</v>
      </c>
      <c r="E3000" s="1" t="s">
        <v>1089</v>
      </c>
      <c r="F3000" s="1" t="s">
        <v>85</v>
      </c>
      <c r="G3000" s="4" t="s">
        <v>1101</v>
      </c>
      <c r="H3000" s="4">
        <v>6691</v>
      </c>
      <c r="I3000" s="4" t="s">
        <v>83</v>
      </c>
      <c r="J3000" s="1"/>
      <c r="K3000" s="4" t="s">
        <v>83</v>
      </c>
      <c r="L3000" s="4" t="s">
        <v>83</v>
      </c>
    </row>
    <row r="3001" spans="1:12" ht="30" x14ac:dyDescent="0.25">
      <c r="A3001" s="1" t="s">
        <v>6457</v>
      </c>
      <c r="B3001" s="1" t="s">
        <v>460</v>
      </c>
      <c r="C3001" s="4">
        <v>2021</v>
      </c>
      <c r="D3001" s="1" t="s">
        <v>283</v>
      </c>
      <c r="E3001" s="1" t="s">
        <v>1104</v>
      </c>
      <c r="F3001" s="1" t="s">
        <v>62</v>
      </c>
      <c r="G3001" s="4" t="s">
        <v>2955</v>
      </c>
      <c r="H3001" s="4">
        <v>31049</v>
      </c>
      <c r="I3001" s="4" t="s">
        <v>3402</v>
      </c>
      <c r="J3001" s="1"/>
      <c r="K3001" s="4" t="s">
        <v>6153</v>
      </c>
      <c r="L3001" s="4" t="s">
        <v>8847</v>
      </c>
    </row>
    <row r="3002" spans="1:12" ht="30" x14ac:dyDescent="0.25">
      <c r="A3002" s="1" t="s">
        <v>6457</v>
      </c>
      <c r="B3002" s="1" t="s">
        <v>460</v>
      </c>
      <c r="C3002" s="4">
        <v>2021</v>
      </c>
      <c r="D3002" s="1" t="s">
        <v>283</v>
      </c>
      <c r="E3002" s="1" t="s">
        <v>1104</v>
      </c>
      <c r="F3002" s="1" t="s">
        <v>66</v>
      </c>
      <c r="G3002" s="4" t="s">
        <v>1101</v>
      </c>
      <c r="H3002" s="4">
        <v>370</v>
      </c>
      <c r="I3002" s="4" t="s">
        <v>83</v>
      </c>
      <c r="J3002" s="1"/>
      <c r="K3002" s="4" t="s">
        <v>83</v>
      </c>
      <c r="L3002" s="4" t="s">
        <v>83</v>
      </c>
    </row>
    <row r="3003" spans="1:12" ht="30" x14ac:dyDescent="0.25">
      <c r="A3003" s="1" t="s">
        <v>6457</v>
      </c>
      <c r="B3003" s="1" t="s">
        <v>460</v>
      </c>
      <c r="C3003" s="4">
        <v>2021</v>
      </c>
      <c r="D3003" s="1" t="s">
        <v>283</v>
      </c>
      <c r="E3003" s="1" t="s">
        <v>1104</v>
      </c>
      <c r="F3003" s="1" t="s">
        <v>70</v>
      </c>
      <c r="G3003" s="4" t="s">
        <v>1101</v>
      </c>
      <c r="H3003" s="4">
        <v>5510</v>
      </c>
      <c r="I3003" s="4" t="s">
        <v>83</v>
      </c>
      <c r="J3003" s="1"/>
      <c r="K3003" s="4" t="s">
        <v>83</v>
      </c>
      <c r="L3003" s="4" t="s">
        <v>83</v>
      </c>
    </row>
    <row r="3004" spans="1:12" ht="30" x14ac:dyDescent="0.25">
      <c r="A3004" s="1" t="s">
        <v>6457</v>
      </c>
      <c r="B3004" s="1" t="s">
        <v>460</v>
      </c>
      <c r="C3004" s="4">
        <v>2021</v>
      </c>
      <c r="D3004" s="1" t="s">
        <v>283</v>
      </c>
      <c r="E3004" s="1" t="s">
        <v>1104</v>
      </c>
      <c r="F3004" s="1" t="s">
        <v>74</v>
      </c>
      <c r="G3004" s="4" t="s">
        <v>1101</v>
      </c>
      <c r="H3004" s="4">
        <v>835</v>
      </c>
      <c r="I3004" s="4" t="s">
        <v>83</v>
      </c>
      <c r="J3004" s="1"/>
      <c r="K3004" s="4" t="s">
        <v>83</v>
      </c>
      <c r="L3004" s="4" t="s">
        <v>83</v>
      </c>
    </row>
    <row r="3005" spans="1:12" ht="30" x14ac:dyDescent="0.25">
      <c r="A3005" s="1" t="s">
        <v>6457</v>
      </c>
      <c r="B3005" s="1" t="s">
        <v>460</v>
      </c>
      <c r="C3005" s="4">
        <v>2021</v>
      </c>
      <c r="D3005" s="1" t="s">
        <v>283</v>
      </c>
      <c r="E3005" s="1" t="s">
        <v>1104</v>
      </c>
      <c r="F3005" s="1" t="s">
        <v>1102</v>
      </c>
      <c r="G3005" s="4" t="s">
        <v>1286</v>
      </c>
      <c r="H3005" s="4">
        <v>159162</v>
      </c>
      <c r="I3005" s="4" t="s">
        <v>525</v>
      </c>
      <c r="J3005" s="1"/>
      <c r="K3005" s="4" t="s">
        <v>6117</v>
      </c>
      <c r="L3005" s="4" t="s">
        <v>3491</v>
      </c>
    </row>
    <row r="3006" spans="1:12" ht="45" x14ac:dyDescent="0.25">
      <c r="A3006" s="1" t="s">
        <v>6457</v>
      </c>
      <c r="B3006" s="1" t="s">
        <v>460</v>
      </c>
      <c r="C3006" s="4">
        <v>2021</v>
      </c>
      <c r="D3006" s="1" t="s">
        <v>283</v>
      </c>
      <c r="E3006" s="1" t="s">
        <v>1104</v>
      </c>
      <c r="F3006" s="1" t="s">
        <v>84</v>
      </c>
      <c r="G3006" s="4" t="s">
        <v>1101</v>
      </c>
      <c r="H3006" s="4">
        <v>8920</v>
      </c>
      <c r="I3006" s="4" t="s">
        <v>83</v>
      </c>
      <c r="J3006" s="1"/>
      <c r="K3006" s="4" t="s">
        <v>83</v>
      </c>
      <c r="L3006" s="4" t="s">
        <v>83</v>
      </c>
    </row>
    <row r="3007" spans="1:12" ht="45" x14ac:dyDescent="0.25">
      <c r="A3007" s="1" t="s">
        <v>6457</v>
      </c>
      <c r="B3007" s="1" t="s">
        <v>460</v>
      </c>
      <c r="C3007" s="4">
        <v>2021</v>
      </c>
      <c r="D3007" s="1" t="s">
        <v>283</v>
      </c>
      <c r="E3007" s="1" t="s">
        <v>1104</v>
      </c>
      <c r="F3007" s="1" t="s">
        <v>85</v>
      </c>
      <c r="G3007" s="4" t="s">
        <v>1101</v>
      </c>
      <c r="H3007" s="4">
        <v>6841</v>
      </c>
      <c r="I3007" s="4" t="s">
        <v>83</v>
      </c>
      <c r="J3007" s="1"/>
      <c r="K3007" s="4" t="s">
        <v>83</v>
      </c>
      <c r="L3007" s="4" t="s">
        <v>83</v>
      </c>
    </row>
    <row r="3008" spans="1:12" ht="30" x14ac:dyDescent="0.25">
      <c r="A3008" s="1" t="s">
        <v>6457</v>
      </c>
      <c r="B3008" s="1" t="s">
        <v>460</v>
      </c>
      <c r="C3008" s="4">
        <v>2021</v>
      </c>
      <c r="D3008" s="1" t="s">
        <v>283</v>
      </c>
      <c r="E3008" s="1" t="s">
        <v>1116</v>
      </c>
      <c r="F3008" s="1" t="s">
        <v>62</v>
      </c>
      <c r="G3008" s="4" t="s">
        <v>2909</v>
      </c>
      <c r="H3008" s="4">
        <v>19780</v>
      </c>
      <c r="I3008" s="4" t="s">
        <v>10947</v>
      </c>
      <c r="J3008" s="1"/>
      <c r="K3008" s="4" t="s">
        <v>10948</v>
      </c>
      <c r="L3008" s="4" t="s">
        <v>10240</v>
      </c>
    </row>
    <row r="3009" spans="1:12" ht="30" x14ac:dyDescent="0.25">
      <c r="A3009" s="1" t="s">
        <v>6457</v>
      </c>
      <c r="B3009" s="1" t="s">
        <v>460</v>
      </c>
      <c r="C3009" s="4">
        <v>2021</v>
      </c>
      <c r="D3009" s="1" t="s">
        <v>283</v>
      </c>
      <c r="E3009" s="1" t="s">
        <v>1116</v>
      </c>
      <c r="F3009" s="1" t="s">
        <v>66</v>
      </c>
      <c r="G3009" s="4" t="s">
        <v>1101</v>
      </c>
      <c r="H3009" s="4">
        <v>188</v>
      </c>
      <c r="I3009" s="4" t="s">
        <v>83</v>
      </c>
      <c r="J3009" s="1"/>
      <c r="K3009" s="4" t="s">
        <v>83</v>
      </c>
      <c r="L3009" s="4" t="s">
        <v>83</v>
      </c>
    </row>
    <row r="3010" spans="1:12" ht="30" x14ac:dyDescent="0.25">
      <c r="A3010" s="1" t="s">
        <v>6457</v>
      </c>
      <c r="B3010" s="1" t="s">
        <v>460</v>
      </c>
      <c r="C3010" s="4">
        <v>2021</v>
      </c>
      <c r="D3010" s="1" t="s">
        <v>283</v>
      </c>
      <c r="E3010" s="1" t="s">
        <v>1116</v>
      </c>
      <c r="F3010" s="1" t="s">
        <v>70</v>
      </c>
      <c r="G3010" s="4" t="s">
        <v>1101</v>
      </c>
      <c r="H3010" s="4">
        <v>3258</v>
      </c>
      <c r="I3010" s="4" t="s">
        <v>83</v>
      </c>
      <c r="J3010" s="1"/>
      <c r="K3010" s="4" t="s">
        <v>83</v>
      </c>
      <c r="L3010" s="4" t="s">
        <v>83</v>
      </c>
    </row>
    <row r="3011" spans="1:12" ht="30" x14ac:dyDescent="0.25">
      <c r="A3011" s="1" t="s">
        <v>6457</v>
      </c>
      <c r="B3011" s="1" t="s">
        <v>460</v>
      </c>
      <c r="C3011" s="4">
        <v>2021</v>
      </c>
      <c r="D3011" s="1" t="s">
        <v>283</v>
      </c>
      <c r="E3011" s="1" t="s">
        <v>1116</v>
      </c>
      <c r="F3011" s="1" t="s">
        <v>74</v>
      </c>
      <c r="G3011" s="4" t="s">
        <v>1101</v>
      </c>
      <c r="H3011" s="4">
        <v>397</v>
      </c>
      <c r="I3011" s="4" t="s">
        <v>83</v>
      </c>
      <c r="J3011" s="1"/>
      <c r="K3011" s="4" t="s">
        <v>83</v>
      </c>
      <c r="L3011" s="4" t="s">
        <v>83</v>
      </c>
    </row>
    <row r="3012" spans="1:12" ht="30" x14ac:dyDescent="0.25">
      <c r="A3012" s="1" t="s">
        <v>6457</v>
      </c>
      <c r="B3012" s="1" t="s">
        <v>460</v>
      </c>
      <c r="C3012" s="4">
        <v>2021</v>
      </c>
      <c r="D3012" s="1" t="s">
        <v>283</v>
      </c>
      <c r="E3012" s="1" t="s">
        <v>1116</v>
      </c>
      <c r="F3012" s="1" t="s">
        <v>1102</v>
      </c>
      <c r="G3012" s="4" t="s">
        <v>8282</v>
      </c>
      <c r="H3012" s="4">
        <v>185183</v>
      </c>
      <c r="I3012" s="4" t="s">
        <v>10949</v>
      </c>
      <c r="J3012" s="1"/>
      <c r="K3012" s="4" t="s">
        <v>2874</v>
      </c>
      <c r="L3012" s="4" t="s">
        <v>4777</v>
      </c>
    </row>
    <row r="3013" spans="1:12" ht="45" x14ac:dyDescent="0.25">
      <c r="A3013" s="1" t="s">
        <v>6457</v>
      </c>
      <c r="B3013" s="1" t="s">
        <v>460</v>
      </c>
      <c r="C3013" s="4">
        <v>2021</v>
      </c>
      <c r="D3013" s="1" t="s">
        <v>283</v>
      </c>
      <c r="E3013" s="1" t="s">
        <v>1116</v>
      </c>
      <c r="F3013" s="1" t="s">
        <v>84</v>
      </c>
      <c r="G3013" s="4" t="s">
        <v>1101</v>
      </c>
      <c r="H3013" s="4">
        <v>29193</v>
      </c>
      <c r="I3013" s="4" t="s">
        <v>83</v>
      </c>
      <c r="J3013" s="1"/>
      <c r="K3013" s="4" t="s">
        <v>83</v>
      </c>
      <c r="L3013" s="4" t="s">
        <v>83</v>
      </c>
    </row>
    <row r="3014" spans="1:12" ht="45" x14ac:dyDescent="0.25">
      <c r="A3014" s="1" t="s">
        <v>6457</v>
      </c>
      <c r="B3014" s="1" t="s">
        <v>460</v>
      </c>
      <c r="C3014" s="4">
        <v>2021</v>
      </c>
      <c r="D3014" s="1" t="s">
        <v>283</v>
      </c>
      <c r="E3014" s="1" t="s">
        <v>1116</v>
      </c>
      <c r="F3014" s="1" t="s">
        <v>85</v>
      </c>
      <c r="G3014" s="4" t="s">
        <v>1743</v>
      </c>
      <c r="H3014" s="4">
        <v>15310</v>
      </c>
      <c r="I3014" s="4" t="s">
        <v>578</v>
      </c>
      <c r="J3014" s="1" t="s">
        <v>234</v>
      </c>
      <c r="K3014" s="4" t="s">
        <v>3653</v>
      </c>
      <c r="L3014" s="4" t="s">
        <v>724</v>
      </c>
    </row>
    <row r="3015" spans="1:12" ht="30" x14ac:dyDescent="0.25">
      <c r="A3015" s="1" t="s">
        <v>6457</v>
      </c>
      <c r="B3015" s="1" t="s">
        <v>460</v>
      </c>
      <c r="C3015" s="4">
        <v>2021</v>
      </c>
      <c r="D3015" s="1" t="s">
        <v>283</v>
      </c>
      <c r="E3015" s="1" t="s">
        <v>1132</v>
      </c>
      <c r="F3015" s="1" t="s">
        <v>62</v>
      </c>
      <c r="G3015" s="4" t="s">
        <v>2811</v>
      </c>
      <c r="H3015" s="4">
        <v>10500</v>
      </c>
      <c r="I3015" s="4" t="s">
        <v>824</v>
      </c>
      <c r="J3015" s="1"/>
      <c r="K3015" s="4" t="s">
        <v>10950</v>
      </c>
      <c r="L3015" s="4" t="s">
        <v>1007</v>
      </c>
    </row>
    <row r="3016" spans="1:12" ht="30" x14ac:dyDescent="0.25">
      <c r="A3016" s="1" t="s">
        <v>6457</v>
      </c>
      <c r="B3016" s="1" t="s">
        <v>460</v>
      </c>
      <c r="C3016" s="4">
        <v>2021</v>
      </c>
      <c r="D3016" s="1" t="s">
        <v>283</v>
      </c>
      <c r="E3016" s="1" t="s">
        <v>1132</v>
      </c>
      <c r="F3016" s="1" t="s">
        <v>66</v>
      </c>
      <c r="G3016" s="4" t="s">
        <v>1101</v>
      </c>
      <c r="H3016" s="4">
        <v>76</v>
      </c>
      <c r="I3016" s="4" t="s">
        <v>83</v>
      </c>
      <c r="J3016" s="1"/>
      <c r="K3016" s="4" t="s">
        <v>83</v>
      </c>
      <c r="L3016" s="4" t="s">
        <v>83</v>
      </c>
    </row>
    <row r="3017" spans="1:12" ht="30" x14ac:dyDescent="0.25">
      <c r="A3017" s="1" t="s">
        <v>6457</v>
      </c>
      <c r="B3017" s="1" t="s">
        <v>460</v>
      </c>
      <c r="C3017" s="4">
        <v>2021</v>
      </c>
      <c r="D3017" s="1" t="s">
        <v>283</v>
      </c>
      <c r="E3017" s="1" t="s">
        <v>1132</v>
      </c>
      <c r="F3017" s="1" t="s">
        <v>70</v>
      </c>
      <c r="G3017" s="4" t="s">
        <v>1350</v>
      </c>
      <c r="H3017" s="4">
        <v>1430</v>
      </c>
      <c r="I3017" s="4" t="s">
        <v>10951</v>
      </c>
      <c r="J3017" s="1" t="s">
        <v>234</v>
      </c>
      <c r="K3017" s="4" t="s">
        <v>10952</v>
      </c>
      <c r="L3017" s="4" t="s">
        <v>10953</v>
      </c>
    </row>
    <row r="3018" spans="1:12" ht="30" x14ac:dyDescent="0.25">
      <c r="A3018" s="1" t="s">
        <v>6457</v>
      </c>
      <c r="B3018" s="1" t="s">
        <v>460</v>
      </c>
      <c r="C3018" s="4">
        <v>2021</v>
      </c>
      <c r="D3018" s="1" t="s">
        <v>283</v>
      </c>
      <c r="E3018" s="1" t="s">
        <v>1132</v>
      </c>
      <c r="F3018" s="1" t="s">
        <v>74</v>
      </c>
      <c r="G3018" s="4" t="s">
        <v>1101</v>
      </c>
      <c r="H3018" s="4">
        <v>150</v>
      </c>
      <c r="I3018" s="4" t="s">
        <v>83</v>
      </c>
      <c r="J3018" s="1"/>
      <c r="K3018" s="4" t="s">
        <v>83</v>
      </c>
      <c r="L3018" s="4" t="s">
        <v>83</v>
      </c>
    </row>
    <row r="3019" spans="1:12" ht="30" x14ac:dyDescent="0.25">
      <c r="A3019" s="1" t="s">
        <v>6457</v>
      </c>
      <c r="B3019" s="1" t="s">
        <v>460</v>
      </c>
      <c r="C3019" s="4">
        <v>2021</v>
      </c>
      <c r="D3019" s="1" t="s">
        <v>283</v>
      </c>
      <c r="E3019" s="1" t="s">
        <v>1132</v>
      </c>
      <c r="F3019" s="1" t="s">
        <v>1102</v>
      </c>
      <c r="G3019" s="4" t="s">
        <v>5211</v>
      </c>
      <c r="H3019" s="4">
        <v>119377</v>
      </c>
      <c r="I3019" s="4" t="s">
        <v>10954</v>
      </c>
      <c r="J3019" s="1"/>
      <c r="K3019" s="4" t="s">
        <v>1470</v>
      </c>
      <c r="L3019" s="4" t="s">
        <v>4939</v>
      </c>
    </row>
    <row r="3020" spans="1:12" ht="45" x14ac:dyDescent="0.25">
      <c r="A3020" s="1" t="s">
        <v>6457</v>
      </c>
      <c r="B3020" s="1" t="s">
        <v>460</v>
      </c>
      <c r="C3020" s="4">
        <v>2021</v>
      </c>
      <c r="D3020" s="1" t="s">
        <v>283</v>
      </c>
      <c r="E3020" s="1" t="s">
        <v>1132</v>
      </c>
      <c r="F3020" s="1" t="s">
        <v>84</v>
      </c>
      <c r="G3020" s="4" t="s">
        <v>1371</v>
      </c>
      <c r="H3020" s="4">
        <v>55631</v>
      </c>
      <c r="I3020" s="4" t="s">
        <v>1114</v>
      </c>
      <c r="J3020" s="1" t="s">
        <v>234</v>
      </c>
      <c r="K3020" s="4" t="s">
        <v>3428</v>
      </c>
      <c r="L3020" s="4" t="s">
        <v>2990</v>
      </c>
    </row>
    <row r="3021" spans="1:12" ht="45" x14ac:dyDescent="0.25">
      <c r="A3021" s="1" t="s">
        <v>6457</v>
      </c>
      <c r="B3021" s="1" t="s">
        <v>460</v>
      </c>
      <c r="C3021" s="4">
        <v>2021</v>
      </c>
      <c r="D3021" s="1" t="s">
        <v>283</v>
      </c>
      <c r="E3021" s="1" t="s">
        <v>1132</v>
      </c>
      <c r="F3021" s="1" t="s">
        <v>85</v>
      </c>
      <c r="G3021" s="4" t="s">
        <v>1141</v>
      </c>
      <c r="H3021" s="4">
        <v>24523</v>
      </c>
      <c r="I3021" s="4" t="s">
        <v>2169</v>
      </c>
      <c r="J3021" s="1"/>
      <c r="K3021" s="4" t="s">
        <v>1314</v>
      </c>
      <c r="L3021" s="4" t="s">
        <v>4438</v>
      </c>
    </row>
    <row r="3022" spans="1:12" ht="30" x14ac:dyDescent="0.25">
      <c r="A3022" s="1" t="s">
        <v>6457</v>
      </c>
      <c r="B3022" s="1" t="s">
        <v>460</v>
      </c>
      <c r="C3022" s="4">
        <v>2021</v>
      </c>
      <c r="D3022" s="1" t="s">
        <v>283</v>
      </c>
      <c r="E3022" s="1" t="s">
        <v>1147</v>
      </c>
      <c r="F3022" s="1" t="s">
        <v>62</v>
      </c>
      <c r="G3022" s="4" t="s">
        <v>612</v>
      </c>
      <c r="H3022" s="4">
        <v>4703</v>
      </c>
      <c r="I3022" s="4" t="s">
        <v>10955</v>
      </c>
      <c r="J3022" s="1"/>
      <c r="K3022" s="4" t="s">
        <v>10956</v>
      </c>
      <c r="L3022" s="4" t="s">
        <v>433</v>
      </c>
    </row>
    <row r="3023" spans="1:12" ht="30" x14ac:dyDescent="0.25">
      <c r="A3023" s="1" t="s">
        <v>6457</v>
      </c>
      <c r="B3023" s="1" t="s">
        <v>460</v>
      </c>
      <c r="C3023" s="4">
        <v>2021</v>
      </c>
      <c r="D3023" s="1" t="s">
        <v>283</v>
      </c>
      <c r="E3023" s="1" t="s">
        <v>1147</v>
      </c>
      <c r="F3023" s="1" t="s">
        <v>66</v>
      </c>
      <c r="G3023" s="4" t="s">
        <v>1101</v>
      </c>
      <c r="H3023" s="4">
        <v>30</v>
      </c>
      <c r="I3023" s="4" t="s">
        <v>83</v>
      </c>
      <c r="J3023" s="1"/>
      <c r="K3023" s="4" t="s">
        <v>83</v>
      </c>
      <c r="L3023" s="4" t="s">
        <v>83</v>
      </c>
    </row>
    <row r="3024" spans="1:12" ht="30" x14ac:dyDescent="0.25">
      <c r="A3024" s="1" t="s">
        <v>6457</v>
      </c>
      <c r="B3024" s="1" t="s">
        <v>460</v>
      </c>
      <c r="C3024" s="4">
        <v>2021</v>
      </c>
      <c r="D3024" s="1" t="s">
        <v>283</v>
      </c>
      <c r="E3024" s="1" t="s">
        <v>1147</v>
      </c>
      <c r="F3024" s="1" t="s">
        <v>70</v>
      </c>
      <c r="G3024" s="4" t="s">
        <v>2008</v>
      </c>
      <c r="H3024" s="4">
        <v>603</v>
      </c>
      <c r="I3024" s="4" t="s">
        <v>10957</v>
      </c>
      <c r="J3024" s="1" t="s">
        <v>234</v>
      </c>
      <c r="K3024" s="4" t="s">
        <v>10958</v>
      </c>
      <c r="L3024" s="4" t="s">
        <v>10959</v>
      </c>
    </row>
    <row r="3025" spans="1:12" ht="30" x14ac:dyDescent="0.25">
      <c r="A3025" s="1" t="s">
        <v>6457</v>
      </c>
      <c r="B3025" s="1" t="s">
        <v>460</v>
      </c>
      <c r="C3025" s="4">
        <v>2021</v>
      </c>
      <c r="D3025" s="1" t="s">
        <v>283</v>
      </c>
      <c r="E3025" s="1" t="s">
        <v>1147</v>
      </c>
      <c r="F3025" s="1" t="s">
        <v>74</v>
      </c>
      <c r="G3025" s="4" t="s">
        <v>1101</v>
      </c>
      <c r="H3025" s="4">
        <v>60</v>
      </c>
      <c r="I3025" s="4" t="s">
        <v>83</v>
      </c>
      <c r="J3025" s="1"/>
      <c r="K3025" s="4" t="s">
        <v>83</v>
      </c>
      <c r="L3025" s="4" t="s">
        <v>83</v>
      </c>
    </row>
    <row r="3026" spans="1:12" ht="30" x14ac:dyDescent="0.25">
      <c r="A3026" s="1" t="s">
        <v>6457</v>
      </c>
      <c r="B3026" s="1" t="s">
        <v>460</v>
      </c>
      <c r="C3026" s="4">
        <v>2021</v>
      </c>
      <c r="D3026" s="1" t="s">
        <v>283</v>
      </c>
      <c r="E3026" s="1" t="s">
        <v>1147</v>
      </c>
      <c r="F3026" s="1" t="s">
        <v>1102</v>
      </c>
      <c r="G3026" s="4" t="s">
        <v>1379</v>
      </c>
      <c r="H3026" s="4">
        <v>37857</v>
      </c>
      <c r="I3026" s="4" t="s">
        <v>8849</v>
      </c>
      <c r="J3026" s="1"/>
      <c r="K3026" s="4" t="s">
        <v>10960</v>
      </c>
      <c r="L3026" s="4" t="s">
        <v>10961</v>
      </c>
    </row>
    <row r="3027" spans="1:12" ht="45" x14ac:dyDescent="0.25">
      <c r="A3027" s="1" t="s">
        <v>6457</v>
      </c>
      <c r="B3027" s="1" t="s">
        <v>460</v>
      </c>
      <c r="C3027" s="4">
        <v>2021</v>
      </c>
      <c r="D3027" s="1" t="s">
        <v>283</v>
      </c>
      <c r="E3027" s="1" t="s">
        <v>1147</v>
      </c>
      <c r="F3027" s="1" t="s">
        <v>84</v>
      </c>
      <c r="G3027" s="4" t="s">
        <v>1200</v>
      </c>
      <c r="H3027" s="4">
        <v>59158</v>
      </c>
      <c r="I3027" s="4" t="s">
        <v>518</v>
      </c>
      <c r="J3027" s="1"/>
      <c r="K3027" s="4" t="s">
        <v>644</v>
      </c>
      <c r="L3027" s="4" t="s">
        <v>7243</v>
      </c>
    </row>
    <row r="3028" spans="1:12" ht="45" x14ac:dyDescent="0.25">
      <c r="A3028" s="1" t="s">
        <v>6457</v>
      </c>
      <c r="B3028" s="1" t="s">
        <v>460</v>
      </c>
      <c r="C3028" s="4">
        <v>2021</v>
      </c>
      <c r="D3028" s="1" t="s">
        <v>283</v>
      </c>
      <c r="E3028" s="1" t="s">
        <v>1147</v>
      </c>
      <c r="F3028" s="1" t="s">
        <v>85</v>
      </c>
      <c r="G3028" s="4" t="s">
        <v>3549</v>
      </c>
      <c r="H3028" s="4">
        <v>65284</v>
      </c>
      <c r="I3028" s="4" t="s">
        <v>10962</v>
      </c>
      <c r="J3028" s="1"/>
      <c r="K3028" s="4" t="s">
        <v>2314</v>
      </c>
      <c r="L3028" s="4" t="s">
        <v>10963</v>
      </c>
    </row>
    <row r="3029" spans="1:12" ht="30" x14ac:dyDescent="0.25">
      <c r="A3029" s="1" t="s">
        <v>6457</v>
      </c>
      <c r="B3029" s="1" t="s">
        <v>460</v>
      </c>
      <c r="C3029" s="4">
        <v>2021</v>
      </c>
      <c r="D3029" s="1" t="s">
        <v>283</v>
      </c>
      <c r="E3029" s="1" t="s">
        <v>1162</v>
      </c>
      <c r="F3029" s="1" t="s">
        <v>62</v>
      </c>
      <c r="G3029" s="4" t="s">
        <v>2760</v>
      </c>
      <c r="H3029" s="4">
        <v>1525</v>
      </c>
      <c r="I3029" s="4" t="s">
        <v>10964</v>
      </c>
      <c r="J3029" s="1"/>
      <c r="K3029" s="4" t="s">
        <v>10965</v>
      </c>
      <c r="L3029" s="4" t="s">
        <v>10966</v>
      </c>
    </row>
    <row r="3030" spans="1:12" ht="30" x14ac:dyDescent="0.25">
      <c r="A3030" s="1" t="s">
        <v>6457</v>
      </c>
      <c r="B3030" s="1" t="s">
        <v>460</v>
      </c>
      <c r="C3030" s="4">
        <v>2021</v>
      </c>
      <c r="D3030" s="1" t="s">
        <v>283</v>
      </c>
      <c r="E3030" s="1" t="s">
        <v>1162</v>
      </c>
      <c r="F3030" s="1" t="s">
        <v>66</v>
      </c>
      <c r="G3030" s="4" t="s">
        <v>1101</v>
      </c>
      <c r="H3030" s="4">
        <v>13</v>
      </c>
      <c r="I3030" s="4" t="s">
        <v>83</v>
      </c>
      <c r="J3030" s="1"/>
      <c r="K3030" s="4" t="s">
        <v>83</v>
      </c>
      <c r="L3030" s="4" t="s">
        <v>83</v>
      </c>
    </row>
    <row r="3031" spans="1:12" ht="30" x14ac:dyDescent="0.25">
      <c r="A3031" s="1" t="s">
        <v>6457</v>
      </c>
      <c r="B3031" s="1" t="s">
        <v>460</v>
      </c>
      <c r="C3031" s="4">
        <v>2021</v>
      </c>
      <c r="D3031" s="1" t="s">
        <v>283</v>
      </c>
      <c r="E3031" s="1" t="s">
        <v>1162</v>
      </c>
      <c r="F3031" s="1" t="s">
        <v>70</v>
      </c>
      <c r="G3031" s="4" t="s">
        <v>1981</v>
      </c>
      <c r="H3031" s="4">
        <v>250</v>
      </c>
      <c r="I3031" s="4" t="s">
        <v>10967</v>
      </c>
      <c r="J3031" s="1" t="s">
        <v>234</v>
      </c>
      <c r="K3031" s="4" t="s">
        <v>10968</v>
      </c>
      <c r="L3031" s="4" t="s">
        <v>10969</v>
      </c>
    </row>
    <row r="3032" spans="1:12" ht="30" x14ac:dyDescent="0.25">
      <c r="A3032" s="1" t="s">
        <v>6457</v>
      </c>
      <c r="B3032" s="1" t="s">
        <v>460</v>
      </c>
      <c r="C3032" s="4">
        <v>2021</v>
      </c>
      <c r="D3032" s="1" t="s">
        <v>283</v>
      </c>
      <c r="E3032" s="1" t="s">
        <v>1162</v>
      </c>
      <c r="F3032" s="1" t="s">
        <v>74</v>
      </c>
      <c r="G3032" s="4" t="s">
        <v>1101</v>
      </c>
      <c r="H3032" s="4">
        <v>27</v>
      </c>
      <c r="I3032" s="4" t="s">
        <v>83</v>
      </c>
      <c r="J3032" s="1"/>
      <c r="K3032" s="4" t="s">
        <v>83</v>
      </c>
      <c r="L3032" s="4" t="s">
        <v>83</v>
      </c>
    </row>
    <row r="3033" spans="1:12" ht="30" x14ac:dyDescent="0.25">
      <c r="A3033" s="1" t="s">
        <v>6457</v>
      </c>
      <c r="B3033" s="1" t="s">
        <v>460</v>
      </c>
      <c r="C3033" s="4">
        <v>2021</v>
      </c>
      <c r="D3033" s="1" t="s">
        <v>283</v>
      </c>
      <c r="E3033" s="1" t="s">
        <v>1162</v>
      </c>
      <c r="F3033" s="1" t="s">
        <v>1102</v>
      </c>
      <c r="G3033" s="4" t="s">
        <v>3375</v>
      </c>
      <c r="H3033" s="4">
        <v>10365</v>
      </c>
      <c r="I3033" s="4" t="s">
        <v>3408</v>
      </c>
      <c r="J3033" s="1"/>
      <c r="K3033" s="4" t="s">
        <v>10970</v>
      </c>
      <c r="L3033" s="4" t="s">
        <v>10971</v>
      </c>
    </row>
    <row r="3034" spans="1:12" ht="45" x14ac:dyDescent="0.25">
      <c r="A3034" s="1" t="s">
        <v>6457</v>
      </c>
      <c r="B3034" s="1" t="s">
        <v>460</v>
      </c>
      <c r="C3034" s="4">
        <v>2021</v>
      </c>
      <c r="D3034" s="1" t="s">
        <v>283</v>
      </c>
      <c r="E3034" s="1" t="s">
        <v>1162</v>
      </c>
      <c r="F3034" s="1" t="s">
        <v>84</v>
      </c>
      <c r="G3034" s="4" t="s">
        <v>1691</v>
      </c>
      <c r="H3034" s="4">
        <v>13202</v>
      </c>
      <c r="I3034" s="4" t="s">
        <v>3474</v>
      </c>
      <c r="J3034" s="1"/>
      <c r="K3034" s="4" t="s">
        <v>10972</v>
      </c>
      <c r="L3034" s="4" t="s">
        <v>3465</v>
      </c>
    </row>
    <row r="3035" spans="1:12" ht="45" x14ac:dyDescent="0.25">
      <c r="A3035" s="1" t="s">
        <v>6457</v>
      </c>
      <c r="B3035" s="1" t="s">
        <v>460</v>
      </c>
      <c r="C3035" s="4">
        <v>2021</v>
      </c>
      <c r="D3035" s="1" t="s">
        <v>283</v>
      </c>
      <c r="E3035" s="1" t="s">
        <v>1162</v>
      </c>
      <c r="F3035" s="1" t="s">
        <v>85</v>
      </c>
      <c r="G3035" s="4" t="s">
        <v>7661</v>
      </c>
      <c r="H3035" s="4">
        <v>46774</v>
      </c>
      <c r="I3035" s="4" t="s">
        <v>6470</v>
      </c>
      <c r="J3035" s="1"/>
      <c r="K3035" s="4" t="s">
        <v>9153</v>
      </c>
      <c r="L3035" s="4" t="s">
        <v>10973</v>
      </c>
    </row>
    <row r="3036" spans="1:12" ht="30" x14ac:dyDescent="0.25">
      <c r="A3036" s="1" t="s">
        <v>6457</v>
      </c>
      <c r="B3036" s="1" t="s">
        <v>460</v>
      </c>
      <c r="C3036" s="4">
        <v>2021</v>
      </c>
      <c r="D3036" s="1" t="s">
        <v>283</v>
      </c>
      <c r="E3036" s="1" t="s">
        <v>1183</v>
      </c>
      <c r="F3036" s="1" t="s">
        <v>62</v>
      </c>
      <c r="G3036" s="4" t="s">
        <v>1109</v>
      </c>
      <c r="H3036" s="4">
        <v>355</v>
      </c>
      <c r="I3036" s="4" t="s">
        <v>10974</v>
      </c>
      <c r="J3036" s="1" t="s">
        <v>234</v>
      </c>
      <c r="K3036" s="4" t="s">
        <v>10975</v>
      </c>
      <c r="L3036" s="4" t="s">
        <v>10976</v>
      </c>
    </row>
    <row r="3037" spans="1:12" ht="30" x14ac:dyDescent="0.25">
      <c r="A3037" s="1" t="s">
        <v>6457</v>
      </c>
      <c r="B3037" s="1" t="s">
        <v>460</v>
      </c>
      <c r="C3037" s="4">
        <v>2021</v>
      </c>
      <c r="D3037" s="1" t="s">
        <v>283</v>
      </c>
      <c r="E3037" s="1" t="s">
        <v>1183</v>
      </c>
      <c r="F3037" s="1" t="s">
        <v>66</v>
      </c>
      <c r="G3037" s="4" t="s">
        <v>1101</v>
      </c>
      <c r="H3037" s="4">
        <v>3</v>
      </c>
      <c r="I3037" s="4" t="s">
        <v>83</v>
      </c>
      <c r="J3037" s="1"/>
      <c r="K3037" s="4" t="s">
        <v>83</v>
      </c>
      <c r="L3037" s="4" t="s">
        <v>83</v>
      </c>
    </row>
    <row r="3038" spans="1:12" ht="30" x14ac:dyDescent="0.25">
      <c r="A3038" s="1" t="s">
        <v>6457</v>
      </c>
      <c r="B3038" s="1" t="s">
        <v>460</v>
      </c>
      <c r="C3038" s="4">
        <v>2021</v>
      </c>
      <c r="D3038" s="1" t="s">
        <v>283</v>
      </c>
      <c r="E3038" s="1" t="s">
        <v>1183</v>
      </c>
      <c r="F3038" s="1" t="s">
        <v>70</v>
      </c>
      <c r="G3038" s="4" t="s">
        <v>1101</v>
      </c>
      <c r="H3038" s="4">
        <v>70</v>
      </c>
      <c r="I3038" s="4" t="s">
        <v>83</v>
      </c>
      <c r="J3038" s="1"/>
      <c r="K3038" s="4" t="s">
        <v>83</v>
      </c>
      <c r="L3038" s="4" t="s">
        <v>83</v>
      </c>
    </row>
    <row r="3039" spans="1:12" ht="30" x14ac:dyDescent="0.25">
      <c r="A3039" s="1" t="s">
        <v>6457</v>
      </c>
      <c r="B3039" s="1" t="s">
        <v>460</v>
      </c>
      <c r="C3039" s="4">
        <v>2021</v>
      </c>
      <c r="D3039" s="1" t="s">
        <v>283</v>
      </c>
      <c r="E3039" s="1" t="s">
        <v>1183</v>
      </c>
      <c r="F3039" s="1" t="s">
        <v>74</v>
      </c>
      <c r="G3039" s="4" t="s">
        <v>1101</v>
      </c>
      <c r="H3039" s="4">
        <v>7</v>
      </c>
      <c r="I3039" s="4" t="s">
        <v>83</v>
      </c>
      <c r="J3039" s="1"/>
      <c r="K3039" s="4" t="s">
        <v>83</v>
      </c>
      <c r="L3039" s="4" t="s">
        <v>83</v>
      </c>
    </row>
    <row r="3040" spans="1:12" ht="30" x14ac:dyDescent="0.25">
      <c r="A3040" s="1" t="s">
        <v>6457</v>
      </c>
      <c r="B3040" s="1" t="s">
        <v>460</v>
      </c>
      <c r="C3040" s="4">
        <v>2021</v>
      </c>
      <c r="D3040" s="1" t="s">
        <v>283</v>
      </c>
      <c r="E3040" s="1" t="s">
        <v>1183</v>
      </c>
      <c r="F3040" s="1" t="s">
        <v>1102</v>
      </c>
      <c r="G3040" s="4" t="s">
        <v>4674</v>
      </c>
      <c r="H3040" s="4">
        <v>2664</v>
      </c>
      <c r="I3040" s="4" t="s">
        <v>10977</v>
      </c>
      <c r="J3040" s="1"/>
      <c r="K3040" s="4" t="s">
        <v>10978</v>
      </c>
      <c r="L3040" s="4" t="s">
        <v>10979</v>
      </c>
    </row>
    <row r="3041" spans="1:12" ht="45" x14ac:dyDescent="0.25">
      <c r="A3041" s="1" t="s">
        <v>6457</v>
      </c>
      <c r="B3041" s="1" t="s">
        <v>460</v>
      </c>
      <c r="C3041" s="4">
        <v>2021</v>
      </c>
      <c r="D3041" s="1" t="s">
        <v>283</v>
      </c>
      <c r="E3041" s="1" t="s">
        <v>1183</v>
      </c>
      <c r="F3041" s="1" t="s">
        <v>84</v>
      </c>
      <c r="G3041" s="4" t="s">
        <v>527</v>
      </c>
      <c r="H3041" s="4">
        <v>2309</v>
      </c>
      <c r="I3041" s="4" t="s">
        <v>10980</v>
      </c>
      <c r="J3041" s="1" t="s">
        <v>234</v>
      </c>
      <c r="K3041" s="4" t="s">
        <v>10981</v>
      </c>
      <c r="L3041" s="4" t="s">
        <v>10982</v>
      </c>
    </row>
    <row r="3042" spans="1:12" ht="45" x14ac:dyDescent="0.25">
      <c r="A3042" s="1" t="s">
        <v>6457</v>
      </c>
      <c r="B3042" s="1" t="s">
        <v>460</v>
      </c>
      <c r="C3042" s="4">
        <v>2021</v>
      </c>
      <c r="D3042" s="1" t="s">
        <v>283</v>
      </c>
      <c r="E3042" s="1" t="s">
        <v>1183</v>
      </c>
      <c r="F3042" s="1" t="s">
        <v>85</v>
      </c>
      <c r="G3042" s="4" t="s">
        <v>1613</v>
      </c>
      <c r="H3042" s="4">
        <v>7021</v>
      </c>
      <c r="I3042" s="4" t="s">
        <v>2788</v>
      </c>
      <c r="J3042" s="1" t="s">
        <v>234</v>
      </c>
      <c r="K3042" s="4" t="s">
        <v>10983</v>
      </c>
      <c r="L3042" s="4" t="s">
        <v>10984</v>
      </c>
    </row>
    <row r="3043" spans="1:12" ht="30" x14ac:dyDescent="0.25">
      <c r="A3043" s="1" t="s">
        <v>6457</v>
      </c>
      <c r="B3043" s="1" t="s">
        <v>460</v>
      </c>
      <c r="C3043" s="4">
        <v>2021</v>
      </c>
      <c r="D3043" s="1" t="s">
        <v>311</v>
      </c>
      <c r="E3043" s="1" t="s">
        <v>1089</v>
      </c>
      <c r="F3043" s="1" t="s">
        <v>62</v>
      </c>
      <c r="G3043" s="4" t="s">
        <v>1141</v>
      </c>
      <c r="H3043" s="4">
        <v>108871</v>
      </c>
      <c r="I3043" s="4" t="s">
        <v>625</v>
      </c>
      <c r="J3043" s="1"/>
      <c r="K3043" s="4" t="s">
        <v>474</v>
      </c>
      <c r="L3043" s="4" t="s">
        <v>6858</v>
      </c>
    </row>
    <row r="3044" spans="1:12" ht="30" x14ac:dyDescent="0.25">
      <c r="A3044" s="1" t="s">
        <v>6457</v>
      </c>
      <c r="B3044" s="1" t="s">
        <v>460</v>
      </c>
      <c r="C3044" s="4">
        <v>2021</v>
      </c>
      <c r="D3044" s="1" t="s">
        <v>311</v>
      </c>
      <c r="E3044" s="1" t="s">
        <v>1089</v>
      </c>
      <c r="F3044" s="1" t="s">
        <v>66</v>
      </c>
      <c r="G3044" s="4" t="s">
        <v>1101</v>
      </c>
      <c r="H3044" s="4">
        <v>2876</v>
      </c>
      <c r="I3044" s="4" t="s">
        <v>83</v>
      </c>
      <c r="J3044" s="1"/>
      <c r="K3044" s="4" t="s">
        <v>83</v>
      </c>
      <c r="L3044" s="4" t="s">
        <v>83</v>
      </c>
    </row>
    <row r="3045" spans="1:12" ht="30" x14ac:dyDescent="0.25">
      <c r="A3045" s="1" t="s">
        <v>6457</v>
      </c>
      <c r="B3045" s="1" t="s">
        <v>460</v>
      </c>
      <c r="C3045" s="4">
        <v>2021</v>
      </c>
      <c r="D3045" s="1" t="s">
        <v>311</v>
      </c>
      <c r="E3045" s="1" t="s">
        <v>1089</v>
      </c>
      <c r="F3045" s="1" t="s">
        <v>70</v>
      </c>
      <c r="G3045" s="4" t="s">
        <v>1101</v>
      </c>
      <c r="H3045" s="4">
        <v>25255</v>
      </c>
      <c r="I3045" s="4" t="s">
        <v>83</v>
      </c>
      <c r="J3045" s="1"/>
      <c r="K3045" s="4" t="s">
        <v>83</v>
      </c>
      <c r="L3045" s="4" t="s">
        <v>83</v>
      </c>
    </row>
    <row r="3046" spans="1:12" ht="30" x14ac:dyDescent="0.25">
      <c r="A3046" s="1" t="s">
        <v>6457</v>
      </c>
      <c r="B3046" s="1" t="s">
        <v>460</v>
      </c>
      <c r="C3046" s="4">
        <v>2021</v>
      </c>
      <c r="D3046" s="1" t="s">
        <v>311</v>
      </c>
      <c r="E3046" s="1" t="s">
        <v>1089</v>
      </c>
      <c r="F3046" s="1" t="s">
        <v>74</v>
      </c>
      <c r="G3046" s="4" t="s">
        <v>1101</v>
      </c>
      <c r="H3046" s="4">
        <v>6327</v>
      </c>
      <c r="I3046" s="4" t="s">
        <v>83</v>
      </c>
      <c r="J3046" s="1"/>
      <c r="K3046" s="4" t="s">
        <v>83</v>
      </c>
      <c r="L3046" s="4" t="s">
        <v>83</v>
      </c>
    </row>
    <row r="3047" spans="1:12" ht="30" x14ac:dyDescent="0.25">
      <c r="A3047" s="1" t="s">
        <v>6457</v>
      </c>
      <c r="B3047" s="1" t="s">
        <v>460</v>
      </c>
      <c r="C3047" s="4">
        <v>2021</v>
      </c>
      <c r="D3047" s="1" t="s">
        <v>311</v>
      </c>
      <c r="E3047" s="1" t="s">
        <v>1089</v>
      </c>
      <c r="F3047" s="1" t="s">
        <v>1102</v>
      </c>
      <c r="G3047" s="4" t="s">
        <v>1800</v>
      </c>
      <c r="H3047" s="4">
        <v>240709</v>
      </c>
      <c r="I3047" s="4" t="s">
        <v>3421</v>
      </c>
      <c r="J3047" s="1" t="s">
        <v>234</v>
      </c>
      <c r="K3047" s="4" t="s">
        <v>3363</v>
      </c>
      <c r="L3047" s="4" t="s">
        <v>3218</v>
      </c>
    </row>
    <row r="3048" spans="1:12" ht="45" x14ac:dyDescent="0.25">
      <c r="A3048" s="1" t="s">
        <v>6457</v>
      </c>
      <c r="B3048" s="1" t="s">
        <v>460</v>
      </c>
      <c r="C3048" s="4">
        <v>2021</v>
      </c>
      <c r="D3048" s="1" t="s">
        <v>311</v>
      </c>
      <c r="E3048" s="1" t="s">
        <v>1089</v>
      </c>
      <c r="F3048" s="1" t="s">
        <v>84</v>
      </c>
      <c r="G3048" s="4" t="s">
        <v>1101</v>
      </c>
      <c r="H3048" s="4">
        <v>58006</v>
      </c>
      <c r="I3048" s="4" t="s">
        <v>83</v>
      </c>
      <c r="J3048" s="1"/>
      <c r="K3048" s="4" t="s">
        <v>83</v>
      </c>
      <c r="L3048" s="4" t="s">
        <v>83</v>
      </c>
    </row>
    <row r="3049" spans="1:12" ht="45" x14ac:dyDescent="0.25">
      <c r="A3049" s="1" t="s">
        <v>6457</v>
      </c>
      <c r="B3049" s="1" t="s">
        <v>460</v>
      </c>
      <c r="C3049" s="4">
        <v>2021</v>
      </c>
      <c r="D3049" s="1" t="s">
        <v>311</v>
      </c>
      <c r="E3049" s="1" t="s">
        <v>1089</v>
      </c>
      <c r="F3049" s="1" t="s">
        <v>85</v>
      </c>
      <c r="G3049" s="4" t="s">
        <v>1101</v>
      </c>
      <c r="H3049" s="4">
        <v>19445</v>
      </c>
      <c r="I3049" s="4" t="s">
        <v>83</v>
      </c>
      <c r="J3049" s="1"/>
      <c r="K3049" s="4" t="s">
        <v>83</v>
      </c>
      <c r="L3049" s="4" t="s">
        <v>83</v>
      </c>
    </row>
    <row r="3050" spans="1:12" ht="30" x14ac:dyDescent="0.25">
      <c r="A3050" s="1" t="s">
        <v>6457</v>
      </c>
      <c r="B3050" s="1" t="s">
        <v>460</v>
      </c>
      <c r="C3050" s="4">
        <v>2021</v>
      </c>
      <c r="D3050" s="1" t="s">
        <v>311</v>
      </c>
      <c r="E3050" s="1" t="s">
        <v>1104</v>
      </c>
      <c r="F3050" s="1" t="s">
        <v>62</v>
      </c>
      <c r="G3050" s="4" t="s">
        <v>1317</v>
      </c>
      <c r="H3050" s="4">
        <v>31565</v>
      </c>
      <c r="I3050" s="4" t="s">
        <v>9702</v>
      </c>
      <c r="J3050" s="1"/>
      <c r="K3050" s="4" t="s">
        <v>3592</v>
      </c>
      <c r="L3050" s="4" t="s">
        <v>1224</v>
      </c>
    </row>
    <row r="3051" spans="1:12" ht="30" x14ac:dyDescent="0.25">
      <c r="A3051" s="1" t="s">
        <v>6457</v>
      </c>
      <c r="B3051" s="1" t="s">
        <v>460</v>
      </c>
      <c r="C3051" s="4">
        <v>2021</v>
      </c>
      <c r="D3051" s="1" t="s">
        <v>311</v>
      </c>
      <c r="E3051" s="1" t="s">
        <v>1104</v>
      </c>
      <c r="F3051" s="1" t="s">
        <v>66</v>
      </c>
      <c r="G3051" s="4" t="s">
        <v>1101</v>
      </c>
      <c r="H3051" s="4">
        <v>446</v>
      </c>
      <c r="I3051" s="4" t="s">
        <v>83</v>
      </c>
      <c r="J3051" s="1"/>
      <c r="K3051" s="4" t="s">
        <v>83</v>
      </c>
      <c r="L3051" s="4" t="s">
        <v>83</v>
      </c>
    </row>
    <row r="3052" spans="1:12" ht="30" x14ac:dyDescent="0.25">
      <c r="A3052" s="1" t="s">
        <v>6457</v>
      </c>
      <c r="B3052" s="1" t="s">
        <v>460</v>
      </c>
      <c r="C3052" s="4">
        <v>2021</v>
      </c>
      <c r="D3052" s="1" t="s">
        <v>311</v>
      </c>
      <c r="E3052" s="1" t="s">
        <v>1104</v>
      </c>
      <c r="F3052" s="1" t="s">
        <v>70</v>
      </c>
      <c r="G3052" s="4" t="s">
        <v>1101</v>
      </c>
      <c r="H3052" s="4">
        <v>4966</v>
      </c>
      <c r="I3052" s="4" t="s">
        <v>83</v>
      </c>
      <c r="J3052" s="1"/>
      <c r="K3052" s="4" t="s">
        <v>83</v>
      </c>
      <c r="L3052" s="4" t="s">
        <v>83</v>
      </c>
    </row>
    <row r="3053" spans="1:12" ht="30" x14ac:dyDescent="0.25">
      <c r="A3053" s="1" t="s">
        <v>6457</v>
      </c>
      <c r="B3053" s="1" t="s">
        <v>460</v>
      </c>
      <c r="C3053" s="4">
        <v>2021</v>
      </c>
      <c r="D3053" s="1" t="s">
        <v>311</v>
      </c>
      <c r="E3053" s="1" t="s">
        <v>1104</v>
      </c>
      <c r="F3053" s="1" t="s">
        <v>74</v>
      </c>
      <c r="G3053" s="4" t="s">
        <v>1101</v>
      </c>
      <c r="H3053" s="4">
        <v>942</v>
      </c>
      <c r="I3053" s="4" t="s">
        <v>83</v>
      </c>
      <c r="J3053" s="1"/>
      <c r="K3053" s="4" t="s">
        <v>83</v>
      </c>
      <c r="L3053" s="4" t="s">
        <v>83</v>
      </c>
    </row>
    <row r="3054" spans="1:12" ht="30" x14ac:dyDescent="0.25">
      <c r="A3054" s="1" t="s">
        <v>6457</v>
      </c>
      <c r="B3054" s="1" t="s">
        <v>460</v>
      </c>
      <c r="C3054" s="4">
        <v>2021</v>
      </c>
      <c r="D3054" s="1" t="s">
        <v>311</v>
      </c>
      <c r="E3054" s="1" t="s">
        <v>1104</v>
      </c>
      <c r="F3054" s="1" t="s">
        <v>1102</v>
      </c>
      <c r="G3054" s="4" t="s">
        <v>1435</v>
      </c>
      <c r="H3054" s="4">
        <v>100276</v>
      </c>
      <c r="I3054" s="4" t="s">
        <v>8863</v>
      </c>
      <c r="J3054" s="1" t="s">
        <v>234</v>
      </c>
      <c r="K3054" s="4" t="s">
        <v>3979</v>
      </c>
      <c r="L3054" s="4" t="s">
        <v>3593</v>
      </c>
    </row>
    <row r="3055" spans="1:12" ht="45" x14ac:dyDescent="0.25">
      <c r="A3055" s="1" t="s">
        <v>6457</v>
      </c>
      <c r="B3055" s="1" t="s">
        <v>460</v>
      </c>
      <c r="C3055" s="4">
        <v>2021</v>
      </c>
      <c r="D3055" s="1" t="s">
        <v>311</v>
      </c>
      <c r="E3055" s="1" t="s">
        <v>1104</v>
      </c>
      <c r="F3055" s="1" t="s">
        <v>84</v>
      </c>
      <c r="G3055" s="4" t="s">
        <v>1101</v>
      </c>
      <c r="H3055" s="4">
        <v>56107</v>
      </c>
      <c r="I3055" s="4" t="s">
        <v>83</v>
      </c>
      <c r="J3055" s="1"/>
      <c r="K3055" s="4" t="s">
        <v>83</v>
      </c>
      <c r="L3055" s="4" t="s">
        <v>83</v>
      </c>
    </row>
    <row r="3056" spans="1:12" ht="45" x14ac:dyDescent="0.25">
      <c r="A3056" s="1" t="s">
        <v>6457</v>
      </c>
      <c r="B3056" s="1" t="s">
        <v>460</v>
      </c>
      <c r="C3056" s="4">
        <v>2021</v>
      </c>
      <c r="D3056" s="1" t="s">
        <v>311</v>
      </c>
      <c r="E3056" s="1" t="s">
        <v>1104</v>
      </c>
      <c r="F3056" s="1" t="s">
        <v>85</v>
      </c>
      <c r="G3056" s="4" t="s">
        <v>1112</v>
      </c>
      <c r="H3056" s="4">
        <v>25202</v>
      </c>
      <c r="I3056" s="4" t="s">
        <v>3365</v>
      </c>
      <c r="J3056" s="1" t="s">
        <v>234</v>
      </c>
      <c r="K3056" s="4" t="s">
        <v>1933</v>
      </c>
      <c r="L3056" s="4" t="s">
        <v>7384</v>
      </c>
    </row>
    <row r="3057" spans="1:12" ht="30" x14ac:dyDescent="0.25">
      <c r="A3057" s="1" t="s">
        <v>6457</v>
      </c>
      <c r="B3057" s="1" t="s">
        <v>460</v>
      </c>
      <c r="C3057" s="4">
        <v>2021</v>
      </c>
      <c r="D3057" s="1" t="s">
        <v>311</v>
      </c>
      <c r="E3057" s="1" t="s">
        <v>1116</v>
      </c>
      <c r="F3057" s="1" t="s">
        <v>62</v>
      </c>
      <c r="G3057" s="4" t="s">
        <v>2760</v>
      </c>
      <c r="H3057" s="4">
        <v>20190</v>
      </c>
      <c r="I3057" s="4" t="s">
        <v>716</v>
      </c>
      <c r="J3057" s="1"/>
      <c r="K3057" s="4" t="s">
        <v>10985</v>
      </c>
      <c r="L3057" s="4" t="s">
        <v>10986</v>
      </c>
    </row>
    <row r="3058" spans="1:12" ht="30" x14ac:dyDescent="0.25">
      <c r="A3058" s="1" t="s">
        <v>6457</v>
      </c>
      <c r="B3058" s="1" t="s">
        <v>460</v>
      </c>
      <c r="C3058" s="4">
        <v>2021</v>
      </c>
      <c r="D3058" s="1" t="s">
        <v>311</v>
      </c>
      <c r="E3058" s="1" t="s">
        <v>1116</v>
      </c>
      <c r="F3058" s="1" t="s">
        <v>66</v>
      </c>
      <c r="G3058" s="4" t="s">
        <v>1101</v>
      </c>
      <c r="H3058" s="4">
        <v>226</v>
      </c>
      <c r="I3058" s="4" t="s">
        <v>83</v>
      </c>
      <c r="J3058" s="1"/>
      <c r="K3058" s="4" t="s">
        <v>83</v>
      </c>
      <c r="L3058" s="4" t="s">
        <v>83</v>
      </c>
    </row>
    <row r="3059" spans="1:12" ht="30" x14ac:dyDescent="0.25">
      <c r="A3059" s="1" t="s">
        <v>6457</v>
      </c>
      <c r="B3059" s="1" t="s">
        <v>460</v>
      </c>
      <c r="C3059" s="4">
        <v>2021</v>
      </c>
      <c r="D3059" s="1" t="s">
        <v>311</v>
      </c>
      <c r="E3059" s="1" t="s">
        <v>1116</v>
      </c>
      <c r="F3059" s="1" t="s">
        <v>70</v>
      </c>
      <c r="G3059" s="4" t="s">
        <v>1671</v>
      </c>
      <c r="H3059" s="4">
        <v>3053</v>
      </c>
      <c r="I3059" s="4" t="s">
        <v>10987</v>
      </c>
      <c r="J3059" s="1" t="s">
        <v>234</v>
      </c>
      <c r="K3059" s="4" t="s">
        <v>10988</v>
      </c>
      <c r="L3059" s="4" t="s">
        <v>10989</v>
      </c>
    </row>
    <row r="3060" spans="1:12" ht="30" x14ac:dyDescent="0.25">
      <c r="A3060" s="1" t="s">
        <v>6457</v>
      </c>
      <c r="B3060" s="1" t="s">
        <v>460</v>
      </c>
      <c r="C3060" s="4">
        <v>2021</v>
      </c>
      <c r="D3060" s="1" t="s">
        <v>311</v>
      </c>
      <c r="E3060" s="1" t="s">
        <v>1116</v>
      </c>
      <c r="F3060" s="1" t="s">
        <v>74</v>
      </c>
      <c r="G3060" s="4" t="s">
        <v>1101</v>
      </c>
      <c r="H3060" s="4">
        <v>437</v>
      </c>
      <c r="I3060" s="4" t="s">
        <v>83</v>
      </c>
      <c r="J3060" s="1"/>
      <c r="K3060" s="4" t="s">
        <v>83</v>
      </c>
      <c r="L3060" s="4" t="s">
        <v>83</v>
      </c>
    </row>
    <row r="3061" spans="1:12" ht="30" x14ac:dyDescent="0.25">
      <c r="A3061" s="1" t="s">
        <v>6457</v>
      </c>
      <c r="B3061" s="1" t="s">
        <v>460</v>
      </c>
      <c r="C3061" s="4">
        <v>2021</v>
      </c>
      <c r="D3061" s="1" t="s">
        <v>311</v>
      </c>
      <c r="E3061" s="1" t="s">
        <v>1116</v>
      </c>
      <c r="F3061" s="1" t="s">
        <v>1102</v>
      </c>
      <c r="G3061" s="4" t="s">
        <v>1573</v>
      </c>
      <c r="H3061" s="4">
        <v>76826</v>
      </c>
      <c r="I3061" s="4" t="s">
        <v>10990</v>
      </c>
      <c r="J3061" s="1"/>
      <c r="K3061" s="4" t="s">
        <v>10991</v>
      </c>
      <c r="L3061" s="4" t="s">
        <v>10992</v>
      </c>
    </row>
    <row r="3062" spans="1:12" ht="45" x14ac:dyDescent="0.25">
      <c r="A3062" s="1" t="s">
        <v>6457</v>
      </c>
      <c r="B3062" s="1" t="s">
        <v>460</v>
      </c>
      <c r="C3062" s="4">
        <v>2021</v>
      </c>
      <c r="D3062" s="1" t="s">
        <v>311</v>
      </c>
      <c r="E3062" s="1" t="s">
        <v>1116</v>
      </c>
      <c r="F3062" s="1" t="s">
        <v>84</v>
      </c>
      <c r="G3062" s="4" t="s">
        <v>1101</v>
      </c>
      <c r="H3062" s="4">
        <v>86176</v>
      </c>
      <c r="I3062" s="4" t="s">
        <v>83</v>
      </c>
      <c r="J3062" s="1"/>
      <c r="K3062" s="4" t="s">
        <v>83</v>
      </c>
      <c r="L3062" s="4" t="s">
        <v>83</v>
      </c>
    </row>
    <row r="3063" spans="1:12" ht="45" x14ac:dyDescent="0.25">
      <c r="A3063" s="1" t="s">
        <v>6457</v>
      </c>
      <c r="B3063" s="1" t="s">
        <v>460</v>
      </c>
      <c r="C3063" s="4">
        <v>2021</v>
      </c>
      <c r="D3063" s="1" t="s">
        <v>311</v>
      </c>
      <c r="E3063" s="1" t="s">
        <v>1116</v>
      </c>
      <c r="F3063" s="1" t="s">
        <v>85</v>
      </c>
      <c r="G3063" s="4" t="s">
        <v>1270</v>
      </c>
      <c r="H3063" s="4">
        <v>74736</v>
      </c>
      <c r="I3063" s="4" t="s">
        <v>6859</v>
      </c>
      <c r="J3063" s="1" t="s">
        <v>234</v>
      </c>
      <c r="K3063" s="4" t="s">
        <v>534</v>
      </c>
      <c r="L3063" s="4" t="s">
        <v>6811</v>
      </c>
    </row>
    <row r="3064" spans="1:12" ht="30" x14ac:dyDescent="0.25">
      <c r="A3064" s="1" t="s">
        <v>6457</v>
      </c>
      <c r="B3064" s="1" t="s">
        <v>460</v>
      </c>
      <c r="C3064" s="4">
        <v>2021</v>
      </c>
      <c r="D3064" s="1" t="s">
        <v>311</v>
      </c>
      <c r="E3064" s="1" t="s">
        <v>1132</v>
      </c>
      <c r="F3064" s="1" t="s">
        <v>62</v>
      </c>
      <c r="G3064" s="4" t="s">
        <v>707</v>
      </c>
      <c r="H3064" s="4">
        <v>10768</v>
      </c>
      <c r="I3064" s="4" t="s">
        <v>10993</v>
      </c>
      <c r="J3064" s="1"/>
      <c r="K3064" s="4" t="s">
        <v>10994</v>
      </c>
      <c r="L3064" s="4" t="s">
        <v>10995</v>
      </c>
    </row>
    <row r="3065" spans="1:12" ht="30" x14ac:dyDescent="0.25">
      <c r="A3065" s="1" t="s">
        <v>6457</v>
      </c>
      <c r="B3065" s="1" t="s">
        <v>460</v>
      </c>
      <c r="C3065" s="4">
        <v>2021</v>
      </c>
      <c r="D3065" s="1" t="s">
        <v>311</v>
      </c>
      <c r="E3065" s="1" t="s">
        <v>1132</v>
      </c>
      <c r="F3065" s="1" t="s">
        <v>66</v>
      </c>
      <c r="G3065" s="4" t="s">
        <v>1101</v>
      </c>
      <c r="H3065" s="4">
        <v>91</v>
      </c>
      <c r="I3065" s="4" t="s">
        <v>83</v>
      </c>
      <c r="J3065" s="1"/>
      <c r="K3065" s="4" t="s">
        <v>83</v>
      </c>
      <c r="L3065" s="4" t="s">
        <v>83</v>
      </c>
    </row>
    <row r="3066" spans="1:12" ht="30" x14ac:dyDescent="0.25">
      <c r="A3066" s="1" t="s">
        <v>6457</v>
      </c>
      <c r="B3066" s="1" t="s">
        <v>460</v>
      </c>
      <c r="C3066" s="4">
        <v>2021</v>
      </c>
      <c r="D3066" s="1" t="s">
        <v>311</v>
      </c>
      <c r="E3066" s="1" t="s">
        <v>1132</v>
      </c>
      <c r="F3066" s="1" t="s">
        <v>70</v>
      </c>
      <c r="G3066" s="4" t="s">
        <v>2008</v>
      </c>
      <c r="H3066" s="4">
        <v>1367</v>
      </c>
      <c r="I3066" s="4" t="s">
        <v>10996</v>
      </c>
      <c r="J3066" s="1" t="s">
        <v>234</v>
      </c>
      <c r="K3066" s="4" t="s">
        <v>3717</v>
      </c>
      <c r="L3066" s="4" t="s">
        <v>10997</v>
      </c>
    </row>
    <row r="3067" spans="1:12" ht="30" x14ac:dyDescent="0.25">
      <c r="A3067" s="1" t="s">
        <v>6457</v>
      </c>
      <c r="B3067" s="1" t="s">
        <v>460</v>
      </c>
      <c r="C3067" s="4">
        <v>2021</v>
      </c>
      <c r="D3067" s="1" t="s">
        <v>311</v>
      </c>
      <c r="E3067" s="1" t="s">
        <v>1132</v>
      </c>
      <c r="F3067" s="1" t="s">
        <v>74</v>
      </c>
      <c r="G3067" s="4" t="s">
        <v>1101</v>
      </c>
      <c r="H3067" s="4">
        <v>168</v>
      </c>
      <c r="I3067" s="4" t="s">
        <v>83</v>
      </c>
      <c r="J3067" s="1"/>
      <c r="K3067" s="4" t="s">
        <v>83</v>
      </c>
      <c r="L3067" s="4" t="s">
        <v>83</v>
      </c>
    </row>
    <row r="3068" spans="1:12" ht="30" x14ac:dyDescent="0.25">
      <c r="A3068" s="1" t="s">
        <v>6457</v>
      </c>
      <c r="B3068" s="1" t="s">
        <v>460</v>
      </c>
      <c r="C3068" s="4">
        <v>2021</v>
      </c>
      <c r="D3068" s="1" t="s">
        <v>311</v>
      </c>
      <c r="E3068" s="1" t="s">
        <v>1132</v>
      </c>
      <c r="F3068" s="1" t="s">
        <v>1102</v>
      </c>
      <c r="G3068" s="4" t="s">
        <v>3664</v>
      </c>
      <c r="H3068" s="4">
        <v>32581</v>
      </c>
      <c r="I3068" s="4" t="s">
        <v>2369</v>
      </c>
      <c r="J3068" s="1"/>
      <c r="K3068" s="4" t="s">
        <v>5149</v>
      </c>
      <c r="L3068" s="4" t="s">
        <v>10998</v>
      </c>
    </row>
    <row r="3069" spans="1:12" ht="45" x14ac:dyDescent="0.25">
      <c r="A3069" s="1" t="s">
        <v>6457</v>
      </c>
      <c r="B3069" s="1" t="s">
        <v>460</v>
      </c>
      <c r="C3069" s="4">
        <v>2021</v>
      </c>
      <c r="D3069" s="1" t="s">
        <v>311</v>
      </c>
      <c r="E3069" s="1" t="s">
        <v>1132</v>
      </c>
      <c r="F3069" s="1" t="s">
        <v>84</v>
      </c>
      <c r="G3069" s="4" t="s">
        <v>1743</v>
      </c>
      <c r="H3069" s="4">
        <v>57293</v>
      </c>
      <c r="I3069" s="4" t="s">
        <v>1937</v>
      </c>
      <c r="J3069" s="1" t="s">
        <v>234</v>
      </c>
      <c r="K3069" s="4" t="s">
        <v>550</v>
      </c>
      <c r="L3069" s="4" t="s">
        <v>3906</v>
      </c>
    </row>
    <row r="3070" spans="1:12" ht="45" x14ac:dyDescent="0.25">
      <c r="A3070" s="1" t="s">
        <v>6457</v>
      </c>
      <c r="B3070" s="1" t="s">
        <v>460</v>
      </c>
      <c r="C3070" s="4">
        <v>2021</v>
      </c>
      <c r="D3070" s="1" t="s">
        <v>311</v>
      </c>
      <c r="E3070" s="1" t="s">
        <v>1132</v>
      </c>
      <c r="F3070" s="1" t="s">
        <v>85</v>
      </c>
      <c r="G3070" s="4" t="s">
        <v>2046</v>
      </c>
      <c r="H3070" s="4">
        <v>116786</v>
      </c>
      <c r="I3070" s="4" t="s">
        <v>3789</v>
      </c>
      <c r="J3070" s="1"/>
      <c r="K3070" s="4" t="s">
        <v>6087</v>
      </c>
      <c r="L3070" s="4" t="s">
        <v>1443</v>
      </c>
    </row>
    <row r="3071" spans="1:12" ht="30" x14ac:dyDescent="0.25">
      <c r="A3071" s="1" t="s">
        <v>6457</v>
      </c>
      <c r="B3071" s="1" t="s">
        <v>460</v>
      </c>
      <c r="C3071" s="4">
        <v>2021</v>
      </c>
      <c r="D3071" s="1" t="s">
        <v>311</v>
      </c>
      <c r="E3071" s="1" t="s">
        <v>1147</v>
      </c>
      <c r="F3071" s="1" t="s">
        <v>62</v>
      </c>
      <c r="G3071" s="4" t="s">
        <v>707</v>
      </c>
      <c r="H3071" s="4">
        <v>4822</v>
      </c>
      <c r="I3071" s="4" t="s">
        <v>10999</v>
      </c>
      <c r="J3071" s="1"/>
      <c r="K3071" s="4" t="s">
        <v>11000</v>
      </c>
      <c r="L3071" s="4" t="s">
        <v>11001</v>
      </c>
    </row>
    <row r="3072" spans="1:12" ht="30" x14ac:dyDescent="0.25">
      <c r="A3072" s="1" t="s">
        <v>6457</v>
      </c>
      <c r="B3072" s="1" t="s">
        <v>460</v>
      </c>
      <c r="C3072" s="4">
        <v>2021</v>
      </c>
      <c r="D3072" s="1" t="s">
        <v>311</v>
      </c>
      <c r="E3072" s="1" t="s">
        <v>1147</v>
      </c>
      <c r="F3072" s="1" t="s">
        <v>66</v>
      </c>
      <c r="G3072" s="4" t="s">
        <v>1101</v>
      </c>
      <c r="H3072" s="4">
        <v>31</v>
      </c>
      <c r="I3072" s="4" t="s">
        <v>83</v>
      </c>
      <c r="J3072" s="1"/>
      <c r="K3072" s="4" t="s">
        <v>83</v>
      </c>
      <c r="L3072" s="4" t="s">
        <v>83</v>
      </c>
    </row>
    <row r="3073" spans="1:12" ht="30" x14ac:dyDescent="0.25">
      <c r="A3073" s="1" t="s">
        <v>6457</v>
      </c>
      <c r="B3073" s="1" t="s">
        <v>460</v>
      </c>
      <c r="C3073" s="4">
        <v>2021</v>
      </c>
      <c r="D3073" s="1" t="s">
        <v>311</v>
      </c>
      <c r="E3073" s="1" t="s">
        <v>1147</v>
      </c>
      <c r="F3073" s="1" t="s">
        <v>70</v>
      </c>
      <c r="G3073" s="4" t="s">
        <v>1743</v>
      </c>
      <c r="H3073" s="4">
        <v>572</v>
      </c>
      <c r="I3073" s="4" t="s">
        <v>6383</v>
      </c>
      <c r="J3073" s="1" t="s">
        <v>234</v>
      </c>
      <c r="K3073" s="4" t="s">
        <v>11002</v>
      </c>
      <c r="L3073" s="4" t="s">
        <v>11003</v>
      </c>
    </row>
    <row r="3074" spans="1:12" ht="30" x14ac:dyDescent="0.25">
      <c r="A3074" s="1" t="s">
        <v>6457</v>
      </c>
      <c r="B3074" s="1" t="s">
        <v>460</v>
      </c>
      <c r="C3074" s="4">
        <v>2021</v>
      </c>
      <c r="D3074" s="1" t="s">
        <v>311</v>
      </c>
      <c r="E3074" s="1" t="s">
        <v>1147</v>
      </c>
      <c r="F3074" s="1" t="s">
        <v>74</v>
      </c>
      <c r="G3074" s="4" t="s">
        <v>1101</v>
      </c>
      <c r="H3074" s="4">
        <v>65</v>
      </c>
      <c r="I3074" s="4" t="s">
        <v>83</v>
      </c>
      <c r="J3074" s="1"/>
      <c r="K3074" s="4" t="s">
        <v>83</v>
      </c>
      <c r="L3074" s="4" t="s">
        <v>83</v>
      </c>
    </row>
    <row r="3075" spans="1:12" ht="30" x14ac:dyDescent="0.25">
      <c r="A3075" s="1" t="s">
        <v>6457</v>
      </c>
      <c r="B3075" s="1" t="s">
        <v>460</v>
      </c>
      <c r="C3075" s="4">
        <v>2021</v>
      </c>
      <c r="D3075" s="1" t="s">
        <v>311</v>
      </c>
      <c r="E3075" s="1" t="s">
        <v>1147</v>
      </c>
      <c r="F3075" s="1" t="s">
        <v>1102</v>
      </c>
      <c r="G3075" s="4" t="s">
        <v>7447</v>
      </c>
      <c r="H3075" s="4">
        <v>9453</v>
      </c>
      <c r="I3075" s="4" t="s">
        <v>11004</v>
      </c>
      <c r="J3075" s="1"/>
      <c r="K3075" s="4" t="s">
        <v>11005</v>
      </c>
      <c r="L3075" s="4" t="s">
        <v>11006</v>
      </c>
    </row>
    <row r="3076" spans="1:12" ht="45" x14ac:dyDescent="0.25">
      <c r="A3076" s="1" t="s">
        <v>6457</v>
      </c>
      <c r="B3076" s="1" t="s">
        <v>460</v>
      </c>
      <c r="C3076" s="4">
        <v>2021</v>
      </c>
      <c r="D3076" s="1" t="s">
        <v>311</v>
      </c>
      <c r="E3076" s="1" t="s">
        <v>1147</v>
      </c>
      <c r="F3076" s="1" t="s">
        <v>84</v>
      </c>
      <c r="G3076" s="4" t="s">
        <v>1109</v>
      </c>
      <c r="H3076" s="4">
        <v>14507</v>
      </c>
      <c r="I3076" s="4" t="s">
        <v>11007</v>
      </c>
      <c r="J3076" s="1" t="s">
        <v>234</v>
      </c>
      <c r="K3076" s="4" t="s">
        <v>3643</v>
      </c>
      <c r="L3076" s="4" t="s">
        <v>3578</v>
      </c>
    </row>
    <row r="3077" spans="1:12" ht="45" x14ac:dyDescent="0.25">
      <c r="A3077" s="1" t="s">
        <v>6457</v>
      </c>
      <c r="B3077" s="1" t="s">
        <v>460</v>
      </c>
      <c r="C3077" s="4">
        <v>2021</v>
      </c>
      <c r="D3077" s="1" t="s">
        <v>311</v>
      </c>
      <c r="E3077" s="1" t="s">
        <v>1147</v>
      </c>
      <c r="F3077" s="1" t="s">
        <v>85</v>
      </c>
      <c r="G3077" s="4" t="s">
        <v>1566</v>
      </c>
      <c r="H3077" s="4">
        <v>143897</v>
      </c>
      <c r="I3077" s="4" t="s">
        <v>11008</v>
      </c>
      <c r="J3077" s="1"/>
      <c r="K3077" s="4" t="s">
        <v>543</v>
      </c>
      <c r="L3077" s="4" t="s">
        <v>11009</v>
      </c>
    </row>
    <row r="3078" spans="1:12" ht="30" x14ac:dyDescent="0.25">
      <c r="A3078" s="1" t="s">
        <v>6457</v>
      </c>
      <c r="B3078" s="1" t="s">
        <v>460</v>
      </c>
      <c r="C3078" s="4">
        <v>2021</v>
      </c>
      <c r="D3078" s="1" t="s">
        <v>311</v>
      </c>
      <c r="E3078" s="1" t="s">
        <v>1162</v>
      </c>
      <c r="F3078" s="1" t="s">
        <v>62</v>
      </c>
      <c r="G3078" s="4" t="s">
        <v>3318</v>
      </c>
      <c r="H3078" s="4">
        <v>1548</v>
      </c>
      <c r="I3078" s="4" t="s">
        <v>11010</v>
      </c>
      <c r="J3078" s="1"/>
      <c r="K3078" s="4" t="s">
        <v>11011</v>
      </c>
      <c r="L3078" s="4" t="s">
        <v>11012</v>
      </c>
    </row>
    <row r="3079" spans="1:12" ht="30" x14ac:dyDescent="0.25">
      <c r="A3079" s="1" t="s">
        <v>6457</v>
      </c>
      <c r="B3079" s="1" t="s">
        <v>460</v>
      </c>
      <c r="C3079" s="4">
        <v>2021</v>
      </c>
      <c r="D3079" s="1" t="s">
        <v>311</v>
      </c>
      <c r="E3079" s="1" t="s">
        <v>1162</v>
      </c>
      <c r="F3079" s="1" t="s">
        <v>66</v>
      </c>
      <c r="G3079" s="4" t="s">
        <v>1101</v>
      </c>
      <c r="H3079" s="4">
        <v>14</v>
      </c>
      <c r="I3079" s="4" t="s">
        <v>83</v>
      </c>
      <c r="J3079" s="1"/>
      <c r="K3079" s="4" t="s">
        <v>83</v>
      </c>
      <c r="L3079" s="4" t="s">
        <v>83</v>
      </c>
    </row>
    <row r="3080" spans="1:12" ht="30" x14ac:dyDescent="0.25">
      <c r="A3080" s="1" t="s">
        <v>6457</v>
      </c>
      <c r="B3080" s="1" t="s">
        <v>460</v>
      </c>
      <c r="C3080" s="4">
        <v>2021</v>
      </c>
      <c r="D3080" s="1" t="s">
        <v>311</v>
      </c>
      <c r="E3080" s="1" t="s">
        <v>1162</v>
      </c>
      <c r="F3080" s="1" t="s">
        <v>70</v>
      </c>
      <c r="G3080" s="4" t="s">
        <v>2258</v>
      </c>
      <c r="H3080" s="4">
        <v>231</v>
      </c>
      <c r="I3080" s="4" t="s">
        <v>11013</v>
      </c>
      <c r="J3080" s="1" t="s">
        <v>234</v>
      </c>
      <c r="K3080" s="4" t="s">
        <v>11014</v>
      </c>
      <c r="L3080" s="4" t="s">
        <v>11015</v>
      </c>
    </row>
    <row r="3081" spans="1:12" ht="30" x14ac:dyDescent="0.25">
      <c r="A3081" s="1" t="s">
        <v>6457</v>
      </c>
      <c r="B3081" s="1" t="s">
        <v>460</v>
      </c>
      <c r="C3081" s="4">
        <v>2021</v>
      </c>
      <c r="D3081" s="1" t="s">
        <v>311</v>
      </c>
      <c r="E3081" s="1" t="s">
        <v>1162</v>
      </c>
      <c r="F3081" s="1" t="s">
        <v>74</v>
      </c>
      <c r="G3081" s="4" t="s">
        <v>1101</v>
      </c>
      <c r="H3081" s="4">
        <v>29</v>
      </c>
      <c r="I3081" s="4" t="s">
        <v>83</v>
      </c>
      <c r="J3081" s="1"/>
      <c r="K3081" s="4" t="s">
        <v>83</v>
      </c>
      <c r="L3081" s="4" t="s">
        <v>83</v>
      </c>
    </row>
    <row r="3082" spans="1:12" ht="30" x14ac:dyDescent="0.25">
      <c r="A3082" s="1" t="s">
        <v>6457</v>
      </c>
      <c r="B3082" s="1" t="s">
        <v>460</v>
      </c>
      <c r="C3082" s="4">
        <v>2021</v>
      </c>
      <c r="D3082" s="1" t="s">
        <v>311</v>
      </c>
      <c r="E3082" s="1" t="s">
        <v>1162</v>
      </c>
      <c r="F3082" s="1" t="s">
        <v>1102</v>
      </c>
      <c r="G3082" s="4" t="s">
        <v>2093</v>
      </c>
      <c r="H3082" s="4">
        <v>3959</v>
      </c>
      <c r="I3082" s="4" t="s">
        <v>11016</v>
      </c>
      <c r="J3082" s="1"/>
      <c r="K3082" s="4" t="s">
        <v>11017</v>
      </c>
      <c r="L3082" s="4" t="s">
        <v>11018</v>
      </c>
    </row>
    <row r="3083" spans="1:12" ht="45" x14ac:dyDescent="0.25">
      <c r="A3083" s="1" t="s">
        <v>6457</v>
      </c>
      <c r="B3083" s="1" t="s">
        <v>460</v>
      </c>
      <c r="C3083" s="4">
        <v>2021</v>
      </c>
      <c r="D3083" s="1" t="s">
        <v>311</v>
      </c>
      <c r="E3083" s="1" t="s">
        <v>1162</v>
      </c>
      <c r="F3083" s="1" t="s">
        <v>84</v>
      </c>
      <c r="G3083" s="4" t="s">
        <v>2258</v>
      </c>
      <c r="H3083" s="4">
        <v>3675</v>
      </c>
      <c r="I3083" s="4" t="s">
        <v>11019</v>
      </c>
      <c r="J3083" s="1" t="s">
        <v>234</v>
      </c>
      <c r="K3083" s="4" t="s">
        <v>11020</v>
      </c>
      <c r="L3083" s="4" t="s">
        <v>1757</v>
      </c>
    </row>
    <row r="3084" spans="1:12" ht="45" x14ac:dyDescent="0.25">
      <c r="A3084" s="1" t="s">
        <v>6457</v>
      </c>
      <c r="B3084" s="1" t="s">
        <v>460</v>
      </c>
      <c r="C3084" s="4">
        <v>2021</v>
      </c>
      <c r="D3084" s="1" t="s">
        <v>311</v>
      </c>
      <c r="E3084" s="1" t="s">
        <v>1162</v>
      </c>
      <c r="F3084" s="1" t="s">
        <v>85</v>
      </c>
      <c r="G3084" s="4" t="s">
        <v>2683</v>
      </c>
      <c r="H3084" s="4">
        <v>65125</v>
      </c>
      <c r="I3084" s="4" t="s">
        <v>7563</v>
      </c>
      <c r="J3084" s="1"/>
      <c r="K3084" s="4" t="s">
        <v>11021</v>
      </c>
      <c r="L3084" s="4" t="s">
        <v>2091</v>
      </c>
    </row>
    <row r="3085" spans="1:12" ht="30" x14ac:dyDescent="0.25">
      <c r="A3085" s="1" t="s">
        <v>6457</v>
      </c>
      <c r="B3085" s="1" t="s">
        <v>460</v>
      </c>
      <c r="C3085" s="4">
        <v>2021</v>
      </c>
      <c r="D3085" s="1" t="s">
        <v>311</v>
      </c>
      <c r="E3085" s="1" t="s">
        <v>1183</v>
      </c>
      <c r="F3085" s="1" t="s">
        <v>62</v>
      </c>
      <c r="G3085" s="4" t="s">
        <v>1691</v>
      </c>
      <c r="H3085" s="4">
        <v>360</v>
      </c>
      <c r="I3085" s="4" t="s">
        <v>11022</v>
      </c>
      <c r="J3085" s="1"/>
      <c r="K3085" s="4" t="s">
        <v>11023</v>
      </c>
      <c r="L3085" s="4" t="s">
        <v>7832</v>
      </c>
    </row>
    <row r="3086" spans="1:12" ht="30" x14ac:dyDescent="0.25">
      <c r="A3086" s="1" t="s">
        <v>6457</v>
      </c>
      <c r="B3086" s="1" t="s">
        <v>460</v>
      </c>
      <c r="C3086" s="4">
        <v>2021</v>
      </c>
      <c r="D3086" s="1" t="s">
        <v>311</v>
      </c>
      <c r="E3086" s="1" t="s">
        <v>1183</v>
      </c>
      <c r="F3086" s="1" t="s">
        <v>66</v>
      </c>
      <c r="G3086" s="4" t="s">
        <v>1101</v>
      </c>
      <c r="H3086" s="4">
        <v>3</v>
      </c>
      <c r="I3086" s="4" t="s">
        <v>83</v>
      </c>
      <c r="J3086" s="1"/>
      <c r="K3086" s="4" t="s">
        <v>83</v>
      </c>
      <c r="L3086" s="4" t="s">
        <v>83</v>
      </c>
    </row>
    <row r="3087" spans="1:12" ht="30" x14ac:dyDescent="0.25">
      <c r="A3087" s="1" t="s">
        <v>6457</v>
      </c>
      <c r="B3087" s="1" t="s">
        <v>460</v>
      </c>
      <c r="C3087" s="4">
        <v>2021</v>
      </c>
      <c r="D3087" s="1" t="s">
        <v>311</v>
      </c>
      <c r="E3087" s="1" t="s">
        <v>1183</v>
      </c>
      <c r="F3087" s="1" t="s">
        <v>70</v>
      </c>
      <c r="G3087" s="4" t="s">
        <v>2008</v>
      </c>
      <c r="H3087" s="4">
        <v>63</v>
      </c>
      <c r="I3087" s="4" t="s">
        <v>11024</v>
      </c>
      <c r="J3087" s="1" t="s">
        <v>234</v>
      </c>
      <c r="K3087" s="4" t="s">
        <v>11025</v>
      </c>
      <c r="L3087" s="4" t="s">
        <v>11026</v>
      </c>
    </row>
    <row r="3088" spans="1:12" ht="30" x14ac:dyDescent="0.25">
      <c r="A3088" s="1" t="s">
        <v>6457</v>
      </c>
      <c r="B3088" s="1" t="s">
        <v>460</v>
      </c>
      <c r="C3088" s="4">
        <v>2021</v>
      </c>
      <c r="D3088" s="1" t="s">
        <v>311</v>
      </c>
      <c r="E3088" s="1" t="s">
        <v>1183</v>
      </c>
      <c r="F3088" s="1" t="s">
        <v>74</v>
      </c>
      <c r="G3088" s="4" t="s">
        <v>1101</v>
      </c>
      <c r="H3088" s="4">
        <v>8</v>
      </c>
      <c r="I3088" s="4" t="s">
        <v>83</v>
      </c>
      <c r="J3088" s="1"/>
      <c r="K3088" s="4" t="s">
        <v>83</v>
      </c>
      <c r="L3088" s="4" t="s">
        <v>83</v>
      </c>
    </row>
    <row r="3089" spans="1:12" ht="30" x14ac:dyDescent="0.25">
      <c r="A3089" s="1" t="s">
        <v>6457</v>
      </c>
      <c r="B3089" s="1" t="s">
        <v>460</v>
      </c>
      <c r="C3089" s="4">
        <v>2021</v>
      </c>
      <c r="D3089" s="1" t="s">
        <v>311</v>
      </c>
      <c r="E3089" s="1" t="s">
        <v>1183</v>
      </c>
      <c r="F3089" s="1" t="s">
        <v>1102</v>
      </c>
      <c r="G3089" s="4" t="s">
        <v>3318</v>
      </c>
      <c r="H3089" s="4">
        <v>1063</v>
      </c>
      <c r="I3089" s="4" t="s">
        <v>11027</v>
      </c>
      <c r="J3089" s="1"/>
      <c r="K3089" s="4" t="s">
        <v>11028</v>
      </c>
      <c r="L3089" s="4" t="s">
        <v>11029</v>
      </c>
    </row>
    <row r="3090" spans="1:12" ht="45" x14ac:dyDescent="0.25">
      <c r="A3090" s="1" t="s">
        <v>6457</v>
      </c>
      <c r="B3090" s="1" t="s">
        <v>460</v>
      </c>
      <c r="C3090" s="4">
        <v>2021</v>
      </c>
      <c r="D3090" s="1" t="s">
        <v>311</v>
      </c>
      <c r="E3090" s="1" t="s">
        <v>1183</v>
      </c>
      <c r="F3090" s="1" t="s">
        <v>84</v>
      </c>
      <c r="G3090" s="4" t="s">
        <v>1350</v>
      </c>
      <c r="H3090" s="4">
        <v>983</v>
      </c>
      <c r="I3090" s="4" t="s">
        <v>11030</v>
      </c>
      <c r="J3090" s="1" t="s">
        <v>234</v>
      </c>
      <c r="K3090" s="4" t="s">
        <v>11031</v>
      </c>
      <c r="L3090" s="4" t="s">
        <v>11032</v>
      </c>
    </row>
    <row r="3091" spans="1:12" ht="45" x14ac:dyDescent="0.25">
      <c r="A3091" s="1" t="s">
        <v>6457</v>
      </c>
      <c r="B3091" s="1" t="s">
        <v>460</v>
      </c>
      <c r="C3091" s="4">
        <v>2021</v>
      </c>
      <c r="D3091" s="1" t="s">
        <v>311</v>
      </c>
      <c r="E3091" s="1" t="s">
        <v>1183</v>
      </c>
      <c r="F3091" s="1" t="s">
        <v>85</v>
      </c>
      <c r="G3091" s="4" t="s">
        <v>2643</v>
      </c>
      <c r="H3091" s="4">
        <v>10344</v>
      </c>
      <c r="I3091" s="4" t="s">
        <v>11033</v>
      </c>
      <c r="J3091" s="1"/>
      <c r="K3091" s="4" t="s">
        <v>11034</v>
      </c>
      <c r="L3091" s="4" t="s">
        <v>11035</v>
      </c>
    </row>
    <row r="3092" spans="1:12" ht="30" x14ac:dyDescent="0.25">
      <c r="A3092" s="1" t="s">
        <v>6457</v>
      </c>
      <c r="B3092" s="1" t="s">
        <v>460</v>
      </c>
      <c r="C3092" s="4">
        <v>2022</v>
      </c>
      <c r="D3092" s="1" t="s">
        <v>61</v>
      </c>
      <c r="E3092" s="1" t="s">
        <v>1089</v>
      </c>
      <c r="F3092" s="1" t="s">
        <v>62</v>
      </c>
      <c r="G3092" s="4" t="s">
        <v>1981</v>
      </c>
      <c r="H3092" s="4">
        <v>104574</v>
      </c>
      <c r="I3092" s="4" t="s">
        <v>524</v>
      </c>
      <c r="J3092" s="1" t="s">
        <v>234</v>
      </c>
      <c r="K3092" s="4" t="s">
        <v>3218</v>
      </c>
      <c r="L3092" s="4" t="s">
        <v>9615</v>
      </c>
    </row>
    <row r="3093" spans="1:12" ht="30" x14ac:dyDescent="0.25">
      <c r="A3093" s="1" t="s">
        <v>6457</v>
      </c>
      <c r="B3093" s="1" t="s">
        <v>460</v>
      </c>
      <c r="C3093" s="4">
        <v>2022</v>
      </c>
      <c r="D3093" s="1" t="s">
        <v>61</v>
      </c>
      <c r="E3093" s="1" t="s">
        <v>1089</v>
      </c>
      <c r="F3093" s="1" t="s">
        <v>66</v>
      </c>
      <c r="G3093" s="4" t="s">
        <v>1101</v>
      </c>
      <c r="H3093" s="4">
        <v>2915</v>
      </c>
      <c r="I3093" s="4" t="s">
        <v>83</v>
      </c>
      <c r="J3093" s="1"/>
      <c r="K3093" s="4" t="s">
        <v>83</v>
      </c>
      <c r="L3093" s="4" t="s">
        <v>83</v>
      </c>
    </row>
    <row r="3094" spans="1:12" ht="30" x14ac:dyDescent="0.25">
      <c r="A3094" s="1" t="s">
        <v>6457</v>
      </c>
      <c r="B3094" s="1" t="s">
        <v>460</v>
      </c>
      <c r="C3094" s="4">
        <v>2022</v>
      </c>
      <c r="D3094" s="1" t="s">
        <v>61</v>
      </c>
      <c r="E3094" s="1" t="s">
        <v>1089</v>
      </c>
      <c r="F3094" s="1" t="s">
        <v>70</v>
      </c>
      <c r="G3094" s="4" t="s">
        <v>1101</v>
      </c>
      <c r="H3094" s="4">
        <v>22530</v>
      </c>
      <c r="I3094" s="4" t="s">
        <v>83</v>
      </c>
      <c r="J3094" s="1"/>
      <c r="K3094" s="4" t="s">
        <v>83</v>
      </c>
      <c r="L3094" s="4" t="s">
        <v>83</v>
      </c>
    </row>
    <row r="3095" spans="1:12" ht="30" x14ac:dyDescent="0.25">
      <c r="A3095" s="1" t="s">
        <v>6457</v>
      </c>
      <c r="B3095" s="1" t="s">
        <v>460</v>
      </c>
      <c r="C3095" s="4">
        <v>2022</v>
      </c>
      <c r="D3095" s="1" t="s">
        <v>61</v>
      </c>
      <c r="E3095" s="1" t="s">
        <v>1089</v>
      </c>
      <c r="F3095" s="1" t="s">
        <v>74</v>
      </c>
      <c r="G3095" s="4" t="s">
        <v>1101</v>
      </c>
      <c r="H3095" s="4">
        <v>4511</v>
      </c>
      <c r="I3095" s="4" t="s">
        <v>83</v>
      </c>
      <c r="J3095" s="1"/>
      <c r="K3095" s="4" t="s">
        <v>83</v>
      </c>
      <c r="L3095" s="4" t="s">
        <v>83</v>
      </c>
    </row>
    <row r="3096" spans="1:12" ht="30" x14ac:dyDescent="0.25">
      <c r="A3096" s="1" t="s">
        <v>6457</v>
      </c>
      <c r="B3096" s="1" t="s">
        <v>460</v>
      </c>
      <c r="C3096" s="4">
        <v>2022</v>
      </c>
      <c r="D3096" s="1" t="s">
        <v>61</v>
      </c>
      <c r="E3096" s="1" t="s">
        <v>1089</v>
      </c>
      <c r="F3096" s="1" t="s">
        <v>1102</v>
      </c>
      <c r="G3096" s="4" t="s">
        <v>1112</v>
      </c>
      <c r="H3096" s="4">
        <v>142766</v>
      </c>
      <c r="I3096" s="4" t="s">
        <v>506</v>
      </c>
      <c r="J3096" s="1" t="s">
        <v>234</v>
      </c>
      <c r="K3096" s="4" t="s">
        <v>3420</v>
      </c>
      <c r="L3096" s="4" t="s">
        <v>4151</v>
      </c>
    </row>
    <row r="3097" spans="1:12" ht="45" x14ac:dyDescent="0.25">
      <c r="A3097" s="1" t="s">
        <v>6457</v>
      </c>
      <c r="B3097" s="1" t="s">
        <v>460</v>
      </c>
      <c r="C3097" s="4">
        <v>2022</v>
      </c>
      <c r="D3097" s="1" t="s">
        <v>61</v>
      </c>
      <c r="E3097" s="1" t="s">
        <v>1089</v>
      </c>
      <c r="F3097" s="1" t="s">
        <v>84</v>
      </c>
      <c r="G3097" s="4" t="s">
        <v>1101</v>
      </c>
      <c r="H3097" s="4">
        <v>60803</v>
      </c>
      <c r="I3097" s="4" t="s">
        <v>83</v>
      </c>
      <c r="J3097" s="1"/>
      <c r="K3097" s="4" t="s">
        <v>83</v>
      </c>
      <c r="L3097" s="4" t="s">
        <v>83</v>
      </c>
    </row>
    <row r="3098" spans="1:12" ht="45" x14ac:dyDescent="0.25">
      <c r="A3098" s="1" t="s">
        <v>6457</v>
      </c>
      <c r="B3098" s="1" t="s">
        <v>460</v>
      </c>
      <c r="C3098" s="4">
        <v>2022</v>
      </c>
      <c r="D3098" s="1" t="s">
        <v>61</v>
      </c>
      <c r="E3098" s="1" t="s">
        <v>1089</v>
      </c>
      <c r="F3098" s="1" t="s">
        <v>85</v>
      </c>
      <c r="G3098" s="4" t="s">
        <v>1097</v>
      </c>
      <c r="H3098" s="4">
        <v>123293</v>
      </c>
      <c r="I3098" s="4" t="s">
        <v>1825</v>
      </c>
      <c r="J3098" s="1" t="s">
        <v>234</v>
      </c>
      <c r="K3098" s="4" t="s">
        <v>3426</v>
      </c>
      <c r="L3098" s="4" t="s">
        <v>6829</v>
      </c>
    </row>
    <row r="3099" spans="1:12" ht="30" x14ac:dyDescent="0.25">
      <c r="A3099" s="1" t="s">
        <v>6457</v>
      </c>
      <c r="B3099" s="1" t="s">
        <v>460</v>
      </c>
      <c r="C3099" s="4">
        <v>2022</v>
      </c>
      <c r="D3099" s="1" t="s">
        <v>61</v>
      </c>
      <c r="E3099" s="1" t="s">
        <v>1104</v>
      </c>
      <c r="F3099" s="1" t="s">
        <v>62</v>
      </c>
      <c r="G3099" s="4" t="s">
        <v>1125</v>
      </c>
      <c r="H3099" s="4">
        <v>31050</v>
      </c>
      <c r="I3099" s="4" t="s">
        <v>1434</v>
      </c>
      <c r="J3099" s="1" t="s">
        <v>234</v>
      </c>
      <c r="K3099" s="4" t="s">
        <v>2988</v>
      </c>
      <c r="L3099" s="4" t="s">
        <v>1253</v>
      </c>
    </row>
    <row r="3100" spans="1:12" ht="30" x14ac:dyDescent="0.25">
      <c r="A3100" s="1" t="s">
        <v>6457</v>
      </c>
      <c r="B3100" s="1" t="s">
        <v>460</v>
      </c>
      <c r="C3100" s="4">
        <v>2022</v>
      </c>
      <c r="D3100" s="1" t="s">
        <v>61</v>
      </c>
      <c r="E3100" s="1" t="s">
        <v>1104</v>
      </c>
      <c r="F3100" s="1" t="s">
        <v>66</v>
      </c>
      <c r="G3100" s="4" t="s">
        <v>1101</v>
      </c>
      <c r="H3100" s="4">
        <v>409</v>
      </c>
      <c r="I3100" s="4" t="s">
        <v>83</v>
      </c>
      <c r="J3100" s="1"/>
      <c r="K3100" s="4" t="s">
        <v>83</v>
      </c>
      <c r="L3100" s="4" t="s">
        <v>83</v>
      </c>
    </row>
    <row r="3101" spans="1:12" ht="30" x14ac:dyDescent="0.25">
      <c r="A3101" s="1" t="s">
        <v>6457</v>
      </c>
      <c r="B3101" s="1" t="s">
        <v>460</v>
      </c>
      <c r="C3101" s="4">
        <v>2022</v>
      </c>
      <c r="D3101" s="1" t="s">
        <v>61</v>
      </c>
      <c r="E3101" s="1" t="s">
        <v>1104</v>
      </c>
      <c r="F3101" s="1" t="s">
        <v>70</v>
      </c>
      <c r="G3101" s="4" t="s">
        <v>1101</v>
      </c>
      <c r="H3101" s="4">
        <v>4473</v>
      </c>
      <c r="I3101" s="4" t="s">
        <v>83</v>
      </c>
      <c r="J3101" s="1"/>
      <c r="K3101" s="4" t="s">
        <v>83</v>
      </c>
      <c r="L3101" s="4" t="s">
        <v>83</v>
      </c>
    </row>
    <row r="3102" spans="1:12" ht="30" x14ac:dyDescent="0.25">
      <c r="A3102" s="1" t="s">
        <v>6457</v>
      </c>
      <c r="B3102" s="1" t="s">
        <v>460</v>
      </c>
      <c r="C3102" s="4">
        <v>2022</v>
      </c>
      <c r="D3102" s="1" t="s">
        <v>61</v>
      </c>
      <c r="E3102" s="1" t="s">
        <v>1104</v>
      </c>
      <c r="F3102" s="1" t="s">
        <v>74</v>
      </c>
      <c r="G3102" s="4" t="s">
        <v>1101</v>
      </c>
      <c r="H3102" s="4">
        <v>734</v>
      </c>
      <c r="I3102" s="4" t="s">
        <v>83</v>
      </c>
      <c r="J3102" s="1"/>
      <c r="K3102" s="4" t="s">
        <v>83</v>
      </c>
      <c r="L3102" s="4" t="s">
        <v>83</v>
      </c>
    </row>
    <row r="3103" spans="1:12" ht="30" x14ac:dyDescent="0.25">
      <c r="A3103" s="1" t="s">
        <v>6457</v>
      </c>
      <c r="B3103" s="1" t="s">
        <v>460</v>
      </c>
      <c r="C3103" s="4">
        <v>2022</v>
      </c>
      <c r="D3103" s="1" t="s">
        <v>61</v>
      </c>
      <c r="E3103" s="1" t="s">
        <v>1104</v>
      </c>
      <c r="F3103" s="1" t="s">
        <v>1102</v>
      </c>
      <c r="G3103" s="4" t="s">
        <v>1743</v>
      </c>
      <c r="H3103" s="4">
        <v>42204</v>
      </c>
      <c r="I3103" s="4" t="s">
        <v>9119</v>
      </c>
      <c r="J3103" s="1" t="s">
        <v>234</v>
      </c>
      <c r="K3103" s="4" t="s">
        <v>3975</v>
      </c>
      <c r="L3103" s="4" t="s">
        <v>3993</v>
      </c>
    </row>
    <row r="3104" spans="1:12" ht="45" x14ac:dyDescent="0.25">
      <c r="A3104" s="1" t="s">
        <v>6457</v>
      </c>
      <c r="B3104" s="1" t="s">
        <v>460</v>
      </c>
      <c r="C3104" s="4">
        <v>2022</v>
      </c>
      <c r="D3104" s="1" t="s">
        <v>61</v>
      </c>
      <c r="E3104" s="1" t="s">
        <v>1104</v>
      </c>
      <c r="F3104" s="1" t="s">
        <v>84</v>
      </c>
      <c r="G3104" s="4" t="s">
        <v>1101</v>
      </c>
      <c r="H3104" s="4">
        <v>28401</v>
      </c>
      <c r="I3104" s="4" t="s">
        <v>83</v>
      </c>
      <c r="J3104" s="1"/>
      <c r="K3104" s="4" t="s">
        <v>83</v>
      </c>
      <c r="L3104" s="4" t="s">
        <v>83</v>
      </c>
    </row>
    <row r="3105" spans="1:12" ht="45" x14ac:dyDescent="0.25">
      <c r="A3105" s="1" t="s">
        <v>6457</v>
      </c>
      <c r="B3105" s="1" t="s">
        <v>460</v>
      </c>
      <c r="C3105" s="4">
        <v>2022</v>
      </c>
      <c r="D3105" s="1" t="s">
        <v>61</v>
      </c>
      <c r="E3105" s="1" t="s">
        <v>1104</v>
      </c>
      <c r="F3105" s="1" t="s">
        <v>85</v>
      </c>
      <c r="G3105" s="4" t="s">
        <v>1743</v>
      </c>
      <c r="H3105" s="4">
        <v>111961</v>
      </c>
      <c r="I3105" s="4" t="s">
        <v>550</v>
      </c>
      <c r="J3105" s="1" t="s">
        <v>234</v>
      </c>
      <c r="K3105" s="4" t="s">
        <v>3467</v>
      </c>
      <c r="L3105" s="4" t="s">
        <v>3482</v>
      </c>
    </row>
    <row r="3106" spans="1:12" ht="30" x14ac:dyDescent="0.25">
      <c r="A3106" s="1" t="s">
        <v>6457</v>
      </c>
      <c r="B3106" s="1" t="s">
        <v>460</v>
      </c>
      <c r="C3106" s="4">
        <v>2022</v>
      </c>
      <c r="D3106" s="1" t="s">
        <v>61</v>
      </c>
      <c r="E3106" s="1" t="s">
        <v>1116</v>
      </c>
      <c r="F3106" s="1" t="s">
        <v>62</v>
      </c>
      <c r="G3106" s="4" t="s">
        <v>1208</v>
      </c>
      <c r="H3106" s="4">
        <v>19924</v>
      </c>
      <c r="I3106" s="4" t="s">
        <v>11036</v>
      </c>
      <c r="J3106" s="1"/>
      <c r="K3106" s="4" t="s">
        <v>1215</v>
      </c>
      <c r="L3106" s="4" t="s">
        <v>11037</v>
      </c>
    </row>
    <row r="3107" spans="1:12" ht="30" x14ac:dyDescent="0.25">
      <c r="A3107" s="1" t="s">
        <v>6457</v>
      </c>
      <c r="B3107" s="1" t="s">
        <v>460</v>
      </c>
      <c r="C3107" s="4">
        <v>2022</v>
      </c>
      <c r="D3107" s="1" t="s">
        <v>61</v>
      </c>
      <c r="E3107" s="1" t="s">
        <v>1116</v>
      </c>
      <c r="F3107" s="1" t="s">
        <v>66</v>
      </c>
      <c r="G3107" s="4" t="s">
        <v>1101</v>
      </c>
      <c r="H3107" s="4">
        <v>210</v>
      </c>
      <c r="I3107" s="4" t="s">
        <v>83</v>
      </c>
      <c r="J3107" s="1"/>
      <c r="K3107" s="4" t="s">
        <v>83</v>
      </c>
      <c r="L3107" s="4" t="s">
        <v>83</v>
      </c>
    </row>
    <row r="3108" spans="1:12" ht="30" x14ac:dyDescent="0.25">
      <c r="A3108" s="1" t="s">
        <v>6457</v>
      </c>
      <c r="B3108" s="1" t="s">
        <v>460</v>
      </c>
      <c r="C3108" s="4">
        <v>2022</v>
      </c>
      <c r="D3108" s="1" t="s">
        <v>61</v>
      </c>
      <c r="E3108" s="1" t="s">
        <v>1116</v>
      </c>
      <c r="F3108" s="1" t="s">
        <v>70</v>
      </c>
      <c r="G3108" s="4" t="s">
        <v>2008</v>
      </c>
      <c r="H3108" s="4">
        <v>2834</v>
      </c>
      <c r="I3108" s="4" t="s">
        <v>8724</v>
      </c>
      <c r="J3108" s="1" t="s">
        <v>234</v>
      </c>
      <c r="K3108" s="4" t="s">
        <v>11038</v>
      </c>
      <c r="L3108" s="4" t="s">
        <v>11039</v>
      </c>
    </row>
    <row r="3109" spans="1:12" ht="30" x14ac:dyDescent="0.25">
      <c r="A3109" s="1" t="s">
        <v>6457</v>
      </c>
      <c r="B3109" s="1" t="s">
        <v>460</v>
      </c>
      <c r="C3109" s="4">
        <v>2022</v>
      </c>
      <c r="D3109" s="1" t="s">
        <v>61</v>
      </c>
      <c r="E3109" s="1" t="s">
        <v>1116</v>
      </c>
      <c r="F3109" s="1" t="s">
        <v>74</v>
      </c>
      <c r="G3109" s="4" t="s">
        <v>1101</v>
      </c>
      <c r="H3109" s="4">
        <v>364</v>
      </c>
      <c r="I3109" s="4" t="s">
        <v>83</v>
      </c>
      <c r="J3109" s="1"/>
      <c r="K3109" s="4" t="s">
        <v>83</v>
      </c>
      <c r="L3109" s="4" t="s">
        <v>83</v>
      </c>
    </row>
    <row r="3110" spans="1:12" ht="30" x14ac:dyDescent="0.25">
      <c r="A3110" s="1" t="s">
        <v>6457</v>
      </c>
      <c r="B3110" s="1" t="s">
        <v>460</v>
      </c>
      <c r="C3110" s="4">
        <v>2022</v>
      </c>
      <c r="D3110" s="1" t="s">
        <v>61</v>
      </c>
      <c r="E3110" s="1" t="s">
        <v>1116</v>
      </c>
      <c r="F3110" s="1" t="s">
        <v>1102</v>
      </c>
      <c r="G3110" s="4" t="s">
        <v>1211</v>
      </c>
      <c r="H3110" s="4">
        <v>28933</v>
      </c>
      <c r="I3110" s="4" t="s">
        <v>4945</v>
      </c>
      <c r="J3110" s="1"/>
      <c r="K3110" s="4" t="s">
        <v>10130</v>
      </c>
      <c r="L3110" s="4" t="s">
        <v>250</v>
      </c>
    </row>
    <row r="3111" spans="1:12" ht="45" x14ac:dyDescent="0.25">
      <c r="A3111" s="1" t="s">
        <v>6457</v>
      </c>
      <c r="B3111" s="1" t="s">
        <v>460</v>
      </c>
      <c r="C3111" s="4">
        <v>2022</v>
      </c>
      <c r="D3111" s="1" t="s">
        <v>61</v>
      </c>
      <c r="E3111" s="1" t="s">
        <v>1116</v>
      </c>
      <c r="F3111" s="1" t="s">
        <v>84</v>
      </c>
      <c r="G3111" s="4" t="s">
        <v>1112</v>
      </c>
      <c r="H3111" s="4">
        <v>19537</v>
      </c>
      <c r="I3111" s="4" t="s">
        <v>2170</v>
      </c>
      <c r="J3111" s="1" t="s">
        <v>234</v>
      </c>
      <c r="K3111" s="4" t="s">
        <v>1825</v>
      </c>
      <c r="L3111" s="4" t="s">
        <v>6885</v>
      </c>
    </row>
    <row r="3112" spans="1:12" ht="45" x14ac:dyDescent="0.25">
      <c r="A3112" s="1" t="s">
        <v>6457</v>
      </c>
      <c r="B3112" s="1" t="s">
        <v>460</v>
      </c>
      <c r="C3112" s="4">
        <v>2022</v>
      </c>
      <c r="D3112" s="1" t="s">
        <v>61</v>
      </c>
      <c r="E3112" s="1" t="s">
        <v>1116</v>
      </c>
      <c r="F3112" s="1" t="s">
        <v>85</v>
      </c>
      <c r="G3112" s="4" t="s">
        <v>2621</v>
      </c>
      <c r="H3112" s="4">
        <v>189646</v>
      </c>
      <c r="I3112" s="4" t="s">
        <v>4100</v>
      </c>
      <c r="J3112" s="1"/>
      <c r="K3112" s="4" t="s">
        <v>3641</v>
      </c>
      <c r="L3112" s="4" t="s">
        <v>1563</v>
      </c>
    </row>
    <row r="3113" spans="1:12" ht="30" x14ac:dyDescent="0.25">
      <c r="A3113" s="1" t="s">
        <v>6457</v>
      </c>
      <c r="B3113" s="1" t="s">
        <v>460</v>
      </c>
      <c r="C3113" s="4">
        <v>2022</v>
      </c>
      <c r="D3113" s="1" t="s">
        <v>61</v>
      </c>
      <c r="E3113" s="1" t="s">
        <v>1132</v>
      </c>
      <c r="F3113" s="1" t="s">
        <v>62</v>
      </c>
      <c r="G3113" s="4" t="s">
        <v>1468</v>
      </c>
      <c r="H3113" s="4">
        <v>10703</v>
      </c>
      <c r="I3113" s="4" t="s">
        <v>11040</v>
      </c>
      <c r="J3113" s="1"/>
      <c r="K3113" s="4" t="s">
        <v>11041</v>
      </c>
      <c r="L3113" s="4" t="s">
        <v>11042</v>
      </c>
    </row>
    <row r="3114" spans="1:12" ht="30" x14ac:dyDescent="0.25">
      <c r="A3114" s="1" t="s">
        <v>6457</v>
      </c>
      <c r="B3114" s="1" t="s">
        <v>460</v>
      </c>
      <c r="C3114" s="4">
        <v>2022</v>
      </c>
      <c r="D3114" s="1" t="s">
        <v>61</v>
      </c>
      <c r="E3114" s="1" t="s">
        <v>1132</v>
      </c>
      <c r="F3114" s="1" t="s">
        <v>66</v>
      </c>
      <c r="G3114" s="4" t="s">
        <v>1101</v>
      </c>
      <c r="H3114" s="4">
        <v>77</v>
      </c>
      <c r="I3114" s="4" t="s">
        <v>83</v>
      </c>
      <c r="J3114" s="1"/>
      <c r="K3114" s="4" t="s">
        <v>83</v>
      </c>
      <c r="L3114" s="4" t="s">
        <v>83</v>
      </c>
    </row>
    <row r="3115" spans="1:12" ht="30" x14ac:dyDescent="0.25">
      <c r="A3115" s="1" t="s">
        <v>6457</v>
      </c>
      <c r="B3115" s="1" t="s">
        <v>460</v>
      </c>
      <c r="C3115" s="4">
        <v>2022</v>
      </c>
      <c r="D3115" s="1" t="s">
        <v>61</v>
      </c>
      <c r="E3115" s="1" t="s">
        <v>1132</v>
      </c>
      <c r="F3115" s="1" t="s">
        <v>70</v>
      </c>
      <c r="G3115" s="4" t="s">
        <v>1371</v>
      </c>
      <c r="H3115" s="4">
        <v>1283</v>
      </c>
      <c r="I3115" s="4" t="s">
        <v>5722</v>
      </c>
      <c r="J3115" s="1" t="s">
        <v>234</v>
      </c>
      <c r="K3115" s="4" t="s">
        <v>11043</v>
      </c>
      <c r="L3115" s="4" t="s">
        <v>11044</v>
      </c>
    </row>
    <row r="3116" spans="1:12" ht="30" x14ac:dyDescent="0.25">
      <c r="A3116" s="1" t="s">
        <v>6457</v>
      </c>
      <c r="B3116" s="1" t="s">
        <v>460</v>
      </c>
      <c r="C3116" s="4">
        <v>2022</v>
      </c>
      <c r="D3116" s="1" t="s">
        <v>61</v>
      </c>
      <c r="E3116" s="1" t="s">
        <v>1132</v>
      </c>
      <c r="F3116" s="1" t="s">
        <v>74</v>
      </c>
      <c r="G3116" s="4" t="s">
        <v>1101</v>
      </c>
      <c r="H3116" s="4">
        <v>144</v>
      </c>
      <c r="I3116" s="4" t="s">
        <v>83</v>
      </c>
      <c r="J3116" s="1"/>
      <c r="K3116" s="4" t="s">
        <v>83</v>
      </c>
      <c r="L3116" s="4" t="s">
        <v>83</v>
      </c>
    </row>
    <row r="3117" spans="1:12" ht="30" x14ac:dyDescent="0.25">
      <c r="A3117" s="1" t="s">
        <v>6457</v>
      </c>
      <c r="B3117" s="1" t="s">
        <v>460</v>
      </c>
      <c r="C3117" s="4">
        <v>2022</v>
      </c>
      <c r="D3117" s="1" t="s">
        <v>61</v>
      </c>
      <c r="E3117" s="1" t="s">
        <v>1132</v>
      </c>
      <c r="F3117" s="1" t="s">
        <v>1102</v>
      </c>
      <c r="G3117" s="4" t="s">
        <v>1328</v>
      </c>
      <c r="H3117" s="4">
        <v>12752</v>
      </c>
      <c r="I3117" s="4" t="s">
        <v>11045</v>
      </c>
      <c r="J3117" s="1"/>
      <c r="K3117" s="4" t="s">
        <v>11046</v>
      </c>
      <c r="L3117" s="4" t="s">
        <v>11047</v>
      </c>
    </row>
    <row r="3118" spans="1:12" ht="45" x14ac:dyDescent="0.25">
      <c r="A3118" s="1" t="s">
        <v>6457</v>
      </c>
      <c r="B3118" s="1" t="s">
        <v>460</v>
      </c>
      <c r="C3118" s="4">
        <v>2022</v>
      </c>
      <c r="D3118" s="1" t="s">
        <v>61</v>
      </c>
      <c r="E3118" s="1" t="s">
        <v>1132</v>
      </c>
      <c r="F3118" s="1" t="s">
        <v>84</v>
      </c>
      <c r="G3118" s="4" t="s">
        <v>2008</v>
      </c>
      <c r="H3118" s="4">
        <v>7666</v>
      </c>
      <c r="I3118" s="4" t="s">
        <v>640</v>
      </c>
      <c r="J3118" s="1" t="s">
        <v>234</v>
      </c>
      <c r="K3118" s="4" t="s">
        <v>7716</v>
      </c>
      <c r="L3118" s="4" t="s">
        <v>11048</v>
      </c>
    </row>
    <row r="3119" spans="1:12" ht="45" x14ac:dyDescent="0.25">
      <c r="A3119" s="1" t="s">
        <v>6457</v>
      </c>
      <c r="B3119" s="1" t="s">
        <v>460</v>
      </c>
      <c r="C3119" s="4">
        <v>2022</v>
      </c>
      <c r="D3119" s="1" t="s">
        <v>61</v>
      </c>
      <c r="E3119" s="1" t="s">
        <v>1132</v>
      </c>
      <c r="F3119" s="1" t="s">
        <v>85</v>
      </c>
      <c r="G3119" s="4" t="s">
        <v>8760</v>
      </c>
      <c r="H3119" s="4">
        <v>186768</v>
      </c>
      <c r="I3119" s="4" t="s">
        <v>11049</v>
      </c>
      <c r="J3119" s="1"/>
      <c r="K3119" s="4" t="s">
        <v>1849</v>
      </c>
      <c r="L3119" s="4" t="s">
        <v>9084</v>
      </c>
    </row>
    <row r="3120" spans="1:12" ht="30" x14ac:dyDescent="0.25">
      <c r="A3120" s="1" t="s">
        <v>6457</v>
      </c>
      <c r="B3120" s="1" t="s">
        <v>460</v>
      </c>
      <c r="C3120" s="4">
        <v>2022</v>
      </c>
      <c r="D3120" s="1" t="s">
        <v>61</v>
      </c>
      <c r="E3120" s="1" t="s">
        <v>1147</v>
      </c>
      <c r="F3120" s="1" t="s">
        <v>62</v>
      </c>
      <c r="G3120" s="4" t="s">
        <v>2610</v>
      </c>
      <c r="H3120" s="4">
        <v>4792</v>
      </c>
      <c r="I3120" s="4" t="s">
        <v>11050</v>
      </c>
      <c r="J3120" s="1"/>
      <c r="K3120" s="4" t="s">
        <v>11051</v>
      </c>
      <c r="L3120" s="4" t="s">
        <v>11052</v>
      </c>
    </row>
    <row r="3121" spans="1:12" ht="30" x14ac:dyDescent="0.25">
      <c r="A3121" s="1" t="s">
        <v>6457</v>
      </c>
      <c r="B3121" s="1" t="s">
        <v>460</v>
      </c>
      <c r="C3121" s="4">
        <v>2022</v>
      </c>
      <c r="D3121" s="1" t="s">
        <v>61</v>
      </c>
      <c r="E3121" s="1" t="s">
        <v>1147</v>
      </c>
      <c r="F3121" s="1" t="s">
        <v>66</v>
      </c>
      <c r="G3121" s="4" t="s">
        <v>1101</v>
      </c>
      <c r="H3121" s="4">
        <v>26</v>
      </c>
      <c r="I3121" s="4" t="s">
        <v>83</v>
      </c>
      <c r="J3121" s="1"/>
      <c r="K3121" s="4" t="s">
        <v>83</v>
      </c>
      <c r="L3121" s="4" t="s">
        <v>83</v>
      </c>
    </row>
    <row r="3122" spans="1:12" ht="30" x14ac:dyDescent="0.25">
      <c r="A3122" s="1" t="s">
        <v>6457</v>
      </c>
      <c r="B3122" s="1" t="s">
        <v>460</v>
      </c>
      <c r="C3122" s="4">
        <v>2022</v>
      </c>
      <c r="D3122" s="1" t="s">
        <v>61</v>
      </c>
      <c r="E3122" s="1" t="s">
        <v>1147</v>
      </c>
      <c r="F3122" s="1" t="s">
        <v>70</v>
      </c>
      <c r="G3122" s="4" t="s">
        <v>1691</v>
      </c>
      <c r="H3122" s="4">
        <v>536</v>
      </c>
      <c r="I3122" s="4" t="s">
        <v>11053</v>
      </c>
      <c r="J3122" s="1"/>
      <c r="K3122" s="4" t="s">
        <v>11054</v>
      </c>
      <c r="L3122" s="4" t="s">
        <v>11055</v>
      </c>
    </row>
    <row r="3123" spans="1:12" ht="30" x14ac:dyDescent="0.25">
      <c r="A3123" s="1" t="s">
        <v>6457</v>
      </c>
      <c r="B3123" s="1" t="s">
        <v>460</v>
      </c>
      <c r="C3123" s="4">
        <v>2022</v>
      </c>
      <c r="D3123" s="1" t="s">
        <v>61</v>
      </c>
      <c r="E3123" s="1" t="s">
        <v>1147</v>
      </c>
      <c r="F3123" s="1" t="s">
        <v>74</v>
      </c>
      <c r="G3123" s="4" t="s">
        <v>1101</v>
      </c>
      <c r="H3123" s="4">
        <v>51</v>
      </c>
      <c r="I3123" s="4" t="s">
        <v>83</v>
      </c>
      <c r="J3123" s="1"/>
      <c r="K3123" s="4" t="s">
        <v>83</v>
      </c>
      <c r="L3123" s="4" t="s">
        <v>83</v>
      </c>
    </row>
    <row r="3124" spans="1:12" ht="30" x14ac:dyDescent="0.25">
      <c r="A3124" s="1" t="s">
        <v>6457</v>
      </c>
      <c r="B3124" s="1" t="s">
        <v>460</v>
      </c>
      <c r="C3124" s="4">
        <v>2022</v>
      </c>
      <c r="D3124" s="1" t="s">
        <v>61</v>
      </c>
      <c r="E3124" s="1" t="s">
        <v>1147</v>
      </c>
      <c r="F3124" s="1" t="s">
        <v>1102</v>
      </c>
      <c r="G3124" s="4" t="s">
        <v>1929</v>
      </c>
      <c r="H3124" s="4">
        <v>4974</v>
      </c>
      <c r="I3124" s="4" t="s">
        <v>11056</v>
      </c>
      <c r="J3124" s="1"/>
      <c r="K3124" s="4" t="s">
        <v>11057</v>
      </c>
      <c r="L3124" s="4" t="s">
        <v>11058</v>
      </c>
    </row>
    <row r="3125" spans="1:12" ht="45" x14ac:dyDescent="0.25">
      <c r="A3125" s="1" t="s">
        <v>6457</v>
      </c>
      <c r="B3125" s="1" t="s">
        <v>460</v>
      </c>
      <c r="C3125" s="4">
        <v>2022</v>
      </c>
      <c r="D3125" s="1" t="s">
        <v>61</v>
      </c>
      <c r="E3125" s="1" t="s">
        <v>1147</v>
      </c>
      <c r="F3125" s="1" t="s">
        <v>84</v>
      </c>
      <c r="G3125" s="4" t="s">
        <v>1981</v>
      </c>
      <c r="H3125" s="4">
        <v>1929</v>
      </c>
      <c r="I3125" s="4" t="s">
        <v>11059</v>
      </c>
      <c r="J3125" s="1" t="s">
        <v>234</v>
      </c>
      <c r="K3125" s="4" t="s">
        <v>11060</v>
      </c>
      <c r="L3125" s="4" t="s">
        <v>11061</v>
      </c>
    </row>
    <row r="3126" spans="1:12" ht="45" x14ac:dyDescent="0.25">
      <c r="A3126" s="1" t="s">
        <v>6457</v>
      </c>
      <c r="B3126" s="1" t="s">
        <v>460</v>
      </c>
      <c r="C3126" s="4">
        <v>2022</v>
      </c>
      <c r="D3126" s="1" t="s">
        <v>61</v>
      </c>
      <c r="E3126" s="1" t="s">
        <v>1147</v>
      </c>
      <c r="F3126" s="1" t="s">
        <v>85</v>
      </c>
      <c r="G3126" s="4" t="s">
        <v>10868</v>
      </c>
      <c r="H3126" s="4">
        <v>161187</v>
      </c>
      <c r="I3126" s="4" t="s">
        <v>11062</v>
      </c>
      <c r="J3126" s="1"/>
      <c r="K3126" s="4" t="s">
        <v>4122</v>
      </c>
      <c r="L3126" s="4" t="s">
        <v>11063</v>
      </c>
    </row>
    <row r="3127" spans="1:12" ht="30" x14ac:dyDescent="0.25">
      <c r="A3127" s="1" t="s">
        <v>6457</v>
      </c>
      <c r="B3127" s="1" t="s">
        <v>460</v>
      </c>
      <c r="C3127" s="4">
        <v>2022</v>
      </c>
      <c r="D3127" s="1" t="s">
        <v>61</v>
      </c>
      <c r="E3127" s="1" t="s">
        <v>1162</v>
      </c>
      <c r="F3127" s="1" t="s">
        <v>62</v>
      </c>
      <c r="G3127" s="4" t="s">
        <v>3602</v>
      </c>
      <c r="H3127" s="4">
        <v>1523</v>
      </c>
      <c r="I3127" s="4" t="s">
        <v>11064</v>
      </c>
      <c r="J3127" s="1"/>
      <c r="K3127" s="4" t="s">
        <v>5113</v>
      </c>
      <c r="L3127" s="4" t="s">
        <v>11065</v>
      </c>
    </row>
    <row r="3128" spans="1:12" ht="30" x14ac:dyDescent="0.25">
      <c r="A3128" s="1" t="s">
        <v>6457</v>
      </c>
      <c r="B3128" s="1" t="s">
        <v>460</v>
      </c>
      <c r="C3128" s="4">
        <v>2022</v>
      </c>
      <c r="D3128" s="1" t="s">
        <v>61</v>
      </c>
      <c r="E3128" s="1" t="s">
        <v>1162</v>
      </c>
      <c r="F3128" s="1" t="s">
        <v>66</v>
      </c>
      <c r="G3128" s="4" t="s">
        <v>1101</v>
      </c>
      <c r="H3128" s="4">
        <v>10</v>
      </c>
      <c r="I3128" s="4" t="s">
        <v>83</v>
      </c>
      <c r="J3128" s="1"/>
      <c r="K3128" s="4" t="s">
        <v>83</v>
      </c>
      <c r="L3128" s="4" t="s">
        <v>83</v>
      </c>
    </row>
    <row r="3129" spans="1:12" ht="30" x14ac:dyDescent="0.25">
      <c r="A3129" s="1" t="s">
        <v>6457</v>
      </c>
      <c r="B3129" s="1" t="s">
        <v>460</v>
      </c>
      <c r="C3129" s="4">
        <v>2022</v>
      </c>
      <c r="D3129" s="1" t="s">
        <v>61</v>
      </c>
      <c r="E3129" s="1" t="s">
        <v>1162</v>
      </c>
      <c r="F3129" s="1" t="s">
        <v>70</v>
      </c>
      <c r="G3129" s="4" t="s">
        <v>1125</v>
      </c>
      <c r="H3129" s="4">
        <v>211</v>
      </c>
      <c r="I3129" s="4" t="s">
        <v>11066</v>
      </c>
      <c r="J3129" s="1" t="s">
        <v>234</v>
      </c>
      <c r="K3129" s="4" t="s">
        <v>6951</v>
      </c>
      <c r="L3129" s="4" t="s">
        <v>11067</v>
      </c>
    </row>
    <row r="3130" spans="1:12" ht="30" x14ac:dyDescent="0.25">
      <c r="A3130" s="1" t="s">
        <v>6457</v>
      </c>
      <c r="B3130" s="1" t="s">
        <v>460</v>
      </c>
      <c r="C3130" s="4">
        <v>2022</v>
      </c>
      <c r="D3130" s="1" t="s">
        <v>61</v>
      </c>
      <c r="E3130" s="1" t="s">
        <v>1162</v>
      </c>
      <c r="F3130" s="1" t="s">
        <v>74</v>
      </c>
      <c r="G3130" s="4" t="s">
        <v>1101</v>
      </c>
      <c r="H3130" s="4">
        <v>21</v>
      </c>
      <c r="I3130" s="4" t="s">
        <v>83</v>
      </c>
      <c r="J3130" s="1"/>
      <c r="K3130" s="4" t="s">
        <v>83</v>
      </c>
      <c r="L3130" s="4" t="s">
        <v>83</v>
      </c>
    </row>
    <row r="3131" spans="1:12" ht="30" x14ac:dyDescent="0.25">
      <c r="A3131" s="1" t="s">
        <v>6457</v>
      </c>
      <c r="B3131" s="1" t="s">
        <v>460</v>
      </c>
      <c r="C3131" s="4">
        <v>2022</v>
      </c>
      <c r="D3131" s="1" t="s">
        <v>61</v>
      </c>
      <c r="E3131" s="1" t="s">
        <v>1162</v>
      </c>
      <c r="F3131" s="1" t="s">
        <v>1102</v>
      </c>
      <c r="G3131" s="4" t="s">
        <v>1417</v>
      </c>
      <c r="H3131" s="4">
        <v>2214</v>
      </c>
      <c r="I3131" s="4" t="s">
        <v>11068</v>
      </c>
      <c r="J3131" s="1"/>
      <c r="K3131" s="4" t="s">
        <v>11069</v>
      </c>
      <c r="L3131" s="4" t="s">
        <v>11070</v>
      </c>
    </row>
    <row r="3132" spans="1:12" ht="45" x14ac:dyDescent="0.25">
      <c r="A3132" s="1" t="s">
        <v>6457</v>
      </c>
      <c r="B3132" s="1" t="s">
        <v>460</v>
      </c>
      <c r="C3132" s="4">
        <v>2022</v>
      </c>
      <c r="D3132" s="1" t="s">
        <v>61</v>
      </c>
      <c r="E3132" s="1" t="s">
        <v>1162</v>
      </c>
      <c r="F3132" s="1" t="s">
        <v>84</v>
      </c>
      <c r="G3132" s="4" t="s">
        <v>1093</v>
      </c>
      <c r="H3132" s="4">
        <v>774</v>
      </c>
      <c r="I3132" s="4" t="s">
        <v>11071</v>
      </c>
      <c r="J3132" s="1" t="s">
        <v>234</v>
      </c>
      <c r="K3132" s="4" t="s">
        <v>11072</v>
      </c>
      <c r="L3132" s="4" t="s">
        <v>11073</v>
      </c>
    </row>
    <row r="3133" spans="1:12" ht="45" x14ac:dyDescent="0.25">
      <c r="A3133" s="1" t="s">
        <v>6457</v>
      </c>
      <c r="B3133" s="1" t="s">
        <v>460</v>
      </c>
      <c r="C3133" s="4">
        <v>2022</v>
      </c>
      <c r="D3133" s="1" t="s">
        <v>61</v>
      </c>
      <c r="E3133" s="1" t="s">
        <v>1162</v>
      </c>
      <c r="F3133" s="1" t="s">
        <v>85</v>
      </c>
      <c r="G3133" s="4" t="s">
        <v>4034</v>
      </c>
      <c r="H3133" s="4">
        <v>69865</v>
      </c>
      <c r="I3133" s="4" t="s">
        <v>11074</v>
      </c>
      <c r="J3133" s="1"/>
      <c r="K3133" s="4" t="s">
        <v>4466</v>
      </c>
      <c r="L3133" s="4" t="s">
        <v>6785</v>
      </c>
    </row>
    <row r="3134" spans="1:12" ht="30" x14ac:dyDescent="0.25">
      <c r="A3134" s="1" t="s">
        <v>6457</v>
      </c>
      <c r="B3134" s="1" t="s">
        <v>460</v>
      </c>
      <c r="C3134" s="4">
        <v>2022</v>
      </c>
      <c r="D3134" s="1" t="s">
        <v>61</v>
      </c>
      <c r="E3134" s="1" t="s">
        <v>1183</v>
      </c>
      <c r="F3134" s="1" t="s">
        <v>62</v>
      </c>
      <c r="G3134" s="4" t="s">
        <v>3750</v>
      </c>
      <c r="H3134" s="4">
        <v>356</v>
      </c>
      <c r="I3134" s="4" t="s">
        <v>11075</v>
      </c>
      <c r="J3134" s="1"/>
      <c r="K3134" s="4" t="s">
        <v>11076</v>
      </c>
      <c r="L3134" s="4" t="s">
        <v>11077</v>
      </c>
    </row>
    <row r="3135" spans="1:12" ht="30" x14ac:dyDescent="0.25">
      <c r="A3135" s="1" t="s">
        <v>6457</v>
      </c>
      <c r="B3135" s="1" t="s">
        <v>460</v>
      </c>
      <c r="C3135" s="4">
        <v>2022</v>
      </c>
      <c r="D3135" s="1" t="s">
        <v>61</v>
      </c>
      <c r="E3135" s="1" t="s">
        <v>1183</v>
      </c>
      <c r="F3135" s="1" t="s">
        <v>66</v>
      </c>
      <c r="G3135" s="4" t="s">
        <v>1101</v>
      </c>
      <c r="H3135" s="4">
        <v>2</v>
      </c>
      <c r="I3135" s="4" t="s">
        <v>83</v>
      </c>
      <c r="J3135" s="1"/>
      <c r="K3135" s="4" t="s">
        <v>83</v>
      </c>
      <c r="L3135" s="4" t="s">
        <v>83</v>
      </c>
    </row>
    <row r="3136" spans="1:12" ht="30" x14ac:dyDescent="0.25">
      <c r="A3136" s="1" t="s">
        <v>6457</v>
      </c>
      <c r="B3136" s="1" t="s">
        <v>460</v>
      </c>
      <c r="C3136" s="4">
        <v>2022</v>
      </c>
      <c r="D3136" s="1" t="s">
        <v>61</v>
      </c>
      <c r="E3136" s="1" t="s">
        <v>1183</v>
      </c>
      <c r="F3136" s="1" t="s">
        <v>70</v>
      </c>
      <c r="G3136" s="4" t="s">
        <v>1371</v>
      </c>
      <c r="H3136" s="4">
        <v>57</v>
      </c>
      <c r="I3136" s="4" t="s">
        <v>11078</v>
      </c>
      <c r="J3136" s="1" t="s">
        <v>234</v>
      </c>
      <c r="K3136" s="4" t="s">
        <v>11079</v>
      </c>
      <c r="L3136" s="4" t="s">
        <v>11080</v>
      </c>
    </row>
    <row r="3137" spans="1:12" ht="30" x14ac:dyDescent="0.25">
      <c r="A3137" s="1" t="s">
        <v>6457</v>
      </c>
      <c r="B3137" s="1" t="s">
        <v>460</v>
      </c>
      <c r="C3137" s="4">
        <v>2022</v>
      </c>
      <c r="D3137" s="1" t="s">
        <v>61</v>
      </c>
      <c r="E3137" s="1" t="s">
        <v>1183</v>
      </c>
      <c r="F3137" s="1" t="s">
        <v>74</v>
      </c>
      <c r="G3137" s="4" t="s">
        <v>1101</v>
      </c>
      <c r="H3137" s="4">
        <v>5</v>
      </c>
      <c r="I3137" s="4" t="s">
        <v>83</v>
      </c>
      <c r="J3137" s="1"/>
      <c r="K3137" s="4" t="s">
        <v>83</v>
      </c>
      <c r="L3137" s="4" t="s">
        <v>83</v>
      </c>
    </row>
    <row r="3138" spans="1:12" ht="30" x14ac:dyDescent="0.25">
      <c r="A3138" s="1" t="s">
        <v>6457</v>
      </c>
      <c r="B3138" s="1" t="s">
        <v>460</v>
      </c>
      <c r="C3138" s="4">
        <v>2022</v>
      </c>
      <c r="D3138" s="1" t="s">
        <v>61</v>
      </c>
      <c r="E3138" s="1" t="s">
        <v>1183</v>
      </c>
      <c r="F3138" s="1" t="s">
        <v>1102</v>
      </c>
      <c r="G3138" s="4" t="s">
        <v>3956</v>
      </c>
      <c r="H3138" s="4">
        <v>534</v>
      </c>
      <c r="I3138" s="4" t="s">
        <v>11081</v>
      </c>
      <c r="J3138" s="1"/>
      <c r="K3138" s="4" t="s">
        <v>11082</v>
      </c>
      <c r="L3138" s="4" t="s">
        <v>11083</v>
      </c>
    </row>
    <row r="3139" spans="1:12" ht="45" x14ac:dyDescent="0.25">
      <c r="A3139" s="1" t="s">
        <v>6457</v>
      </c>
      <c r="B3139" s="1" t="s">
        <v>460</v>
      </c>
      <c r="C3139" s="4">
        <v>2022</v>
      </c>
      <c r="D3139" s="1" t="s">
        <v>61</v>
      </c>
      <c r="E3139" s="1" t="s">
        <v>1183</v>
      </c>
      <c r="F3139" s="1" t="s">
        <v>84</v>
      </c>
      <c r="G3139" s="4" t="s">
        <v>2258</v>
      </c>
      <c r="H3139" s="4">
        <v>229</v>
      </c>
      <c r="I3139" s="4" t="s">
        <v>11084</v>
      </c>
      <c r="J3139" s="1" t="s">
        <v>234</v>
      </c>
      <c r="K3139" s="4" t="s">
        <v>11085</v>
      </c>
      <c r="L3139" s="4" t="s">
        <v>11086</v>
      </c>
    </row>
    <row r="3140" spans="1:12" ht="45" x14ac:dyDescent="0.25">
      <c r="A3140" s="1" t="s">
        <v>6457</v>
      </c>
      <c r="B3140" s="1" t="s">
        <v>460</v>
      </c>
      <c r="C3140" s="4">
        <v>2022</v>
      </c>
      <c r="D3140" s="1" t="s">
        <v>61</v>
      </c>
      <c r="E3140" s="1" t="s">
        <v>1183</v>
      </c>
      <c r="F3140" s="1" t="s">
        <v>85</v>
      </c>
      <c r="G3140" s="4" t="s">
        <v>4180</v>
      </c>
      <c r="H3140" s="4">
        <v>11636</v>
      </c>
      <c r="I3140" s="4" t="s">
        <v>11087</v>
      </c>
      <c r="J3140" s="1"/>
      <c r="K3140" s="4" t="s">
        <v>11088</v>
      </c>
      <c r="L3140" s="4" t="s">
        <v>11089</v>
      </c>
    </row>
    <row r="3141" spans="1:12" ht="30" x14ac:dyDescent="0.25">
      <c r="A3141" s="1" t="s">
        <v>6457</v>
      </c>
      <c r="B3141" s="1" t="s">
        <v>460</v>
      </c>
      <c r="C3141" s="4">
        <v>2022</v>
      </c>
      <c r="D3141" s="1" t="s">
        <v>90</v>
      </c>
      <c r="E3141" s="1" t="s">
        <v>1089</v>
      </c>
      <c r="F3141" s="1" t="s">
        <v>62</v>
      </c>
      <c r="G3141" s="4" t="s">
        <v>1101</v>
      </c>
      <c r="H3141" s="4">
        <v>92310</v>
      </c>
      <c r="I3141" s="4" t="s">
        <v>83</v>
      </c>
      <c r="J3141" s="1"/>
      <c r="K3141" s="4" t="s">
        <v>83</v>
      </c>
      <c r="L3141" s="4" t="s">
        <v>83</v>
      </c>
    </row>
    <row r="3142" spans="1:12" ht="30" x14ac:dyDescent="0.25">
      <c r="A3142" s="1" t="s">
        <v>6457</v>
      </c>
      <c r="B3142" s="1" t="s">
        <v>460</v>
      </c>
      <c r="C3142" s="4">
        <v>2022</v>
      </c>
      <c r="D3142" s="1" t="s">
        <v>90</v>
      </c>
      <c r="E3142" s="1" t="s">
        <v>1089</v>
      </c>
      <c r="F3142" s="1" t="s">
        <v>66</v>
      </c>
      <c r="G3142" s="4" t="s">
        <v>1101</v>
      </c>
      <c r="H3142" s="4">
        <v>1363</v>
      </c>
      <c r="I3142" s="4" t="s">
        <v>83</v>
      </c>
      <c r="J3142" s="1"/>
      <c r="K3142" s="4" t="s">
        <v>83</v>
      </c>
      <c r="L3142" s="4" t="s">
        <v>83</v>
      </c>
    </row>
    <row r="3143" spans="1:12" ht="30" x14ac:dyDescent="0.25">
      <c r="A3143" s="1" t="s">
        <v>6457</v>
      </c>
      <c r="B3143" s="1" t="s">
        <v>460</v>
      </c>
      <c r="C3143" s="4">
        <v>2022</v>
      </c>
      <c r="D3143" s="1" t="s">
        <v>90</v>
      </c>
      <c r="E3143" s="1" t="s">
        <v>1089</v>
      </c>
      <c r="F3143" s="1" t="s">
        <v>70</v>
      </c>
      <c r="G3143" s="4" t="s">
        <v>1101</v>
      </c>
      <c r="H3143" s="4">
        <v>20618</v>
      </c>
      <c r="I3143" s="4" t="s">
        <v>83</v>
      </c>
      <c r="J3143" s="1"/>
      <c r="K3143" s="4" t="s">
        <v>83</v>
      </c>
      <c r="L3143" s="4" t="s">
        <v>83</v>
      </c>
    </row>
    <row r="3144" spans="1:12" ht="30" x14ac:dyDescent="0.25">
      <c r="A3144" s="1" t="s">
        <v>6457</v>
      </c>
      <c r="B3144" s="1" t="s">
        <v>460</v>
      </c>
      <c r="C3144" s="4">
        <v>2022</v>
      </c>
      <c r="D3144" s="1" t="s">
        <v>90</v>
      </c>
      <c r="E3144" s="1" t="s">
        <v>1089</v>
      </c>
      <c r="F3144" s="1" t="s">
        <v>74</v>
      </c>
      <c r="G3144" s="4" t="s">
        <v>1101</v>
      </c>
      <c r="H3144" s="4">
        <v>2303</v>
      </c>
      <c r="I3144" s="4" t="s">
        <v>83</v>
      </c>
      <c r="J3144" s="1"/>
      <c r="K3144" s="4" t="s">
        <v>83</v>
      </c>
      <c r="L3144" s="4" t="s">
        <v>83</v>
      </c>
    </row>
    <row r="3145" spans="1:12" ht="30" x14ac:dyDescent="0.25">
      <c r="A3145" s="1" t="s">
        <v>6457</v>
      </c>
      <c r="B3145" s="1" t="s">
        <v>460</v>
      </c>
      <c r="C3145" s="4">
        <v>2022</v>
      </c>
      <c r="D3145" s="1" t="s">
        <v>90</v>
      </c>
      <c r="E3145" s="1" t="s">
        <v>1089</v>
      </c>
      <c r="F3145" s="1" t="s">
        <v>1102</v>
      </c>
      <c r="G3145" s="4" t="s">
        <v>1101</v>
      </c>
      <c r="H3145" s="4">
        <v>117311</v>
      </c>
      <c r="I3145" s="4" t="s">
        <v>83</v>
      </c>
      <c r="J3145" s="1"/>
      <c r="K3145" s="4" t="s">
        <v>83</v>
      </c>
      <c r="L3145" s="4" t="s">
        <v>83</v>
      </c>
    </row>
    <row r="3146" spans="1:12" ht="45" x14ac:dyDescent="0.25">
      <c r="A3146" s="1" t="s">
        <v>6457</v>
      </c>
      <c r="B3146" s="1" t="s">
        <v>460</v>
      </c>
      <c r="C3146" s="4">
        <v>2022</v>
      </c>
      <c r="D3146" s="1" t="s">
        <v>90</v>
      </c>
      <c r="E3146" s="1" t="s">
        <v>1089</v>
      </c>
      <c r="F3146" s="1" t="s">
        <v>84</v>
      </c>
      <c r="G3146" s="4" t="s">
        <v>1101</v>
      </c>
      <c r="H3146" s="4">
        <v>9096</v>
      </c>
      <c r="I3146" s="4" t="s">
        <v>83</v>
      </c>
      <c r="J3146" s="1"/>
      <c r="K3146" s="4" t="s">
        <v>83</v>
      </c>
      <c r="L3146" s="4" t="s">
        <v>83</v>
      </c>
    </row>
    <row r="3147" spans="1:12" ht="45" x14ac:dyDescent="0.25">
      <c r="A3147" s="1" t="s">
        <v>6457</v>
      </c>
      <c r="B3147" s="1" t="s">
        <v>460</v>
      </c>
      <c r="C3147" s="4">
        <v>2022</v>
      </c>
      <c r="D3147" s="1" t="s">
        <v>90</v>
      </c>
      <c r="E3147" s="1" t="s">
        <v>1089</v>
      </c>
      <c r="F3147" s="1" t="s">
        <v>85</v>
      </c>
      <c r="G3147" s="4" t="s">
        <v>1101</v>
      </c>
      <c r="H3147" s="4">
        <v>173732</v>
      </c>
      <c r="I3147" s="4" t="s">
        <v>83</v>
      </c>
      <c r="J3147" s="1"/>
      <c r="K3147" s="4" t="s">
        <v>83</v>
      </c>
      <c r="L3147" s="4" t="s">
        <v>83</v>
      </c>
    </row>
    <row r="3148" spans="1:12" ht="30" x14ac:dyDescent="0.25">
      <c r="A3148" s="1" t="s">
        <v>6457</v>
      </c>
      <c r="B3148" s="1" t="s">
        <v>460</v>
      </c>
      <c r="C3148" s="4">
        <v>2022</v>
      </c>
      <c r="D3148" s="1" t="s">
        <v>90</v>
      </c>
      <c r="E3148" s="1" t="s">
        <v>1104</v>
      </c>
      <c r="F3148" s="1" t="s">
        <v>62</v>
      </c>
      <c r="G3148" s="4" t="s">
        <v>2008</v>
      </c>
      <c r="H3148" s="4">
        <v>27836</v>
      </c>
      <c r="I3148" s="4" t="s">
        <v>628</v>
      </c>
      <c r="J3148" s="1" t="s">
        <v>234</v>
      </c>
      <c r="K3148" s="4" t="s">
        <v>3892</v>
      </c>
      <c r="L3148" s="4" t="s">
        <v>6065</v>
      </c>
    </row>
    <row r="3149" spans="1:12" ht="30" x14ac:dyDescent="0.25">
      <c r="A3149" s="1" t="s">
        <v>6457</v>
      </c>
      <c r="B3149" s="1" t="s">
        <v>460</v>
      </c>
      <c r="C3149" s="4">
        <v>2022</v>
      </c>
      <c r="D3149" s="1" t="s">
        <v>90</v>
      </c>
      <c r="E3149" s="1" t="s">
        <v>1104</v>
      </c>
      <c r="F3149" s="1" t="s">
        <v>66</v>
      </c>
      <c r="G3149" s="4" t="s">
        <v>1101</v>
      </c>
      <c r="H3149" s="4">
        <v>179</v>
      </c>
      <c r="I3149" s="4" t="s">
        <v>83</v>
      </c>
      <c r="J3149" s="1"/>
      <c r="K3149" s="4" t="s">
        <v>83</v>
      </c>
      <c r="L3149" s="4" t="s">
        <v>83</v>
      </c>
    </row>
    <row r="3150" spans="1:12" ht="30" x14ac:dyDescent="0.25">
      <c r="A3150" s="1" t="s">
        <v>6457</v>
      </c>
      <c r="B3150" s="1" t="s">
        <v>460</v>
      </c>
      <c r="C3150" s="4">
        <v>2022</v>
      </c>
      <c r="D3150" s="1" t="s">
        <v>90</v>
      </c>
      <c r="E3150" s="1" t="s">
        <v>1104</v>
      </c>
      <c r="F3150" s="1" t="s">
        <v>70</v>
      </c>
      <c r="G3150" s="4" t="s">
        <v>1101</v>
      </c>
      <c r="H3150" s="4">
        <v>3984</v>
      </c>
      <c r="I3150" s="4" t="s">
        <v>83</v>
      </c>
      <c r="J3150" s="1"/>
      <c r="K3150" s="4" t="s">
        <v>83</v>
      </c>
      <c r="L3150" s="4" t="s">
        <v>83</v>
      </c>
    </row>
    <row r="3151" spans="1:12" ht="30" x14ac:dyDescent="0.25">
      <c r="A3151" s="1" t="s">
        <v>6457</v>
      </c>
      <c r="B3151" s="1" t="s">
        <v>460</v>
      </c>
      <c r="C3151" s="4">
        <v>2022</v>
      </c>
      <c r="D3151" s="1" t="s">
        <v>90</v>
      </c>
      <c r="E3151" s="1" t="s">
        <v>1104</v>
      </c>
      <c r="F3151" s="1" t="s">
        <v>74</v>
      </c>
      <c r="G3151" s="4" t="s">
        <v>1101</v>
      </c>
      <c r="H3151" s="4">
        <v>363</v>
      </c>
      <c r="I3151" s="4" t="s">
        <v>83</v>
      </c>
      <c r="J3151" s="1"/>
      <c r="K3151" s="4" t="s">
        <v>83</v>
      </c>
      <c r="L3151" s="4" t="s">
        <v>83</v>
      </c>
    </row>
    <row r="3152" spans="1:12" ht="30" x14ac:dyDescent="0.25">
      <c r="A3152" s="1" t="s">
        <v>6457</v>
      </c>
      <c r="B3152" s="1" t="s">
        <v>460</v>
      </c>
      <c r="C3152" s="4">
        <v>2022</v>
      </c>
      <c r="D3152" s="1" t="s">
        <v>90</v>
      </c>
      <c r="E3152" s="1" t="s">
        <v>1104</v>
      </c>
      <c r="F3152" s="1" t="s">
        <v>1102</v>
      </c>
      <c r="G3152" s="4" t="s">
        <v>1097</v>
      </c>
      <c r="H3152" s="4">
        <v>33246</v>
      </c>
      <c r="I3152" s="4" t="s">
        <v>5623</v>
      </c>
      <c r="J3152" s="1" t="s">
        <v>234</v>
      </c>
      <c r="K3152" s="4" t="s">
        <v>4039</v>
      </c>
      <c r="L3152" s="4" t="s">
        <v>2874</v>
      </c>
    </row>
    <row r="3153" spans="1:12" ht="45" x14ac:dyDescent="0.25">
      <c r="A3153" s="1" t="s">
        <v>6457</v>
      </c>
      <c r="B3153" s="1" t="s">
        <v>460</v>
      </c>
      <c r="C3153" s="4">
        <v>2022</v>
      </c>
      <c r="D3153" s="1" t="s">
        <v>90</v>
      </c>
      <c r="E3153" s="1" t="s">
        <v>1104</v>
      </c>
      <c r="F3153" s="1" t="s">
        <v>84</v>
      </c>
      <c r="G3153" s="4" t="s">
        <v>1101</v>
      </c>
      <c r="H3153" s="4">
        <v>2732</v>
      </c>
      <c r="I3153" s="4" t="s">
        <v>83</v>
      </c>
      <c r="J3153" s="1"/>
      <c r="K3153" s="4" t="s">
        <v>83</v>
      </c>
      <c r="L3153" s="4" t="s">
        <v>83</v>
      </c>
    </row>
    <row r="3154" spans="1:12" ht="45" x14ac:dyDescent="0.25">
      <c r="A3154" s="1" t="s">
        <v>6457</v>
      </c>
      <c r="B3154" s="1" t="s">
        <v>460</v>
      </c>
      <c r="C3154" s="4">
        <v>2022</v>
      </c>
      <c r="D3154" s="1" t="s">
        <v>90</v>
      </c>
      <c r="E3154" s="1" t="s">
        <v>1104</v>
      </c>
      <c r="F3154" s="1" t="s">
        <v>85</v>
      </c>
      <c r="G3154" s="4" t="s">
        <v>1097</v>
      </c>
      <c r="H3154" s="4">
        <v>129387</v>
      </c>
      <c r="I3154" s="4" t="s">
        <v>3483</v>
      </c>
      <c r="J3154" s="1" t="s">
        <v>234</v>
      </c>
      <c r="K3154" s="4" t="s">
        <v>3426</v>
      </c>
      <c r="L3154" s="4" t="s">
        <v>4151</v>
      </c>
    </row>
    <row r="3155" spans="1:12" ht="30" x14ac:dyDescent="0.25">
      <c r="A3155" s="1" t="s">
        <v>6457</v>
      </c>
      <c r="B3155" s="1" t="s">
        <v>460</v>
      </c>
      <c r="C3155" s="4">
        <v>2022</v>
      </c>
      <c r="D3155" s="1" t="s">
        <v>90</v>
      </c>
      <c r="E3155" s="1" t="s">
        <v>1116</v>
      </c>
      <c r="F3155" s="1" t="s">
        <v>62</v>
      </c>
      <c r="G3155" s="4" t="s">
        <v>1981</v>
      </c>
      <c r="H3155" s="4">
        <v>17900</v>
      </c>
      <c r="I3155" s="4" t="s">
        <v>3752</v>
      </c>
      <c r="J3155" s="1" t="s">
        <v>234</v>
      </c>
      <c r="K3155" s="4" t="s">
        <v>4694</v>
      </c>
      <c r="L3155" s="4" t="s">
        <v>6946</v>
      </c>
    </row>
    <row r="3156" spans="1:12" ht="30" x14ac:dyDescent="0.25">
      <c r="A3156" s="1" t="s">
        <v>6457</v>
      </c>
      <c r="B3156" s="1" t="s">
        <v>460</v>
      </c>
      <c r="C3156" s="4">
        <v>2022</v>
      </c>
      <c r="D3156" s="1" t="s">
        <v>90</v>
      </c>
      <c r="E3156" s="1" t="s">
        <v>1116</v>
      </c>
      <c r="F3156" s="1" t="s">
        <v>66</v>
      </c>
      <c r="G3156" s="4" t="s">
        <v>1101</v>
      </c>
      <c r="H3156" s="4">
        <v>95</v>
      </c>
      <c r="I3156" s="4" t="s">
        <v>83</v>
      </c>
      <c r="J3156" s="1"/>
      <c r="K3156" s="4" t="s">
        <v>83</v>
      </c>
      <c r="L3156" s="4" t="s">
        <v>83</v>
      </c>
    </row>
    <row r="3157" spans="1:12" ht="30" x14ac:dyDescent="0.25">
      <c r="A3157" s="1" t="s">
        <v>6457</v>
      </c>
      <c r="B3157" s="1" t="s">
        <v>460</v>
      </c>
      <c r="C3157" s="4">
        <v>2022</v>
      </c>
      <c r="D3157" s="1" t="s">
        <v>90</v>
      </c>
      <c r="E3157" s="1" t="s">
        <v>1116</v>
      </c>
      <c r="F3157" s="1" t="s">
        <v>70</v>
      </c>
      <c r="G3157" s="4" t="s">
        <v>2008</v>
      </c>
      <c r="H3157" s="4">
        <v>2528</v>
      </c>
      <c r="I3157" s="4" t="s">
        <v>6100</v>
      </c>
      <c r="J3157" s="1" t="s">
        <v>234</v>
      </c>
      <c r="K3157" s="4" t="s">
        <v>8947</v>
      </c>
      <c r="L3157" s="4" t="s">
        <v>4077</v>
      </c>
    </row>
    <row r="3158" spans="1:12" ht="30" x14ac:dyDescent="0.25">
      <c r="A3158" s="1" t="s">
        <v>6457</v>
      </c>
      <c r="B3158" s="1" t="s">
        <v>460</v>
      </c>
      <c r="C3158" s="4">
        <v>2022</v>
      </c>
      <c r="D3158" s="1" t="s">
        <v>90</v>
      </c>
      <c r="E3158" s="1" t="s">
        <v>1116</v>
      </c>
      <c r="F3158" s="1" t="s">
        <v>74</v>
      </c>
      <c r="G3158" s="4" t="s">
        <v>1101</v>
      </c>
      <c r="H3158" s="4">
        <v>195</v>
      </c>
      <c r="I3158" s="4" t="s">
        <v>83</v>
      </c>
      <c r="J3158" s="1"/>
      <c r="K3158" s="4" t="s">
        <v>83</v>
      </c>
      <c r="L3158" s="4" t="s">
        <v>83</v>
      </c>
    </row>
    <row r="3159" spans="1:12" ht="30" x14ac:dyDescent="0.25">
      <c r="A3159" s="1" t="s">
        <v>6457</v>
      </c>
      <c r="B3159" s="1" t="s">
        <v>460</v>
      </c>
      <c r="C3159" s="4">
        <v>2022</v>
      </c>
      <c r="D3159" s="1" t="s">
        <v>90</v>
      </c>
      <c r="E3159" s="1" t="s">
        <v>1116</v>
      </c>
      <c r="F3159" s="1" t="s">
        <v>1102</v>
      </c>
      <c r="G3159" s="4" t="s">
        <v>2008</v>
      </c>
      <c r="H3159" s="4">
        <v>22917</v>
      </c>
      <c r="I3159" s="4" t="s">
        <v>2611</v>
      </c>
      <c r="J3159" s="1" t="s">
        <v>234</v>
      </c>
      <c r="K3159" s="4" t="s">
        <v>4100</v>
      </c>
      <c r="L3159" s="4" t="s">
        <v>602</v>
      </c>
    </row>
    <row r="3160" spans="1:12" ht="45" x14ac:dyDescent="0.25">
      <c r="A3160" s="1" t="s">
        <v>6457</v>
      </c>
      <c r="B3160" s="1" t="s">
        <v>460</v>
      </c>
      <c r="C3160" s="4">
        <v>2022</v>
      </c>
      <c r="D3160" s="1" t="s">
        <v>90</v>
      </c>
      <c r="E3160" s="1" t="s">
        <v>1116</v>
      </c>
      <c r="F3160" s="1" t="s">
        <v>84</v>
      </c>
      <c r="G3160" s="4" t="s">
        <v>1101</v>
      </c>
      <c r="H3160" s="4">
        <v>1824</v>
      </c>
      <c r="I3160" s="4" t="s">
        <v>83</v>
      </c>
      <c r="J3160" s="1"/>
      <c r="K3160" s="4" t="s">
        <v>83</v>
      </c>
      <c r="L3160" s="4" t="s">
        <v>83</v>
      </c>
    </row>
    <row r="3161" spans="1:12" ht="45" x14ac:dyDescent="0.25">
      <c r="A3161" s="1" t="s">
        <v>6457</v>
      </c>
      <c r="B3161" s="1" t="s">
        <v>460</v>
      </c>
      <c r="C3161" s="4">
        <v>2022</v>
      </c>
      <c r="D3161" s="1" t="s">
        <v>90</v>
      </c>
      <c r="E3161" s="1" t="s">
        <v>1116</v>
      </c>
      <c r="F3161" s="1" t="s">
        <v>85</v>
      </c>
      <c r="G3161" s="4" t="s">
        <v>1141</v>
      </c>
      <c r="H3161" s="4">
        <v>190499</v>
      </c>
      <c r="I3161" s="4" t="s">
        <v>3110</v>
      </c>
      <c r="J3161" s="1"/>
      <c r="K3161" s="4" t="s">
        <v>3510</v>
      </c>
      <c r="L3161" s="4" t="s">
        <v>3543</v>
      </c>
    </row>
    <row r="3162" spans="1:12" ht="30" x14ac:dyDescent="0.25">
      <c r="A3162" s="1" t="s">
        <v>6457</v>
      </c>
      <c r="B3162" s="1" t="s">
        <v>460</v>
      </c>
      <c r="C3162" s="4">
        <v>2022</v>
      </c>
      <c r="D3162" s="1" t="s">
        <v>90</v>
      </c>
      <c r="E3162" s="1" t="s">
        <v>1132</v>
      </c>
      <c r="F3162" s="1" t="s">
        <v>62</v>
      </c>
      <c r="G3162" s="4" t="s">
        <v>1141</v>
      </c>
      <c r="H3162" s="4">
        <v>9653</v>
      </c>
      <c r="I3162" s="4" t="s">
        <v>81</v>
      </c>
      <c r="J3162" s="1"/>
      <c r="K3162" s="4" t="s">
        <v>2886</v>
      </c>
      <c r="L3162" s="4" t="s">
        <v>11090</v>
      </c>
    </row>
    <row r="3163" spans="1:12" ht="30" x14ac:dyDescent="0.25">
      <c r="A3163" s="1" t="s">
        <v>6457</v>
      </c>
      <c r="B3163" s="1" t="s">
        <v>460</v>
      </c>
      <c r="C3163" s="4">
        <v>2022</v>
      </c>
      <c r="D3163" s="1" t="s">
        <v>90</v>
      </c>
      <c r="E3163" s="1" t="s">
        <v>1132</v>
      </c>
      <c r="F3163" s="1" t="s">
        <v>66</v>
      </c>
      <c r="G3163" s="4" t="s">
        <v>1101</v>
      </c>
      <c r="H3163" s="4">
        <v>34</v>
      </c>
      <c r="I3163" s="4" t="s">
        <v>83</v>
      </c>
      <c r="J3163" s="1"/>
      <c r="K3163" s="4" t="s">
        <v>83</v>
      </c>
      <c r="L3163" s="4" t="s">
        <v>83</v>
      </c>
    </row>
    <row r="3164" spans="1:12" ht="30" x14ac:dyDescent="0.25">
      <c r="A3164" s="1" t="s">
        <v>6457</v>
      </c>
      <c r="B3164" s="1" t="s">
        <v>460</v>
      </c>
      <c r="C3164" s="4">
        <v>2022</v>
      </c>
      <c r="D3164" s="1" t="s">
        <v>90</v>
      </c>
      <c r="E3164" s="1" t="s">
        <v>1132</v>
      </c>
      <c r="F3164" s="1" t="s">
        <v>70</v>
      </c>
      <c r="G3164" s="4" t="s">
        <v>1101</v>
      </c>
      <c r="H3164" s="4">
        <v>1135</v>
      </c>
      <c r="I3164" s="4" t="s">
        <v>83</v>
      </c>
      <c r="J3164" s="1"/>
      <c r="K3164" s="4" t="s">
        <v>83</v>
      </c>
      <c r="L3164" s="4" t="s">
        <v>83</v>
      </c>
    </row>
    <row r="3165" spans="1:12" ht="30" x14ac:dyDescent="0.25">
      <c r="A3165" s="1" t="s">
        <v>6457</v>
      </c>
      <c r="B3165" s="1" t="s">
        <v>460</v>
      </c>
      <c r="C3165" s="4">
        <v>2022</v>
      </c>
      <c r="D3165" s="1" t="s">
        <v>90</v>
      </c>
      <c r="E3165" s="1" t="s">
        <v>1132</v>
      </c>
      <c r="F3165" s="1" t="s">
        <v>74</v>
      </c>
      <c r="G3165" s="4" t="s">
        <v>1101</v>
      </c>
      <c r="H3165" s="4">
        <v>81</v>
      </c>
      <c r="I3165" s="4" t="s">
        <v>83</v>
      </c>
      <c r="J3165" s="1"/>
      <c r="K3165" s="4" t="s">
        <v>83</v>
      </c>
      <c r="L3165" s="4" t="s">
        <v>83</v>
      </c>
    </row>
    <row r="3166" spans="1:12" ht="30" x14ac:dyDescent="0.25">
      <c r="A3166" s="1" t="s">
        <v>6457</v>
      </c>
      <c r="B3166" s="1" t="s">
        <v>460</v>
      </c>
      <c r="C3166" s="4">
        <v>2022</v>
      </c>
      <c r="D3166" s="1" t="s">
        <v>90</v>
      </c>
      <c r="E3166" s="1" t="s">
        <v>1132</v>
      </c>
      <c r="F3166" s="1" t="s">
        <v>1102</v>
      </c>
      <c r="G3166" s="4" t="s">
        <v>1141</v>
      </c>
      <c r="H3166" s="4">
        <v>10157</v>
      </c>
      <c r="I3166" s="4" t="s">
        <v>11091</v>
      </c>
      <c r="J3166" s="1"/>
      <c r="K3166" s="4" t="s">
        <v>3734</v>
      </c>
      <c r="L3166" s="4" t="s">
        <v>11092</v>
      </c>
    </row>
    <row r="3167" spans="1:12" ht="45" x14ac:dyDescent="0.25">
      <c r="A3167" s="1" t="s">
        <v>6457</v>
      </c>
      <c r="B3167" s="1" t="s">
        <v>460</v>
      </c>
      <c r="C3167" s="4">
        <v>2022</v>
      </c>
      <c r="D3167" s="1" t="s">
        <v>90</v>
      </c>
      <c r="E3167" s="1" t="s">
        <v>1132</v>
      </c>
      <c r="F3167" s="1" t="s">
        <v>84</v>
      </c>
      <c r="G3167" s="4" t="s">
        <v>1101</v>
      </c>
      <c r="H3167" s="4">
        <v>791</v>
      </c>
      <c r="I3167" s="4" t="s">
        <v>83</v>
      </c>
      <c r="J3167" s="1"/>
      <c r="K3167" s="4" t="s">
        <v>83</v>
      </c>
      <c r="L3167" s="4" t="s">
        <v>83</v>
      </c>
    </row>
    <row r="3168" spans="1:12" ht="45" x14ac:dyDescent="0.25">
      <c r="A3168" s="1" t="s">
        <v>6457</v>
      </c>
      <c r="B3168" s="1" t="s">
        <v>460</v>
      </c>
      <c r="C3168" s="4">
        <v>2022</v>
      </c>
      <c r="D3168" s="1" t="s">
        <v>90</v>
      </c>
      <c r="E3168" s="1" t="s">
        <v>1132</v>
      </c>
      <c r="F3168" s="1" t="s">
        <v>85</v>
      </c>
      <c r="G3168" s="4" t="s">
        <v>8282</v>
      </c>
      <c r="H3168" s="4">
        <v>176661</v>
      </c>
      <c r="I3168" s="4" t="s">
        <v>3531</v>
      </c>
      <c r="J3168" s="1"/>
      <c r="K3168" s="4" t="s">
        <v>735</v>
      </c>
      <c r="L3168" s="4" t="s">
        <v>9356</v>
      </c>
    </row>
    <row r="3169" spans="1:12" ht="30" x14ac:dyDescent="0.25">
      <c r="A3169" s="1" t="s">
        <v>6457</v>
      </c>
      <c r="B3169" s="1" t="s">
        <v>460</v>
      </c>
      <c r="C3169" s="4">
        <v>2022</v>
      </c>
      <c r="D3169" s="1" t="s">
        <v>90</v>
      </c>
      <c r="E3169" s="1" t="s">
        <v>1147</v>
      </c>
      <c r="F3169" s="1" t="s">
        <v>62</v>
      </c>
      <c r="G3169" s="4" t="s">
        <v>1855</v>
      </c>
      <c r="H3169" s="4">
        <v>4331</v>
      </c>
      <c r="I3169" s="4" t="s">
        <v>11093</v>
      </c>
      <c r="J3169" s="1"/>
      <c r="K3169" s="4" t="s">
        <v>11046</v>
      </c>
      <c r="L3169" s="4" t="s">
        <v>11094</v>
      </c>
    </row>
    <row r="3170" spans="1:12" ht="30" x14ac:dyDescent="0.25">
      <c r="A3170" s="1" t="s">
        <v>6457</v>
      </c>
      <c r="B3170" s="1" t="s">
        <v>460</v>
      </c>
      <c r="C3170" s="4">
        <v>2022</v>
      </c>
      <c r="D3170" s="1" t="s">
        <v>90</v>
      </c>
      <c r="E3170" s="1" t="s">
        <v>1147</v>
      </c>
      <c r="F3170" s="1" t="s">
        <v>66</v>
      </c>
      <c r="G3170" s="4" t="s">
        <v>1101</v>
      </c>
      <c r="H3170" s="4">
        <v>11</v>
      </c>
      <c r="I3170" s="4" t="s">
        <v>83</v>
      </c>
      <c r="J3170" s="1"/>
      <c r="K3170" s="4" t="s">
        <v>83</v>
      </c>
      <c r="L3170" s="4" t="s">
        <v>83</v>
      </c>
    </row>
    <row r="3171" spans="1:12" ht="30" x14ac:dyDescent="0.25">
      <c r="A3171" s="1" t="s">
        <v>6457</v>
      </c>
      <c r="B3171" s="1" t="s">
        <v>460</v>
      </c>
      <c r="C3171" s="4">
        <v>2022</v>
      </c>
      <c r="D3171" s="1" t="s">
        <v>90</v>
      </c>
      <c r="E3171" s="1" t="s">
        <v>1147</v>
      </c>
      <c r="F3171" s="1" t="s">
        <v>70</v>
      </c>
      <c r="G3171" s="4" t="s">
        <v>1371</v>
      </c>
      <c r="H3171" s="4">
        <v>473</v>
      </c>
      <c r="I3171" s="4" t="s">
        <v>853</v>
      </c>
      <c r="J3171" s="1" t="s">
        <v>234</v>
      </c>
      <c r="K3171" s="4" t="s">
        <v>11095</v>
      </c>
      <c r="L3171" s="4" t="s">
        <v>11096</v>
      </c>
    </row>
    <row r="3172" spans="1:12" ht="30" x14ac:dyDescent="0.25">
      <c r="A3172" s="1" t="s">
        <v>6457</v>
      </c>
      <c r="B3172" s="1" t="s">
        <v>460</v>
      </c>
      <c r="C3172" s="4">
        <v>2022</v>
      </c>
      <c r="D3172" s="1" t="s">
        <v>90</v>
      </c>
      <c r="E3172" s="1" t="s">
        <v>1147</v>
      </c>
      <c r="F3172" s="1" t="s">
        <v>74</v>
      </c>
      <c r="G3172" s="4" t="s">
        <v>1101</v>
      </c>
      <c r="H3172" s="4">
        <v>26</v>
      </c>
      <c r="I3172" s="4" t="s">
        <v>83</v>
      </c>
      <c r="J3172" s="1"/>
      <c r="K3172" s="4" t="s">
        <v>83</v>
      </c>
      <c r="L3172" s="4" t="s">
        <v>83</v>
      </c>
    </row>
    <row r="3173" spans="1:12" ht="30" x14ac:dyDescent="0.25">
      <c r="A3173" s="1" t="s">
        <v>6457</v>
      </c>
      <c r="B3173" s="1" t="s">
        <v>460</v>
      </c>
      <c r="C3173" s="4">
        <v>2022</v>
      </c>
      <c r="D3173" s="1" t="s">
        <v>90</v>
      </c>
      <c r="E3173" s="1" t="s">
        <v>1147</v>
      </c>
      <c r="F3173" s="1" t="s">
        <v>1102</v>
      </c>
      <c r="G3173" s="4" t="s">
        <v>1891</v>
      </c>
      <c r="H3173" s="4">
        <v>3958</v>
      </c>
      <c r="I3173" s="4" t="s">
        <v>11097</v>
      </c>
      <c r="J3173" s="1"/>
      <c r="K3173" s="4" t="s">
        <v>11098</v>
      </c>
      <c r="L3173" s="4" t="s">
        <v>11099</v>
      </c>
    </row>
    <row r="3174" spans="1:12" ht="45" x14ac:dyDescent="0.25">
      <c r="A3174" s="1" t="s">
        <v>6457</v>
      </c>
      <c r="B3174" s="1" t="s">
        <v>460</v>
      </c>
      <c r="C3174" s="4">
        <v>2022</v>
      </c>
      <c r="D3174" s="1" t="s">
        <v>90</v>
      </c>
      <c r="E3174" s="1" t="s">
        <v>1147</v>
      </c>
      <c r="F3174" s="1" t="s">
        <v>84</v>
      </c>
      <c r="G3174" s="4" t="s">
        <v>1101</v>
      </c>
      <c r="H3174" s="4">
        <v>308</v>
      </c>
      <c r="I3174" s="4" t="s">
        <v>83</v>
      </c>
      <c r="J3174" s="1"/>
      <c r="K3174" s="4" t="s">
        <v>83</v>
      </c>
      <c r="L3174" s="4" t="s">
        <v>83</v>
      </c>
    </row>
    <row r="3175" spans="1:12" ht="45" x14ac:dyDescent="0.25">
      <c r="A3175" s="1" t="s">
        <v>6457</v>
      </c>
      <c r="B3175" s="1" t="s">
        <v>460</v>
      </c>
      <c r="C3175" s="4">
        <v>2022</v>
      </c>
      <c r="D3175" s="1" t="s">
        <v>90</v>
      </c>
      <c r="E3175" s="1" t="s">
        <v>1147</v>
      </c>
      <c r="F3175" s="1" t="s">
        <v>85</v>
      </c>
      <c r="G3175" s="4" t="s">
        <v>5164</v>
      </c>
      <c r="H3175" s="4">
        <v>147768</v>
      </c>
      <c r="I3175" s="4" t="s">
        <v>2885</v>
      </c>
      <c r="J3175" s="1"/>
      <c r="K3175" s="4" t="s">
        <v>2070</v>
      </c>
      <c r="L3175" s="4" t="s">
        <v>6841</v>
      </c>
    </row>
    <row r="3176" spans="1:12" ht="30" x14ac:dyDescent="0.25">
      <c r="A3176" s="1" t="s">
        <v>6457</v>
      </c>
      <c r="B3176" s="1" t="s">
        <v>460</v>
      </c>
      <c r="C3176" s="4">
        <v>2022</v>
      </c>
      <c r="D3176" s="1" t="s">
        <v>90</v>
      </c>
      <c r="E3176" s="1" t="s">
        <v>1162</v>
      </c>
      <c r="F3176" s="1" t="s">
        <v>62</v>
      </c>
      <c r="G3176" s="4" t="s">
        <v>2471</v>
      </c>
      <c r="H3176" s="4">
        <v>1365</v>
      </c>
      <c r="I3176" s="4" t="s">
        <v>11100</v>
      </c>
      <c r="J3176" s="1"/>
      <c r="K3176" s="4" t="s">
        <v>11101</v>
      </c>
      <c r="L3176" s="4" t="s">
        <v>11102</v>
      </c>
    </row>
    <row r="3177" spans="1:12" ht="30" x14ac:dyDescent="0.25">
      <c r="A3177" s="1" t="s">
        <v>6457</v>
      </c>
      <c r="B3177" s="1" t="s">
        <v>460</v>
      </c>
      <c r="C3177" s="4">
        <v>2022</v>
      </c>
      <c r="D3177" s="1" t="s">
        <v>90</v>
      </c>
      <c r="E3177" s="1" t="s">
        <v>1162</v>
      </c>
      <c r="F3177" s="1" t="s">
        <v>66</v>
      </c>
      <c r="G3177" s="4" t="s">
        <v>1101</v>
      </c>
      <c r="H3177" s="4">
        <v>5</v>
      </c>
      <c r="I3177" s="4" t="s">
        <v>83</v>
      </c>
      <c r="J3177" s="1"/>
      <c r="K3177" s="4" t="s">
        <v>83</v>
      </c>
      <c r="L3177" s="4" t="s">
        <v>83</v>
      </c>
    </row>
    <row r="3178" spans="1:12" ht="30" x14ac:dyDescent="0.25">
      <c r="A3178" s="1" t="s">
        <v>6457</v>
      </c>
      <c r="B3178" s="1" t="s">
        <v>460</v>
      </c>
      <c r="C3178" s="4">
        <v>2022</v>
      </c>
      <c r="D3178" s="1" t="s">
        <v>90</v>
      </c>
      <c r="E3178" s="1" t="s">
        <v>1162</v>
      </c>
      <c r="F3178" s="1" t="s">
        <v>70</v>
      </c>
      <c r="G3178" s="4" t="s">
        <v>1097</v>
      </c>
      <c r="H3178" s="4">
        <v>182</v>
      </c>
      <c r="I3178" s="4" t="s">
        <v>3033</v>
      </c>
      <c r="J3178" s="1" t="s">
        <v>234</v>
      </c>
      <c r="K3178" s="4" t="s">
        <v>5919</v>
      </c>
      <c r="L3178" s="4" t="s">
        <v>11103</v>
      </c>
    </row>
    <row r="3179" spans="1:12" ht="30" x14ac:dyDescent="0.25">
      <c r="A3179" s="1" t="s">
        <v>6457</v>
      </c>
      <c r="B3179" s="1" t="s">
        <v>460</v>
      </c>
      <c r="C3179" s="4">
        <v>2022</v>
      </c>
      <c r="D3179" s="1" t="s">
        <v>90</v>
      </c>
      <c r="E3179" s="1" t="s">
        <v>1162</v>
      </c>
      <c r="F3179" s="1" t="s">
        <v>74</v>
      </c>
      <c r="G3179" s="4" t="s">
        <v>1101</v>
      </c>
      <c r="H3179" s="4">
        <v>12</v>
      </c>
      <c r="I3179" s="4" t="s">
        <v>83</v>
      </c>
      <c r="J3179" s="1"/>
      <c r="K3179" s="4" t="s">
        <v>83</v>
      </c>
      <c r="L3179" s="4" t="s">
        <v>83</v>
      </c>
    </row>
    <row r="3180" spans="1:12" ht="30" x14ac:dyDescent="0.25">
      <c r="A3180" s="1" t="s">
        <v>6457</v>
      </c>
      <c r="B3180" s="1" t="s">
        <v>460</v>
      </c>
      <c r="C3180" s="4">
        <v>2022</v>
      </c>
      <c r="D3180" s="1" t="s">
        <v>90</v>
      </c>
      <c r="E3180" s="1" t="s">
        <v>1162</v>
      </c>
      <c r="F3180" s="1" t="s">
        <v>1102</v>
      </c>
      <c r="G3180" s="4" t="s">
        <v>2643</v>
      </c>
      <c r="H3180" s="4">
        <v>1712</v>
      </c>
      <c r="I3180" s="4" t="s">
        <v>11104</v>
      </c>
      <c r="J3180" s="1"/>
      <c r="K3180" s="4" t="s">
        <v>11105</v>
      </c>
      <c r="L3180" s="4" t="s">
        <v>11106</v>
      </c>
    </row>
    <row r="3181" spans="1:12" ht="45" x14ac:dyDescent="0.25">
      <c r="A3181" s="1" t="s">
        <v>6457</v>
      </c>
      <c r="B3181" s="1" t="s">
        <v>460</v>
      </c>
      <c r="C3181" s="4">
        <v>2022</v>
      </c>
      <c r="D3181" s="1" t="s">
        <v>90</v>
      </c>
      <c r="E3181" s="1" t="s">
        <v>1162</v>
      </c>
      <c r="F3181" s="1" t="s">
        <v>84</v>
      </c>
      <c r="G3181" s="4" t="s">
        <v>1112</v>
      </c>
      <c r="H3181" s="4">
        <v>146</v>
      </c>
      <c r="I3181" s="4" t="s">
        <v>7911</v>
      </c>
      <c r="J3181" s="1" t="s">
        <v>234</v>
      </c>
      <c r="K3181" s="4" t="s">
        <v>11107</v>
      </c>
      <c r="L3181" s="4" t="s">
        <v>11108</v>
      </c>
    </row>
    <row r="3182" spans="1:12" ht="45" x14ac:dyDescent="0.25">
      <c r="A3182" s="1" t="s">
        <v>6457</v>
      </c>
      <c r="B3182" s="1" t="s">
        <v>460</v>
      </c>
      <c r="C3182" s="4">
        <v>2022</v>
      </c>
      <c r="D3182" s="1" t="s">
        <v>90</v>
      </c>
      <c r="E3182" s="1" t="s">
        <v>1162</v>
      </c>
      <c r="F3182" s="1" t="s">
        <v>85</v>
      </c>
      <c r="G3182" s="4" t="s">
        <v>3327</v>
      </c>
      <c r="H3182" s="4">
        <v>64091</v>
      </c>
      <c r="I3182" s="4" t="s">
        <v>11109</v>
      </c>
      <c r="J3182" s="1"/>
      <c r="K3182" s="4" t="s">
        <v>9367</v>
      </c>
      <c r="L3182" s="4" t="s">
        <v>6405</v>
      </c>
    </row>
    <row r="3183" spans="1:12" ht="30" x14ac:dyDescent="0.25">
      <c r="A3183" s="1" t="s">
        <v>6457</v>
      </c>
      <c r="B3183" s="1" t="s">
        <v>460</v>
      </c>
      <c r="C3183" s="4">
        <v>2022</v>
      </c>
      <c r="D3183" s="1" t="s">
        <v>90</v>
      </c>
      <c r="E3183" s="1" t="s">
        <v>1183</v>
      </c>
      <c r="F3183" s="1" t="s">
        <v>62</v>
      </c>
      <c r="G3183" s="4" t="s">
        <v>527</v>
      </c>
      <c r="H3183" s="4">
        <v>319</v>
      </c>
      <c r="I3183" s="4" t="s">
        <v>11110</v>
      </c>
      <c r="J3183" s="1" t="s">
        <v>234</v>
      </c>
      <c r="K3183" s="4" t="s">
        <v>11111</v>
      </c>
      <c r="L3183" s="4" t="s">
        <v>11112</v>
      </c>
    </row>
    <row r="3184" spans="1:12" ht="30" x14ac:dyDescent="0.25">
      <c r="A3184" s="1" t="s">
        <v>6457</v>
      </c>
      <c r="B3184" s="1" t="s">
        <v>460</v>
      </c>
      <c r="C3184" s="4">
        <v>2022</v>
      </c>
      <c r="D3184" s="1" t="s">
        <v>90</v>
      </c>
      <c r="E3184" s="1" t="s">
        <v>1183</v>
      </c>
      <c r="F3184" s="1" t="s">
        <v>66</v>
      </c>
      <c r="G3184" s="4" t="s">
        <v>1101</v>
      </c>
      <c r="H3184" s="4">
        <v>1</v>
      </c>
      <c r="I3184" s="4" t="s">
        <v>83</v>
      </c>
      <c r="J3184" s="1"/>
      <c r="K3184" s="4" t="s">
        <v>83</v>
      </c>
      <c r="L3184" s="4" t="s">
        <v>83</v>
      </c>
    </row>
    <row r="3185" spans="1:12" ht="30" x14ac:dyDescent="0.25">
      <c r="A3185" s="1" t="s">
        <v>6457</v>
      </c>
      <c r="B3185" s="1" t="s">
        <v>460</v>
      </c>
      <c r="C3185" s="4">
        <v>2022</v>
      </c>
      <c r="D3185" s="1" t="s">
        <v>90</v>
      </c>
      <c r="E3185" s="1" t="s">
        <v>1183</v>
      </c>
      <c r="F3185" s="1" t="s">
        <v>70</v>
      </c>
      <c r="G3185" s="4" t="s">
        <v>2008</v>
      </c>
      <c r="H3185" s="4">
        <v>48</v>
      </c>
      <c r="I3185" s="4" t="s">
        <v>11113</v>
      </c>
      <c r="J3185" s="1" t="s">
        <v>234</v>
      </c>
      <c r="K3185" s="4" t="s">
        <v>11114</v>
      </c>
      <c r="L3185" s="4" t="s">
        <v>11115</v>
      </c>
    </row>
    <row r="3186" spans="1:12" ht="30" x14ac:dyDescent="0.25">
      <c r="A3186" s="1" t="s">
        <v>6457</v>
      </c>
      <c r="B3186" s="1" t="s">
        <v>460</v>
      </c>
      <c r="C3186" s="4">
        <v>2022</v>
      </c>
      <c r="D3186" s="1" t="s">
        <v>90</v>
      </c>
      <c r="E3186" s="1" t="s">
        <v>1183</v>
      </c>
      <c r="F3186" s="1" t="s">
        <v>74</v>
      </c>
      <c r="G3186" s="4" t="s">
        <v>1101</v>
      </c>
      <c r="H3186" s="4">
        <v>3</v>
      </c>
      <c r="I3186" s="4" t="s">
        <v>83</v>
      </c>
      <c r="J3186" s="1"/>
      <c r="K3186" s="4" t="s">
        <v>83</v>
      </c>
      <c r="L3186" s="4" t="s">
        <v>83</v>
      </c>
    </row>
    <row r="3187" spans="1:12" ht="30" x14ac:dyDescent="0.25">
      <c r="A3187" s="1" t="s">
        <v>6457</v>
      </c>
      <c r="B3187" s="1" t="s">
        <v>460</v>
      </c>
      <c r="C3187" s="4">
        <v>2022</v>
      </c>
      <c r="D3187" s="1" t="s">
        <v>90</v>
      </c>
      <c r="E3187" s="1" t="s">
        <v>1183</v>
      </c>
      <c r="F3187" s="1" t="s">
        <v>1102</v>
      </c>
      <c r="G3187" s="4" t="s">
        <v>2471</v>
      </c>
      <c r="H3187" s="4">
        <v>400</v>
      </c>
      <c r="I3187" s="4" t="s">
        <v>11116</v>
      </c>
      <c r="J3187" s="1"/>
      <c r="K3187" s="4" t="s">
        <v>11117</v>
      </c>
      <c r="L3187" s="4" t="s">
        <v>11118</v>
      </c>
    </row>
    <row r="3188" spans="1:12" ht="45" x14ac:dyDescent="0.25">
      <c r="A3188" s="1" t="s">
        <v>6457</v>
      </c>
      <c r="B3188" s="1" t="s">
        <v>460</v>
      </c>
      <c r="C3188" s="4">
        <v>2022</v>
      </c>
      <c r="D3188" s="1" t="s">
        <v>90</v>
      </c>
      <c r="E3188" s="1" t="s">
        <v>1183</v>
      </c>
      <c r="F3188" s="1" t="s">
        <v>84</v>
      </c>
      <c r="G3188" s="4" t="s">
        <v>1101</v>
      </c>
      <c r="H3188" s="4">
        <v>38</v>
      </c>
      <c r="I3188" s="4" t="s">
        <v>83</v>
      </c>
      <c r="J3188" s="1"/>
      <c r="K3188" s="4" t="s">
        <v>83</v>
      </c>
      <c r="L3188" s="4" t="s">
        <v>83</v>
      </c>
    </row>
    <row r="3189" spans="1:12" ht="45" x14ac:dyDescent="0.25">
      <c r="A3189" s="1" t="s">
        <v>6457</v>
      </c>
      <c r="B3189" s="1" t="s">
        <v>460</v>
      </c>
      <c r="C3189" s="4">
        <v>2022</v>
      </c>
      <c r="D3189" s="1" t="s">
        <v>90</v>
      </c>
      <c r="E3189" s="1" t="s">
        <v>1183</v>
      </c>
      <c r="F3189" s="1" t="s">
        <v>85</v>
      </c>
      <c r="G3189" s="4" t="s">
        <v>1455</v>
      </c>
      <c r="H3189" s="4">
        <v>10794</v>
      </c>
      <c r="I3189" s="4" t="s">
        <v>11119</v>
      </c>
      <c r="J3189" s="1"/>
      <c r="K3189" s="4" t="s">
        <v>11120</v>
      </c>
      <c r="L3189" s="4" t="s">
        <v>11121</v>
      </c>
    </row>
    <row r="3190" spans="1:12" ht="30" x14ac:dyDescent="0.25">
      <c r="A3190" s="1" t="s">
        <v>6457</v>
      </c>
      <c r="B3190" s="1" t="s">
        <v>460</v>
      </c>
      <c r="C3190" s="4">
        <v>2022</v>
      </c>
      <c r="D3190" s="1" t="s">
        <v>109</v>
      </c>
      <c r="E3190" s="1" t="s">
        <v>1089</v>
      </c>
      <c r="F3190" s="1" t="s">
        <v>62</v>
      </c>
      <c r="G3190" s="4" t="s">
        <v>1112</v>
      </c>
      <c r="H3190" s="4">
        <v>101151</v>
      </c>
      <c r="I3190" s="4" t="s">
        <v>8245</v>
      </c>
      <c r="J3190" s="1" t="s">
        <v>234</v>
      </c>
      <c r="K3190" s="4" t="s">
        <v>4038</v>
      </c>
      <c r="L3190" s="4" t="s">
        <v>3110</v>
      </c>
    </row>
    <row r="3191" spans="1:12" ht="30" x14ac:dyDescent="0.25">
      <c r="A3191" s="1" t="s">
        <v>6457</v>
      </c>
      <c r="B3191" s="1" t="s">
        <v>460</v>
      </c>
      <c r="C3191" s="4">
        <v>2022</v>
      </c>
      <c r="D3191" s="1" t="s">
        <v>109</v>
      </c>
      <c r="E3191" s="1" t="s">
        <v>1089</v>
      </c>
      <c r="F3191" s="1" t="s">
        <v>66</v>
      </c>
      <c r="G3191" s="4" t="s">
        <v>1101</v>
      </c>
      <c r="H3191" s="4">
        <v>743</v>
      </c>
      <c r="I3191" s="4" t="s">
        <v>83</v>
      </c>
      <c r="J3191" s="1"/>
      <c r="K3191" s="4" t="s">
        <v>83</v>
      </c>
      <c r="L3191" s="4" t="s">
        <v>83</v>
      </c>
    </row>
    <row r="3192" spans="1:12" ht="30" x14ac:dyDescent="0.25">
      <c r="A3192" s="1" t="s">
        <v>6457</v>
      </c>
      <c r="B3192" s="1" t="s">
        <v>460</v>
      </c>
      <c r="C3192" s="4">
        <v>2022</v>
      </c>
      <c r="D3192" s="1" t="s">
        <v>109</v>
      </c>
      <c r="E3192" s="1" t="s">
        <v>1089</v>
      </c>
      <c r="F3192" s="1" t="s">
        <v>70</v>
      </c>
      <c r="G3192" s="4" t="s">
        <v>1101</v>
      </c>
      <c r="H3192" s="4">
        <v>22314</v>
      </c>
      <c r="I3192" s="4" t="s">
        <v>83</v>
      </c>
      <c r="J3192" s="1"/>
      <c r="K3192" s="4" t="s">
        <v>83</v>
      </c>
      <c r="L3192" s="4" t="s">
        <v>83</v>
      </c>
    </row>
    <row r="3193" spans="1:12" ht="30" x14ac:dyDescent="0.25">
      <c r="A3193" s="1" t="s">
        <v>6457</v>
      </c>
      <c r="B3193" s="1" t="s">
        <v>460</v>
      </c>
      <c r="C3193" s="4">
        <v>2022</v>
      </c>
      <c r="D3193" s="1" t="s">
        <v>109</v>
      </c>
      <c r="E3193" s="1" t="s">
        <v>1089</v>
      </c>
      <c r="F3193" s="1" t="s">
        <v>74</v>
      </c>
      <c r="G3193" s="4" t="s">
        <v>1101</v>
      </c>
      <c r="H3193" s="4">
        <v>1897</v>
      </c>
      <c r="I3193" s="4" t="s">
        <v>83</v>
      </c>
      <c r="J3193" s="1"/>
      <c r="K3193" s="4" t="s">
        <v>83</v>
      </c>
      <c r="L3193" s="4" t="s">
        <v>83</v>
      </c>
    </row>
    <row r="3194" spans="1:12" ht="30" x14ac:dyDescent="0.25">
      <c r="A3194" s="1" t="s">
        <v>6457</v>
      </c>
      <c r="B3194" s="1" t="s">
        <v>460</v>
      </c>
      <c r="C3194" s="4">
        <v>2022</v>
      </c>
      <c r="D3194" s="1" t="s">
        <v>109</v>
      </c>
      <c r="E3194" s="1" t="s">
        <v>1089</v>
      </c>
      <c r="F3194" s="1" t="s">
        <v>1102</v>
      </c>
      <c r="G3194" s="4" t="s">
        <v>1101</v>
      </c>
      <c r="H3194" s="4">
        <v>126224</v>
      </c>
      <c r="I3194" s="4" t="s">
        <v>83</v>
      </c>
      <c r="J3194" s="1"/>
      <c r="K3194" s="4" t="s">
        <v>83</v>
      </c>
      <c r="L3194" s="4" t="s">
        <v>83</v>
      </c>
    </row>
    <row r="3195" spans="1:12" ht="45" x14ac:dyDescent="0.25">
      <c r="A3195" s="1" t="s">
        <v>6457</v>
      </c>
      <c r="B3195" s="1" t="s">
        <v>460</v>
      </c>
      <c r="C3195" s="4">
        <v>2022</v>
      </c>
      <c r="D3195" s="1" t="s">
        <v>109</v>
      </c>
      <c r="E3195" s="1" t="s">
        <v>1089</v>
      </c>
      <c r="F3195" s="1" t="s">
        <v>84</v>
      </c>
      <c r="G3195" s="4" t="s">
        <v>1101</v>
      </c>
      <c r="H3195" s="4">
        <v>4900</v>
      </c>
      <c r="I3195" s="4" t="s">
        <v>83</v>
      </c>
      <c r="J3195" s="1"/>
      <c r="K3195" s="4" t="s">
        <v>83</v>
      </c>
      <c r="L3195" s="4" t="s">
        <v>83</v>
      </c>
    </row>
    <row r="3196" spans="1:12" ht="45" x14ac:dyDescent="0.25">
      <c r="A3196" s="1" t="s">
        <v>6457</v>
      </c>
      <c r="B3196" s="1" t="s">
        <v>460</v>
      </c>
      <c r="C3196" s="4">
        <v>2022</v>
      </c>
      <c r="D3196" s="1" t="s">
        <v>109</v>
      </c>
      <c r="E3196" s="1" t="s">
        <v>1089</v>
      </c>
      <c r="F3196" s="1" t="s">
        <v>85</v>
      </c>
      <c r="G3196" s="4" t="s">
        <v>1101</v>
      </c>
      <c r="H3196" s="4">
        <v>204173</v>
      </c>
      <c r="I3196" s="4" t="s">
        <v>83</v>
      </c>
      <c r="J3196" s="1"/>
      <c r="K3196" s="4" t="s">
        <v>83</v>
      </c>
      <c r="L3196" s="4" t="s">
        <v>83</v>
      </c>
    </row>
    <row r="3197" spans="1:12" ht="30" x14ac:dyDescent="0.25">
      <c r="A3197" s="1" t="s">
        <v>6457</v>
      </c>
      <c r="B3197" s="1" t="s">
        <v>460</v>
      </c>
      <c r="C3197" s="4">
        <v>2022</v>
      </c>
      <c r="D3197" s="1" t="s">
        <v>109</v>
      </c>
      <c r="E3197" s="1" t="s">
        <v>1104</v>
      </c>
      <c r="F3197" s="1" t="s">
        <v>62</v>
      </c>
      <c r="G3197" s="4" t="s">
        <v>1101</v>
      </c>
      <c r="H3197" s="4">
        <v>30770</v>
      </c>
      <c r="I3197" s="4" t="s">
        <v>83</v>
      </c>
      <c r="J3197" s="1"/>
      <c r="K3197" s="4" t="s">
        <v>83</v>
      </c>
      <c r="L3197" s="4" t="s">
        <v>83</v>
      </c>
    </row>
    <row r="3198" spans="1:12" ht="30" x14ac:dyDescent="0.25">
      <c r="A3198" s="1" t="s">
        <v>6457</v>
      </c>
      <c r="B3198" s="1" t="s">
        <v>460</v>
      </c>
      <c r="C3198" s="4">
        <v>2022</v>
      </c>
      <c r="D3198" s="1" t="s">
        <v>109</v>
      </c>
      <c r="E3198" s="1" t="s">
        <v>1104</v>
      </c>
      <c r="F3198" s="1" t="s">
        <v>66</v>
      </c>
      <c r="G3198" s="4" t="s">
        <v>1101</v>
      </c>
      <c r="H3198" s="4">
        <v>82</v>
      </c>
      <c r="I3198" s="4" t="s">
        <v>83</v>
      </c>
      <c r="J3198" s="1"/>
      <c r="K3198" s="4" t="s">
        <v>83</v>
      </c>
      <c r="L3198" s="4" t="s">
        <v>83</v>
      </c>
    </row>
    <row r="3199" spans="1:12" ht="30" x14ac:dyDescent="0.25">
      <c r="A3199" s="1" t="s">
        <v>6457</v>
      </c>
      <c r="B3199" s="1" t="s">
        <v>460</v>
      </c>
      <c r="C3199" s="4">
        <v>2022</v>
      </c>
      <c r="D3199" s="1" t="s">
        <v>109</v>
      </c>
      <c r="E3199" s="1" t="s">
        <v>1104</v>
      </c>
      <c r="F3199" s="1" t="s">
        <v>70</v>
      </c>
      <c r="G3199" s="4" t="s">
        <v>1101</v>
      </c>
      <c r="H3199" s="4">
        <v>4268</v>
      </c>
      <c r="I3199" s="4" t="s">
        <v>83</v>
      </c>
      <c r="J3199" s="1"/>
      <c r="K3199" s="4" t="s">
        <v>83</v>
      </c>
      <c r="L3199" s="4" t="s">
        <v>83</v>
      </c>
    </row>
    <row r="3200" spans="1:12" ht="30" x14ac:dyDescent="0.25">
      <c r="A3200" s="1" t="s">
        <v>6457</v>
      </c>
      <c r="B3200" s="1" t="s">
        <v>460</v>
      </c>
      <c r="C3200" s="4">
        <v>2022</v>
      </c>
      <c r="D3200" s="1" t="s">
        <v>109</v>
      </c>
      <c r="E3200" s="1" t="s">
        <v>1104</v>
      </c>
      <c r="F3200" s="1" t="s">
        <v>74</v>
      </c>
      <c r="G3200" s="4" t="s">
        <v>1101</v>
      </c>
      <c r="H3200" s="4">
        <v>280</v>
      </c>
      <c r="I3200" s="4" t="s">
        <v>83</v>
      </c>
      <c r="J3200" s="1"/>
      <c r="K3200" s="4" t="s">
        <v>83</v>
      </c>
      <c r="L3200" s="4" t="s">
        <v>83</v>
      </c>
    </row>
    <row r="3201" spans="1:12" ht="30" x14ac:dyDescent="0.25">
      <c r="A3201" s="1" t="s">
        <v>6457</v>
      </c>
      <c r="B3201" s="1" t="s">
        <v>460</v>
      </c>
      <c r="C3201" s="4">
        <v>2022</v>
      </c>
      <c r="D3201" s="1" t="s">
        <v>109</v>
      </c>
      <c r="E3201" s="1" t="s">
        <v>1104</v>
      </c>
      <c r="F3201" s="1" t="s">
        <v>1102</v>
      </c>
      <c r="G3201" s="4" t="s">
        <v>1101</v>
      </c>
      <c r="H3201" s="4">
        <v>35435</v>
      </c>
      <c r="I3201" s="4" t="s">
        <v>83</v>
      </c>
      <c r="J3201" s="1"/>
      <c r="K3201" s="4" t="s">
        <v>83</v>
      </c>
      <c r="L3201" s="4" t="s">
        <v>83</v>
      </c>
    </row>
    <row r="3202" spans="1:12" ht="45" x14ac:dyDescent="0.25">
      <c r="A3202" s="1" t="s">
        <v>6457</v>
      </c>
      <c r="B3202" s="1" t="s">
        <v>460</v>
      </c>
      <c r="C3202" s="4">
        <v>2022</v>
      </c>
      <c r="D3202" s="1" t="s">
        <v>109</v>
      </c>
      <c r="E3202" s="1" t="s">
        <v>1104</v>
      </c>
      <c r="F3202" s="1" t="s">
        <v>84</v>
      </c>
      <c r="G3202" s="4" t="s">
        <v>1101</v>
      </c>
      <c r="H3202" s="4">
        <v>1274</v>
      </c>
      <c r="I3202" s="4" t="s">
        <v>83</v>
      </c>
      <c r="J3202" s="1"/>
      <c r="K3202" s="4" t="s">
        <v>83</v>
      </c>
      <c r="L3202" s="4" t="s">
        <v>83</v>
      </c>
    </row>
    <row r="3203" spans="1:12" ht="45" x14ac:dyDescent="0.25">
      <c r="A3203" s="1" t="s">
        <v>6457</v>
      </c>
      <c r="B3203" s="1" t="s">
        <v>460</v>
      </c>
      <c r="C3203" s="4">
        <v>2022</v>
      </c>
      <c r="D3203" s="1" t="s">
        <v>109</v>
      </c>
      <c r="E3203" s="1" t="s">
        <v>1104</v>
      </c>
      <c r="F3203" s="1" t="s">
        <v>85</v>
      </c>
      <c r="G3203" s="4" t="s">
        <v>2008</v>
      </c>
      <c r="H3203" s="4">
        <v>146412</v>
      </c>
      <c r="I3203" s="4" t="s">
        <v>2050</v>
      </c>
      <c r="J3203" s="1" t="s">
        <v>234</v>
      </c>
      <c r="K3203" s="4" t="s">
        <v>3367</v>
      </c>
      <c r="L3203" s="4" t="s">
        <v>1938</v>
      </c>
    </row>
    <row r="3204" spans="1:12" ht="30" x14ac:dyDescent="0.25">
      <c r="A3204" s="1" t="s">
        <v>6457</v>
      </c>
      <c r="B3204" s="1" t="s">
        <v>460</v>
      </c>
      <c r="C3204" s="4">
        <v>2022</v>
      </c>
      <c r="D3204" s="1" t="s">
        <v>109</v>
      </c>
      <c r="E3204" s="1" t="s">
        <v>1116</v>
      </c>
      <c r="F3204" s="1" t="s">
        <v>62</v>
      </c>
      <c r="G3204" s="4" t="s">
        <v>1981</v>
      </c>
      <c r="H3204" s="4">
        <v>19819</v>
      </c>
      <c r="I3204" s="4" t="s">
        <v>2454</v>
      </c>
      <c r="J3204" s="1" t="s">
        <v>234</v>
      </c>
      <c r="K3204" s="4" t="s">
        <v>5247</v>
      </c>
      <c r="L3204" s="4" t="s">
        <v>11122</v>
      </c>
    </row>
    <row r="3205" spans="1:12" ht="30" x14ac:dyDescent="0.25">
      <c r="A3205" s="1" t="s">
        <v>6457</v>
      </c>
      <c r="B3205" s="1" t="s">
        <v>460</v>
      </c>
      <c r="C3205" s="4">
        <v>2022</v>
      </c>
      <c r="D3205" s="1" t="s">
        <v>109</v>
      </c>
      <c r="E3205" s="1" t="s">
        <v>1116</v>
      </c>
      <c r="F3205" s="1" t="s">
        <v>66</v>
      </c>
      <c r="G3205" s="4" t="s">
        <v>1101</v>
      </c>
      <c r="H3205" s="4">
        <v>40</v>
      </c>
      <c r="I3205" s="4" t="s">
        <v>83</v>
      </c>
      <c r="J3205" s="1"/>
      <c r="K3205" s="4" t="s">
        <v>83</v>
      </c>
      <c r="L3205" s="4" t="s">
        <v>83</v>
      </c>
    </row>
    <row r="3206" spans="1:12" ht="30" x14ac:dyDescent="0.25">
      <c r="A3206" s="1" t="s">
        <v>6457</v>
      </c>
      <c r="B3206" s="1" t="s">
        <v>460</v>
      </c>
      <c r="C3206" s="4">
        <v>2022</v>
      </c>
      <c r="D3206" s="1" t="s">
        <v>109</v>
      </c>
      <c r="E3206" s="1" t="s">
        <v>1116</v>
      </c>
      <c r="F3206" s="1" t="s">
        <v>70</v>
      </c>
      <c r="G3206" s="4" t="s">
        <v>1101</v>
      </c>
      <c r="H3206" s="4">
        <v>2724</v>
      </c>
      <c r="I3206" s="4" t="s">
        <v>83</v>
      </c>
      <c r="J3206" s="1"/>
      <c r="K3206" s="4" t="s">
        <v>83</v>
      </c>
      <c r="L3206" s="4" t="s">
        <v>83</v>
      </c>
    </row>
    <row r="3207" spans="1:12" ht="30" x14ac:dyDescent="0.25">
      <c r="A3207" s="1" t="s">
        <v>6457</v>
      </c>
      <c r="B3207" s="1" t="s">
        <v>460</v>
      </c>
      <c r="C3207" s="4">
        <v>2022</v>
      </c>
      <c r="D3207" s="1" t="s">
        <v>109</v>
      </c>
      <c r="E3207" s="1" t="s">
        <v>1116</v>
      </c>
      <c r="F3207" s="1" t="s">
        <v>74</v>
      </c>
      <c r="G3207" s="4" t="s">
        <v>1101</v>
      </c>
      <c r="H3207" s="4">
        <v>148</v>
      </c>
      <c r="I3207" s="4" t="s">
        <v>83</v>
      </c>
      <c r="J3207" s="1"/>
      <c r="K3207" s="4" t="s">
        <v>83</v>
      </c>
      <c r="L3207" s="4" t="s">
        <v>83</v>
      </c>
    </row>
    <row r="3208" spans="1:12" ht="30" x14ac:dyDescent="0.25">
      <c r="A3208" s="1" t="s">
        <v>6457</v>
      </c>
      <c r="B3208" s="1" t="s">
        <v>460</v>
      </c>
      <c r="C3208" s="4">
        <v>2022</v>
      </c>
      <c r="D3208" s="1" t="s">
        <v>109</v>
      </c>
      <c r="E3208" s="1" t="s">
        <v>1116</v>
      </c>
      <c r="F3208" s="1" t="s">
        <v>1102</v>
      </c>
      <c r="G3208" s="4" t="s">
        <v>1743</v>
      </c>
      <c r="H3208" s="4">
        <v>24471</v>
      </c>
      <c r="I3208" s="4" t="s">
        <v>2309</v>
      </c>
      <c r="J3208" s="1" t="s">
        <v>234</v>
      </c>
      <c r="K3208" s="4" t="s">
        <v>2985</v>
      </c>
      <c r="L3208" s="4" t="s">
        <v>4697</v>
      </c>
    </row>
    <row r="3209" spans="1:12" ht="45" x14ac:dyDescent="0.25">
      <c r="A3209" s="1" t="s">
        <v>6457</v>
      </c>
      <c r="B3209" s="1" t="s">
        <v>460</v>
      </c>
      <c r="C3209" s="4">
        <v>2022</v>
      </c>
      <c r="D3209" s="1" t="s">
        <v>109</v>
      </c>
      <c r="E3209" s="1" t="s">
        <v>1116</v>
      </c>
      <c r="F3209" s="1" t="s">
        <v>84</v>
      </c>
      <c r="G3209" s="4" t="s">
        <v>1101</v>
      </c>
      <c r="H3209" s="4">
        <v>835</v>
      </c>
      <c r="I3209" s="4" t="s">
        <v>83</v>
      </c>
      <c r="J3209" s="1"/>
      <c r="K3209" s="4" t="s">
        <v>83</v>
      </c>
      <c r="L3209" s="4" t="s">
        <v>83</v>
      </c>
    </row>
    <row r="3210" spans="1:12" ht="45" x14ac:dyDescent="0.25">
      <c r="A3210" s="1" t="s">
        <v>6457</v>
      </c>
      <c r="B3210" s="1" t="s">
        <v>460</v>
      </c>
      <c r="C3210" s="4">
        <v>2022</v>
      </c>
      <c r="D3210" s="1" t="s">
        <v>109</v>
      </c>
      <c r="E3210" s="1" t="s">
        <v>1116</v>
      </c>
      <c r="F3210" s="1" t="s">
        <v>85</v>
      </c>
      <c r="G3210" s="4" t="s">
        <v>1141</v>
      </c>
      <c r="H3210" s="4">
        <v>213033</v>
      </c>
      <c r="I3210" s="4" t="s">
        <v>3594</v>
      </c>
      <c r="J3210" s="1"/>
      <c r="K3210" s="4" t="s">
        <v>3436</v>
      </c>
      <c r="L3210" s="4" t="s">
        <v>607</v>
      </c>
    </row>
    <row r="3211" spans="1:12" ht="30" x14ac:dyDescent="0.25">
      <c r="A3211" s="1" t="s">
        <v>6457</v>
      </c>
      <c r="B3211" s="1" t="s">
        <v>460</v>
      </c>
      <c r="C3211" s="4">
        <v>2022</v>
      </c>
      <c r="D3211" s="1" t="s">
        <v>109</v>
      </c>
      <c r="E3211" s="1" t="s">
        <v>1132</v>
      </c>
      <c r="F3211" s="1" t="s">
        <v>62</v>
      </c>
      <c r="G3211" s="4" t="s">
        <v>1093</v>
      </c>
      <c r="H3211" s="4">
        <v>10716</v>
      </c>
      <c r="I3211" s="4" t="s">
        <v>8053</v>
      </c>
      <c r="J3211" s="1" t="s">
        <v>234</v>
      </c>
      <c r="K3211" s="4" t="s">
        <v>2771</v>
      </c>
      <c r="L3211" s="4" t="s">
        <v>10134</v>
      </c>
    </row>
    <row r="3212" spans="1:12" ht="30" x14ac:dyDescent="0.25">
      <c r="A3212" s="1" t="s">
        <v>6457</v>
      </c>
      <c r="B3212" s="1" t="s">
        <v>460</v>
      </c>
      <c r="C3212" s="4">
        <v>2022</v>
      </c>
      <c r="D3212" s="1" t="s">
        <v>109</v>
      </c>
      <c r="E3212" s="1" t="s">
        <v>1132</v>
      </c>
      <c r="F3212" s="1" t="s">
        <v>66</v>
      </c>
      <c r="G3212" s="4" t="s">
        <v>1101</v>
      </c>
      <c r="H3212" s="4">
        <v>16</v>
      </c>
      <c r="I3212" s="4" t="s">
        <v>83</v>
      </c>
      <c r="J3212" s="1"/>
      <c r="K3212" s="4" t="s">
        <v>83</v>
      </c>
      <c r="L3212" s="4" t="s">
        <v>83</v>
      </c>
    </row>
    <row r="3213" spans="1:12" ht="30" x14ac:dyDescent="0.25">
      <c r="A3213" s="1" t="s">
        <v>6457</v>
      </c>
      <c r="B3213" s="1" t="s">
        <v>460</v>
      </c>
      <c r="C3213" s="4">
        <v>2022</v>
      </c>
      <c r="D3213" s="1" t="s">
        <v>109</v>
      </c>
      <c r="E3213" s="1" t="s">
        <v>1132</v>
      </c>
      <c r="F3213" s="1" t="s">
        <v>70</v>
      </c>
      <c r="G3213" s="4" t="s">
        <v>1101</v>
      </c>
      <c r="H3213" s="4">
        <v>1230</v>
      </c>
      <c r="I3213" s="4" t="s">
        <v>83</v>
      </c>
      <c r="J3213" s="1"/>
      <c r="K3213" s="4" t="s">
        <v>83</v>
      </c>
      <c r="L3213" s="4" t="s">
        <v>83</v>
      </c>
    </row>
    <row r="3214" spans="1:12" ht="30" x14ac:dyDescent="0.25">
      <c r="A3214" s="1" t="s">
        <v>6457</v>
      </c>
      <c r="B3214" s="1" t="s">
        <v>460</v>
      </c>
      <c r="C3214" s="4">
        <v>2022</v>
      </c>
      <c r="D3214" s="1" t="s">
        <v>109</v>
      </c>
      <c r="E3214" s="1" t="s">
        <v>1132</v>
      </c>
      <c r="F3214" s="1" t="s">
        <v>74</v>
      </c>
      <c r="G3214" s="4" t="s">
        <v>1101</v>
      </c>
      <c r="H3214" s="4">
        <v>58</v>
      </c>
      <c r="I3214" s="4" t="s">
        <v>83</v>
      </c>
      <c r="J3214" s="1"/>
      <c r="K3214" s="4" t="s">
        <v>83</v>
      </c>
      <c r="L3214" s="4" t="s">
        <v>83</v>
      </c>
    </row>
    <row r="3215" spans="1:12" ht="30" x14ac:dyDescent="0.25">
      <c r="A3215" s="1" t="s">
        <v>6457</v>
      </c>
      <c r="B3215" s="1" t="s">
        <v>460</v>
      </c>
      <c r="C3215" s="4">
        <v>2022</v>
      </c>
      <c r="D3215" s="1" t="s">
        <v>109</v>
      </c>
      <c r="E3215" s="1" t="s">
        <v>1132</v>
      </c>
      <c r="F3215" s="1" t="s">
        <v>1102</v>
      </c>
      <c r="G3215" s="4" t="s">
        <v>2258</v>
      </c>
      <c r="H3215" s="4">
        <v>10873</v>
      </c>
      <c r="I3215" s="4" t="s">
        <v>11123</v>
      </c>
      <c r="J3215" s="1" t="s">
        <v>234</v>
      </c>
      <c r="K3215" s="4" t="s">
        <v>533</v>
      </c>
      <c r="L3215" s="4" t="s">
        <v>9211</v>
      </c>
    </row>
    <row r="3216" spans="1:12" ht="45" x14ac:dyDescent="0.25">
      <c r="A3216" s="1" t="s">
        <v>6457</v>
      </c>
      <c r="B3216" s="1" t="s">
        <v>460</v>
      </c>
      <c r="C3216" s="4">
        <v>2022</v>
      </c>
      <c r="D3216" s="1" t="s">
        <v>109</v>
      </c>
      <c r="E3216" s="1" t="s">
        <v>1132</v>
      </c>
      <c r="F3216" s="1" t="s">
        <v>84</v>
      </c>
      <c r="G3216" s="4" t="s">
        <v>1101</v>
      </c>
      <c r="H3216" s="4">
        <v>364</v>
      </c>
      <c r="I3216" s="4" t="s">
        <v>83</v>
      </c>
      <c r="J3216" s="1"/>
      <c r="K3216" s="4" t="s">
        <v>83</v>
      </c>
      <c r="L3216" s="4" t="s">
        <v>83</v>
      </c>
    </row>
    <row r="3217" spans="1:12" ht="45" x14ac:dyDescent="0.25">
      <c r="A3217" s="1" t="s">
        <v>6457</v>
      </c>
      <c r="B3217" s="1" t="s">
        <v>460</v>
      </c>
      <c r="C3217" s="4">
        <v>2022</v>
      </c>
      <c r="D3217" s="1" t="s">
        <v>109</v>
      </c>
      <c r="E3217" s="1" t="s">
        <v>1132</v>
      </c>
      <c r="F3217" s="1" t="s">
        <v>85</v>
      </c>
      <c r="G3217" s="4" t="s">
        <v>2909</v>
      </c>
      <c r="H3217" s="4">
        <v>196873</v>
      </c>
      <c r="I3217" s="4" t="s">
        <v>3694</v>
      </c>
      <c r="J3217" s="1"/>
      <c r="K3217" s="4" t="s">
        <v>2752</v>
      </c>
      <c r="L3217" s="4" t="s">
        <v>6934</v>
      </c>
    </row>
    <row r="3218" spans="1:12" ht="30" x14ac:dyDescent="0.25">
      <c r="A3218" s="1" t="s">
        <v>6457</v>
      </c>
      <c r="B3218" s="1" t="s">
        <v>460</v>
      </c>
      <c r="C3218" s="4">
        <v>2022</v>
      </c>
      <c r="D3218" s="1" t="s">
        <v>109</v>
      </c>
      <c r="E3218" s="1" t="s">
        <v>1147</v>
      </c>
      <c r="F3218" s="1" t="s">
        <v>62</v>
      </c>
      <c r="G3218" s="4" t="s">
        <v>2156</v>
      </c>
      <c r="H3218" s="4">
        <v>4812</v>
      </c>
      <c r="I3218" s="4" t="s">
        <v>3837</v>
      </c>
      <c r="J3218" s="1"/>
      <c r="K3218" s="4" t="s">
        <v>6870</v>
      </c>
      <c r="L3218" s="4" t="s">
        <v>11124</v>
      </c>
    </row>
    <row r="3219" spans="1:12" ht="30" x14ac:dyDescent="0.25">
      <c r="A3219" s="1" t="s">
        <v>6457</v>
      </c>
      <c r="B3219" s="1" t="s">
        <v>460</v>
      </c>
      <c r="C3219" s="4">
        <v>2022</v>
      </c>
      <c r="D3219" s="1" t="s">
        <v>109</v>
      </c>
      <c r="E3219" s="1" t="s">
        <v>1147</v>
      </c>
      <c r="F3219" s="1" t="s">
        <v>66</v>
      </c>
      <c r="G3219" s="4" t="s">
        <v>1101</v>
      </c>
      <c r="H3219" s="4">
        <v>6</v>
      </c>
      <c r="I3219" s="4" t="s">
        <v>83</v>
      </c>
      <c r="J3219" s="1"/>
      <c r="K3219" s="4" t="s">
        <v>83</v>
      </c>
      <c r="L3219" s="4" t="s">
        <v>83</v>
      </c>
    </row>
    <row r="3220" spans="1:12" ht="30" x14ac:dyDescent="0.25">
      <c r="A3220" s="1" t="s">
        <v>6457</v>
      </c>
      <c r="B3220" s="1" t="s">
        <v>460</v>
      </c>
      <c r="C3220" s="4">
        <v>2022</v>
      </c>
      <c r="D3220" s="1" t="s">
        <v>109</v>
      </c>
      <c r="E3220" s="1" t="s">
        <v>1147</v>
      </c>
      <c r="F3220" s="1" t="s">
        <v>70</v>
      </c>
      <c r="G3220" s="4" t="s">
        <v>1800</v>
      </c>
      <c r="H3220" s="4">
        <v>508</v>
      </c>
      <c r="I3220" s="4" t="s">
        <v>11125</v>
      </c>
      <c r="J3220" s="1" t="s">
        <v>234</v>
      </c>
      <c r="K3220" s="4" t="s">
        <v>11126</v>
      </c>
      <c r="L3220" s="4" t="s">
        <v>11127</v>
      </c>
    </row>
    <row r="3221" spans="1:12" ht="30" x14ac:dyDescent="0.25">
      <c r="A3221" s="1" t="s">
        <v>6457</v>
      </c>
      <c r="B3221" s="1" t="s">
        <v>460</v>
      </c>
      <c r="C3221" s="4">
        <v>2022</v>
      </c>
      <c r="D3221" s="1" t="s">
        <v>109</v>
      </c>
      <c r="E3221" s="1" t="s">
        <v>1147</v>
      </c>
      <c r="F3221" s="1" t="s">
        <v>74</v>
      </c>
      <c r="G3221" s="4" t="s">
        <v>1101</v>
      </c>
      <c r="H3221" s="4">
        <v>22</v>
      </c>
      <c r="I3221" s="4" t="s">
        <v>83</v>
      </c>
      <c r="J3221" s="1"/>
      <c r="K3221" s="4" t="s">
        <v>83</v>
      </c>
      <c r="L3221" s="4" t="s">
        <v>83</v>
      </c>
    </row>
    <row r="3222" spans="1:12" ht="30" x14ac:dyDescent="0.25">
      <c r="A3222" s="1" t="s">
        <v>6457</v>
      </c>
      <c r="B3222" s="1" t="s">
        <v>460</v>
      </c>
      <c r="C3222" s="4">
        <v>2022</v>
      </c>
      <c r="D3222" s="1" t="s">
        <v>109</v>
      </c>
      <c r="E3222" s="1" t="s">
        <v>1147</v>
      </c>
      <c r="F3222" s="1" t="s">
        <v>1102</v>
      </c>
      <c r="G3222" s="4" t="s">
        <v>3009</v>
      </c>
      <c r="H3222" s="4">
        <v>4148</v>
      </c>
      <c r="I3222" s="4" t="s">
        <v>11128</v>
      </c>
      <c r="J3222" s="1"/>
      <c r="K3222" s="4" t="s">
        <v>9468</v>
      </c>
      <c r="L3222" s="4" t="s">
        <v>11129</v>
      </c>
    </row>
    <row r="3223" spans="1:12" ht="45" x14ac:dyDescent="0.25">
      <c r="A3223" s="1" t="s">
        <v>6457</v>
      </c>
      <c r="B3223" s="1" t="s">
        <v>460</v>
      </c>
      <c r="C3223" s="4">
        <v>2022</v>
      </c>
      <c r="D3223" s="1" t="s">
        <v>109</v>
      </c>
      <c r="E3223" s="1" t="s">
        <v>1147</v>
      </c>
      <c r="F3223" s="1" t="s">
        <v>84</v>
      </c>
      <c r="G3223" s="4" t="s">
        <v>1101</v>
      </c>
      <c r="H3223" s="4">
        <v>188</v>
      </c>
      <c r="I3223" s="4" t="s">
        <v>83</v>
      </c>
      <c r="J3223" s="1"/>
      <c r="K3223" s="4" t="s">
        <v>83</v>
      </c>
      <c r="L3223" s="4" t="s">
        <v>83</v>
      </c>
    </row>
    <row r="3224" spans="1:12" ht="45" x14ac:dyDescent="0.25">
      <c r="A3224" s="1" t="s">
        <v>6457</v>
      </c>
      <c r="B3224" s="1" t="s">
        <v>460</v>
      </c>
      <c r="C3224" s="4">
        <v>2022</v>
      </c>
      <c r="D3224" s="1" t="s">
        <v>109</v>
      </c>
      <c r="E3224" s="1" t="s">
        <v>1147</v>
      </c>
      <c r="F3224" s="1" t="s">
        <v>85</v>
      </c>
      <c r="G3224" s="4" t="s">
        <v>1455</v>
      </c>
      <c r="H3224" s="4">
        <v>164283</v>
      </c>
      <c r="I3224" s="4" t="s">
        <v>6063</v>
      </c>
      <c r="J3224" s="1"/>
      <c r="K3224" s="4" t="s">
        <v>6058</v>
      </c>
      <c r="L3224" s="4" t="s">
        <v>11130</v>
      </c>
    </row>
    <row r="3225" spans="1:12" ht="30" x14ac:dyDescent="0.25">
      <c r="A3225" s="1" t="s">
        <v>6457</v>
      </c>
      <c r="B3225" s="1" t="s">
        <v>460</v>
      </c>
      <c r="C3225" s="4">
        <v>2022</v>
      </c>
      <c r="D3225" s="1" t="s">
        <v>109</v>
      </c>
      <c r="E3225" s="1" t="s">
        <v>1162</v>
      </c>
      <c r="F3225" s="1" t="s">
        <v>62</v>
      </c>
      <c r="G3225" s="4" t="s">
        <v>1211</v>
      </c>
      <c r="H3225" s="4">
        <v>1505</v>
      </c>
      <c r="I3225" s="4" t="s">
        <v>11131</v>
      </c>
      <c r="J3225" s="1"/>
      <c r="K3225" s="4" t="s">
        <v>11132</v>
      </c>
      <c r="L3225" s="4" t="s">
        <v>11133</v>
      </c>
    </row>
    <row r="3226" spans="1:12" ht="30" x14ac:dyDescent="0.25">
      <c r="A3226" s="1" t="s">
        <v>6457</v>
      </c>
      <c r="B3226" s="1" t="s">
        <v>460</v>
      </c>
      <c r="C3226" s="4">
        <v>2022</v>
      </c>
      <c r="D3226" s="1" t="s">
        <v>109</v>
      </c>
      <c r="E3226" s="1" t="s">
        <v>1162</v>
      </c>
      <c r="F3226" s="1" t="s">
        <v>66</v>
      </c>
      <c r="G3226" s="4" t="s">
        <v>1101</v>
      </c>
      <c r="H3226" s="4">
        <v>3</v>
      </c>
      <c r="I3226" s="4" t="s">
        <v>83</v>
      </c>
      <c r="J3226" s="1"/>
      <c r="K3226" s="4" t="s">
        <v>83</v>
      </c>
      <c r="L3226" s="4" t="s">
        <v>83</v>
      </c>
    </row>
    <row r="3227" spans="1:12" ht="30" x14ac:dyDescent="0.25">
      <c r="A3227" s="1" t="s">
        <v>6457</v>
      </c>
      <c r="B3227" s="1" t="s">
        <v>460</v>
      </c>
      <c r="C3227" s="4">
        <v>2022</v>
      </c>
      <c r="D3227" s="1" t="s">
        <v>109</v>
      </c>
      <c r="E3227" s="1" t="s">
        <v>1162</v>
      </c>
      <c r="F3227" s="1" t="s">
        <v>70</v>
      </c>
      <c r="G3227" s="4" t="s">
        <v>1800</v>
      </c>
      <c r="H3227" s="4">
        <v>194</v>
      </c>
      <c r="I3227" s="4" t="s">
        <v>11134</v>
      </c>
      <c r="J3227" s="1" t="s">
        <v>234</v>
      </c>
      <c r="K3227" s="4" t="s">
        <v>11135</v>
      </c>
      <c r="L3227" s="4" t="s">
        <v>11136</v>
      </c>
    </row>
    <row r="3228" spans="1:12" ht="30" x14ac:dyDescent="0.25">
      <c r="A3228" s="1" t="s">
        <v>6457</v>
      </c>
      <c r="B3228" s="1" t="s">
        <v>460</v>
      </c>
      <c r="C3228" s="4">
        <v>2022</v>
      </c>
      <c r="D3228" s="1" t="s">
        <v>109</v>
      </c>
      <c r="E3228" s="1" t="s">
        <v>1162</v>
      </c>
      <c r="F3228" s="1" t="s">
        <v>74</v>
      </c>
      <c r="G3228" s="4" t="s">
        <v>1101</v>
      </c>
      <c r="H3228" s="4">
        <v>8</v>
      </c>
      <c r="I3228" s="4" t="s">
        <v>83</v>
      </c>
      <c r="J3228" s="1"/>
      <c r="K3228" s="4" t="s">
        <v>83</v>
      </c>
      <c r="L3228" s="4" t="s">
        <v>83</v>
      </c>
    </row>
    <row r="3229" spans="1:12" ht="30" x14ac:dyDescent="0.25">
      <c r="A3229" s="1" t="s">
        <v>6457</v>
      </c>
      <c r="B3229" s="1" t="s">
        <v>460</v>
      </c>
      <c r="C3229" s="4">
        <v>2022</v>
      </c>
      <c r="D3229" s="1" t="s">
        <v>109</v>
      </c>
      <c r="E3229" s="1" t="s">
        <v>1162</v>
      </c>
      <c r="F3229" s="1" t="s">
        <v>1102</v>
      </c>
      <c r="G3229" s="4" t="s">
        <v>1573</v>
      </c>
      <c r="H3229" s="4">
        <v>1772</v>
      </c>
      <c r="I3229" s="4" t="s">
        <v>11137</v>
      </c>
      <c r="J3229" s="1"/>
      <c r="K3229" s="4" t="s">
        <v>11138</v>
      </c>
      <c r="L3229" s="4" t="s">
        <v>6278</v>
      </c>
    </row>
    <row r="3230" spans="1:12" ht="45" x14ac:dyDescent="0.25">
      <c r="A3230" s="1" t="s">
        <v>6457</v>
      </c>
      <c r="B3230" s="1" t="s">
        <v>460</v>
      </c>
      <c r="C3230" s="4">
        <v>2022</v>
      </c>
      <c r="D3230" s="1" t="s">
        <v>109</v>
      </c>
      <c r="E3230" s="1" t="s">
        <v>1162</v>
      </c>
      <c r="F3230" s="1" t="s">
        <v>84</v>
      </c>
      <c r="G3230" s="4" t="s">
        <v>1101</v>
      </c>
      <c r="H3230" s="4">
        <v>76</v>
      </c>
      <c r="I3230" s="4" t="s">
        <v>83</v>
      </c>
      <c r="J3230" s="1"/>
      <c r="K3230" s="4" t="s">
        <v>83</v>
      </c>
      <c r="L3230" s="4" t="s">
        <v>83</v>
      </c>
    </row>
    <row r="3231" spans="1:12" ht="45" x14ac:dyDescent="0.25">
      <c r="A3231" s="1" t="s">
        <v>6457</v>
      </c>
      <c r="B3231" s="1" t="s">
        <v>460</v>
      </c>
      <c r="C3231" s="4">
        <v>2022</v>
      </c>
      <c r="D3231" s="1" t="s">
        <v>109</v>
      </c>
      <c r="E3231" s="1" t="s">
        <v>1162</v>
      </c>
      <c r="F3231" s="1" t="s">
        <v>85</v>
      </c>
      <c r="G3231" s="4" t="s">
        <v>10154</v>
      </c>
      <c r="H3231" s="4">
        <v>71278</v>
      </c>
      <c r="I3231" s="4" t="s">
        <v>9302</v>
      </c>
      <c r="J3231" s="1"/>
      <c r="K3231" s="4" t="s">
        <v>11139</v>
      </c>
      <c r="L3231" s="4" t="s">
        <v>11140</v>
      </c>
    </row>
    <row r="3232" spans="1:12" ht="30" x14ac:dyDescent="0.25">
      <c r="A3232" s="1" t="s">
        <v>6457</v>
      </c>
      <c r="B3232" s="1" t="s">
        <v>460</v>
      </c>
      <c r="C3232" s="4">
        <v>2022</v>
      </c>
      <c r="D3232" s="1" t="s">
        <v>109</v>
      </c>
      <c r="E3232" s="1" t="s">
        <v>1183</v>
      </c>
      <c r="F3232" s="1" t="s">
        <v>62</v>
      </c>
      <c r="G3232" s="4" t="s">
        <v>1109</v>
      </c>
      <c r="H3232" s="4">
        <v>350</v>
      </c>
      <c r="I3232" s="4" t="s">
        <v>11141</v>
      </c>
      <c r="J3232" s="1" t="s">
        <v>234</v>
      </c>
      <c r="K3232" s="4" t="s">
        <v>11142</v>
      </c>
      <c r="L3232" s="4" t="s">
        <v>11143</v>
      </c>
    </row>
    <row r="3233" spans="1:12" ht="30" x14ac:dyDescent="0.25">
      <c r="A3233" s="1" t="s">
        <v>6457</v>
      </c>
      <c r="B3233" s="1" t="s">
        <v>460</v>
      </c>
      <c r="C3233" s="4">
        <v>2022</v>
      </c>
      <c r="D3233" s="1" t="s">
        <v>109</v>
      </c>
      <c r="E3233" s="1" t="s">
        <v>1183</v>
      </c>
      <c r="F3233" s="1" t="s">
        <v>66</v>
      </c>
      <c r="G3233" s="4" t="s">
        <v>1101</v>
      </c>
      <c r="H3233" s="4">
        <v>1</v>
      </c>
      <c r="I3233" s="4" t="s">
        <v>83</v>
      </c>
      <c r="J3233" s="1"/>
      <c r="K3233" s="4" t="s">
        <v>83</v>
      </c>
      <c r="L3233" s="4" t="s">
        <v>83</v>
      </c>
    </row>
    <row r="3234" spans="1:12" ht="30" x14ac:dyDescent="0.25">
      <c r="A3234" s="1" t="s">
        <v>6457</v>
      </c>
      <c r="B3234" s="1" t="s">
        <v>460</v>
      </c>
      <c r="C3234" s="4">
        <v>2022</v>
      </c>
      <c r="D3234" s="1" t="s">
        <v>109</v>
      </c>
      <c r="E3234" s="1" t="s">
        <v>1183</v>
      </c>
      <c r="F3234" s="1" t="s">
        <v>70</v>
      </c>
      <c r="G3234" s="4" t="s">
        <v>1101</v>
      </c>
      <c r="H3234" s="4">
        <v>52</v>
      </c>
      <c r="I3234" s="4" t="s">
        <v>83</v>
      </c>
      <c r="J3234" s="1"/>
      <c r="K3234" s="4" t="s">
        <v>83</v>
      </c>
      <c r="L3234" s="4" t="s">
        <v>83</v>
      </c>
    </row>
    <row r="3235" spans="1:12" ht="30" x14ac:dyDescent="0.25">
      <c r="A3235" s="1" t="s">
        <v>6457</v>
      </c>
      <c r="B3235" s="1" t="s">
        <v>460</v>
      </c>
      <c r="C3235" s="4">
        <v>2022</v>
      </c>
      <c r="D3235" s="1" t="s">
        <v>109</v>
      </c>
      <c r="E3235" s="1" t="s">
        <v>1183</v>
      </c>
      <c r="F3235" s="1" t="s">
        <v>74</v>
      </c>
      <c r="G3235" s="4" t="s">
        <v>1101</v>
      </c>
      <c r="H3235" s="4">
        <v>3</v>
      </c>
      <c r="I3235" s="4" t="s">
        <v>83</v>
      </c>
      <c r="J3235" s="1"/>
      <c r="K3235" s="4" t="s">
        <v>83</v>
      </c>
      <c r="L3235" s="4" t="s">
        <v>83</v>
      </c>
    </row>
    <row r="3236" spans="1:12" ht="30" x14ac:dyDescent="0.25">
      <c r="A3236" s="1" t="s">
        <v>6457</v>
      </c>
      <c r="B3236" s="1" t="s">
        <v>460</v>
      </c>
      <c r="C3236" s="4">
        <v>2022</v>
      </c>
      <c r="D3236" s="1" t="s">
        <v>109</v>
      </c>
      <c r="E3236" s="1" t="s">
        <v>1183</v>
      </c>
      <c r="F3236" s="1" t="s">
        <v>1102</v>
      </c>
      <c r="G3236" s="4" t="s">
        <v>2016</v>
      </c>
      <c r="H3236" s="4">
        <v>410</v>
      </c>
      <c r="I3236" s="4" t="s">
        <v>11144</v>
      </c>
      <c r="J3236" s="1"/>
      <c r="K3236" s="4" t="s">
        <v>11145</v>
      </c>
      <c r="L3236" s="4" t="s">
        <v>11146</v>
      </c>
    </row>
    <row r="3237" spans="1:12" ht="45" x14ac:dyDescent="0.25">
      <c r="A3237" s="1" t="s">
        <v>6457</v>
      </c>
      <c r="B3237" s="1" t="s">
        <v>460</v>
      </c>
      <c r="C3237" s="4">
        <v>2022</v>
      </c>
      <c r="D3237" s="1" t="s">
        <v>109</v>
      </c>
      <c r="E3237" s="1" t="s">
        <v>1183</v>
      </c>
      <c r="F3237" s="1" t="s">
        <v>84</v>
      </c>
      <c r="G3237" s="4" t="s">
        <v>1101</v>
      </c>
      <c r="H3237" s="4">
        <v>19</v>
      </c>
      <c r="I3237" s="4" t="s">
        <v>83</v>
      </c>
      <c r="J3237" s="1"/>
      <c r="K3237" s="4" t="s">
        <v>83</v>
      </c>
      <c r="L3237" s="4" t="s">
        <v>83</v>
      </c>
    </row>
    <row r="3238" spans="1:12" ht="45" x14ac:dyDescent="0.25">
      <c r="A3238" s="1" t="s">
        <v>6457</v>
      </c>
      <c r="B3238" s="1" t="s">
        <v>460</v>
      </c>
      <c r="C3238" s="4">
        <v>2022</v>
      </c>
      <c r="D3238" s="1" t="s">
        <v>109</v>
      </c>
      <c r="E3238" s="1" t="s">
        <v>1183</v>
      </c>
      <c r="F3238" s="1" t="s">
        <v>85</v>
      </c>
      <c r="G3238" s="4" t="s">
        <v>2579</v>
      </c>
      <c r="H3238" s="4">
        <v>12034</v>
      </c>
      <c r="I3238" s="4" t="s">
        <v>11147</v>
      </c>
      <c r="J3238" s="1"/>
      <c r="K3238" s="4" t="s">
        <v>11148</v>
      </c>
      <c r="L3238" s="4" t="s">
        <v>11149</v>
      </c>
    </row>
    <row r="3239" spans="1:12" ht="30" x14ac:dyDescent="0.25">
      <c r="A3239" s="1" t="s">
        <v>6457</v>
      </c>
      <c r="B3239" s="1" t="s">
        <v>460</v>
      </c>
      <c r="C3239" s="4">
        <v>2022</v>
      </c>
      <c r="D3239" s="1" t="s">
        <v>128</v>
      </c>
      <c r="E3239" s="1" t="s">
        <v>1089</v>
      </c>
      <c r="F3239" s="1" t="s">
        <v>62</v>
      </c>
      <c r="G3239" s="4" t="s">
        <v>1101</v>
      </c>
      <c r="H3239" s="4">
        <v>97247</v>
      </c>
      <c r="I3239" s="4" t="s">
        <v>83</v>
      </c>
      <c r="J3239" s="1"/>
      <c r="K3239" s="4" t="s">
        <v>83</v>
      </c>
      <c r="L3239" s="4" t="s">
        <v>83</v>
      </c>
    </row>
    <row r="3240" spans="1:12" ht="30" x14ac:dyDescent="0.25">
      <c r="A3240" s="1" t="s">
        <v>6457</v>
      </c>
      <c r="B3240" s="1" t="s">
        <v>460</v>
      </c>
      <c r="C3240" s="4">
        <v>2022</v>
      </c>
      <c r="D3240" s="1" t="s">
        <v>128</v>
      </c>
      <c r="E3240" s="1" t="s">
        <v>1089</v>
      </c>
      <c r="F3240" s="1" t="s">
        <v>66</v>
      </c>
      <c r="G3240" s="4" t="s">
        <v>1101</v>
      </c>
      <c r="H3240" s="4">
        <v>489</v>
      </c>
      <c r="I3240" s="4" t="s">
        <v>83</v>
      </c>
      <c r="J3240" s="1"/>
      <c r="K3240" s="4" t="s">
        <v>83</v>
      </c>
      <c r="L3240" s="4" t="s">
        <v>83</v>
      </c>
    </row>
    <row r="3241" spans="1:12" ht="30" x14ac:dyDescent="0.25">
      <c r="A3241" s="1" t="s">
        <v>6457</v>
      </c>
      <c r="B3241" s="1" t="s">
        <v>460</v>
      </c>
      <c r="C3241" s="4">
        <v>2022</v>
      </c>
      <c r="D3241" s="1" t="s">
        <v>128</v>
      </c>
      <c r="E3241" s="1" t="s">
        <v>1089</v>
      </c>
      <c r="F3241" s="1" t="s">
        <v>70</v>
      </c>
      <c r="G3241" s="4" t="s">
        <v>1101</v>
      </c>
      <c r="H3241" s="4">
        <v>20666</v>
      </c>
      <c r="I3241" s="4" t="s">
        <v>83</v>
      </c>
      <c r="J3241" s="1"/>
      <c r="K3241" s="4" t="s">
        <v>83</v>
      </c>
      <c r="L3241" s="4" t="s">
        <v>83</v>
      </c>
    </row>
    <row r="3242" spans="1:12" ht="30" x14ac:dyDescent="0.25">
      <c r="A3242" s="1" t="s">
        <v>6457</v>
      </c>
      <c r="B3242" s="1" t="s">
        <v>460</v>
      </c>
      <c r="C3242" s="4">
        <v>2022</v>
      </c>
      <c r="D3242" s="1" t="s">
        <v>128</v>
      </c>
      <c r="E3242" s="1" t="s">
        <v>1089</v>
      </c>
      <c r="F3242" s="1" t="s">
        <v>74</v>
      </c>
      <c r="G3242" s="4" t="s">
        <v>1101</v>
      </c>
      <c r="H3242" s="4">
        <v>1397</v>
      </c>
      <c r="I3242" s="4" t="s">
        <v>83</v>
      </c>
      <c r="J3242" s="1"/>
      <c r="K3242" s="4" t="s">
        <v>83</v>
      </c>
      <c r="L3242" s="4" t="s">
        <v>83</v>
      </c>
    </row>
    <row r="3243" spans="1:12" ht="30" x14ac:dyDescent="0.25">
      <c r="A3243" s="1" t="s">
        <v>6457</v>
      </c>
      <c r="B3243" s="1" t="s">
        <v>460</v>
      </c>
      <c r="C3243" s="4">
        <v>2022</v>
      </c>
      <c r="D3243" s="1" t="s">
        <v>128</v>
      </c>
      <c r="E3243" s="1" t="s">
        <v>1089</v>
      </c>
      <c r="F3243" s="1" t="s">
        <v>1102</v>
      </c>
      <c r="G3243" s="4" t="s">
        <v>1101</v>
      </c>
      <c r="H3243" s="4">
        <v>119868</v>
      </c>
      <c r="I3243" s="4" t="s">
        <v>83</v>
      </c>
      <c r="J3243" s="1"/>
      <c r="K3243" s="4" t="s">
        <v>83</v>
      </c>
      <c r="L3243" s="4" t="s">
        <v>83</v>
      </c>
    </row>
    <row r="3244" spans="1:12" ht="45" x14ac:dyDescent="0.25">
      <c r="A3244" s="1" t="s">
        <v>6457</v>
      </c>
      <c r="B3244" s="1" t="s">
        <v>460</v>
      </c>
      <c r="C3244" s="4">
        <v>2022</v>
      </c>
      <c r="D3244" s="1" t="s">
        <v>128</v>
      </c>
      <c r="E3244" s="1" t="s">
        <v>1089</v>
      </c>
      <c r="F3244" s="1" t="s">
        <v>84</v>
      </c>
      <c r="G3244" s="4" t="s">
        <v>1101</v>
      </c>
      <c r="H3244" s="4">
        <v>3530</v>
      </c>
      <c r="I3244" s="4" t="s">
        <v>83</v>
      </c>
      <c r="J3244" s="1"/>
      <c r="K3244" s="4" t="s">
        <v>83</v>
      </c>
      <c r="L3244" s="4" t="s">
        <v>83</v>
      </c>
    </row>
    <row r="3245" spans="1:12" ht="45" x14ac:dyDescent="0.25">
      <c r="A3245" s="1" t="s">
        <v>6457</v>
      </c>
      <c r="B3245" s="1" t="s">
        <v>460</v>
      </c>
      <c r="C3245" s="4">
        <v>2022</v>
      </c>
      <c r="D3245" s="1" t="s">
        <v>128</v>
      </c>
      <c r="E3245" s="1" t="s">
        <v>1089</v>
      </c>
      <c r="F3245" s="1" t="s">
        <v>85</v>
      </c>
      <c r="G3245" s="4" t="s">
        <v>1112</v>
      </c>
      <c r="H3245" s="4">
        <v>203202</v>
      </c>
      <c r="I3245" s="4" t="s">
        <v>3974</v>
      </c>
      <c r="J3245" s="1" t="s">
        <v>234</v>
      </c>
      <c r="K3245" s="4" t="s">
        <v>3466</v>
      </c>
      <c r="L3245" s="4" t="s">
        <v>3427</v>
      </c>
    </row>
    <row r="3246" spans="1:12" ht="30" x14ac:dyDescent="0.25">
      <c r="A3246" s="1" t="s">
        <v>6457</v>
      </c>
      <c r="B3246" s="1" t="s">
        <v>460</v>
      </c>
      <c r="C3246" s="4">
        <v>2022</v>
      </c>
      <c r="D3246" s="1" t="s">
        <v>128</v>
      </c>
      <c r="E3246" s="1" t="s">
        <v>1104</v>
      </c>
      <c r="F3246" s="1" t="s">
        <v>62</v>
      </c>
      <c r="G3246" s="4" t="s">
        <v>1112</v>
      </c>
      <c r="H3246" s="4">
        <v>29815</v>
      </c>
      <c r="I3246" s="4" t="s">
        <v>3364</v>
      </c>
      <c r="J3246" s="1" t="s">
        <v>234</v>
      </c>
      <c r="K3246" s="4" t="s">
        <v>3693</v>
      </c>
      <c r="L3246" s="4" t="s">
        <v>9705</v>
      </c>
    </row>
    <row r="3247" spans="1:12" ht="30" x14ac:dyDescent="0.25">
      <c r="A3247" s="1" t="s">
        <v>6457</v>
      </c>
      <c r="B3247" s="1" t="s">
        <v>460</v>
      </c>
      <c r="C3247" s="4">
        <v>2022</v>
      </c>
      <c r="D3247" s="1" t="s">
        <v>128</v>
      </c>
      <c r="E3247" s="1" t="s">
        <v>1104</v>
      </c>
      <c r="F3247" s="1" t="s">
        <v>66</v>
      </c>
      <c r="G3247" s="4" t="s">
        <v>1101</v>
      </c>
      <c r="H3247" s="4">
        <v>48</v>
      </c>
      <c r="I3247" s="4" t="s">
        <v>83</v>
      </c>
      <c r="J3247" s="1"/>
      <c r="K3247" s="4" t="s">
        <v>83</v>
      </c>
      <c r="L3247" s="4" t="s">
        <v>83</v>
      </c>
    </row>
    <row r="3248" spans="1:12" ht="30" x14ac:dyDescent="0.25">
      <c r="A3248" s="1" t="s">
        <v>6457</v>
      </c>
      <c r="B3248" s="1" t="s">
        <v>460</v>
      </c>
      <c r="C3248" s="4">
        <v>2022</v>
      </c>
      <c r="D3248" s="1" t="s">
        <v>128</v>
      </c>
      <c r="E3248" s="1" t="s">
        <v>1104</v>
      </c>
      <c r="F3248" s="1" t="s">
        <v>70</v>
      </c>
      <c r="G3248" s="4" t="s">
        <v>1101</v>
      </c>
      <c r="H3248" s="4">
        <v>3973</v>
      </c>
      <c r="I3248" s="4" t="s">
        <v>83</v>
      </c>
      <c r="J3248" s="1"/>
      <c r="K3248" s="4" t="s">
        <v>83</v>
      </c>
      <c r="L3248" s="4" t="s">
        <v>83</v>
      </c>
    </row>
    <row r="3249" spans="1:12" ht="30" x14ac:dyDescent="0.25">
      <c r="A3249" s="1" t="s">
        <v>6457</v>
      </c>
      <c r="B3249" s="1" t="s">
        <v>460</v>
      </c>
      <c r="C3249" s="4">
        <v>2022</v>
      </c>
      <c r="D3249" s="1" t="s">
        <v>128</v>
      </c>
      <c r="E3249" s="1" t="s">
        <v>1104</v>
      </c>
      <c r="F3249" s="1" t="s">
        <v>74</v>
      </c>
      <c r="G3249" s="4" t="s">
        <v>1101</v>
      </c>
      <c r="H3249" s="4">
        <v>175</v>
      </c>
      <c r="I3249" s="4" t="s">
        <v>83</v>
      </c>
      <c r="J3249" s="1"/>
      <c r="K3249" s="4" t="s">
        <v>83</v>
      </c>
      <c r="L3249" s="4" t="s">
        <v>83</v>
      </c>
    </row>
    <row r="3250" spans="1:12" ht="30" x14ac:dyDescent="0.25">
      <c r="A3250" s="1" t="s">
        <v>6457</v>
      </c>
      <c r="B3250" s="1" t="s">
        <v>460</v>
      </c>
      <c r="C3250" s="4">
        <v>2022</v>
      </c>
      <c r="D3250" s="1" t="s">
        <v>128</v>
      </c>
      <c r="E3250" s="1" t="s">
        <v>1104</v>
      </c>
      <c r="F3250" s="1" t="s">
        <v>1102</v>
      </c>
      <c r="G3250" s="4" t="s">
        <v>1112</v>
      </c>
      <c r="H3250" s="4">
        <v>33465</v>
      </c>
      <c r="I3250" s="4" t="s">
        <v>3471</v>
      </c>
      <c r="J3250" s="1" t="s">
        <v>234</v>
      </c>
      <c r="K3250" s="4" t="s">
        <v>3367</v>
      </c>
      <c r="L3250" s="4" t="s">
        <v>2622</v>
      </c>
    </row>
    <row r="3251" spans="1:12" ht="45" x14ac:dyDescent="0.25">
      <c r="A3251" s="1" t="s">
        <v>6457</v>
      </c>
      <c r="B3251" s="1" t="s">
        <v>460</v>
      </c>
      <c r="C3251" s="4">
        <v>2022</v>
      </c>
      <c r="D3251" s="1" t="s">
        <v>128</v>
      </c>
      <c r="E3251" s="1" t="s">
        <v>1104</v>
      </c>
      <c r="F3251" s="1" t="s">
        <v>84</v>
      </c>
      <c r="G3251" s="4" t="s">
        <v>1101</v>
      </c>
      <c r="H3251" s="4">
        <v>846</v>
      </c>
      <c r="I3251" s="4" t="s">
        <v>83</v>
      </c>
      <c r="J3251" s="1"/>
      <c r="K3251" s="4" t="s">
        <v>83</v>
      </c>
      <c r="L3251" s="4" t="s">
        <v>83</v>
      </c>
    </row>
    <row r="3252" spans="1:12" ht="45" x14ac:dyDescent="0.25">
      <c r="A3252" s="1" t="s">
        <v>6457</v>
      </c>
      <c r="B3252" s="1" t="s">
        <v>460</v>
      </c>
      <c r="C3252" s="4">
        <v>2022</v>
      </c>
      <c r="D3252" s="1" t="s">
        <v>128</v>
      </c>
      <c r="E3252" s="1" t="s">
        <v>1104</v>
      </c>
      <c r="F3252" s="1" t="s">
        <v>85</v>
      </c>
      <c r="G3252" s="4" t="s">
        <v>1671</v>
      </c>
      <c r="H3252" s="4">
        <v>142819</v>
      </c>
      <c r="I3252" s="4" t="s">
        <v>4092</v>
      </c>
      <c r="J3252" s="1" t="s">
        <v>234</v>
      </c>
      <c r="K3252" s="4" t="s">
        <v>3503</v>
      </c>
      <c r="L3252" s="4" t="s">
        <v>8888</v>
      </c>
    </row>
    <row r="3253" spans="1:12" ht="30" x14ac:dyDescent="0.25">
      <c r="A3253" s="1" t="s">
        <v>6457</v>
      </c>
      <c r="B3253" s="1" t="s">
        <v>460</v>
      </c>
      <c r="C3253" s="4">
        <v>2022</v>
      </c>
      <c r="D3253" s="1" t="s">
        <v>128</v>
      </c>
      <c r="E3253" s="1" t="s">
        <v>1116</v>
      </c>
      <c r="F3253" s="1" t="s">
        <v>62</v>
      </c>
      <c r="G3253" s="4" t="s">
        <v>1800</v>
      </c>
      <c r="H3253" s="4">
        <v>19212</v>
      </c>
      <c r="I3253" s="4" t="s">
        <v>2759</v>
      </c>
      <c r="J3253" s="1" t="s">
        <v>234</v>
      </c>
      <c r="K3253" s="4" t="s">
        <v>502</v>
      </c>
      <c r="L3253" s="4" t="s">
        <v>9080</v>
      </c>
    </row>
    <row r="3254" spans="1:12" ht="30" x14ac:dyDescent="0.25">
      <c r="A3254" s="1" t="s">
        <v>6457</v>
      </c>
      <c r="B3254" s="1" t="s">
        <v>460</v>
      </c>
      <c r="C3254" s="4">
        <v>2022</v>
      </c>
      <c r="D3254" s="1" t="s">
        <v>128</v>
      </c>
      <c r="E3254" s="1" t="s">
        <v>1116</v>
      </c>
      <c r="F3254" s="1" t="s">
        <v>66</v>
      </c>
      <c r="G3254" s="4" t="s">
        <v>1101</v>
      </c>
      <c r="H3254" s="4">
        <v>24</v>
      </c>
      <c r="I3254" s="4" t="s">
        <v>83</v>
      </c>
      <c r="J3254" s="1"/>
      <c r="K3254" s="4" t="s">
        <v>83</v>
      </c>
      <c r="L3254" s="4" t="s">
        <v>83</v>
      </c>
    </row>
    <row r="3255" spans="1:12" ht="30" x14ac:dyDescent="0.25">
      <c r="A3255" s="1" t="s">
        <v>6457</v>
      </c>
      <c r="B3255" s="1" t="s">
        <v>460</v>
      </c>
      <c r="C3255" s="4">
        <v>2022</v>
      </c>
      <c r="D3255" s="1" t="s">
        <v>128</v>
      </c>
      <c r="E3255" s="1" t="s">
        <v>1116</v>
      </c>
      <c r="F3255" s="1" t="s">
        <v>70</v>
      </c>
      <c r="G3255" s="4" t="s">
        <v>1101</v>
      </c>
      <c r="H3255" s="4">
        <v>2554</v>
      </c>
      <c r="I3255" s="4" t="s">
        <v>83</v>
      </c>
      <c r="J3255" s="1"/>
      <c r="K3255" s="4" t="s">
        <v>83</v>
      </c>
      <c r="L3255" s="4" t="s">
        <v>83</v>
      </c>
    </row>
    <row r="3256" spans="1:12" ht="30" x14ac:dyDescent="0.25">
      <c r="A3256" s="1" t="s">
        <v>6457</v>
      </c>
      <c r="B3256" s="1" t="s">
        <v>460</v>
      </c>
      <c r="C3256" s="4">
        <v>2022</v>
      </c>
      <c r="D3256" s="1" t="s">
        <v>128</v>
      </c>
      <c r="E3256" s="1" t="s">
        <v>1116</v>
      </c>
      <c r="F3256" s="1" t="s">
        <v>74</v>
      </c>
      <c r="G3256" s="4" t="s">
        <v>1101</v>
      </c>
      <c r="H3256" s="4">
        <v>90</v>
      </c>
      <c r="I3256" s="4" t="s">
        <v>83</v>
      </c>
      <c r="J3256" s="1"/>
      <c r="K3256" s="4" t="s">
        <v>83</v>
      </c>
      <c r="L3256" s="4" t="s">
        <v>83</v>
      </c>
    </row>
    <row r="3257" spans="1:12" ht="30" x14ac:dyDescent="0.25">
      <c r="A3257" s="1" t="s">
        <v>6457</v>
      </c>
      <c r="B3257" s="1" t="s">
        <v>460</v>
      </c>
      <c r="C3257" s="4">
        <v>2022</v>
      </c>
      <c r="D3257" s="1" t="s">
        <v>128</v>
      </c>
      <c r="E3257" s="1" t="s">
        <v>1116</v>
      </c>
      <c r="F3257" s="1" t="s">
        <v>1102</v>
      </c>
      <c r="G3257" s="4" t="s">
        <v>1800</v>
      </c>
      <c r="H3257" s="4">
        <v>23124</v>
      </c>
      <c r="I3257" s="4" t="s">
        <v>3788</v>
      </c>
      <c r="J3257" s="1" t="s">
        <v>234</v>
      </c>
      <c r="K3257" s="4" t="s">
        <v>3695</v>
      </c>
      <c r="L3257" s="4" t="s">
        <v>3643</v>
      </c>
    </row>
    <row r="3258" spans="1:12" ht="45" x14ac:dyDescent="0.25">
      <c r="A3258" s="1" t="s">
        <v>6457</v>
      </c>
      <c r="B3258" s="1" t="s">
        <v>460</v>
      </c>
      <c r="C3258" s="4">
        <v>2022</v>
      </c>
      <c r="D3258" s="1" t="s">
        <v>128</v>
      </c>
      <c r="E3258" s="1" t="s">
        <v>1116</v>
      </c>
      <c r="F3258" s="1" t="s">
        <v>84</v>
      </c>
      <c r="G3258" s="4" t="s">
        <v>1101</v>
      </c>
      <c r="H3258" s="4">
        <v>566</v>
      </c>
      <c r="I3258" s="4" t="s">
        <v>83</v>
      </c>
      <c r="J3258" s="1"/>
      <c r="K3258" s="4" t="s">
        <v>83</v>
      </c>
      <c r="L3258" s="4" t="s">
        <v>83</v>
      </c>
    </row>
    <row r="3259" spans="1:12" ht="45" x14ac:dyDescent="0.25">
      <c r="A3259" s="1" t="s">
        <v>6457</v>
      </c>
      <c r="B3259" s="1" t="s">
        <v>460</v>
      </c>
      <c r="C3259" s="4">
        <v>2022</v>
      </c>
      <c r="D3259" s="1" t="s">
        <v>128</v>
      </c>
      <c r="E3259" s="1" t="s">
        <v>1116</v>
      </c>
      <c r="F3259" s="1" t="s">
        <v>85</v>
      </c>
      <c r="G3259" s="4" t="s">
        <v>2621</v>
      </c>
      <c r="H3259" s="4">
        <v>206827</v>
      </c>
      <c r="I3259" s="4" t="s">
        <v>3907</v>
      </c>
      <c r="J3259" s="1"/>
      <c r="K3259" s="4" t="s">
        <v>3370</v>
      </c>
      <c r="L3259" s="4" t="s">
        <v>3976</v>
      </c>
    </row>
    <row r="3260" spans="1:12" ht="30" x14ac:dyDescent="0.25">
      <c r="A3260" s="1" t="s">
        <v>6457</v>
      </c>
      <c r="B3260" s="1" t="s">
        <v>460</v>
      </c>
      <c r="C3260" s="4">
        <v>2022</v>
      </c>
      <c r="D3260" s="1" t="s">
        <v>128</v>
      </c>
      <c r="E3260" s="1" t="s">
        <v>1132</v>
      </c>
      <c r="F3260" s="1" t="s">
        <v>62</v>
      </c>
      <c r="G3260" s="4" t="s">
        <v>1270</v>
      </c>
      <c r="H3260" s="4">
        <v>10411</v>
      </c>
      <c r="I3260" s="4" t="s">
        <v>9622</v>
      </c>
      <c r="J3260" s="1" t="s">
        <v>234</v>
      </c>
      <c r="K3260" s="4" t="s">
        <v>11150</v>
      </c>
      <c r="L3260" s="4" t="s">
        <v>11151</v>
      </c>
    </row>
    <row r="3261" spans="1:12" ht="30" x14ac:dyDescent="0.25">
      <c r="A3261" s="1" t="s">
        <v>6457</v>
      </c>
      <c r="B3261" s="1" t="s">
        <v>460</v>
      </c>
      <c r="C3261" s="4">
        <v>2022</v>
      </c>
      <c r="D3261" s="1" t="s">
        <v>128</v>
      </c>
      <c r="E3261" s="1" t="s">
        <v>1132</v>
      </c>
      <c r="F3261" s="1" t="s">
        <v>66</v>
      </c>
      <c r="G3261" s="4" t="s">
        <v>1101</v>
      </c>
      <c r="H3261" s="4">
        <v>11</v>
      </c>
      <c r="I3261" s="4" t="s">
        <v>83</v>
      </c>
      <c r="J3261" s="1"/>
      <c r="K3261" s="4" t="s">
        <v>83</v>
      </c>
      <c r="L3261" s="4" t="s">
        <v>83</v>
      </c>
    </row>
    <row r="3262" spans="1:12" ht="30" x14ac:dyDescent="0.25">
      <c r="A3262" s="1" t="s">
        <v>6457</v>
      </c>
      <c r="B3262" s="1" t="s">
        <v>460</v>
      </c>
      <c r="C3262" s="4">
        <v>2022</v>
      </c>
      <c r="D3262" s="1" t="s">
        <v>128</v>
      </c>
      <c r="E3262" s="1" t="s">
        <v>1132</v>
      </c>
      <c r="F3262" s="1" t="s">
        <v>70</v>
      </c>
      <c r="G3262" s="4" t="s">
        <v>1671</v>
      </c>
      <c r="H3262" s="4">
        <v>1157</v>
      </c>
      <c r="I3262" s="4" t="s">
        <v>11152</v>
      </c>
      <c r="J3262" s="1" t="s">
        <v>234</v>
      </c>
      <c r="K3262" s="4" t="s">
        <v>1711</v>
      </c>
      <c r="L3262" s="4" t="s">
        <v>7742</v>
      </c>
    </row>
    <row r="3263" spans="1:12" ht="30" x14ac:dyDescent="0.25">
      <c r="A3263" s="1" t="s">
        <v>6457</v>
      </c>
      <c r="B3263" s="1" t="s">
        <v>460</v>
      </c>
      <c r="C3263" s="4">
        <v>2022</v>
      </c>
      <c r="D3263" s="1" t="s">
        <v>128</v>
      </c>
      <c r="E3263" s="1" t="s">
        <v>1132</v>
      </c>
      <c r="F3263" s="1" t="s">
        <v>74</v>
      </c>
      <c r="G3263" s="4" t="s">
        <v>1101</v>
      </c>
      <c r="H3263" s="4">
        <v>37</v>
      </c>
      <c r="I3263" s="4" t="s">
        <v>83</v>
      </c>
      <c r="J3263" s="1"/>
      <c r="K3263" s="4" t="s">
        <v>83</v>
      </c>
      <c r="L3263" s="4" t="s">
        <v>83</v>
      </c>
    </row>
    <row r="3264" spans="1:12" ht="30" x14ac:dyDescent="0.25">
      <c r="A3264" s="1" t="s">
        <v>6457</v>
      </c>
      <c r="B3264" s="1" t="s">
        <v>460</v>
      </c>
      <c r="C3264" s="4">
        <v>2022</v>
      </c>
      <c r="D3264" s="1" t="s">
        <v>128</v>
      </c>
      <c r="E3264" s="1" t="s">
        <v>1132</v>
      </c>
      <c r="F3264" s="1" t="s">
        <v>1102</v>
      </c>
      <c r="G3264" s="4" t="s">
        <v>1691</v>
      </c>
      <c r="H3264" s="4">
        <v>10318</v>
      </c>
      <c r="I3264" s="4" t="s">
        <v>11153</v>
      </c>
      <c r="J3264" s="1"/>
      <c r="K3264" s="4" t="s">
        <v>2181</v>
      </c>
      <c r="L3264" s="4" t="s">
        <v>3983</v>
      </c>
    </row>
    <row r="3265" spans="1:12" ht="45" x14ac:dyDescent="0.25">
      <c r="A3265" s="1" t="s">
        <v>6457</v>
      </c>
      <c r="B3265" s="1" t="s">
        <v>460</v>
      </c>
      <c r="C3265" s="4">
        <v>2022</v>
      </c>
      <c r="D3265" s="1" t="s">
        <v>128</v>
      </c>
      <c r="E3265" s="1" t="s">
        <v>1132</v>
      </c>
      <c r="F3265" s="1" t="s">
        <v>84</v>
      </c>
      <c r="G3265" s="4" t="s">
        <v>1101</v>
      </c>
      <c r="H3265" s="4">
        <v>239</v>
      </c>
      <c r="I3265" s="4" t="s">
        <v>83</v>
      </c>
      <c r="J3265" s="1"/>
      <c r="K3265" s="4" t="s">
        <v>83</v>
      </c>
      <c r="L3265" s="4" t="s">
        <v>83</v>
      </c>
    </row>
    <row r="3266" spans="1:12" ht="45" x14ac:dyDescent="0.25">
      <c r="A3266" s="1" t="s">
        <v>6457</v>
      </c>
      <c r="B3266" s="1" t="s">
        <v>460</v>
      </c>
      <c r="C3266" s="4">
        <v>2022</v>
      </c>
      <c r="D3266" s="1" t="s">
        <v>128</v>
      </c>
      <c r="E3266" s="1" t="s">
        <v>1132</v>
      </c>
      <c r="F3266" s="1" t="s">
        <v>85</v>
      </c>
      <c r="G3266" s="4" t="s">
        <v>3664</v>
      </c>
      <c r="H3266" s="4">
        <v>191330</v>
      </c>
      <c r="I3266" s="4" t="s">
        <v>1452</v>
      </c>
      <c r="J3266" s="1"/>
      <c r="K3266" s="4" t="s">
        <v>490</v>
      </c>
      <c r="L3266" s="4" t="s">
        <v>9856</v>
      </c>
    </row>
    <row r="3267" spans="1:12" ht="30" x14ac:dyDescent="0.25">
      <c r="A3267" s="1" t="s">
        <v>6457</v>
      </c>
      <c r="B3267" s="1" t="s">
        <v>460</v>
      </c>
      <c r="C3267" s="4">
        <v>2022</v>
      </c>
      <c r="D3267" s="1" t="s">
        <v>128</v>
      </c>
      <c r="E3267" s="1" t="s">
        <v>1147</v>
      </c>
      <c r="F3267" s="1" t="s">
        <v>62</v>
      </c>
      <c r="G3267" s="4" t="s">
        <v>1435</v>
      </c>
      <c r="H3267" s="4">
        <v>4680</v>
      </c>
      <c r="I3267" s="4" t="s">
        <v>4895</v>
      </c>
      <c r="J3267" s="1" t="s">
        <v>234</v>
      </c>
      <c r="K3267" s="4" t="s">
        <v>3598</v>
      </c>
      <c r="L3267" s="4" t="s">
        <v>11154</v>
      </c>
    </row>
    <row r="3268" spans="1:12" ht="30" x14ac:dyDescent="0.25">
      <c r="A3268" s="1" t="s">
        <v>6457</v>
      </c>
      <c r="B3268" s="1" t="s">
        <v>460</v>
      </c>
      <c r="C3268" s="4">
        <v>2022</v>
      </c>
      <c r="D3268" s="1" t="s">
        <v>128</v>
      </c>
      <c r="E3268" s="1" t="s">
        <v>1147</v>
      </c>
      <c r="F3268" s="1" t="s">
        <v>66</v>
      </c>
      <c r="G3268" s="4" t="s">
        <v>1101</v>
      </c>
      <c r="H3268" s="4">
        <v>5</v>
      </c>
      <c r="I3268" s="4" t="s">
        <v>83</v>
      </c>
      <c r="J3268" s="1"/>
      <c r="K3268" s="4" t="s">
        <v>83</v>
      </c>
      <c r="L3268" s="4" t="s">
        <v>83</v>
      </c>
    </row>
    <row r="3269" spans="1:12" ht="30" x14ac:dyDescent="0.25">
      <c r="A3269" s="1" t="s">
        <v>6457</v>
      </c>
      <c r="B3269" s="1" t="s">
        <v>460</v>
      </c>
      <c r="C3269" s="4">
        <v>2022</v>
      </c>
      <c r="D3269" s="1" t="s">
        <v>128</v>
      </c>
      <c r="E3269" s="1" t="s">
        <v>1147</v>
      </c>
      <c r="F3269" s="1" t="s">
        <v>70</v>
      </c>
      <c r="G3269" s="4" t="s">
        <v>1800</v>
      </c>
      <c r="H3269" s="4">
        <v>479</v>
      </c>
      <c r="I3269" s="4" t="s">
        <v>11155</v>
      </c>
      <c r="J3269" s="1" t="s">
        <v>234</v>
      </c>
      <c r="K3269" s="4" t="s">
        <v>11156</v>
      </c>
      <c r="L3269" s="4" t="s">
        <v>11157</v>
      </c>
    </row>
    <row r="3270" spans="1:12" ht="30" x14ac:dyDescent="0.25">
      <c r="A3270" s="1" t="s">
        <v>6457</v>
      </c>
      <c r="B3270" s="1" t="s">
        <v>460</v>
      </c>
      <c r="C3270" s="4">
        <v>2022</v>
      </c>
      <c r="D3270" s="1" t="s">
        <v>128</v>
      </c>
      <c r="E3270" s="1" t="s">
        <v>1147</v>
      </c>
      <c r="F3270" s="1" t="s">
        <v>74</v>
      </c>
      <c r="G3270" s="4" t="s">
        <v>1101</v>
      </c>
      <c r="H3270" s="4">
        <v>14</v>
      </c>
      <c r="I3270" s="4" t="s">
        <v>83</v>
      </c>
      <c r="J3270" s="1"/>
      <c r="K3270" s="4" t="s">
        <v>83</v>
      </c>
      <c r="L3270" s="4" t="s">
        <v>83</v>
      </c>
    </row>
    <row r="3271" spans="1:12" ht="30" x14ac:dyDescent="0.25">
      <c r="A3271" s="1" t="s">
        <v>6457</v>
      </c>
      <c r="B3271" s="1" t="s">
        <v>460</v>
      </c>
      <c r="C3271" s="4">
        <v>2022</v>
      </c>
      <c r="D3271" s="1" t="s">
        <v>128</v>
      </c>
      <c r="E3271" s="1" t="s">
        <v>1147</v>
      </c>
      <c r="F3271" s="1" t="s">
        <v>1102</v>
      </c>
      <c r="G3271" s="4" t="s">
        <v>2456</v>
      </c>
      <c r="H3271" s="4">
        <v>3808</v>
      </c>
      <c r="I3271" s="4" t="s">
        <v>5759</v>
      </c>
      <c r="J3271" s="1"/>
      <c r="K3271" s="4" t="s">
        <v>11158</v>
      </c>
      <c r="L3271" s="4" t="s">
        <v>11159</v>
      </c>
    </row>
    <row r="3272" spans="1:12" ht="45" x14ac:dyDescent="0.25">
      <c r="A3272" s="1" t="s">
        <v>6457</v>
      </c>
      <c r="B3272" s="1" t="s">
        <v>460</v>
      </c>
      <c r="C3272" s="4">
        <v>2022</v>
      </c>
      <c r="D3272" s="1" t="s">
        <v>128</v>
      </c>
      <c r="E3272" s="1" t="s">
        <v>1147</v>
      </c>
      <c r="F3272" s="1" t="s">
        <v>84</v>
      </c>
      <c r="G3272" s="4" t="s">
        <v>1101</v>
      </c>
      <c r="H3272" s="4">
        <v>155</v>
      </c>
      <c r="I3272" s="4" t="s">
        <v>83</v>
      </c>
      <c r="J3272" s="1"/>
      <c r="K3272" s="4" t="s">
        <v>83</v>
      </c>
      <c r="L3272" s="4" t="s">
        <v>83</v>
      </c>
    </row>
    <row r="3273" spans="1:12" ht="45" x14ac:dyDescent="0.25">
      <c r="A3273" s="1" t="s">
        <v>6457</v>
      </c>
      <c r="B3273" s="1" t="s">
        <v>460</v>
      </c>
      <c r="C3273" s="4">
        <v>2022</v>
      </c>
      <c r="D3273" s="1" t="s">
        <v>128</v>
      </c>
      <c r="E3273" s="1" t="s">
        <v>1147</v>
      </c>
      <c r="F3273" s="1" t="s">
        <v>85</v>
      </c>
      <c r="G3273" s="4" t="s">
        <v>1727</v>
      </c>
      <c r="H3273" s="4">
        <v>159420</v>
      </c>
      <c r="I3273" s="4" t="s">
        <v>10809</v>
      </c>
      <c r="J3273" s="1"/>
      <c r="K3273" s="4" t="s">
        <v>11160</v>
      </c>
      <c r="L3273" s="4" t="s">
        <v>8067</v>
      </c>
    </row>
    <row r="3274" spans="1:12" ht="30" x14ac:dyDescent="0.25">
      <c r="A3274" s="1" t="s">
        <v>6457</v>
      </c>
      <c r="B3274" s="1" t="s">
        <v>460</v>
      </c>
      <c r="C3274" s="4">
        <v>2022</v>
      </c>
      <c r="D3274" s="1" t="s">
        <v>128</v>
      </c>
      <c r="E3274" s="1" t="s">
        <v>1162</v>
      </c>
      <c r="F3274" s="1" t="s">
        <v>62</v>
      </c>
      <c r="G3274" s="4" t="s">
        <v>2471</v>
      </c>
      <c r="H3274" s="4">
        <v>1451</v>
      </c>
      <c r="I3274" s="4" t="s">
        <v>11161</v>
      </c>
      <c r="J3274" s="1"/>
      <c r="K3274" s="4" t="s">
        <v>11162</v>
      </c>
      <c r="L3274" s="4" t="s">
        <v>11163</v>
      </c>
    </row>
    <row r="3275" spans="1:12" ht="30" x14ac:dyDescent="0.25">
      <c r="A3275" s="1" t="s">
        <v>6457</v>
      </c>
      <c r="B3275" s="1" t="s">
        <v>460</v>
      </c>
      <c r="C3275" s="4">
        <v>2022</v>
      </c>
      <c r="D3275" s="1" t="s">
        <v>128</v>
      </c>
      <c r="E3275" s="1" t="s">
        <v>1162</v>
      </c>
      <c r="F3275" s="1" t="s">
        <v>66</v>
      </c>
      <c r="G3275" s="4" t="s">
        <v>1101</v>
      </c>
      <c r="H3275" s="4">
        <v>2</v>
      </c>
      <c r="I3275" s="4" t="s">
        <v>83</v>
      </c>
      <c r="J3275" s="1"/>
      <c r="K3275" s="4" t="s">
        <v>83</v>
      </c>
      <c r="L3275" s="4" t="s">
        <v>83</v>
      </c>
    </row>
    <row r="3276" spans="1:12" ht="30" x14ac:dyDescent="0.25">
      <c r="A3276" s="1" t="s">
        <v>6457</v>
      </c>
      <c r="B3276" s="1" t="s">
        <v>460</v>
      </c>
      <c r="C3276" s="4">
        <v>2022</v>
      </c>
      <c r="D3276" s="1" t="s">
        <v>128</v>
      </c>
      <c r="E3276" s="1" t="s">
        <v>1162</v>
      </c>
      <c r="F3276" s="1" t="s">
        <v>70</v>
      </c>
      <c r="G3276" s="4" t="s">
        <v>1097</v>
      </c>
      <c r="H3276" s="4">
        <v>182</v>
      </c>
      <c r="I3276" s="4" t="s">
        <v>6651</v>
      </c>
      <c r="J3276" s="1" t="s">
        <v>234</v>
      </c>
      <c r="K3276" s="4" t="s">
        <v>11164</v>
      </c>
      <c r="L3276" s="4" t="s">
        <v>11165</v>
      </c>
    </row>
    <row r="3277" spans="1:12" ht="30" x14ac:dyDescent="0.25">
      <c r="A3277" s="1" t="s">
        <v>6457</v>
      </c>
      <c r="B3277" s="1" t="s">
        <v>460</v>
      </c>
      <c r="C3277" s="4">
        <v>2022</v>
      </c>
      <c r="D3277" s="1" t="s">
        <v>128</v>
      </c>
      <c r="E3277" s="1" t="s">
        <v>1162</v>
      </c>
      <c r="F3277" s="1" t="s">
        <v>74</v>
      </c>
      <c r="G3277" s="4" t="s">
        <v>1101</v>
      </c>
      <c r="H3277" s="4">
        <v>6</v>
      </c>
      <c r="I3277" s="4" t="s">
        <v>83</v>
      </c>
      <c r="J3277" s="1"/>
      <c r="K3277" s="4" t="s">
        <v>83</v>
      </c>
      <c r="L3277" s="4" t="s">
        <v>83</v>
      </c>
    </row>
    <row r="3278" spans="1:12" ht="30" x14ac:dyDescent="0.25">
      <c r="A3278" s="1" t="s">
        <v>6457</v>
      </c>
      <c r="B3278" s="1" t="s">
        <v>460</v>
      </c>
      <c r="C3278" s="4">
        <v>2022</v>
      </c>
      <c r="D3278" s="1" t="s">
        <v>128</v>
      </c>
      <c r="E3278" s="1" t="s">
        <v>1162</v>
      </c>
      <c r="F3278" s="1" t="s">
        <v>1102</v>
      </c>
      <c r="G3278" s="4" t="s">
        <v>3818</v>
      </c>
      <c r="H3278" s="4">
        <v>1562</v>
      </c>
      <c r="I3278" s="4" t="s">
        <v>1746</v>
      </c>
      <c r="J3278" s="1"/>
      <c r="K3278" s="4" t="s">
        <v>5973</v>
      </c>
      <c r="L3278" s="4" t="s">
        <v>11166</v>
      </c>
    </row>
    <row r="3279" spans="1:12" ht="45" x14ac:dyDescent="0.25">
      <c r="A3279" s="1" t="s">
        <v>6457</v>
      </c>
      <c r="B3279" s="1" t="s">
        <v>460</v>
      </c>
      <c r="C3279" s="4">
        <v>2022</v>
      </c>
      <c r="D3279" s="1" t="s">
        <v>128</v>
      </c>
      <c r="E3279" s="1" t="s">
        <v>1162</v>
      </c>
      <c r="F3279" s="1" t="s">
        <v>84</v>
      </c>
      <c r="G3279" s="4" t="s">
        <v>1101</v>
      </c>
      <c r="H3279" s="4">
        <v>105</v>
      </c>
      <c r="I3279" s="4" t="s">
        <v>83</v>
      </c>
      <c r="J3279" s="1"/>
      <c r="K3279" s="4" t="s">
        <v>83</v>
      </c>
      <c r="L3279" s="4" t="s">
        <v>83</v>
      </c>
    </row>
    <row r="3280" spans="1:12" ht="45" x14ac:dyDescent="0.25">
      <c r="A3280" s="1" t="s">
        <v>6457</v>
      </c>
      <c r="B3280" s="1" t="s">
        <v>460</v>
      </c>
      <c r="C3280" s="4">
        <v>2022</v>
      </c>
      <c r="D3280" s="1" t="s">
        <v>128</v>
      </c>
      <c r="E3280" s="1" t="s">
        <v>1162</v>
      </c>
      <c r="F3280" s="1" t="s">
        <v>85</v>
      </c>
      <c r="G3280" s="4" t="s">
        <v>11167</v>
      </c>
      <c r="H3280" s="4">
        <v>69285</v>
      </c>
      <c r="I3280" s="4" t="s">
        <v>11168</v>
      </c>
      <c r="J3280" s="1"/>
      <c r="K3280" s="4" t="s">
        <v>2496</v>
      </c>
      <c r="L3280" s="4" t="s">
        <v>11169</v>
      </c>
    </row>
    <row r="3281" spans="1:12" ht="30" x14ac:dyDescent="0.25">
      <c r="A3281" s="1" t="s">
        <v>6457</v>
      </c>
      <c r="B3281" s="1" t="s">
        <v>460</v>
      </c>
      <c r="C3281" s="4">
        <v>2022</v>
      </c>
      <c r="D3281" s="1" t="s">
        <v>128</v>
      </c>
      <c r="E3281" s="1" t="s">
        <v>1183</v>
      </c>
      <c r="F3281" s="1" t="s">
        <v>62</v>
      </c>
      <c r="G3281" s="4" t="s">
        <v>1435</v>
      </c>
      <c r="H3281" s="4">
        <v>338</v>
      </c>
      <c r="I3281" s="4" t="s">
        <v>11170</v>
      </c>
      <c r="J3281" s="1" t="s">
        <v>234</v>
      </c>
      <c r="K3281" s="4" t="s">
        <v>11171</v>
      </c>
      <c r="L3281" s="4" t="s">
        <v>11172</v>
      </c>
    </row>
    <row r="3282" spans="1:12" ht="30" x14ac:dyDescent="0.25">
      <c r="A3282" s="1" t="s">
        <v>6457</v>
      </c>
      <c r="B3282" s="1" t="s">
        <v>460</v>
      </c>
      <c r="C3282" s="4">
        <v>2022</v>
      </c>
      <c r="D3282" s="1" t="s">
        <v>128</v>
      </c>
      <c r="E3282" s="1" t="s">
        <v>1183</v>
      </c>
      <c r="F3282" s="1" t="s">
        <v>66</v>
      </c>
      <c r="G3282" s="4" t="s">
        <v>1101</v>
      </c>
      <c r="H3282" s="4">
        <v>1</v>
      </c>
      <c r="I3282" s="4" t="s">
        <v>83</v>
      </c>
      <c r="J3282" s="1"/>
      <c r="K3282" s="4" t="s">
        <v>83</v>
      </c>
      <c r="L3282" s="4" t="s">
        <v>83</v>
      </c>
    </row>
    <row r="3283" spans="1:12" ht="30" x14ac:dyDescent="0.25">
      <c r="A3283" s="1" t="s">
        <v>6457</v>
      </c>
      <c r="B3283" s="1" t="s">
        <v>460</v>
      </c>
      <c r="C3283" s="4">
        <v>2022</v>
      </c>
      <c r="D3283" s="1" t="s">
        <v>128</v>
      </c>
      <c r="E3283" s="1" t="s">
        <v>1183</v>
      </c>
      <c r="F3283" s="1" t="s">
        <v>70</v>
      </c>
      <c r="G3283" s="4" t="s">
        <v>1671</v>
      </c>
      <c r="H3283" s="4">
        <v>48</v>
      </c>
      <c r="I3283" s="4" t="s">
        <v>11173</v>
      </c>
      <c r="J3283" s="1" t="s">
        <v>234</v>
      </c>
      <c r="K3283" s="4" t="s">
        <v>11174</v>
      </c>
      <c r="L3283" s="4" t="s">
        <v>11175</v>
      </c>
    </row>
    <row r="3284" spans="1:12" ht="30" x14ac:dyDescent="0.25">
      <c r="A3284" s="1" t="s">
        <v>6457</v>
      </c>
      <c r="B3284" s="1" t="s">
        <v>460</v>
      </c>
      <c r="C3284" s="4">
        <v>2022</v>
      </c>
      <c r="D3284" s="1" t="s">
        <v>128</v>
      </c>
      <c r="E3284" s="1" t="s">
        <v>1183</v>
      </c>
      <c r="F3284" s="1" t="s">
        <v>74</v>
      </c>
      <c r="G3284" s="4" t="s">
        <v>1101</v>
      </c>
      <c r="H3284" s="4">
        <v>1</v>
      </c>
      <c r="I3284" s="4" t="s">
        <v>83</v>
      </c>
      <c r="J3284" s="1"/>
      <c r="K3284" s="4" t="s">
        <v>83</v>
      </c>
      <c r="L3284" s="4" t="s">
        <v>83</v>
      </c>
    </row>
    <row r="3285" spans="1:12" ht="30" x14ac:dyDescent="0.25">
      <c r="A3285" s="1" t="s">
        <v>6457</v>
      </c>
      <c r="B3285" s="1" t="s">
        <v>460</v>
      </c>
      <c r="C3285" s="4">
        <v>2022</v>
      </c>
      <c r="D3285" s="1" t="s">
        <v>128</v>
      </c>
      <c r="E3285" s="1" t="s">
        <v>1183</v>
      </c>
      <c r="F3285" s="1" t="s">
        <v>1102</v>
      </c>
      <c r="G3285" s="4" t="s">
        <v>1200</v>
      </c>
      <c r="H3285" s="4">
        <v>362</v>
      </c>
      <c r="I3285" s="4" t="s">
        <v>11176</v>
      </c>
      <c r="J3285" s="1"/>
      <c r="K3285" s="4" t="s">
        <v>11177</v>
      </c>
      <c r="L3285" s="4" t="s">
        <v>11178</v>
      </c>
    </row>
    <row r="3286" spans="1:12" ht="45" x14ac:dyDescent="0.25">
      <c r="A3286" s="1" t="s">
        <v>6457</v>
      </c>
      <c r="B3286" s="1" t="s">
        <v>460</v>
      </c>
      <c r="C3286" s="4">
        <v>2022</v>
      </c>
      <c r="D3286" s="1" t="s">
        <v>128</v>
      </c>
      <c r="E3286" s="1" t="s">
        <v>1183</v>
      </c>
      <c r="F3286" s="1" t="s">
        <v>84</v>
      </c>
      <c r="G3286" s="4" t="s">
        <v>1101</v>
      </c>
      <c r="H3286" s="4">
        <v>26</v>
      </c>
      <c r="I3286" s="4" t="s">
        <v>83</v>
      </c>
      <c r="J3286" s="1"/>
      <c r="K3286" s="4" t="s">
        <v>83</v>
      </c>
      <c r="L3286" s="4" t="s">
        <v>83</v>
      </c>
    </row>
    <row r="3287" spans="1:12" ht="45" x14ac:dyDescent="0.25">
      <c r="A3287" s="1" t="s">
        <v>6457</v>
      </c>
      <c r="B3287" s="1" t="s">
        <v>460</v>
      </c>
      <c r="C3287" s="4">
        <v>2022</v>
      </c>
      <c r="D3287" s="1" t="s">
        <v>128</v>
      </c>
      <c r="E3287" s="1" t="s">
        <v>1183</v>
      </c>
      <c r="F3287" s="1" t="s">
        <v>85</v>
      </c>
      <c r="G3287" s="4" t="s">
        <v>11179</v>
      </c>
      <c r="H3287" s="4">
        <v>11724</v>
      </c>
      <c r="I3287" s="4" t="s">
        <v>11180</v>
      </c>
      <c r="J3287" s="1"/>
      <c r="K3287" s="4" t="s">
        <v>11181</v>
      </c>
      <c r="L3287" s="4" t="s">
        <v>11182</v>
      </c>
    </row>
    <row r="3288" spans="1:12" ht="30" x14ac:dyDescent="0.25">
      <c r="A3288" s="1" t="s">
        <v>6457</v>
      </c>
      <c r="B3288" s="1" t="s">
        <v>460</v>
      </c>
      <c r="C3288" s="4">
        <v>2022</v>
      </c>
      <c r="D3288" s="1" t="s">
        <v>147</v>
      </c>
      <c r="E3288" s="1" t="s">
        <v>1089</v>
      </c>
      <c r="F3288" s="1" t="s">
        <v>62</v>
      </c>
      <c r="G3288" s="4" t="s">
        <v>1101</v>
      </c>
      <c r="H3288" s="4">
        <v>100007</v>
      </c>
      <c r="I3288" s="4" t="s">
        <v>83</v>
      </c>
      <c r="J3288" s="1"/>
      <c r="K3288" s="4" t="s">
        <v>83</v>
      </c>
      <c r="L3288" s="4" t="s">
        <v>83</v>
      </c>
    </row>
    <row r="3289" spans="1:12" ht="30" x14ac:dyDescent="0.25">
      <c r="A3289" s="1" t="s">
        <v>6457</v>
      </c>
      <c r="B3289" s="1" t="s">
        <v>460</v>
      </c>
      <c r="C3289" s="4">
        <v>2022</v>
      </c>
      <c r="D3289" s="1" t="s">
        <v>147</v>
      </c>
      <c r="E3289" s="1" t="s">
        <v>1089</v>
      </c>
      <c r="F3289" s="1" t="s">
        <v>66</v>
      </c>
      <c r="G3289" s="4" t="s">
        <v>1101</v>
      </c>
      <c r="H3289" s="4">
        <v>396</v>
      </c>
      <c r="I3289" s="4" t="s">
        <v>83</v>
      </c>
      <c r="J3289" s="1"/>
      <c r="K3289" s="4" t="s">
        <v>83</v>
      </c>
      <c r="L3289" s="4" t="s">
        <v>83</v>
      </c>
    </row>
    <row r="3290" spans="1:12" ht="30" x14ac:dyDescent="0.25">
      <c r="A3290" s="1" t="s">
        <v>6457</v>
      </c>
      <c r="B3290" s="1" t="s">
        <v>460</v>
      </c>
      <c r="C3290" s="4">
        <v>2022</v>
      </c>
      <c r="D3290" s="1" t="s">
        <v>147</v>
      </c>
      <c r="E3290" s="1" t="s">
        <v>1089</v>
      </c>
      <c r="F3290" s="1" t="s">
        <v>70</v>
      </c>
      <c r="G3290" s="4" t="s">
        <v>1101</v>
      </c>
      <c r="H3290" s="4">
        <v>20581</v>
      </c>
      <c r="I3290" s="4" t="s">
        <v>83</v>
      </c>
      <c r="J3290" s="1"/>
      <c r="K3290" s="4" t="s">
        <v>83</v>
      </c>
      <c r="L3290" s="4" t="s">
        <v>83</v>
      </c>
    </row>
    <row r="3291" spans="1:12" ht="30" x14ac:dyDescent="0.25">
      <c r="A3291" s="1" t="s">
        <v>6457</v>
      </c>
      <c r="B3291" s="1" t="s">
        <v>460</v>
      </c>
      <c r="C3291" s="4">
        <v>2022</v>
      </c>
      <c r="D3291" s="1" t="s">
        <v>147</v>
      </c>
      <c r="E3291" s="1" t="s">
        <v>1089</v>
      </c>
      <c r="F3291" s="1" t="s">
        <v>74</v>
      </c>
      <c r="G3291" s="4" t="s">
        <v>1101</v>
      </c>
      <c r="H3291" s="4">
        <v>1163</v>
      </c>
      <c r="I3291" s="4" t="s">
        <v>83</v>
      </c>
      <c r="J3291" s="1"/>
      <c r="K3291" s="4" t="s">
        <v>83</v>
      </c>
      <c r="L3291" s="4" t="s">
        <v>83</v>
      </c>
    </row>
    <row r="3292" spans="1:12" ht="30" x14ac:dyDescent="0.25">
      <c r="A3292" s="1" t="s">
        <v>6457</v>
      </c>
      <c r="B3292" s="1" t="s">
        <v>460</v>
      </c>
      <c r="C3292" s="4">
        <v>2022</v>
      </c>
      <c r="D3292" s="1" t="s">
        <v>147</v>
      </c>
      <c r="E3292" s="1" t="s">
        <v>1089</v>
      </c>
      <c r="F3292" s="1" t="s">
        <v>1102</v>
      </c>
      <c r="G3292" s="4" t="s">
        <v>1101</v>
      </c>
      <c r="H3292" s="4">
        <v>120874</v>
      </c>
      <c r="I3292" s="4" t="s">
        <v>83</v>
      </c>
      <c r="J3292" s="1"/>
      <c r="K3292" s="4" t="s">
        <v>83</v>
      </c>
      <c r="L3292" s="4" t="s">
        <v>83</v>
      </c>
    </row>
    <row r="3293" spans="1:12" ht="45" x14ac:dyDescent="0.25">
      <c r="A3293" s="1" t="s">
        <v>6457</v>
      </c>
      <c r="B3293" s="1" t="s">
        <v>460</v>
      </c>
      <c r="C3293" s="4">
        <v>2022</v>
      </c>
      <c r="D3293" s="1" t="s">
        <v>147</v>
      </c>
      <c r="E3293" s="1" t="s">
        <v>1089</v>
      </c>
      <c r="F3293" s="1" t="s">
        <v>84</v>
      </c>
      <c r="G3293" s="4" t="s">
        <v>1101</v>
      </c>
      <c r="H3293" s="4">
        <v>3760</v>
      </c>
      <c r="I3293" s="4" t="s">
        <v>83</v>
      </c>
      <c r="J3293" s="1"/>
      <c r="K3293" s="4" t="s">
        <v>83</v>
      </c>
      <c r="L3293" s="4" t="s">
        <v>83</v>
      </c>
    </row>
    <row r="3294" spans="1:12" ht="45" x14ac:dyDescent="0.25">
      <c r="A3294" s="1" t="s">
        <v>6457</v>
      </c>
      <c r="B3294" s="1" t="s">
        <v>460</v>
      </c>
      <c r="C3294" s="4">
        <v>2022</v>
      </c>
      <c r="D3294" s="1" t="s">
        <v>147</v>
      </c>
      <c r="E3294" s="1" t="s">
        <v>1089</v>
      </c>
      <c r="F3294" s="1" t="s">
        <v>85</v>
      </c>
      <c r="G3294" s="4" t="s">
        <v>1101</v>
      </c>
      <c r="H3294" s="4">
        <v>214477</v>
      </c>
      <c r="I3294" s="4" t="s">
        <v>83</v>
      </c>
      <c r="J3294" s="1"/>
      <c r="K3294" s="4" t="s">
        <v>83</v>
      </c>
      <c r="L3294" s="4" t="s">
        <v>83</v>
      </c>
    </row>
    <row r="3295" spans="1:12" ht="30" x14ac:dyDescent="0.25">
      <c r="A3295" s="1" t="s">
        <v>6457</v>
      </c>
      <c r="B3295" s="1" t="s">
        <v>460</v>
      </c>
      <c r="C3295" s="4">
        <v>2022</v>
      </c>
      <c r="D3295" s="1" t="s">
        <v>147</v>
      </c>
      <c r="E3295" s="1" t="s">
        <v>1104</v>
      </c>
      <c r="F3295" s="1" t="s">
        <v>62</v>
      </c>
      <c r="G3295" s="4" t="s">
        <v>1101</v>
      </c>
      <c r="H3295" s="4">
        <v>30865</v>
      </c>
      <c r="I3295" s="4" t="s">
        <v>83</v>
      </c>
      <c r="J3295" s="1"/>
      <c r="K3295" s="4" t="s">
        <v>83</v>
      </c>
      <c r="L3295" s="4" t="s">
        <v>83</v>
      </c>
    </row>
    <row r="3296" spans="1:12" ht="30" x14ac:dyDescent="0.25">
      <c r="A3296" s="1" t="s">
        <v>6457</v>
      </c>
      <c r="B3296" s="1" t="s">
        <v>460</v>
      </c>
      <c r="C3296" s="4">
        <v>2022</v>
      </c>
      <c r="D3296" s="1" t="s">
        <v>147</v>
      </c>
      <c r="E3296" s="1" t="s">
        <v>1104</v>
      </c>
      <c r="F3296" s="1" t="s">
        <v>66</v>
      </c>
      <c r="G3296" s="4" t="s">
        <v>1101</v>
      </c>
      <c r="H3296" s="4">
        <v>40</v>
      </c>
      <c r="I3296" s="4" t="s">
        <v>83</v>
      </c>
      <c r="J3296" s="1"/>
      <c r="K3296" s="4" t="s">
        <v>83</v>
      </c>
      <c r="L3296" s="4" t="s">
        <v>83</v>
      </c>
    </row>
    <row r="3297" spans="1:12" ht="30" x14ac:dyDescent="0.25">
      <c r="A3297" s="1" t="s">
        <v>6457</v>
      </c>
      <c r="B3297" s="1" t="s">
        <v>460</v>
      </c>
      <c r="C3297" s="4">
        <v>2022</v>
      </c>
      <c r="D3297" s="1" t="s">
        <v>147</v>
      </c>
      <c r="E3297" s="1" t="s">
        <v>1104</v>
      </c>
      <c r="F3297" s="1" t="s">
        <v>70</v>
      </c>
      <c r="G3297" s="4" t="s">
        <v>1101</v>
      </c>
      <c r="H3297" s="4">
        <v>4006</v>
      </c>
      <c r="I3297" s="4" t="s">
        <v>83</v>
      </c>
      <c r="J3297" s="1"/>
      <c r="K3297" s="4" t="s">
        <v>83</v>
      </c>
      <c r="L3297" s="4" t="s">
        <v>83</v>
      </c>
    </row>
    <row r="3298" spans="1:12" ht="30" x14ac:dyDescent="0.25">
      <c r="A3298" s="1" t="s">
        <v>6457</v>
      </c>
      <c r="B3298" s="1" t="s">
        <v>460</v>
      </c>
      <c r="C3298" s="4">
        <v>2022</v>
      </c>
      <c r="D3298" s="1" t="s">
        <v>147</v>
      </c>
      <c r="E3298" s="1" t="s">
        <v>1104</v>
      </c>
      <c r="F3298" s="1" t="s">
        <v>74</v>
      </c>
      <c r="G3298" s="4" t="s">
        <v>1101</v>
      </c>
      <c r="H3298" s="4">
        <v>121</v>
      </c>
      <c r="I3298" s="4" t="s">
        <v>83</v>
      </c>
      <c r="J3298" s="1"/>
      <c r="K3298" s="4" t="s">
        <v>83</v>
      </c>
      <c r="L3298" s="4" t="s">
        <v>83</v>
      </c>
    </row>
    <row r="3299" spans="1:12" ht="30" x14ac:dyDescent="0.25">
      <c r="A3299" s="1" t="s">
        <v>6457</v>
      </c>
      <c r="B3299" s="1" t="s">
        <v>460</v>
      </c>
      <c r="C3299" s="4">
        <v>2022</v>
      </c>
      <c r="D3299" s="1" t="s">
        <v>147</v>
      </c>
      <c r="E3299" s="1" t="s">
        <v>1104</v>
      </c>
      <c r="F3299" s="1" t="s">
        <v>1102</v>
      </c>
      <c r="G3299" s="4" t="s">
        <v>1097</v>
      </c>
      <c r="H3299" s="4">
        <v>33758</v>
      </c>
      <c r="I3299" s="4" t="s">
        <v>2049</v>
      </c>
      <c r="J3299" s="1" t="s">
        <v>234</v>
      </c>
      <c r="K3299" s="4" t="s">
        <v>4092</v>
      </c>
      <c r="L3299" s="4" t="s">
        <v>2876</v>
      </c>
    </row>
    <row r="3300" spans="1:12" ht="45" x14ac:dyDescent="0.25">
      <c r="A3300" s="1" t="s">
        <v>6457</v>
      </c>
      <c r="B3300" s="1" t="s">
        <v>460</v>
      </c>
      <c r="C3300" s="4">
        <v>2022</v>
      </c>
      <c r="D3300" s="1" t="s">
        <v>147</v>
      </c>
      <c r="E3300" s="1" t="s">
        <v>1104</v>
      </c>
      <c r="F3300" s="1" t="s">
        <v>84</v>
      </c>
      <c r="G3300" s="4" t="s">
        <v>1101</v>
      </c>
      <c r="H3300" s="4">
        <v>781</v>
      </c>
      <c r="I3300" s="4" t="s">
        <v>83</v>
      </c>
      <c r="J3300" s="1"/>
      <c r="K3300" s="4" t="s">
        <v>83</v>
      </c>
      <c r="L3300" s="4" t="s">
        <v>83</v>
      </c>
    </row>
    <row r="3301" spans="1:12" ht="45" x14ac:dyDescent="0.25">
      <c r="A3301" s="1" t="s">
        <v>6457</v>
      </c>
      <c r="B3301" s="1" t="s">
        <v>460</v>
      </c>
      <c r="C3301" s="4">
        <v>2022</v>
      </c>
      <c r="D3301" s="1" t="s">
        <v>147</v>
      </c>
      <c r="E3301" s="1" t="s">
        <v>1104</v>
      </c>
      <c r="F3301" s="1" t="s">
        <v>85</v>
      </c>
      <c r="G3301" s="4" t="s">
        <v>1097</v>
      </c>
      <c r="H3301" s="4">
        <v>148344</v>
      </c>
      <c r="I3301" s="4" t="s">
        <v>4094</v>
      </c>
      <c r="J3301" s="1" t="s">
        <v>234</v>
      </c>
      <c r="K3301" s="4" t="s">
        <v>4038</v>
      </c>
      <c r="L3301" s="4" t="s">
        <v>3428</v>
      </c>
    </row>
    <row r="3302" spans="1:12" ht="30" x14ac:dyDescent="0.25">
      <c r="A3302" s="1" t="s">
        <v>6457</v>
      </c>
      <c r="B3302" s="1" t="s">
        <v>460</v>
      </c>
      <c r="C3302" s="4">
        <v>2022</v>
      </c>
      <c r="D3302" s="1" t="s">
        <v>147</v>
      </c>
      <c r="E3302" s="1" t="s">
        <v>1116</v>
      </c>
      <c r="F3302" s="1" t="s">
        <v>62</v>
      </c>
      <c r="G3302" s="4" t="s">
        <v>1101</v>
      </c>
      <c r="H3302" s="4">
        <v>19880</v>
      </c>
      <c r="I3302" s="4" t="s">
        <v>83</v>
      </c>
      <c r="J3302" s="1"/>
      <c r="K3302" s="4" t="s">
        <v>83</v>
      </c>
      <c r="L3302" s="4" t="s">
        <v>83</v>
      </c>
    </row>
    <row r="3303" spans="1:12" ht="30" x14ac:dyDescent="0.25">
      <c r="A3303" s="1" t="s">
        <v>6457</v>
      </c>
      <c r="B3303" s="1" t="s">
        <v>460</v>
      </c>
      <c r="C3303" s="4">
        <v>2022</v>
      </c>
      <c r="D3303" s="1" t="s">
        <v>147</v>
      </c>
      <c r="E3303" s="1" t="s">
        <v>1116</v>
      </c>
      <c r="F3303" s="1" t="s">
        <v>66</v>
      </c>
      <c r="G3303" s="4" t="s">
        <v>1101</v>
      </c>
      <c r="H3303" s="4">
        <v>21</v>
      </c>
      <c r="I3303" s="4" t="s">
        <v>83</v>
      </c>
      <c r="J3303" s="1"/>
      <c r="K3303" s="4" t="s">
        <v>83</v>
      </c>
      <c r="L3303" s="4" t="s">
        <v>83</v>
      </c>
    </row>
    <row r="3304" spans="1:12" ht="30" x14ac:dyDescent="0.25">
      <c r="A3304" s="1" t="s">
        <v>6457</v>
      </c>
      <c r="B3304" s="1" t="s">
        <v>460</v>
      </c>
      <c r="C3304" s="4">
        <v>2022</v>
      </c>
      <c r="D3304" s="1" t="s">
        <v>147</v>
      </c>
      <c r="E3304" s="1" t="s">
        <v>1116</v>
      </c>
      <c r="F3304" s="1" t="s">
        <v>70</v>
      </c>
      <c r="G3304" s="4" t="s">
        <v>1101</v>
      </c>
      <c r="H3304" s="4">
        <v>2598</v>
      </c>
      <c r="I3304" s="4" t="s">
        <v>83</v>
      </c>
      <c r="J3304" s="1"/>
      <c r="K3304" s="4" t="s">
        <v>83</v>
      </c>
      <c r="L3304" s="4" t="s">
        <v>83</v>
      </c>
    </row>
    <row r="3305" spans="1:12" ht="30" x14ac:dyDescent="0.25">
      <c r="A3305" s="1" t="s">
        <v>6457</v>
      </c>
      <c r="B3305" s="1" t="s">
        <v>460</v>
      </c>
      <c r="C3305" s="4">
        <v>2022</v>
      </c>
      <c r="D3305" s="1" t="s">
        <v>147</v>
      </c>
      <c r="E3305" s="1" t="s">
        <v>1116</v>
      </c>
      <c r="F3305" s="1" t="s">
        <v>74</v>
      </c>
      <c r="G3305" s="4" t="s">
        <v>1101</v>
      </c>
      <c r="H3305" s="4">
        <v>57</v>
      </c>
      <c r="I3305" s="4" t="s">
        <v>83</v>
      </c>
      <c r="J3305" s="1"/>
      <c r="K3305" s="4" t="s">
        <v>83</v>
      </c>
      <c r="L3305" s="4" t="s">
        <v>83</v>
      </c>
    </row>
    <row r="3306" spans="1:12" ht="30" x14ac:dyDescent="0.25">
      <c r="A3306" s="1" t="s">
        <v>6457</v>
      </c>
      <c r="B3306" s="1" t="s">
        <v>460</v>
      </c>
      <c r="C3306" s="4">
        <v>2022</v>
      </c>
      <c r="D3306" s="1" t="s">
        <v>147</v>
      </c>
      <c r="E3306" s="1" t="s">
        <v>1116</v>
      </c>
      <c r="F3306" s="1" t="s">
        <v>1102</v>
      </c>
      <c r="G3306" s="4" t="s">
        <v>1112</v>
      </c>
      <c r="H3306" s="4">
        <v>23396</v>
      </c>
      <c r="I3306" s="4" t="s">
        <v>2463</v>
      </c>
      <c r="J3306" s="1" t="s">
        <v>234</v>
      </c>
      <c r="K3306" s="4" t="s">
        <v>3467</v>
      </c>
      <c r="L3306" s="4" t="s">
        <v>6934</v>
      </c>
    </row>
    <row r="3307" spans="1:12" ht="45" x14ac:dyDescent="0.25">
      <c r="A3307" s="1" t="s">
        <v>6457</v>
      </c>
      <c r="B3307" s="1" t="s">
        <v>460</v>
      </c>
      <c r="C3307" s="4">
        <v>2022</v>
      </c>
      <c r="D3307" s="1" t="s">
        <v>147</v>
      </c>
      <c r="E3307" s="1" t="s">
        <v>1116</v>
      </c>
      <c r="F3307" s="1" t="s">
        <v>84</v>
      </c>
      <c r="G3307" s="4" t="s">
        <v>1101</v>
      </c>
      <c r="H3307" s="4">
        <v>482</v>
      </c>
      <c r="I3307" s="4" t="s">
        <v>83</v>
      </c>
      <c r="J3307" s="1"/>
      <c r="K3307" s="4" t="s">
        <v>83</v>
      </c>
      <c r="L3307" s="4" t="s">
        <v>83</v>
      </c>
    </row>
    <row r="3308" spans="1:12" ht="45" x14ac:dyDescent="0.25">
      <c r="A3308" s="1" t="s">
        <v>6457</v>
      </c>
      <c r="B3308" s="1" t="s">
        <v>460</v>
      </c>
      <c r="C3308" s="4">
        <v>2022</v>
      </c>
      <c r="D3308" s="1" t="s">
        <v>147</v>
      </c>
      <c r="E3308" s="1" t="s">
        <v>1116</v>
      </c>
      <c r="F3308" s="1" t="s">
        <v>85</v>
      </c>
      <c r="G3308" s="4" t="s">
        <v>527</v>
      </c>
      <c r="H3308" s="4">
        <v>214119</v>
      </c>
      <c r="I3308" s="4" t="s">
        <v>534</v>
      </c>
      <c r="J3308" s="1" t="s">
        <v>234</v>
      </c>
      <c r="K3308" s="4" t="s">
        <v>1564</v>
      </c>
      <c r="L3308" s="4" t="s">
        <v>3468</v>
      </c>
    </row>
    <row r="3309" spans="1:12" ht="30" x14ac:dyDescent="0.25">
      <c r="A3309" s="1" t="s">
        <v>6457</v>
      </c>
      <c r="B3309" s="1" t="s">
        <v>460</v>
      </c>
      <c r="C3309" s="4">
        <v>2022</v>
      </c>
      <c r="D3309" s="1" t="s">
        <v>147</v>
      </c>
      <c r="E3309" s="1" t="s">
        <v>1132</v>
      </c>
      <c r="F3309" s="1" t="s">
        <v>62</v>
      </c>
      <c r="G3309" s="4" t="s">
        <v>1112</v>
      </c>
      <c r="H3309" s="4">
        <v>10804</v>
      </c>
      <c r="I3309" s="4" t="s">
        <v>2990</v>
      </c>
      <c r="J3309" s="1" t="s">
        <v>234</v>
      </c>
      <c r="K3309" s="4" t="s">
        <v>503</v>
      </c>
      <c r="L3309" s="4" t="s">
        <v>11183</v>
      </c>
    </row>
    <row r="3310" spans="1:12" ht="30" x14ac:dyDescent="0.25">
      <c r="A3310" s="1" t="s">
        <v>6457</v>
      </c>
      <c r="B3310" s="1" t="s">
        <v>460</v>
      </c>
      <c r="C3310" s="4">
        <v>2022</v>
      </c>
      <c r="D3310" s="1" t="s">
        <v>147</v>
      </c>
      <c r="E3310" s="1" t="s">
        <v>1132</v>
      </c>
      <c r="F3310" s="1" t="s">
        <v>66</v>
      </c>
      <c r="G3310" s="4" t="s">
        <v>1101</v>
      </c>
      <c r="H3310" s="4">
        <v>9</v>
      </c>
      <c r="I3310" s="4" t="s">
        <v>83</v>
      </c>
      <c r="J3310" s="1"/>
      <c r="K3310" s="4" t="s">
        <v>83</v>
      </c>
      <c r="L3310" s="4" t="s">
        <v>83</v>
      </c>
    </row>
    <row r="3311" spans="1:12" ht="30" x14ac:dyDescent="0.25">
      <c r="A3311" s="1" t="s">
        <v>6457</v>
      </c>
      <c r="B3311" s="1" t="s">
        <v>460</v>
      </c>
      <c r="C3311" s="4">
        <v>2022</v>
      </c>
      <c r="D3311" s="1" t="s">
        <v>147</v>
      </c>
      <c r="E3311" s="1" t="s">
        <v>1132</v>
      </c>
      <c r="F3311" s="1" t="s">
        <v>70</v>
      </c>
      <c r="G3311" s="4" t="s">
        <v>1101</v>
      </c>
      <c r="H3311" s="4">
        <v>1179</v>
      </c>
      <c r="I3311" s="4" t="s">
        <v>83</v>
      </c>
      <c r="J3311" s="1"/>
      <c r="K3311" s="4" t="s">
        <v>83</v>
      </c>
      <c r="L3311" s="4" t="s">
        <v>83</v>
      </c>
    </row>
    <row r="3312" spans="1:12" ht="30" x14ac:dyDescent="0.25">
      <c r="A3312" s="1" t="s">
        <v>6457</v>
      </c>
      <c r="B3312" s="1" t="s">
        <v>460</v>
      </c>
      <c r="C3312" s="4">
        <v>2022</v>
      </c>
      <c r="D3312" s="1" t="s">
        <v>147</v>
      </c>
      <c r="E3312" s="1" t="s">
        <v>1132</v>
      </c>
      <c r="F3312" s="1" t="s">
        <v>74</v>
      </c>
      <c r="G3312" s="4" t="s">
        <v>1101</v>
      </c>
      <c r="H3312" s="4">
        <v>24</v>
      </c>
      <c r="I3312" s="4" t="s">
        <v>83</v>
      </c>
      <c r="J3312" s="1"/>
      <c r="K3312" s="4" t="s">
        <v>83</v>
      </c>
      <c r="L3312" s="4" t="s">
        <v>83</v>
      </c>
    </row>
    <row r="3313" spans="1:12" ht="30" x14ac:dyDescent="0.25">
      <c r="A3313" s="1" t="s">
        <v>6457</v>
      </c>
      <c r="B3313" s="1" t="s">
        <v>460</v>
      </c>
      <c r="C3313" s="4">
        <v>2022</v>
      </c>
      <c r="D3313" s="1" t="s">
        <v>147</v>
      </c>
      <c r="E3313" s="1" t="s">
        <v>1132</v>
      </c>
      <c r="F3313" s="1" t="s">
        <v>1102</v>
      </c>
      <c r="G3313" s="4" t="s">
        <v>1350</v>
      </c>
      <c r="H3313" s="4">
        <v>10492</v>
      </c>
      <c r="I3313" s="4" t="s">
        <v>753</v>
      </c>
      <c r="J3313" s="1" t="s">
        <v>234</v>
      </c>
      <c r="K3313" s="4" t="s">
        <v>10988</v>
      </c>
      <c r="L3313" s="4" t="s">
        <v>11184</v>
      </c>
    </row>
    <row r="3314" spans="1:12" ht="45" x14ac:dyDescent="0.25">
      <c r="A3314" s="1" t="s">
        <v>6457</v>
      </c>
      <c r="B3314" s="1" t="s">
        <v>460</v>
      </c>
      <c r="C3314" s="4">
        <v>2022</v>
      </c>
      <c r="D3314" s="1" t="s">
        <v>147</v>
      </c>
      <c r="E3314" s="1" t="s">
        <v>1132</v>
      </c>
      <c r="F3314" s="1" t="s">
        <v>84</v>
      </c>
      <c r="G3314" s="4" t="s">
        <v>1101</v>
      </c>
      <c r="H3314" s="4">
        <v>194</v>
      </c>
      <c r="I3314" s="4" t="s">
        <v>83</v>
      </c>
      <c r="J3314" s="1"/>
      <c r="K3314" s="4" t="s">
        <v>83</v>
      </c>
      <c r="L3314" s="4" t="s">
        <v>83</v>
      </c>
    </row>
    <row r="3315" spans="1:12" ht="45" x14ac:dyDescent="0.25">
      <c r="A3315" s="1" t="s">
        <v>6457</v>
      </c>
      <c r="B3315" s="1" t="s">
        <v>460</v>
      </c>
      <c r="C3315" s="4">
        <v>2022</v>
      </c>
      <c r="D3315" s="1" t="s">
        <v>147</v>
      </c>
      <c r="E3315" s="1" t="s">
        <v>1132</v>
      </c>
      <c r="F3315" s="1" t="s">
        <v>85</v>
      </c>
      <c r="G3315" s="4" t="s">
        <v>2751</v>
      </c>
      <c r="H3315" s="4">
        <v>198274</v>
      </c>
      <c r="I3315" s="4" t="s">
        <v>505</v>
      </c>
      <c r="J3315" s="1"/>
      <c r="K3315" s="4" t="s">
        <v>6859</v>
      </c>
      <c r="L3315" s="4" t="s">
        <v>3788</v>
      </c>
    </row>
    <row r="3316" spans="1:12" ht="30" x14ac:dyDescent="0.25">
      <c r="A3316" s="1" t="s">
        <v>6457</v>
      </c>
      <c r="B3316" s="1" t="s">
        <v>460</v>
      </c>
      <c r="C3316" s="4">
        <v>2022</v>
      </c>
      <c r="D3316" s="1" t="s">
        <v>147</v>
      </c>
      <c r="E3316" s="1" t="s">
        <v>1147</v>
      </c>
      <c r="F3316" s="1" t="s">
        <v>62</v>
      </c>
      <c r="G3316" s="4" t="s">
        <v>1125</v>
      </c>
      <c r="H3316" s="4">
        <v>4864</v>
      </c>
      <c r="I3316" s="4" t="s">
        <v>3122</v>
      </c>
      <c r="J3316" s="1" t="s">
        <v>234</v>
      </c>
      <c r="K3316" s="4" t="s">
        <v>11185</v>
      </c>
      <c r="L3316" s="4" t="s">
        <v>6178</v>
      </c>
    </row>
    <row r="3317" spans="1:12" ht="30" x14ac:dyDescent="0.25">
      <c r="A3317" s="1" t="s">
        <v>6457</v>
      </c>
      <c r="B3317" s="1" t="s">
        <v>460</v>
      </c>
      <c r="C3317" s="4">
        <v>2022</v>
      </c>
      <c r="D3317" s="1" t="s">
        <v>147</v>
      </c>
      <c r="E3317" s="1" t="s">
        <v>1147</v>
      </c>
      <c r="F3317" s="1" t="s">
        <v>66</v>
      </c>
      <c r="G3317" s="4" t="s">
        <v>1101</v>
      </c>
      <c r="H3317" s="4">
        <v>4</v>
      </c>
      <c r="I3317" s="4" t="s">
        <v>83</v>
      </c>
      <c r="J3317" s="1"/>
      <c r="K3317" s="4" t="s">
        <v>83</v>
      </c>
      <c r="L3317" s="4" t="s">
        <v>83</v>
      </c>
    </row>
    <row r="3318" spans="1:12" ht="30" x14ac:dyDescent="0.25">
      <c r="A3318" s="1" t="s">
        <v>6457</v>
      </c>
      <c r="B3318" s="1" t="s">
        <v>460</v>
      </c>
      <c r="C3318" s="4">
        <v>2022</v>
      </c>
      <c r="D3318" s="1" t="s">
        <v>147</v>
      </c>
      <c r="E3318" s="1" t="s">
        <v>1147</v>
      </c>
      <c r="F3318" s="1" t="s">
        <v>70</v>
      </c>
      <c r="G3318" s="4" t="s">
        <v>1101</v>
      </c>
      <c r="H3318" s="4">
        <v>489</v>
      </c>
      <c r="I3318" s="4" t="s">
        <v>83</v>
      </c>
      <c r="J3318" s="1"/>
      <c r="K3318" s="4" t="s">
        <v>83</v>
      </c>
      <c r="L3318" s="4" t="s">
        <v>83</v>
      </c>
    </row>
    <row r="3319" spans="1:12" ht="30" x14ac:dyDescent="0.25">
      <c r="A3319" s="1" t="s">
        <v>6457</v>
      </c>
      <c r="B3319" s="1" t="s">
        <v>460</v>
      </c>
      <c r="C3319" s="4">
        <v>2022</v>
      </c>
      <c r="D3319" s="1" t="s">
        <v>147</v>
      </c>
      <c r="E3319" s="1" t="s">
        <v>1147</v>
      </c>
      <c r="F3319" s="1" t="s">
        <v>74</v>
      </c>
      <c r="G3319" s="4" t="s">
        <v>1101</v>
      </c>
      <c r="H3319" s="4">
        <v>11</v>
      </c>
      <c r="I3319" s="4" t="s">
        <v>83</v>
      </c>
      <c r="J3319" s="1"/>
      <c r="K3319" s="4" t="s">
        <v>83</v>
      </c>
      <c r="L3319" s="4" t="s">
        <v>83</v>
      </c>
    </row>
    <row r="3320" spans="1:12" ht="30" x14ac:dyDescent="0.25">
      <c r="A3320" s="1" t="s">
        <v>6457</v>
      </c>
      <c r="B3320" s="1" t="s">
        <v>460</v>
      </c>
      <c r="C3320" s="4">
        <v>2022</v>
      </c>
      <c r="D3320" s="1" t="s">
        <v>147</v>
      </c>
      <c r="E3320" s="1" t="s">
        <v>1147</v>
      </c>
      <c r="F3320" s="1" t="s">
        <v>1102</v>
      </c>
      <c r="G3320" s="4" t="s">
        <v>1270</v>
      </c>
      <c r="H3320" s="4">
        <v>3779</v>
      </c>
      <c r="I3320" s="4" t="s">
        <v>11186</v>
      </c>
      <c r="J3320" s="1" t="s">
        <v>234</v>
      </c>
      <c r="K3320" s="4" t="s">
        <v>709</v>
      </c>
      <c r="L3320" s="4" t="s">
        <v>9376</v>
      </c>
    </row>
    <row r="3321" spans="1:12" ht="45" x14ac:dyDescent="0.25">
      <c r="A3321" s="1" t="s">
        <v>6457</v>
      </c>
      <c r="B3321" s="1" t="s">
        <v>460</v>
      </c>
      <c r="C3321" s="4">
        <v>2022</v>
      </c>
      <c r="D3321" s="1" t="s">
        <v>147</v>
      </c>
      <c r="E3321" s="1" t="s">
        <v>1147</v>
      </c>
      <c r="F3321" s="1" t="s">
        <v>84</v>
      </c>
      <c r="G3321" s="4" t="s">
        <v>1101</v>
      </c>
      <c r="H3321" s="4">
        <v>122</v>
      </c>
      <c r="I3321" s="4" t="s">
        <v>83</v>
      </c>
      <c r="J3321" s="1"/>
      <c r="K3321" s="4" t="s">
        <v>83</v>
      </c>
      <c r="L3321" s="4" t="s">
        <v>83</v>
      </c>
    </row>
    <row r="3322" spans="1:12" ht="45" x14ac:dyDescent="0.25">
      <c r="A3322" s="1" t="s">
        <v>6457</v>
      </c>
      <c r="B3322" s="1" t="s">
        <v>460</v>
      </c>
      <c r="C3322" s="4">
        <v>2022</v>
      </c>
      <c r="D3322" s="1" t="s">
        <v>147</v>
      </c>
      <c r="E3322" s="1" t="s">
        <v>1147</v>
      </c>
      <c r="F3322" s="1" t="s">
        <v>85</v>
      </c>
      <c r="G3322" s="4" t="s">
        <v>8143</v>
      </c>
      <c r="H3322" s="4">
        <v>165175</v>
      </c>
      <c r="I3322" s="4" t="s">
        <v>4535</v>
      </c>
      <c r="J3322" s="1"/>
      <c r="K3322" s="4" t="s">
        <v>3546</v>
      </c>
      <c r="L3322" s="4" t="s">
        <v>9209</v>
      </c>
    </row>
    <row r="3323" spans="1:12" ht="30" x14ac:dyDescent="0.25">
      <c r="A3323" s="1" t="s">
        <v>6457</v>
      </c>
      <c r="B3323" s="1" t="s">
        <v>460</v>
      </c>
      <c r="C3323" s="4">
        <v>2022</v>
      </c>
      <c r="D3323" s="1" t="s">
        <v>147</v>
      </c>
      <c r="E3323" s="1" t="s">
        <v>1162</v>
      </c>
      <c r="F3323" s="1" t="s">
        <v>62</v>
      </c>
      <c r="G3323" s="4" t="s">
        <v>1981</v>
      </c>
      <c r="H3323" s="4">
        <v>1497</v>
      </c>
      <c r="I3323" s="4" t="s">
        <v>9861</v>
      </c>
      <c r="J3323" s="1" t="s">
        <v>234</v>
      </c>
      <c r="K3323" s="4" t="s">
        <v>11187</v>
      </c>
      <c r="L3323" s="4" t="s">
        <v>11188</v>
      </c>
    </row>
    <row r="3324" spans="1:12" ht="30" x14ac:dyDescent="0.25">
      <c r="A3324" s="1" t="s">
        <v>6457</v>
      </c>
      <c r="B3324" s="1" t="s">
        <v>460</v>
      </c>
      <c r="C3324" s="4">
        <v>2022</v>
      </c>
      <c r="D3324" s="1" t="s">
        <v>147</v>
      </c>
      <c r="E3324" s="1" t="s">
        <v>1162</v>
      </c>
      <c r="F3324" s="1" t="s">
        <v>66</v>
      </c>
      <c r="G3324" s="4" t="s">
        <v>1101</v>
      </c>
      <c r="H3324" s="4">
        <v>3</v>
      </c>
      <c r="I3324" s="4" t="s">
        <v>83</v>
      </c>
      <c r="J3324" s="1"/>
      <c r="K3324" s="4" t="s">
        <v>83</v>
      </c>
      <c r="L3324" s="4" t="s">
        <v>83</v>
      </c>
    </row>
    <row r="3325" spans="1:12" ht="30" x14ac:dyDescent="0.25">
      <c r="A3325" s="1" t="s">
        <v>6457</v>
      </c>
      <c r="B3325" s="1" t="s">
        <v>460</v>
      </c>
      <c r="C3325" s="4">
        <v>2022</v>
      </c>
      <c r="D3325" s="1" t="s">
        <v>147</v>
      </c>
      <c r="E3325" s="1" t="s">
        <v>1162</v>
      </c>
      <c r="F3325" s="1" t="s">
        <v>70</v>
      </c>
      <c r="G3325" s="4" t="s">
        <v>1097</v>
      </c>
      <c r="H3325" s="4">
        <v>182</v>
      </c>
      <c r="I3325" s="4" t="s">
        <v>11189</v>
      </c>
      <c r="J3325" s="1" t="s">
        <v>234</v>
      </c>
      <c r="K3325" s="4" t="s">
        <v>8932</v>
      </c>
      <c r="L3325" s="4" t="s">
        <v>11190</v>
      </c>
    </row>
    <row r="3326" spans="1:12" ht="30" x14ac:dyDescent="0.25">
      <c r="A3326" s="1" t="s">
        <v>6457</v>
      </c>
      <c r="B3326" s="1" t="s">
        <v>460</v>
      </c>
      <c r="C3326" s="4">
        <v>2022</v>
      </c>
      <c r="D3326" s="1" t="s">
        <v>147</v>
      </c>
      <c r="E3326" s="1" t="s">
        <v>1162</v>
      </c>
      <c r="F3326" s="1" t="s">
        <v>74</v>
      </c>
      <c r="G3326" s="4" t="s">
        <v>1101</v>
      </c>
      <c r="H3326" s="4">
        <v>6</v>
      </c>
      <c r="I3326" s="4" t="s">
        <v>83</v>
      </c>
      <c r="J3326" s="1"/>
      <c r="K3326" s="4" t="s">
        <v>83</v>
      </c>
      <c r="L3326" s="4" t="s">
        <v>83</v>
      </c>
    </row>
    <row r="3327" spans="1:12" ht="30" x14ac:dyDescent="0.25">
      <c r="A3327" s="1" t="s">
        <v>6457</v>
      </c>
      <c r="B3327" s="1" t="s">
        <v>460</v>
      </c>
      <c r="C3327" s="4">
        <v>2022</v>
      </c>
      <c r="D3327" s="1" t="s">
        <v>147</v>
      </c>
      <c r="E3327" s="1" t="s">
        <v>1162</v>
      </c>
      <c r="F3327" s="1" t="s">
        <v>1102</v>
      </c>
      <c r="G3327" s="4" t="s">
        <v>1125</v>
      </c>
      <c r="H3327" s="4">
        <v>1463</v>
      </c>
      <c r="I3327" s="4" t="s">
        <v>898</v>
      </c>
      <c r="J3327" s="1" t="s">
        <v>234</v>
      </c>
      <c r="K3327" s="4" t="s">
        <v>9296</v>
      </c>
      <c r="L3327" s="4" t="s">
        <v>11191</v>
      </c>
    </row>
    <row r="3328" spans="1:12" ht="45" x14ac:dyDescent="0.25">
      <c r="A3328" s="1" t="s">
        <v>6457</v>
      </c>
      <c r="B3328" s="1" t="s">
        <v>460</v>
      </c>
      <c r="C3328" s="4">
        <v>2022</v>
      </c>
      <c r="D3328" s="1" t="s">
        <v>147</v>
      </c>
      <c r="E3328" s="1" t="s">
        <v>1162</v>
      </c>
      <c r="F3328" s="1" t="s">
        <v>84</v>
      </c>
      <c r="G3328" s="4" t="s">
        <v>1101</v>
      </c>
      <c r="H3328" s="4">
        <v>96</v>
      </c>
      <c r="I3328" s="4" t="s">
        <v>83</v>
      </c>
      <c r="J3328" s="1"/>
      <c r="K3328" s="4" t="s">
        <v>83</v>
      </c>
      <c r="L3328" s="4" t="s">
        <v>83</v>
      </c>
    </row>
    <row r="3329" spans="1:12" ht="45" x14ac:dyDescent="0.25">
      <c r="A3329" s="1" t="s">
        <v>6457</v>
      </c>
      <c r="B3329" s="1" t="s">
        <v>460</v>
      </c>
      <c r="C3329" s="4">
        <v>2022</v>
      </c>
      <c r="D3329" s="1" t="s">
        <v>147</v>
      </c>
      <c r="E3329" s="1" t="s">
        <v>1162</v>
      </c>
      <c r="F3329" s="1" t="s">
        <v>85</v>
      </c>
      <c r="G3329" s="4" t="s">
        <v>1977</v>
      </c>
      <c r="H3329" s="4">
        <v>71953</v>
      </c>
      <c r="I3329" s="4" t="s">
        <v>11192</v>
      </c>
      <c r="J3329" s="1"/>
      <c r="K3329" s="4" t="s">
        <v>11193</v>
      </c>
      <c r="L3329" s="4" t="s">
        <v>11194</v>
      </c>
    </row>
    <row r="3330" spans="1:12" ht="30" x14ac:dyDescent="0.25">
      <c r="A3330" s="1" t="s">
        <v>6457</v>
      </c>
      <c r="B3330" s="1" t="s">
        <v>460</v>
      </c>
      <c r="C3330" s="4">
        <v>2022</v>
      </c>
      <c r="D3330" s="1" t="s">
        <v>147</v>
      </c>
      <c r="E3330" s="1" t="s">
        <v>1183</v>
      </c>
      <c r="F3330" s="1" t="s">
        <v>62</v>
      </c>
      <c r="G3330" s="4" t="s">
        <v>1350</v>
      </c>
      <c r="H3330" s="4">
        <v>349</v>
      </c>
      <c r="I3330" s="4" t="s">
        <v>11195</v>
      </c>
      <c r="J3330" s="1" t="s">
        <v>234</v>
      </c>
      <c r="K3330" s="4" t="s">
        <v>11196</v>
      </c>
      <c r="L3330" s="4" t="s">
        <v>11197</v>
      </c>
    </row>
    <row r="3331" spans="1:12" ht="30" x14ac:dyDescent="0.25">
      <c r="A3331" s="1" t="s">
        <v>6457</v>
      </c>
      <c r="B3331" s="1" t="s">
        <v>460</v>
      </c>
      <c r="C3331" s="4">
        <v>2022</v>
      </c>
      <c r="D3331" s="1" t="s">
        <v>147</v>
      </c>
      <c r="E3331" s="1" t="s">
        <v>1183</v>
      </c>
      <c r="F3331" s="1" t="s">
        <v>66</v>
      </c>
      <c r="G3331" s="4" t="s">
        <v>1101</v>
      </c>
      <c r="H3331" s="4">
        <v>1</v>
      </c>
      <c r="I3331" s="4" t="s">
        <v>83</v>
      </c>
      <c r="J3331" s="1"/>
      <c r="K3331" s="4" t="s">
        <v>83</v>
      </c>
      <c r="L3331" s="4" t="s">
        <v>83</v>
      </c>
    </row>
    <row r="3332" spans="1:12" ht="30" x14ac:dyDescent="0.25">
      <c r="A3332" s="1" t="s">
        <v>6457</v>
      </c>
      <c r="B3332" s="1" t="s">
        <v>460</v>
      </c>
      <c r="C3332" s="4">
        <v>2022</v>
      </c>
      <c r="D3332" s="1" t="s">
        <v>147</v>
      </c>
      <c r="E3332" s="1" t="s">
        <v>1183</v>
      </c>
      <c r="F3332" s="1" t="s">
        <v>70</v>
      </c>
      <c r="G3332" s="4" t="s">
        <v>1101</v>
      </c>
      <c r="H3332" s="4">
        <v>48</v>
      </c>
      <c r="I3332" s="4" t="s">
        <v>83</v>
      </c>
      <c r="J3332" s="1"/>
      <c r="K3332" s="4" t="s">
        <v>83</v>
      </c>
      <c r="L3332" s="4" t="s">
        <v>83</v>
      </c>
    </row>
    <row r="3333" spans="1:12" ht="30" x14ac:dyDescent="0.25">
      <c r="A3333" s="1" t="s">
        <v>6457</v>
      </c>
      <c r="B3333" s="1" t="s">
        <v>460</v>
      </c>
      <c r="C3333" s="4">
        <v>2022</v>
      </c>
      <c r="D3333" s="1" t="s">
        <v>147</v>
      </c>
      <c r="E3333" s="1" t="s">
        <v>1183</v>
      </c>
      <c r="F3333" s="1" t="s">
        <v>74</v>
      </c>
      <c r="G3333" s="4" t="s">
        <v>1101</v>
      </c>
      <c r="H3333" s="4">
        <v>2</v>
      </c>
      <c r="I3333" s="4" t="s">
        <v>83</v>
      </c>
      <c r="J3333" s="1"/>
      <c r="K3333" s="4" t="s">
        <v>83</v>
      </c>
      <c r="L3333" s="4" t="s">
        <v>83</v>
      </c>
    </row>
    <row r="3334" spans="1:12" ht="30" x14ac:dyDescent="0.25">
      <c r="A3334" s="1" t="s">
        <v>6457</v>
      </c>
      <c r="B3334" s="1" t="s">
        <v>460</v>
      </c>
      <c r="C3334" s="4">
        <v>2022</v>
      </c>
      <c r="D3334" s="1" t="s">
        <v>147</v>
      </c>
      <c r="E3334" s="1" t="s">
        <v>1183</v>
      </c>
      <c r="F3334" s="1" t="s">
        <v>1102</v>
      </c>
      <c r="G3334" s="4" t="s">
        <v>1371</v>
      </c>
      <c r="H3334" s="4">
        <v>332</v>
      </c>
      <c r="I3334" s="4" t="s">
        <v>10892</v>
      </c>
      <c r="J3334" s="1" t="s">
        <v>234</v>
      </c>
      <c r="K3334" s="4" t="s">
        <v>11198</v>
      </c>
      <c r="L3334" s="4" t="s">
        <v>11199</v>
      </c>
    </row>
    <row r="3335" spans="1:12" ht="45" x14ac:dyDescent="0.25">
      <c r="A3335" s="1" t="s">
        <v>6457</v>
      </c>
      <c r="B3335" s="1" t="s">
        <v>460</v>
      </c>
      <c r="C3335" s="4">
        <v>2022</v>
      </c>
      <c r="D3335" s="1" t="s">
        <v>147</v>
      </c>
      <c r="E3335" s="1" t="s">
        <v>1183</v>
      </c>
      <c r="F3335" s="1" t="s">
        <v>84</v>
      </c>
      <c r="G3335" s="4" t="s">
        <v>1101</v>
      </c>
      <c r="H3335" s="4">
        <v>30</v>
      </c>
      <c r="I3335" s="4" t="s">
        <v>83</v>
      </c>
      <c r="J3335" s="1"/>
      <c r="K3335" s="4" t="s">
        <v>83</v>
      </c>
      <c r="L3335" s="4" t="s">
        <v>83</v>
      </c>
    </row>
    <row r="3336" spans="1:12" ht="45" x14ac:dyDescent="0.25">
      <c r="A3336" s="1" t="s">
        <v>6457</v>
      </c>
      <c r="B3336" s="1" t="s">
        <v>460</v>
      </c>
      <c r="C3336" s="4">
        <v>2022</v>
      </c>
      <c r="D3336" s="1" t="s">
        <v>147</v>
      </c>
      <c r="E3336" s="1" t="s">
        <v>1183</v>
      </c>
      <c r="F3336" s="1" t="s">
        <v>85</v>
      </c>
      <c r="G3336" s="4" t="s">
        <v>4674</v>
      </c>
      <c r="H3336" s="4">
        <v>12230</v>
      </c>
      <c r="I3336" s="4" t="s">
        <v>5485</v>
      </c>
      <c r="J3336" s="1"/>
      <c r="K3336" s="4" t="s">
        <v>11200</v>
      </c>
      <c r="L3336" s="4" t="s">
        <v>11201</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4213</TrackerID>
    <MoveTo xmlns="2541d45d-41ad-4814-bf67-1422fc7ee58e" xsi:nil="true"/>
  </documentManagement>
</p:properties>
</file>

<file path=customXml/itemProps1.xml><?xml version="1.0" encoding="utf-8"?>
<ds:datastoreItem xmlns:ds="http://schemas.openxmlformats.org/officeDocument/2006/customXml" ds:itemID="{CFA0F907-B9D2-4500-B1B3-82CDA4051349}">
  <ds:schemaRefs>
    <ds:schemaRef ds:uri="http://schemas.microsoft.com/sharepoint/v3/contenttype/forms"/>
  </ds:schemaRefs>
</ds:datastoreItem>
</file>

<file path=customXml/itemProps2.xml><?xml version="1.0" encoding="utf-8"?>
<ds:datastoreItem xmlns:ds="http://schemas.openxmlformats.org/officeDocument/2006/customXml" ds:itemID="{B3DB6FC9-0BC6-46FF-AB58-3B25B7213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E525EF-5CF3-4F71-8E19-108032189D9D}">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Contents</vt:lpstr>
      <vt:lpstr>Definitions</vt:lpstr>
      <vt:lpstr>Notes</vt:lpstr>
      <vt:lpstr>Table 1</vt:lpstr>
      <vt:lpstr>Table 2</vt:lpstr>
      <vt:lpstr>Table 3</vt:lpstr>
      <vt:lpstr>Table 4</vt:lpstr>
      <vt:lpstr>Table 5</vt:lpstr>
      <vt:lpstr>Table 6</vt:lpstr>
      <vt:lpstr>Table 7</vt:lpstr>
      <vt:lpstr>Table 8</vt:lpstr>
      <vt:lpstr>Table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by vaccination status, England.</dc:title>
  <dc:creator>munrom</dc:creator>
  <cp:lastModifiedBy>Ben</cp:lastModifiedBy>
  <dcterms:created xsi:type="dcterms:W3CDTF">2022-07-01T12:09:13Z</dcterms:created>
  <dcterms:modified xsi:type="dcterms:W3CDTF">2023-09-12T21:51:47Z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1382600</vt:r8>
  </property>
  <property fmtid="{D5CDD505-2E9C-101B-9397-08002B2CF9AE}" pid="4" name="WorkflowChangePath">
    <vt:lpwstr>2395d2b5-5d32-40ac-981b-f5f663b5fc40,2;2395d2b5-5d32-40ac-981b-f5f663b5fc40,3;</vt:lpwstr>
  </property>
</Properties>
</file>